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7BF3DF4-13E9-414B-ADE3-39EAFD5C824B}" xr6:coauthVersionLast="47" xr6:coauthVersionMax="47" xr10:uidLastSave="{00000000-0000-0000-0000-000000000000}"/>
  <bookViews>
    <workbookView xWindow="-120" yWindow="-120" windowWidth="29040" windowHeight="15720" xr2:uid="{00000000-000D-0000-FFFF-FFFF00000000}"/>
  </bookViews>
  <sheets>
    <sheet name="Tabelle Projektaufrufe" sheetId="1" r:id="rId1"/>
  </sheets>
  <definedNames>
    <definedName name="_xlnm._FilterDatabase" localSheetId="0" hidden="1">'Tabelle Projektaufrufe'!$A$4:$M$48</definedName>
    <definedName name="_xlnm.Print_Area" localSheetId="0">'Tabelle Projektaufrufe'!$A$1:$K$48</definedName>
    <definedName name="_xlnm.Print_Titles" localSheetId="0">'Tabelle Projektaufrufe'!$4:$4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1" l="1"/>
  <c r="J27" i="1"/>
  <c r="J20" i="1" l="1"/>
  <c r="J21" i="1" l="1"/>
  <c r="J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4" authorId="0" shapeId="0" xr:uid="{00000000-0006-0000-0000-000002000000}">
      <text>
        <r>
          <rPr>
            <b/>
            <sz val="9"/>
            <color indexed="81"/>
            <rFont val="Segoe UI"/>
            <family val="2"/>
          </rPr>
          <t>Autor:</t>
        </r>
        <r>
          <rPr>
            <sz val="9"/>
            <color indexed="81"/>
            <rFont val="Segoe UI"/>
            <family val="2"/>
          </rPr>
          <t xml:space="preserve">
Gesamtes Stadtgebiet / Berlin,
 bei PZ 5:  spezifische Handlungsräume der ressortübergreifenden Gemeinschaftsinitiative</t>
        </r>
      </text>
    </comment>
    <comment ref="K4" authorId="0" shapeId="0" xr:uid="{00000000-0006-0000-0000-000004000000}">
      <text>
        <r>
          <rPr>
            <b/>
            <sz val="9"/>
            <color indexed="81"/>
            <rFont val="Segoe UI"/>
            <family val="2"/>
          </rPr>
          <t>Autor:</t>
        </r>
        <r>
          <rPr>
            <sz val="9"/>
            <color indexed="81"/>
            <rFont val="Segoe UI"/>
            <family val="2"/>
          </rPr>
          <t xml:space="preserve">
Bei Richtlinien, die keine Calls verwenden, und bei dneen Anträge jederzeit möglich sind: Beginn und Ende des Förderzeitraums (01.01.2022 bis 31.12.2029)..</t>
        </r>
      </text>
    </comment>
  </commentList>
</comments>
</file>

<file path=xl/sharedStrings.xml><?xml version="1.0" encoding="utf-8"?>
<sst xmlns="http://schemas.openxmlformats.org/spreadsheetml/2006/main" count="379" uniqueCount="142">
  <si>
    <t>Förderangebot/ Förderrichtlinie</t>
  </si>
  <si>
    <t>Berlin, gesamtes Stadtgebiet</t>
  </si>
  <si>
    <t>5.1 - Förderung der integrierten und inklusiven sozialen, wirtschaftlichen und ökologischen entwicklung, der Kultur, des Naturerbes, des nachhaltigen Tourismus und der Sicherheit in städtischen Gebieten</t>
  </si>
  <si>
    <t>1.1 - Entwicklung und Ausbau der Innovationskapazitäten und der Einführung fortschrittlicher Technologien</t>
  </si>
  <si>
    <t>1.2: Steigerung des nachhaltigen Wachstums und der Wettbewerbsfähigkeit von KMU sowie Schaffung von Arbeitsplätzen in KMU, unter anderem durch Produktive Investitionen</t>
  </si>
  <si>
    <t>(bitte eintragen)</t>
  </si>
  <si>
    <t>PZ 5: Bürgenäheres Europa</t>
  </si>
  <si>
    <t>PZ2: Grünerer, CO2-armer Übergang zu einer CO2-Neutralen Wirtschaft und einem widerstandsfähigen Europa</t>
  </si>
  <si>
    <t>PZ 1: Wettbewerbs-fähigeres und intelligenteres Europa</t>
  </si>
  <si>
    <t>01.01.2022-31.12.2029</t>
  </si>
  <si>
    <t>Wirtschaftsdienliche Maßnahmen im Rahmen bezirklicher Bündnisse für Wirtschaft und Arbeit</t>
  </si>
  <si>
    <t>öffentlich gemeinschaftsfinanzierte, außeruniversitäre Forschungseinrichtungen im Land Berlin</t>
  </si>
  <si>
    <t xml:space="preserve">Bezirksämter des Landes Berlin </t>
  </si>
  <si>
    <t>KuBIST – Kultur und Bibliotheken im Stadtteil</t>
  </si>
  <si>
    <t xml:space="preserve">Gemeinschaftsprojekte
Wirtschaftsnahe Institutionen mit Sitz im Land Berlin. Hierzu zählen insbesondere Kammern, Verbände und Branchennetzwerke. Eine Förderung von Messegesellschaften ist ausgeschlossen.
Netzwerkbildung
Wirtschaftsnahe Institutionen mit eigener Rechtspersönlichkeit und international ausgerichtete Netzwerke mit wirtschaftlicher Zielsetzung mit Sitz und/oder Betriebsstätte im Land Berlin.
</t>
  </si>
  <si>
    <t xml:space="preserve">1.3 Programm für Internationalisierung </t>
  </si>
  <si>
    <t>1.4 Projekt Zukunft</t>
  </si>
  <si>
    <t>PZ 1: Wettbwerbs-fähigeres und intelligenteres Europa</t>
  </si>
  <si>
    <t xml:space="preserve">Antragsberechtigt sind Bibliotheksverbünde und wissenschaftliche Bibliotheken (u.a.  Hochschulbibliotheken und Bibliotheken außeruniversitärer Forschungseinrichtungen), die aufgrund ihrer fachlichen Ausrichtung in enger Beziehung zur technologischen Innovation und zu den fünf Clustern der innoBB stehen (Gesundheitswirtschaft, Energietechnik, Verkehr/Mobilität/Logistik, IKT/Medien/Kreativwirtschaft sowie Optik/Photonik). </t>
  </si>
  <si>
    <t>1.13 - KMU-Fonds IV</t>
  </si>
  <si>
    <t>1.10 - VC Fonds Technologie III</t>
  </si>
  <si>
    <t>1.11 - VC Fonds Kreativwirtschaft Berlin III</t>
  </si>
  <si>
    <t>1.12 - VC Impact Fonds für Social Entrepreneurs</t>
  </si>
  <si>
    <t>Bezirksämter von Berlin (Ämter für Weiterbildung und Kultur bzw. die Fachbereiche Bibliothek, Musikschule, Kultur/Museum sowie die Jugendkunstschulen), die Stiftung Zentral- und Landesbibliothek Berlin (für den Standort AGB); andere juristische Personen, wenn das Vorhaben maßgeblich in Zusammenarbeit mit einer der vorgenann-ten Stellen verwirklicht werden soll und das Zusammenwirken schriftlich fixiert ist.</t>
  </si>
  <si>
    <t>1.1.ProFIT Zuschuss</t>
  </si>
  <si>
    <t>1.2 ProFIT Darlehen</t>
  </si>
  <si>
    <t>Antragsberechtigt gem. der Richtlinien des Landes Berlin für das Programm zur Förderung von Forschung, Innovationen und Technologien (Pro FIT) sind:
- KMU: allein oder im Verbund mit Unternehmen oder Forschungseinrichtungen
- Nicht-KMU: nur im Verbund mit KMU und Forschungseinrichtungen
- Forschungseinrichtungen: nur im Verbund mit mindestens einem Unternehmen
Die Antragstellenden haben in Berlin entweder ihren  Sitz oder mindestens eine organisatorisch eigenständige Betriebsstätte.</t>
  </si>
  <si>
    <t>bitte eintragen; wenn Förderung ohne Aufruf: entfällt</t>
  </si>
  <si>
    <t>1.5 INP III - Innovationspotenzial in der Kultur III</t>
  </si>
  <si>
    <t>entfällt - Anträge sind jederzeit möglich</t>
  </si>
  <si>
    <t>PZ 1: Wettbwerbsfähigeres und intelligenteres Europa</t>
  </si>
  <si>
    <t>Teil des Programms mit Wettbewerben</t>
  </si>
  <si>
    <t>Teil des Programms ohne Wettbewerbe (Anträge jederzeit möglich)</t>
  </si>
  <si>
    <t>x</t>
  </si>
  <si>
    <t>Programm des Landes Berlin zur Förderung von Forschung, Innovationen und Technologien (Pro FIT) - Anträge sind jederzeit möglich.</t>
  </si>
  <si>
    <t>01.01.2023-31.12.2029</t>
  </si>
  <si>
    <t>Berlin, in den Handlungsräumen der Ressortübergreifenden Gemeinschaftsinitiative zur Stärkung sozial benachteiligter Quartiere</t>
  </si>
  <si>
    <t>Gegenstand des Aufrufs;                                  Wenn keine Aufrufe geplant sind: entfällt, Anträge sind jederzeit möglich</t>
  </si>
  <si>
    <t>Hinweis: Die Übersicht wird laufend um Fördermöglichkeiten aus neu in Kraft getretenen Richtlinien ergänzt.</t>
  </si>
  <si>
    <t xml:space="preserve">Von dem Aufruf zur Einreichung von Anträgen abgedecktes geografisches Gebiet </t>
  </si>
  <si>
    <t>betroffenes politisches Ziel</t>
  </si>
  <si>
    <t>01.06.2022-31.12.2029</t>
  </si>
  <si>
    <t xml:space="preserve">betrofffenes spezifisches Ziel </t>
  </si>
  <si>
    <t xml:space="preserve">Art der förderfähigen Antragsteller </t>
  </si>
  <si>
    <t>Gesamtbetrag der Unterstützung für den Aufruf  in Euro</t>
  </si>
  <si>
    <t xml:space="preserve">Anfangs- und Enddatum des Aufrufs </t>
  </si>
  <si>
    <t>Antragsberechtigt sind nur juristische Personen, insbesondere Kulturveranstalter, intermediäre Akteure sowie Zusammenschlüsse von Künstlerinnen bzw. Künstlern und künstlerisch geprägten Kreativen.
Vorhaben werden nur gefördert, wenn sie auf Akteure der kulturwirtschaftlichen Teilmärkte Bildende Kunst, Musik, Literatur, Darstellende Kunst, Design, Foto und Film gerichtet sind.</t>
  </si>
  <si>
    <t>außerhalb von Projektaufruf vergeben</t>
  </si>
  <si>
    <t>1.7 Transferstrukturen Hochschulen</t>
  </si>
  <si>
    <t>1.8 STIIV – Stärkung der Innovationskapazitäten in der Informationsversorgung</t>
  </si>
  <si>
    <t>1.9 Meistergründungsprämie</t>
  </si>
  <si>
    <t>AL (Applikationslabore) und ITP (Innovations- und Translations-Plattformen) 3. Aufruf</t>
  </si>
  <si>
    <t>Handwerksmeister und Handwerksmeisterinnen. Eine Zuwendung können Existenzgründerinnen und Existenzgründer in der Gründungsphase erhalten, die in dem Handwerk, zu dessen Ausübung sie als Handwerksmeisterin/Handwerksmeister gemäß der Handwerksordnung (HwO) oder gemäß §§ 7b, 8 der Handwerksordnung (HwO) berechtigt sind, eine selbstständige Tätigkeit im Land Berlin aufnehmen.</t>
  </si>
  <si>
    <r>
      <rPr>
        <b/>
        <sz val="10"/>
        <color theme="1"/>
        <rFont val="Arial"/>
        <family val="2"/>
      </rPr>
      <t>(Endempfänger)</t>
    </r>
    <r>
      <rPr>
        <sz val="10"/>
        <color theme="1"/>
        <rFont val="Arial"/>
        <family val="2"/>
      </rPr>
      <t>: Innovative KMU der Kreativwirtschaft. Es werden ausschließlich kleine und mittlere Unternehmen in der Rechtsform einer Kapitalgesellschaft oder einer anderen geeigneten Rechtsform aus der Kreativwirtschaft mit einem hohen Wachstumspotenzial und einer Exitperspektive finanziert. Die Unternehmen befinden sich vorzugsweise in der Frühphase der Entwicklung.</t>
    </r>
  </si>
  <si>
    <r>
      <rPr>
        <b/>
        <sz val="10"/>
        <color theme="1"/>
        <rFont val="Arial"/>
        <family val="2"/>
      </rPr>
      <t>(Endempfänger)</t>
    </r>
    <r>
      <rPr>
        <sz val="10"/>
        <color theme="1"/>
        <rFont val="Arial"/>
        <family val="2"/>
      </rPr>
      <t>: Innovative Technologieunternehmen (KMU). Es werden ausschließlich innovative kleine und mittlere Unternehmen in der Rechtsform einer Kapitalgesellschaft oder einer anderen geeigneten Rechtsform vorrangig in den im Rahmen der innoBB 2025 definierten Clustern mit einem hohen Wachstumspotenzial und einer Exitperspektive finanziert. Die Unternehmen befinden sich vorzugsweise in der Frühphase der Entwicklung.</t>
    </r>
  </si>
  <si>
    <r>
      <rPr>
        <b/>
        <sz val="10"/>
        <color theme="1"/>
        <rFont val="Arial"/>
        <family val="2"/>
      </rPr>
      <t>(Endempfänger):</t>
    </r>
    <r>
      <rPr>
        <sz val="10"/>
        <color theme="1"/>
        <rFont val="Arial"/>
        <family val="2"/>
      </rPr>
      <t xml:space="preserve"> innovative KMU mit meßbarem positiven Beitrag zu SDGs. Es werden ausschließlich innovative kleine und mittlere Unternehmen in der Rechtsform einer Kapitalgesellschaft oder einer anderen geeigneten Rechtsform mit einem hohen Wachstumspotenzial und einer Exitperspektive finanziert. Das Unternehmen befindet sich vorzugsweise in der Frühphase der Entwicklung. Neben technischen sollen dabei auch nicht-technische Innovationen unterstützt werden. Es kommen ausschließlich Unternehmen in Frage, welche neben wirtschaftlichen Interessen mit ihrer Geschäftstätigkeit einen signifikanten und messbaren Beitrag zur Umsetzung der Nachhaltigkeitsziele der Vereinten Nationen (SDG) leisten. Es ist davon auszugehen, dass die finanzierten Unternehmen im Wesentlichen den im Rahmen der innoBB 2025 definierten Clustern zuzuordnen sind.</t>
    </r>
  </si>
  <si>
    <r>
      <rPr>
        <b/>
        <sz val="10"/>
        <color theme="1"/>
        <rFont val="Arial"/>
        <family val="2"/>
      </rPr>
      <t xml:space="preserve">(Endempfänger): </t>
    </r>
    <r>
      <rPr>
        <sz val="10"/>
        <color theme="1"/>
        <rFont val="Arial"/>
        <family val="2"/>
      </rPr>
      <t xml:space="preserve">KMU gemäß der Definition der EU-KOM. Unternehmen,  insbesondere  KMU,  Freiberufler  sowie  natürliche  Personen 
(Gründerinnen und Gründer) mit Sitz oder Betriebsstätte in Berlin </t>
    </r>
  </si>
  <si>
    <t>Der Aufruf richtet sich an Kleine und Mittlere Unternehmen gemäß KMU-Definition.</t>
  </si>
  <si>
    <t>2.1 Berliner Programm für nachhaltige Entwicklung II, Energieeffizienz</t>
  </si>
  <si>
    <t>2.2 Berliner Programm für nachhaltige Entwicklung II, Intelligente Energiesysteme</t>
  </si>
  <si>
    <t xml:space="preserve">2.3 Berliner Programm für nachhaltige Entwicklung II, Anpassung an den Klimawandel </t>
  </si>
  <si>
    <t>2.4 Berliner Programm für nachhaltige Entwicklung II, Biologische Vielfalt und  grüne Infrastruktur</t>
  </si>
  <si>
    <t>3.1 Berliner Programm für nachhaltige Entwicklung II, Städtische Mobilität</t>
  </si>
  <si>
    <t>entfällt. Anträge sind jederzeit möglich.</t>
  </si>
  <si>
    <t>ständiger Projektaufruf</t>
  </si>
  <si>
    <t>23.06.2023 (ohne Antragsfrist)</t>
  </si>
  <si>
    <t>RSO 2.1: Förderung der Energieeffizienz und der Reduzierung von Treibhausgasemissionen</t>
  </si>
  <si>
    <t xml:space="preserve">Aufruf 1.7 im Programm BENE 2: „Förderung von Kälteanlagen mit natürlichem Kältemittel im Einzelhandel - Austausch, Umbau, Optimierung“ 
</t>
  </si>
  <si>
    <t xml:space="preserve">Aufruf 2.1 im Programm BENE 2: Förderung der erstmaligen Einführung von Umwelt- und Energiemanagementsystemen </t>
  </si>
  <si>
    <t>RSO 2.3: Entwicklung intelligenter Energiesysteme, Netze und Speichersysteme ausserhalb des Transeuropäischen Energienetzwerkes (TEN-E)</t>
  </si>
  <si>
    <t xml:space="preserve">Aufruf 3.2 im Programm BENE 2: „Förderung von Machbarkeitsstudien zur Vorbereitung von Investitionsprojekten.“
</t>
  </si>
  <si>
    <t>Aufruf 3.3 im Programm BENE 2:  „Förderung von Forschung und Entwicklung im Bereich intelligenter Energiesysteme, Netze und Speichersysteme in Berlin“</t>
  </si>
  <si>
    <t xml:space="preserve">Aufruf 3.1 im Programm BENE 2: „Förderung von investiven Vorhaben zum klimafreundlichen Umbau vorhandener Energieinfrastrukturen, Energieerzeugung und Speicherung.“
</t>
  </si>
  <si>
    <t>RSO 2.4 Förderung der Anpassung an den Klimawandel und der Katastropenprävention und der katastrophenresilienz unter Berücksichtigung von Ökosystembasierten Ansätzen</t>
  </si>
  <si>
    <t>Die Förderung richtet sich an die Hauptverwaltung, Bezirksverwaltungen und nachgeordnete Einrichtungen; Körperschaften, Anstalten und Stiftungen des öffentlichen Rechts; gemeinnützige, mildtätige und kirchliche Einrichtungen; öffentliche Unternehmen und an die landeseigenen Berliner Wohnungsbaugesellschaften.</t>
  </si>
  <si>
    <t>RSO 2.7 Verbesserung des Schutzes und der Erhaltung der Natur, der biologischen Vielfalt und der grünen Infrastruktur, einschließlich in städtischen Gebieten, sowie Verringerung aller Formen von Umweltverschmutzung</t>
  </si>
  <si>
    <t>Die Förderung richtet sich an die Hauptverwaltung und Bezirksverwaltungen sowie deren nachgeordnete Einrichtungen, Körperschaften, Anstalten und Stiftungen des öffentlichen Rechts, gemeinnützige, mildtätige und kirchliche Einrichtungen und öffentliche Unternehmen, sofern eine beihilfefreie Förderung möglich ist.</t>
  </si>
  <si>
    <t>Berlin in den Handlungsräumen der Ressortübergreifenden Gemeinschaftsinitiative</t>
  </si>
  <si>
    <t>Unternehmen und Vereine</t>
  </si>
  <si>
    <t>Aufruf 5.1; Natur- und Landschaftsschutz sowie Gestaltung von Grün- und Erholungsflächen. Keine Antragsfrist; Anträge sind jederzeit möglich. Gefördert wird der Erhalt und Ausbau von Natur- und Landschaftsschutzgebieten, NATURA 2000 Gebieten, Grün- und Erholungsflächen; naturbasierte Lösungen zur Stärkung der grünen / blauen Infrastruktur (inkl. Machbar-keitsstudien);Maßnahmen zum Ausbau und Erhalt des Biotopverbunds; die Gestaltung von Grünflächen für Bewegung, Sport, Gesundheit sowie die Schaffung von Naturerfahrungsmöglichkeiten;</t>
  </si>
  <si>
    <t>Aufruf 5.2 Schaffung Innerstädtischer Ruhe und Erholungsräume. Frist Entfällt. Anträge sind jederzeit möglich. Gefördert wird die Schaffung innerstädtischer Ruhe- und Erholungsräume (lokale Umgestaltung des Straßen- und Freiraums als Begegnungsräume, z. B. durch Begrünung, Verschattung, lärmmindernde Fahrbahnoberflächen, lärmreduzierende Fahrbahnaufteilung sowie geschliffenes Kopfsteinpflaster und bauliche Elemente zur Verkehrsberuhigung, Verkehrsmengenreduzierung etc., Maßnahmen zur Lärmminderung im schienengebundenen ÖPNV).</t>
  </si>
  <si>
    <t>Aufruf 5.3, Minderung von Feinstaubemissionen. Frist Entfällt. Anträge sind jederzeit möglich. Gefördert werden Maßnahmen zur Minderung von Feinstaubemissionen an der Quelle, z. B. Abriebemissionen im Straßen- und Schienenverkehr, Schadstoffemissionen aus mobilen Maschinen und Geräten.</t>
  </si>
  <si>
    <t>Aufruf 5.4, Beseitigung von Altlasten. Frist Entfällt. Anträge sind jederzeit möglich. Gefördert wird die Beseitigung von Altlasten, die im Bodenbelastungskataster Berlins erfasst sind.</t>
  </si>
  <si>
    <t>Aufruf 6.1, Verkehrliche Strategien. Frist entfällt. Anträge sind jederzeit möglich. gefördet werden Verkehrliche Strategien zur Senkung des CO2-Ausstoßes und nachhaltige Wirtschaftsverkehrskonzepte (z. B. lokale Konzepte für Lieferverkehre, zu Nullemissionszonen und Investitionen in deren Umsetzung)</t>
  </si>
  <si>
    <t>Aufruf 6.2, bessere Vernetzung und Attraktivitätssteigerung ÖPNV. Frist entfällt. Anträge sind jederzeit möglich. Gefördert wird die bessere Vernetzung und Attraktivitätssteigerung der Verkehrsmittel Rad und ÖPNV sowie Fußverkehr, die bauliche Optimierung von Umsteigemöglichkeiten.</t>
  </si>
  <si>
    <t xml:space="preserve">Aufruf 6.3, Frist entfällt. Anträge sind jederzeit möglich. Gefördert wird die Verbesserung der Radinfrastruktur sowie des Fußverkehrs auf der Grundlage des Berliner Mobilitätsgesetzes. </t>
  </si>
  <si>
    <t>Aufruf 6.4; Frist entfällt. Anträge sind jederzeit möglich.  Gefördert wird der Ausbau des ÖPNV und eine bessere Verknüpfung der verschiedenen Systeme des ÖPNV durch Reduzierung von Umsteigezeiten sowie Sicherstellung von barrierefreier Nutzung</t>
  </si>
  <si>
    <t>Aufruf 6.5; Frist entfällt. Anträge sind jederzeit möglich. Gefördert werden Fahrzeuge mit innovativen Antriebssystemen</t>
  </si>
  <si>
    <t xml:space="preserve">Aufruf 4.3; Frist entfällt: Anträge sind jederzeit möglich.      Gefördert werden Projektbezogene Untersuchungen und Studien zu den Fördermaßnahmen Ausbau der Stadt als „Schwammstadt“ und  Sicherung und Schaffung  von klimatischen Entlastungsräumen                                                                                                                                                         </t>
  </si>
  <si>
    <t>1.6: Förderung der ausseruniversitären Forschung: Innovations- und Translationsplattformen der außeruniversitären Forschung (ITP) und  Förderung von Applikationslaboren der außeruniversitären Forschung (AL)</t>
  </si>
  <si>
    <t xml:space="preserve">4. und ständiger Antragsaufruf </t>
  </si>
  <si>
    <t>Bezirksämter von Berlin (Ämter für Weiterbildung und Kultur bzw. die Fachbereiche Bibliothek, Musikschule, Kultur/Museum sowie die Jugendkunstschulen), die Stiftung Zentral- und Landesbibliothek Berlin (für den Standort AGB); andere juristische Personen, wenn das Vorhaben maßgeblich in Zusammenarbeit mit einer der vorgenannten Stellen verwirklicht werden soll und das Zusammenwirken schriftlich fixiert ist.</t>
  </si>
  <si>
    <t>Anfangsdatum: 05.02.2024
- für Vorhaben frühestens zum 1.6.24 (Antragseinreichung bis max. 30.04.24)
- für Vorhaben frühestens zum 01.10.24 (Antragseinreichung bis max. 31.08.24)
- für Vorhaben frühestens zum 1.2.25 (Antragseinreichung bis max. 31.12.24)
- für Vorhaben frühestens zum 1.6.25 (Antragseinreichung bis max. 30.4.25)
- für Vorhaben frühestens zum 1.10.25 (Antragseinreichung bis max. 31.8.25)
- für Vorhaben frühestens zum 1.2.26 (Antragseinreichung bis max. 31.12.25)
- für Vorhaben frühestens zum 1.6.26 (Antragseinreichung bis max. 30.4.26)</t>
  </si>
  <si>
    <t>74 Mio. €</t>
  </si>
  <si>
    <t xml:space="preserve">Aufruf 4.5: „Anpassung an den Klimawandel in den Handlungsräumen der Ressortübergreifenden Gemeinschaftsinitiative“                                                                                                                                                   </t>
  </si>
  <si>
    <t>Dieser Aufruf richtet sich an Akteure, welche Projekte in den GI-Handlungsräumen umsetzen wollen. Antragsberechtigt sind die Hauptverwaltung, Bezirksverwaltungen und nachgeordnete Einrichtungen; Körperschaften, Anstalten und Stiftungen des öffentlichen Rechts; gemeinnützige, mildtätige und kirchliche Einrichtungen; öffentliche Unternehmen und die landeseigenen Berliner Wohnungsbaugesellschaften.</t>
  </si>
  <si>
    <t>Aufruf 5.5,  „Schutz und Erhalt der städtischen Natur und Verringerung von 
Umweltverschmutzung in den Handlungsräumen der Ressortübergreifenden Gemeinschaftsinitiative“</t>
  </si>
  <si>
    <t>Berlin GI-Handlungsräume</t>
  </si>
  <si>
    <t>Dieser Aufruf richtet sich an Akteure, welche Projekte in den GI-Handlungsräumen umsetzen wollen. Antragsberechtigt sind die Hauptverwaltung, Bezirksverwaltungen und nachgeordnete Einrichtungen; Körperschaften, Anstalten und Stiftungen des öffentlichen Rechts; gemeinnützige, mildtätige und kirchliche Einrichtungen; öffentliche Unternehmen und an die landeseigenen Berliner Wohnungsbaugesellschaften.</t>
  </si>
  <si>
    <t>Antragsberechtigt gem. der Richtlinien des Landes Berlin für das Programm zur Förderung von Forschung, Innovationen und Technologien (Pro FIT) sind:
- KMU: allein oder im Verbund mit Unternehmen oder Forschungseinrichtungen
- Nicht-KMU: nur im Verbund mit KMU und Forschungseinrichtungen
- Forschungseinrichtungen: nur im Verbund mit mindestens einem Unternehmen aus Berlin oder Brandenburg
Die Antragstellenden haben in Berlin entweder ihren  Sitz oder mindestens eine organisatorisch eigenständige Betriebsstätte.</t>
  </si>
  <si>
    <t>Der Aufruf richtet sich an die Hauptverwaltung und Bezirksverwaltungen und nachgeordnete Einrichtungen, Körperschaften, Anstalten und Stiftungen des öffentlichen Rechts sowie gemeinnützige, mildtätige und kirchliche Einrichtungen und öffentliche Unternehmen, sofern diese als beihilfefrei eingestuft werden können.</t>
  </si>
  <si>
    <t>Aufruf im Programm BENE 2: "Beihilfefreie Förderung von Energieeffizienzmaßnahmen im Gebäudebereich (beheizte Nichtwohngebäude)  ehemals Förderaufrufe 1.3, 1.4, 1.5, 1.6, 1.8.1-1.8.3"</t>
  </si>
  <si>
    <t>Aufruf 1.9 im Programm BENE 2: "Energieeffizienz - beihilferelevante Vorhaben"</t>
  </si>
  <si>
    <t>Der Aufruf richtet sich an Unternehmen mit Betriebsstätte oder Niederlassung in Berlin: Unternehmen der gewerblichen Wirtschaft, Unternehmen des Handwerks, Unternehmen des Groß- und Einzelhandels, Unternehmen der Sportinfrastruktur, Unternehmen der multifunktionalen Freizeitinfrastrukturen, Kultureinrichtungen und Einrichtungen zur Erhaltung des kulturellen Erbes</t>
  </si>
  <si>
    <t>Die Förderung richtet sich an folgende Zielgruppen: Hauptverwaltung, sowie deren nachgeordnete Behörden und Bezirksverwaltungen, Körperschaften, Anstalten und Stiftungen des öffentlichen Rechts, gemeinnützige, mildtätige und kirchliche Einrichtungen, öffentliche und private Unternehmen.</t>
  </si>
  <si>
    <t>Die Förderung richtet sich an folgende Zielgruppen: Haupt- und Bezirksverwaltungen und nachgeordnete Einrichtungen, Körperschaften, Anstalten und Stiftungen des öffentlichen Rechts, gemeinnützige, mildtätige und kirchliche Einrichtungen, öffentliche Unternehmen, Unternehmen mit Betriebsstätte oder Niederlassung in Berlin.</t>
  </si>
  <si>
    <t xml:space="preserve">Abgelaufene Aufrufe werden nicht mehr aufgeführt. </t>
  </si>
  <si>
    <t xml:space="preserve">(Voraussichtliches) Datum des Aufrufs; </t>
  </si>
  <si>
    <t>01.09.2023 - 31.12.2029</t>
  </si>
  <si>
    <t>Unternehmen</t>
  </si>
  <si>
    <t>500.000 Euro (davon 40% EFRE)</t>
  </si>
  <si>
    <t>68.000 Euro (davon 40% EFRE)</t>
  </si>
  <si>
    <t>Liste aller aktuellen und geplanten Projektaufrufe zu Förderaktionen des EFRE-Programms Berlin der Förderperiode 2021-2027 (Stand 30.01.2026)</t>
  </si>
  <si>
    <t>Berliner Fashion Week Konzeptwettbewerb Sommer 2026</t>
  </si>
  <si>
    <t>Berliner Verlagspreis 2026</t>
  </si>
  <si>
    <t>geplant:
01.03.-01.04.2026</t>
  </si>
  <si>
    <t>04.05. 2026 - 05.07.2026</t>
  </si>
  <si>
    <t>rd. 2.000.000</t>
  </si>
  <si>
    <t>22.11.2025 - 16.02.2026</t>
  </si>
  <si>
    <t xml:space="preserve">3. Projektaufruf Für Vorhaben im Zeitraum ab frühestens 1. Juni 2026 für die Laufzeit von grundsätzlich 2,5 Jahren. Projekte können grundsätzlich bis zum 31.12.2028 umgesetzt werden.  ANTRAGSFRIST IST DER 16.02.2026.  </t>
  </si>
  <si>
    <t xml:space="preserve">40,8 Mio. € gebunden </t>
  </si>
  <si>
    <t>01.09.2025 bis 31.10.2025 (abgelaufen)</t>
  </si>
  <si>
    <t>Europa im Quartier</t>
  </si>
  <si>
    <t xml:space="preserve">4. Projektaufruf 2025  </t>
  </si>
  <si>
    <t>Hauptverwaltungen, Bezirke, Personengesellschaften, Vereine, Verbände</t>
  </si>
  <si>
    <t>31.01. - 31.03.2025</t>
  </si>
  <si>
    <t>Stadtteilzentren</t>
  </si>
  <si>
    <t>Interessenbekundung zum Aufbau neuer Stadtteil- und Nachbarschaftseinrichtungen</t>
  </si>
  <si>
    <r>
      <rPr>
        <b/>
        <sz val="11"/>
        <color theme="1"/>
        <rFont val="Calibri"/>
        <family val="2"/>
        <scheme val="minor"/>
      </rPr>
      <t xml:space="preserve">Spandau: </t>
    </r>
    <r>
      <rPr>
        <sz val="10"/>
        <color theme="1"/>
        <rFont val="Arial"/>
        <family val="2"/>
      </rPr>
      <t xml:space="preserve">Falkenhagener Feld und Bezirksregion Brunsbütteler Damm 
mit Ausstrahlungswirkung 
in den Handlungsraum Falkenhagener Feld
</t>
    </r>
    <r>
      <rPr>
        <b/>
        <sz val="11"/>
        <color theme="1"/>
        <rFont val="Calibri"/>
        <family val="2"/>
        <scheme val="minor"/>
      </rPr>
      <t xml:space="preserve">Reinickendorf: </t>
    </r>
    <r>
      <rPr>
        <sz val="10"/>
        <color theme="1"/>
        <rFont val="Arial"/>
        <family val="2"/>
      </rPr>
      <t xml:space="preserve">Märkisches Viertel, 
Auguste-Viktoria-Allee und Reinickendorf-Ost
</t>
    </r>
    <r>
      <rPr>
        <b/>
        <sz val="11"/>
        <color theme="1"/>
        <rFont val="Calibri"/>
        <family val="2"/>
        <scheme val="minor"/>
      </rPr>
      <t>Mitte:</t>
    </r>
    <r>
      <rPr>
        <sz val="10"/>
        <color theme="1"/>
        <rFont val="Arial"/>
        <family val="2"/>
      </rPr>
      <t xml:space="preserve"> Moabit
</t>
    </r>
    <r>
      <rPr>
        <b/>
        <sz val="11"/>
        <color theme="1"/>
        <rFont val="Calibri"/>
        <family val="2"/>
        <scheme val="minor"/>
      </rPr>
      <t>Friedrichshain-Kreuzberg:</t>
    </r>
    <r>
      <rPr>
        <sz val="10"/>
        <color theme="1"/>
        <rFont val="Arial"/>
        <family val="2"/>
      </rPr>
      <t xml:space="preserve"> Kreuzberg-Nord, Bezirksregion Südliche Friedrichstadt
</t>
    </r>
    <r>
      <rPr>
        <b/>
        <sz val="11"/>
        <color theme="1"/>
        <rFont val="Calibri"/>
        <family val="2"/>
        <scheme val="minor"/>
      </rPr>
      <t xml:space="preserve">Neukölln: </t>
    </r>
    <r>
      <rPr>
        <sz val="10"/>
        <color theme="1"/>
        <rFont val="Arial"/>
        <family val="2"/>
      </rPr>
      <t xml:space="preserve">Bezirksregionen Köllnische Heide und Schillerpromenade mit Ausstrahlungswirkung in den Handlungsraum Neukölln-Nord mit Germaniagarten
</t>
    </r>
    <r>
      <rPr>
        <b/>
        <sz val="11"/>
        <color theme="1"/>
        <rFont val="Calibri"/>
        <family val="2"/>
        <scheme val="minor"/>
      </rPr>
      <t>Lichtenberg:</t>
    </r>
    <r>
      <rPr>
        <sz val="10"/>
        <color theme="1"/>
        <rFont val="Arial"/>
        <family val="2"/>
      </rPr>
      <t xml:space="preserve"> Neu-Hohenschönhausen
</t>
    </r>
    <r>
      <rPr>
        <b/>
        <sz val="11"/>
        <color theme="1"/>
        <rFont val="Calibri"/>
        <family val="2"/>
        <scheme val="minor"/>
      </rPr>
      <t>Marzahn-Hellersdorf:</t>
    </r>
    <r>
      <rPr>
        <sz val="10"/>
        <color theme="1"/>
        <rFont val="Arial"/>
        <family val="2"/>
      </rPr>
      <t xml:space="preserve"> Marzahn-Nord,
Marzahn-Hellersdorf, Hellersdorf-Nord
</t>
    </r>
    <r>
      <rPr>
        <b/>
        <sz val="11"/>
        <color theme="1"/>
        <rFont val="Calibri"/>
        <family val="2"/>
        <scheme val="minor"/>
      </rPr>
      <t>Stadtrand-Süd 
Steglitz-Zehlendorf:</t>
    </r>
    <r>
      <rPr>
        <sz val="10"/>
        <color theme="1"/>
        <rFont val="Arial"/>
        <family val="2"/>
      </rPr>
      <t xml:space="preserve"> Thermometer-Siedlung mit angrenzendem Handlungsraum Bezirksregion Ostpreußendamm (Planungsraum Schütte-Lanz-Straße)
</t>
    </r>
    <r>
      <rPr>
        <b/>
        <sz val="11"/>
        <color theme="1"/>
        <rFont val="Calibri"/>
        <family val="2"/>
        <scheme val="minor"/>
      </rPr>
      <t>Tempelhof-Schöneberg:</t>
    </r>
    <r>
      <rPr>
        <sz val="10"/>
        <color theme="1"/>
        <rFont val="Arial"/>
        <family val="2"/>
      </rPr>
      <t xml:space="preserve"> Nahariyastraße
</t>
    </r>
    <r>
      <rPr>
        <b/>
        <sz val="11"/>
        <color theme="1"/>
        <rFont val="Calibri"/>
        <family val="2"/>
        <scheme val="minor"/>
      </rPr>
      <t>Treptow-Köpenick:</t>
    </r>
    <r>
      <rPr>
        <sz val="10"/>
        <color theme="1"/>
        <rFont val="Arial"/>
        <family val="2"/>
      </rPr>
      <t xml:space="preserve"> Bezirksregion Altglienicke (Kosmosviertel, Kölner Viertel, Dorf Altglienicke) mit Ausstrahlungswirkung in den Handlungsraum Kosmosviertel</t>
    </r>
  </si>
  <si>
    <t>Erfahrene Träger von Einrichtungen, die auf gemeinnütziger Grundlage satzungsgemäße Aufgaben der Gemeinwesen-, Stadtteil- und Nachbarschaftsarbeit umsetzen.</t>
  </si>
  <si>
    <t xml:space="preserve">bis zu 150.000 € Projekt/Jahr. Erstmals wird nach 3 Jahren eine Verstetigung im IFP STZ (Landesprogramm Stadtteilzentren) geprüft. Maximale Laufzeit im EFRE bis 2029
</t>
  </si>
  <si>
    <t>Aufruf am 14.10.2022, Einreichung der 
Interessenbekundungen bis 25.11.2022 abgelaufen)</t>
  </si>
  <si>
    <r>
      <t xml:space="preserve">Aufruf 4.1;  Anträge sind jederzeit möglich. Gefördert wird der Ausbau der Stadt als </t>
    </r>
    <r>
      <rPr>
        <b/>
        <sz val="10"/>
        <color theme="1"/>
        <rFont val="Arial"/>
        <family val="2"/>
      </rPr>
      <t xml:space="preserve">„Schwammstadt“ </t>
    </r>
    <r>
      <rPr>
        <sz val="10"/>
        <color theme="1"/>
        <rFont val="Arial"/>
        <family val="2"/>
      </rPr>
      <t>zur Unterstützung der Kühlungsfunktion der grünen und blauen Infrastruktur in der verdichteten Stadt durch: 
-	Nachhaltige Regenwasserbewirtschaftung: Abkopplung der Regenentwässerung von der Kanalisation; Speicherung, Verdunstung, Versickerung, Nutzung von Regenwasser; Maßnahmen in Einzelgebäuden, in Quartieren und größeren (Gewerbe-)Gebieten; Dach- und Fassadenbegrünung; Kombination von Gebäude-/ Flächenentwässerung und Bewässerung von Grünflächen;
-	Entsiegelung und Wiederherstellung der Funktionsfähigkeit von Boden und Vegetation;
-	Mehrfachnutzung von Flächen der Regenwasserbewirtschaftung als Erholungsraum und zur Steigerung der Biodiversität;
-	Sanierung von Straßen, Plätzen und Schulhöfen mit dem Ziel der nachhaltigen Regenwasserbewirtschaftung;</t>
    </r>
  </si>
  <si>
    <r>
      <t xml:space="preserve">Aufruf 4.2; Frist entfällt; Anträge sind jederzeit möglich.     Gefördert wird die Sicherung und Schaffung von </t>
    </r>
    <r>
      <rPr>
        <b/>
        <sz val="10"/>
        <color theme="1"/>
        <rFont val="Arial"/>
        <family val="2"/>
      </rPr>
      <t>klimatischen Entlastungsräume</t>
    </r>
    <r>
      <rPr>
        <sz val="10"/>
        <color theme="1"/>
        <rFont val="Arial"/>
        <family val="2"/>
      </rPr>
      <t xml:space="preserve">n durch:
-	Anwendung naturbasierter Lösungen und Maßnahmen zur Gestaltung von Straßenräumen zur Verbesserung des kleinräumigen Bioklimas (inkl. Machbarkeitsstudien), Steigerung der Resilienz des Stadtgrüns, Förderung kleinräumigen Grüns, Verschattungsmaßnahmen;
-	Waldumbau zum Schutz vor Trockenheit und Schädlingsbefall;
-	Schutz und Renaturierung von Moorstandorten als wichtige Kohlenstoffsenken, einschließlich Monitoring;
und Frühwarnsysteme                                                                                                                                                          </t>
    </r>
  </si>
  <si>
    <r>
      <t>RSO 2.8 Förderung einr nachhaltigen, multimodalen städtischen Mobilität im Rahmen des Übergangs zu einer CO</t>
    </r>
    <r>
      <rPr>
        <vertAlign val="subscript"/>
        <sz val="10"/>
        <color theme="1"/>
        <rFont val="Arial"/>
        <family val="2"/>
      </rPr>
      <t>2</t>
    </r>
    <r>
      <rPr>
        <sz val="10"/>
        <color theme="1"/>
        <rFont val="Arial"/>
        <family val="2"/>
      </rPr>
      <t xml:space="preserve">-neutralen Wirtschaft </t>
    </r>
  </si>
  <si>
    <r>
      <t>RSO 2.8 Förderung einer nachhaltigen, multimodalen städtischen Mobilität im Rahmen des Übergangs zu einer CO</t>
    </r>
    <r>
      <rPr>
        <vertAlign val="subscript"/>
        <sz val="10"/>
        <color theme="1"/>
        <rFont val="Arial"/>
        <family val="2"/>
      </rPr>
      <t>2</t>
    </r>
    <r>
      <rPr>
        <sz val="10"/>
        <color theme="1"/>
        <rFont val="Arial"/>
        <family val="2"/>
      </rPr>
      <t xml:space="preserve">-neutralen Wirtschaft </t>
    </r>
  </si>
  <si>
    <t>AUSGESETZT</t>
  </si>
  <si>
    <t>14.01.-23.04.2026</t>
  </si>
  <si>
    <r>
      <t xml:space="preserve">Förderaufruf: </t>
    </r>
    <r>
      <rPr>
        <b/>
        <sz val="11"/>
        <color theme="1"/>
        <rFont val="Calibri"/>
        <family val="2"/>
        <scheme val="minor"/>
      </rPr>
      <t>"Masterplan Industriestadt Berlin (MPI) KI-basierte Robotik in der industriellen Produktion</t>
    </r>
    <r>
      <rPr>
        <sz val="10"/>
        <color theme="1"/>
        <rFont val="Arial"/>
        <family val="2"/>
      </rPr>
      <t>"
Die Senatsverwaltung für Wirtschaft, Energie und Betriebe (SenWiEnBe) möchte mit der vor-liegenden Ausschreibung Forschungs-, Entwicklungs- und Innovationsprojekte (F&amp;E&amp;I) im Be-reich der KI-basierten Robotik in der industriellen Produktion unterstützen.
KI-basierte Robotik hat das Potenzial, die industrielle Produktion grundlegend zu verändern. Die Integration von Künstlicher Intelligenz (KI) in Roboter eröffnet neue Möglichkeiten: Aufga-ben zunehmender Komplexität können automatisiert werden, Mensch-Maschine-Kollaboration wird flexibler, und Robotersysteme können auch in unstrukturierten Umgebungen agieren. Durch den Einsatz von Künstlicher Intelligenz können Roboter flexibler, effizienter und präzi-ser arbeiten. Dies ermöglicht nicht nur eine Steigerung der Produktivität, sondern auch die Entwicklung neuer Geschäftsmodelle, die Stärkung der Wettbewerbsfähigkeit und die Schaf-fung hochqualifizierter Arbeitsplätze.</t>
    </r>
  </si>
  <si>
    <t>PreSeed-Fonds</t>
  </si>
  <si>
    <t>26.03.2025 - 31.12.2029</t>
  </si>
  <si>
    <r>
      <rPr>
        <b/>
        <sz val="10"/>
        <color rgb="FFC00000"/>
        <rFont val="Arial"/>
        <family val="2"/>
      </rPr>
      <t xml:space="preserve">(ENDEMPFÄNGER): </t>
    </r>
    <r>
      <rPr>
        <sz val="10"/>
        <color rgb="FFC00000"/>
        <rFont val="Arial"/>
        <family val="2"/>
      </rPr>
      <t>Die Zielgruppe des Fonds umfasst technologieorientierte Startups, die sich in einer sehr frühen Investitionsphase befinden. Sie sollten Alleinstellungs-merkmale hinsichtlich ihrer Technologie sowie ein signifikantes Disruptionspotenzial aufweisen. Die Gründungsteams sollen vorzugsweise sogenannte "First-Time-Founder" sein – es soll sich um die erste Unternehmensgründung handeln. Darüber hinaus muss ein wirtschaftlich tragfähiges Geschäftsmodell vorliegen. Die Geschäftstätigkeit des Unternehmens muss einem der Technologiebereiche zuzuordnen sein, die in der STEP-Verordnung definiert sind. Eine weitere Voraussetzung ist, dass ein deutliches Wachstumspotenzial sowie eine realistische Exitperspektive, welche einen späteren Verkauf der Beteiligung oder einen Börsengang ermöglicht, absehbar sind.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</si>
</sst>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 &quot;€&quot;"/>
    <numFmt numFmtId="166" formatCode="_-* #,##0\ [$€-407]_-;\-* #,##0\ [$€-407]_-;_-* &quot;-&quot;??\ [$€-407]_-;_-@_-"/>
    <numFmt numFmtId="167" formatCode="#,##0\ _€"/>
  </numFmts>
  <fonts count="16" x14ac:knownFonts="1">
    <font>
      <sz val="10"/>
      <color theme="1"/>
      <name val="Arial"/>
      <family val="2"/>
    </font>
    <font>
      <sz val="11"/>
      <color theme="1"/>
      <name val="Calibri"/>
      <family val="2"/>
      <scheme val="minor"/>
    </font>
    <font>
      <b/>
      <sz val="10"/>
      <color theme="1"/>
      <name val="Arial"/>
      <family val="2"/>
    </font>
    <font>
      <sz val="9"/>
      <color indexed="81"/>
      <name val="Segoe UI"/>
      <family val="2"/>
    </font>
    <font>
      <b/>
      <sz val="9"/>
      <color indexed="81"/>
      <name val="Segoe UI"/>
      <family val="2"/>
    </font>
    <font>
      <vertAlign val="subscript"/>
      <sz val="10"/>
      <color theme="1"/>
      <name val="Arial"/>
      <family val="2"/>
    </font>
    <font>
      <sz val="10"/>
      <color theme="1"/>
      <name val="Arial"/>
      <family val="2"/>
    </font>
    <font>
      <sz val="9"/>
      <color theme="1"/>
      <name val="Arial"/>
      <family val="2"/>
    </font>
    <font>
      <sz val="10"/>
      <color rgb="FFC00000"/>
      <name val="Arial"/>
      <family val="2"/>
    </font>
    <font>
      <b/>
      <sz val="10"/>
      <color rgb="FFC00000"/>
      <name val="Arial"/>
      <family val="2"/>
    </font>
    <font>
      <b/>
      <sz val="11"/>
      <color theme="1"/>
      <name val="Calibri"/>
      <family val="2"/>
      <scheme val="minor"/>
    </font>
    <font>
      <b/>
      <sz val="10"/>
      <color rgb="FFFF0000"/>
      <name val="Arial"/>
      <family val="2"/>
    </font>
    <font>
      <sz val="10"/>
      <color rgb="FFFF0000"/>
      <name val="Arial"/>
      <family val="2"/>
    </font>
    <font>
      <u/>
      <sz val="10"/>
      <color theme="10"/>
      <name val="Arial"/>
      <family val="2"/>
    </font>
    <font>
      <u/>
      <sz val="10"/>
      <color theme="1"/>
      <name val="Arial"/>
      <family val="2"/>
    </font>
    <font>
      <sz val="11"/>
      <color theme="1"/>
      <name val="Arial"/>
      <family val="2"/>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44"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cellStyleXfs>
  <cellXfs count="89">
    <xf numFmtId="0" fontId="0" fillId="0" borderId="0" xfId="0"/>
    <xf numFmtId="0" fontId="0" fillId="0" borderId="0" xfId="0" applyFill="1" applyAlignment="1">
      <alignment vertical="top"/>
    </xf>
    <xf numFmtId="0" fontId="2" fillId="0" borderId="0" xfId="0" applyFont="1" applyFill="1" applyAlignment="1">
      <alignment vertical="top"/>
    </xf>
    <xf numFmtId="14" fontId="0" fillId="0" borderId="0" xfId="0" applyNumberFormat="1" applyFill="1" applyAlignment="1">
      <alignment vertical="top" wrapText="1"/>
    </xf>
    <xf numFmtId="165" fontId="2" fillId="0" borderId="0" xfId="0" applyNumberFormat="1" applyFont="1" applyFill="1" applyAlignment="1">
      <alignment horizontal="right" vertical="top"/>
    </xf>
    <xf numFmtId="14" fontId="2" fillId="0" borderId="0" xfId="0" applyNumberFormat="1" applyFont="1" applyFill="1" applyAlignment="1">
      <alignment vertical="top" wrapText="1"/>
    </xf>
    <xf numFmtId="49" fontId="0" fillId="0" borderId="0" xfId="0" applyNumberFormat="1" applyFill="1" applyAlignment="1">
      <alignment vertical="top" wrapText="1"/>
    </xf>
    <xf numFmtId="165" fontId="0" fillId="0" borderId="0" xfId="0" applyNumberFormat="1" applyFill="1" applyAlignment="1">
      <alignment vertical="top" wrapText="1"/>
    </xf>
    <xf numFmtId="14" fontId="2" fillId="0" borderId="0" xfId="0" applyNumberFormat="1" applyFont="1" applyFill="1" applyAlignment="1">
      <alignment horizontal="left" vertical="top" wrapText="1"/>
    </xf>
    <xf numFmtId="0" fontId="0" fillId="0" borderId="0" xfId="0" applyFill="1" applyAlignment="1">
      <alignment vertical="top" wrapText="1"/>
    </xf>
    <xf numFmtId="49" fontId="0" fillId="0" borderId="0" xfId="0" applyNumberFormat="1" applyFont="1" applyFill="1" applyAlignment="1">
      <alignment vertical="top"/>
    </xf>
    <xf numFmtId="14" fontId="0" fillId="0" borderId="0" xfId="0" applyNumberFormat="1" applyFill="1" applyAlignment="1">
      <alignment vertical="top"/>
    </xf>
    <xf numFmtId="49" fontId="0" fillId="0" borderId="0" xfId="0" applyNumberFormat="1" applyFill="1" applyAlignment="1">
      <alignment vertical="top"/>
    </xf>
    <xf numFmtId="165" fontId="0" fillId="0" borderId="0" xfId="0" applyNumberFormat="1" applyFill="1" applyAlignment="1">
      <alignment vertical="top"/>
    </xf>
    <xf numFmtId="49" fontId="2" fillId="0" borderId="1" xfId="0" applyNumberFormat="1" applyFont="1" applyFill="1" applyBorder="1" applyAlignment="1">
      <alignment vertical="top" wrapText="1"/>
    </xf>
    <xf numFmtId="14" fontId="2" fillId="0" borderId="1" xfId="0" applyNumberFormat="1" applyFont="1" applyFill="1" applyBorder="1" applyAlignment="1">
      <alignment vertical="top" wrapText="1"/>
    </xf>
    <xf numFmtId="0" fontId="2" fillId="0" borderId="1" xfId="0" applyFont="1" applyFill="1" applyBorder="1" applyAlignment="1">
      <alignment vertical="top" wrapText="1"/>
    </xf>
    <xf numFmtId="165" fontId="2" fillId="0" borderId="1" xfId="0" applyNumberFormat="1" applyFont="1" applyFill="1" applyBorder="1" applyAlignment="1">
      <alignment vertical="top" wrapText="1"/>
    </xf>
    <xf numFmtId="49" fontId="2" fillId="0" borderId="2" xfId="0" applyNumberFormat="1" applyFont="1" applyFill="1" applyBorder="1" applyAlignment="1">
      <alignment vertical="top" wrapText="1"/>
    </xf>
    <xf numFmtId="49" fontId="0" fillId="0" borderId="2" xfId="0" applyNumberFormat="1" applyFont="1" applyFill="1" applyBorder="1" applyAlignment="1">
      <alignment vertical="top" wrapText="1"/>
    </xf>
    <xf numFmtId="14" fontId="0" fillId="0" borderId="2" xfId="0" applyNumberFormat="1" applyFill="1" applyBorder="1" applyAlignment="1">
      <alignment vertical="top" wrapText="1"/>
    </xf>
    <xf numFmtId="0" fontId="0" fillId="0" borderId="2" xfId="0" applyFill="1" applyBorder="1" applyAlignment="1">
      <alignment vertical="top" wrapText="1"/>
    </xf>
    <xf numFmtId="49" fontId="0" fillId="0" borderId="2" xfId="0" applyNumberFormat="1" applyFill="1" applyBorder="1" applyAlignment="1">
      <alignment vertical="top" wrapText="1"/>
    </xf>
    <xf numFmtId="165" fontId="0" fillId="0" borderId="2" xfId="0" applyNumberFormat="1" applyFill="1" applyBorder="1" applyAlignment="1">
      <alignment vertical="top" wrapText="1"/>
    </xf>
    <xf numFmtId="166" fontId="0" fillId="0" borderId="2" xfId="0" applyNumberFormat="1" applyFill="1" applyBorder="1" applyAlignment="1">
      <alignment vertical="top" wrapText="1"/>
    </xf>
    <xf numFmtId="0" fontId="0" fillId="0" borderId="4" xfId="0" applyFill="1" applyBorder="1" applyAlignment="1">
      <alignment vertical="top" wrapText="1"/>
    </xf>
    <xf numFmtId="44" fontId="0" fillId="0" borderId="2" xfId="1" applyFont="1" applyFill="1" applyBorder="1" applyAlignment="1">
      <alignment vertical="top" wrapText="1"/>
    </xf>
    <xf numFmtId="14" fontId="0" fillId="0" borderId="2" xfId="0" applyNumberFormat="1" applyFont="1" applyFill="1" applyBorder="1" applyAlignment="1">
      <alignment vertical="top" wrapText="1"/>
    </xf>
    <xf numFmtId="14" fontId="0" fillId="0" borderId="2" xfId="0" applyNumberFormat="1" applyFont="1" applyFill="1" applyBorder="1" applyAlignment="1">
      <alignment horizontal="right" vertical="top" wrapText="1"/>
    </xf>
    <xf numFmtId="3" fontId="0" fillId="0" borderId="2" xfId="0" applyNumberFormat="1" applyFill="1" applyBorder="1" applyAlignment="1">
      <alignment vertical="top" wrapText="1"/>
    </xf>
    <xf numFmtId="0" fontId="0" fillId="0" borderId="2" xfId="0" applyFont="1" applyFill="1" applyBorder="1" applyAlignment="1">
      <alignment vertical="top" wrapText="1"/>
    </xf>
    <xf numFmtId="14" fontId="0" fillId="0" borderId="2" xfId="0" applyNumberFormat="1" applyFill="1" applyBorder="1" applyAlignment="1">
      <alignment horizontal="right" vertical="top" wrapText="1"/>
    </xf>
    <xf numFmtId="49" fontId="0" fillId="0" borderId="3" xfId="0" applyNumberFormat="1" applyFont="1" applyFill="1" applyBorder="1" applyAlignment="1">
      <alignment vertical="top" wrapText="1"/>
    </xf>
    <xf numFmtId="0" fontId="0" fillId="0" borderId="2" xfId="0" applyFill="1" applyBorder="1" applyAlignment="1">
      <alignment horizontal="right" vertical="top" wrapText="1"/>
    </xf>
    <xf numFmtId="0" fontId="0" fillId="0" borderId="3" xfId="0" applyFill="1" applyBorder="1" applyAlignment="1">
      <alignment vertical="top" wrapText="1"/>
    </xf>
    <xf numFmtId="0" fontId="0" fillId="0" borderId="5" xfId="0" applyFill="1" applyBorder="1" applyAlignment="1">
      <alignment vertical="top" wrapText="1"/>
    </xf>
    <xf numFmtId="165" fontId="0" fillId="0" borderId="2" xfId="2" applyNumberFormat="1" applyFont="1" applyFill="1" applyBorder="1" applyAlignment="1">
      <alignment vertical="top" wrapText="1"/>
    </xf>
    <xf numFmtId="49" fontId="2" fillId="0" borderId="0" xfId="0" applyNumberFormat="1" applyFont="1" applyFill="1" applyAlignment="1">
      <alignment vertical="top" wrapText="1"/>
    </xf>
    <xf numFmtId="49" fontId="0" fillId="0" borderId="0" xfId="0" applyNumberFormat="1" applyFont="1" applyFill="1" applyAlignment="1">
      <alignment vertical="top" wrapText="1"/>
    </xf>
    <xf numFmtId="3" fontId="0" fillId="0" borderId="0" xfId="0" applyNumberFormat="1" applyFill="1" applyAlignment="1">
      <alignment vertical="top" wrapText="1"/>
    </xf>
    <xf numFmtId="9" fontId="0" fillId="0" borderId="0" xfId="0" applyNumberFormat="1" applyFill="1" applyAlignment="1">
      <alignment vertical="top" wrapText="1"/>
    </xf>
    <xf numFmtId="9" fontId="0" fillId="0" borderId="0" xfId="0" applyNumberFormat="1" applyFill="1" applyAlignment="1">
      <alignment vertical="top"/>
    </xf>
    <xf numFmtId="49" fontId="2" fillId="0" borderId="6" xfId="0" applyNumberFormat="1" applyFont="1" applyFill="1" applyBorder="1" applyAlignment="1">
      <alignment vertical="top" wrapText="1"/>
    </xf>
    <xf numFmtId="165" fontId="0" fillId="0" borderId="2" xfId="0" applyNumberFormat="1" applyFill="1" applyBorder="1" applyAlignment="1">
      <alignment horizontal="righ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49" fontId="2" fillId="0" borderId="0" xfId="0" applyNumberFormat="1" applyFont="1" applyFill="1" applyAlignment="1">
      <alignment vertical="top"/>
    </xf>
    <xf numFmtId="14" fontId="8" fillId="0" borderId="2" xfId="0" applyNumberFormat="1" applyFont="1" applyFill="1" applyBorder="1" applyAlignment="1">
      <alignment vertical="top" wrapText="1"/>
    </xf>
    <xf numFmtId="49" fontId="8" fillId="0" borderId="2" xfId="0" applyNumberFormat="1" applyFont="1" applyFill="1" applyBorder="1" applyAlignment="1">
      <alignment vertical="top" wrapText="1"/>
    </xf>
    <xf numFmtId="0" fontId="8" fillId="0" borderId="2" xfId="0" applyFont="1" applyFill="1" applyBorder="1" applyAlignment="1">
      <alignment vertical="top" wrapText="1"/>
    </xf>
    <xf numFmtId="0" fontId="8" fillId="0" borderId="0" xfId="0" applyFont="1" applyFill="1" applyAlignment="1">
      <alignment vertical="top"/>
    </xf>
    <xf numFmtId="0" fontId="0" fillId="0" borderId="0" xfId="0" applyFont="1" applyFill="1" applyAlignment="1">
      <alignment vertical="top"/>
    </xf>
    <xf numFmtId="0" fontId="7" fillId="0" borderId="4" xfId="0" applyFont="1" applyFill="1" applyBorder="1" applyAlignment="1">
      <alignment vertical="top" wrapText="1"/>
    </xf>
    <xf numFmtId="3" fontId="0" fillId="0" borderId="2" xfId="0" applyNumberFormat="1" applyFont="1" applyFill="1" applyBorder="1" applyAlignment="1">
      <alignment vertical="top" wrapText="1"/>
    </xf>
    <xf numFmtId="49" fontId="9" fillId="0" borderId="2" xfId="0" applyNumberFormat="1" applyFont="1" applyFill="1" applyBorder="1" applyAlignment="1">
      <alignment vertical="top" wrapText="1"/>
    </xf>
    <xf numFmtId="49" fontId="12" fillId="0" borderId="2" xfId="0" applyNumberFormat="1" applyFont="1" applyFill="1" applyBorder="1" applyAlignment="1">
      <alignment vertical="top" wrapText="1"/>
    </xf>
    <xf numFmtId="0" fontId="12" fillId="0" borderId="2" xfId="0" applyFont="1" applyFill="1" applyBorder="1" applyAlignment="1">
      <alignment vertical="top" wrapText="1"/>
    </xf>
    <xf numFmtId="3" fontId="12" fillId="0" borderId="2" xfId="0" applyNumberFormat="1" applyFont="1" applyFill="1" applyBorder="1" applyAlignment="1">
      <alignment vertical="top" wrapText="1"/>
    </xf>
    <xf numFmtId="0" fontId="12" fillId="0" borderId="0" xfId="0" applyFont="1" applyFill="1" applyAlignment="1">
      <alignment vertical="top"/>
    </xf>
    <xf numFmtId="0" fontId="14" fillId="0" borderId="3" xfId="3" applyFont="1" applyFill="1" applyBorder="1" applyAlignment="1">
      <alignment vertical="top" wrapText="1"/>
    </xf>
    <xf numFmtId="14" fontId="0" fillId="0" borderId="3" xfId="0" applyNumberFormat="1" applyFont="1" applyFill="1" applyBorder="1" applyAlignment="1">
      <alignment vertical="top" wrapText="1"/>
    </xf>
    <xf numFmtId="166" fontId="12" fillId="0" borderId="2" xfId="0" applyNumberFormat="1" applyFont="1" applyFill="1" applyBorder="1" applyAlignment="1">
      <alignment vertical="top" wrapText="1"/>
    </xf>
    <xf numFmtId="14" fontId="11" fillId="0" borderId="0" xfId="0" applyNumberFormat="1" applyFont="1" applyFill="1" applyBorder="1" applyAlignment="1">
      <alignment vertical="top" wrapText="1"/>
    </xf>
    <xf numFmtId="49" fontId="13" fillId="0" borderId="2" xfId="3" applyNumberFormat="1" applyFill="1" applyBorder="1" applyAlignment="1">
      <alignment vertical="top" wrapText="1"/>
    </xf>
    <xf numFmtId="3" fontId="8" fillId="0" borderId="2" xfId="0" applyNumberFormat="1" applyFont="1" applyFill="1" applyBorder="1" applyAlignment="1">
      <alignment horizontal="right" vertical="top" wrapText="1"/>
    </xf>
    <xf numFmtId="0" fontId="8" fillId="0" borderId="4" xfId="0" applyFont="1" applyFill="1" applyBorder="1" applyAlignment="1">
      <alignment vertical="top" wrapText="1"/>
    </xf>
    <xf numFmtId="0" fontId="0" fillId="0" borderId="3" xfId="0" applyFont="1" applyFill="1" applyBorder="1" applyAlignment="1">
      <alignment vertical="top" wrapText="1"/>
    </xf>
    <xf numFmtId="0" fontId="1" fillId="0" borderId="2" xfId="0" applyFont="1" applyFill="1" applyBorder="1" applyAlignment="1">
      <alignment vertical="top" wrapText="1"/>
    </xf>
    <xf numFmtId="167" fontId="0" fillId="0" borderId="2" xfId="0" applyNumberFormat="1" applyFont="1" applyFill="1" applyBorder="1" applyAlignment="1">
      <alignment vertical="top" wrapText="1"/>
    </xf>
    <xf numFmtId="167" fontId="15" fillId="0" borderId="2" xfId="0" applyNumberFormat="1" applyFont="1" applyFill="1" applyBorder="1" applyAlignment="1">
      <alignment vertical="top" wrapText="1"/>
    </xf>
    <xf numFmtId="14" fontId="1" fillId="0" borderId="2" xfId="0" applyNumberFormat="1" applyFont="1" applyFill="1" applyBorder="1" applyAlignment="1">
      <alignment vertical="top" wrapText="1"/>
    </xf>
    <xf numFmtId="167" fontId="1" fillId="0" borderId="2" xfId="0" applyNumberFormat="1" applyFont="1" applyFill="1" applyBorder="1" applyAlignment="1">
      <alignment vertical="top" wrapText="1"/>
    </xf>
    <xf numFmtId="0" fontId="1" fillId="0" borderId="0" xfId="0" applyFont="1" applyFill="1" applyAlignment="1">
      <alignment vertical="top" wrapText="1"/>
    </xf>
    <xf numFmtId="0" fontId="1" fillId="0" borderId="2" xfId="0" applyFont="1" applyFill="1" applyBorder="1" applyAlignment="1">
      <alignment horizontal="left" vertical="top" wrapText="1"/>
    </xf>
    <xf numFmtId="165" fontId="0" fillId="0" borderId="2" xfId="0" applyNumberFormat="1" applyFont="1" applyFill="1" applyBorder="1" applyAlignment="1">
      <alignment vertical="top" wrapText="1"/>
    </xf>
    <xf numFmtId="0" fontId="0" fillId="0" borderId="5" xfId="0" applyFont="1" applyFill="1" applyBorder="1" applyAlignment="1">
      <alignment vertical="top" wrapText="1"/>
    </xf>
    <xf numFmtId="165" fontId="0" fillId="0" borderId="5" xfId="0" applyNumberFormat="1" applyFont="1" applyFill="1" applyBorder="1" applyAlignment="1">
      <alignment vertical="top" wrapText="1"/>
    </xf>
    <xf numFmtId="3" fontId="15" fillId="0" borderId="2" xfId="0" applyNumberFormat="1" applyFont="1" applyFill="1" applyBorder="1" applyAlignment="1">
      <alignment horizontal="right" vertical="top" wrapText="1"/>
    </xf>
    <xf numFmtId="0" fontId="15" fillId="0" borderId="4" xfId="0" applyFont="1" applyFill="1" applyBorder="1" applyAlignment="1">
      <alignment horizontal="right" vertical="top" wrapText="1"/>
    </xf>
    <xf numFmtId="49" fontId="0" fillId="0" borderId="6" xfId="0" applyNumberFormat="1" applyFont="1" applyFill="1" applyBorder="1" applyAlignment="1">
      <alignment vertical="top" wrapText="1"/>
    </xf>
    <xf numFmtId="0" fontId="8" fillId="0" borderId="3" xfId="0" applyFont="1" applyFill="1" applyBorder="1" applyAlignment="1">
      <alignment vertical="top" wrapText="1"/>
    </xf>
    <xf numFmtId="49" fontId="0" fillId="0" borderId="6" xfId="0" applyNumberFormat="1" applyFill="1" applyBorder="1" applyAlignment="1">
      <alignment vertical="top" wrapText="1"/>
    </xf>
    <xf numFmtId="14" fontId="0" fillId="0" borderId="6" xfId="0" applyNumberFormat="1" applyFill="1" applyBorder="1" applyAlignment="1">
      <alignment vertical="top" wrapText="1"/>
    </xf>
    <xf numFmtId="0" fontId="0" fillId="0" borderId="8" xfId="0" applyFill="1" applyBorder="1" applyAlignment="1">
      <alignment vertical="top" wrapText="1"/>
    </xf>
    <xf numFmtId="0" fontId="0" fillId="0" borderId="6" xfId="0" applyFill="1" applyBorder="1" applyAlignment="1">
      <alignment vertical="top" wrapText="1"/>
    </xf>
    <xf numFmtId="3" fontId="0" fillId="0" borderId="6" xfId="0" applyNumberFormat="1" applyFill="1" applyBorder="1" applyAlignment="1">
      <alignment vertical="top" wrapText="1"/>
    </xf>
    <xf numFmtId="0" fontId="0" fillId="0" borderId="7" xfId="0" applyFill="1" applyBorder="1" applyAlignment="1">
      <alignment vertical="top" wrapText="1"/>
    </xf>
    <xf numFmtId="165" fontId="8" fillId="0" borderId="2" xfId="0" applyNumberFormat="1" applyFont="1" applyFill="1" applyBorder="1" applyAlignment="1">
      <alignment vertical="top" wrapText="1"/>
    </xf>
    <xf numFmtId="0" fontId="8" fillId="0" borderId="2" xfId="0" applyFont="1" applyFill="1" applyBorder="1" applyAlignment="1">
      <alignment horizontal="right" vertical="top" wrapText="1"/>
    </xf>
  </cellXfs>
  <cellStyles count="4">
    <cellStyle name="Komma" xfId="2" builtinId="3"/>
    <cellStyle name="Link" xfId="3"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1247526</xdr:colOff>
      <xdr:row>0</xdr:row>
      <xdr:rowOff>135600</xdr:rowOff>
    </xdr:from>
    <xdr:to>
      <xdr:col>11</xdr:col>
      <xdr:colOff>3410</xdr:colOff>
      <xdr:row>2</xdr:row>
      <xdr:rowOff>295857</xdr:rowOff>
    </xdr:to>
    <xdr:pic>
      <xdr:nvPicPr>
        <xdr:cNvPr id="2" name="Grafik 1" descr="Das Bild zeigt das Logo der Europäischen Union, ein blaues Rechteck mit zwölf im Kreis angeordneten gelben Sternen. Daneben steht der Satz &quot;Kofinanziert von der Europäischen Union&quot;. Das Bild weist darauf hin, dass die in der Tabelle aufgeführten Projektaufrufe Programme betreffen, die von der Europäischen Union gefördert sind.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6399" y="135600"/>
          <a:ext cx="2872471" cy="603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rlin.de/sen/stadtentwicklung/quartiersentwicklung/programme/europa-im-quartier-eq/" TargetMode="External"/><Relationship Id="rId1" Type="http://schemas.openxmlformats.org/officeDocument/2006/relationships/hyperlink" Target="https://www.berlin.de/sen/kultur/foerderung/eu-foerderung/efre/foerderperiode-2021-2027/artikel.1235695.ph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abSelected="1" zoomScale="130" zoomScaleNormal="130" zoomScaleSheetLayoutView="100" workbookViewId="0">
      <selection activeCell="I3" sqref="I3"/>
    </sheetView>
  </sheetViews>
  <sheetFormatPr baseColWidth="10" defaultColWidth="11.5703125" defaultRowHeight="12.75" x14ac:dyDescent="0.2"/>
  <cols>
    <col min="1" max="1" width="27" style="37" customWidth="1"/>
    <col min="2" max="2" width="14.85546875" style="38" customWidth="1"/>
    <col min="3" max="3" width="17.140625" style="38" customWidth="1"/>
    <col min="4" max="4" width="21.7109375" style="3" customWidth="1"/>
    <col min="5" max="5" width="45.42578125" style="3" customWidth="1"/>
    <col min="6" max="6" width="44" style="9" customWidth="1"/>
    <col min="7" max="7" width="24.28515625" style="9" customWidth="1"/>
    <col min="8" max="8" width="26.85546875" style="6" customWidth="1"/>
    <col min="9" max="9" width="49.7109375" style="6" customWidth="1"/>
    <col min="10" max="10" width="30.28515625" style="7" customWidth="1"/>
    <col min="11" max="11" width="29.85546875" style="9" customWidth="1"/>
    <col min="12" max="12" width="13.42578125" style="1" customWidth="1"/>
    <col min="13" max="16384" width="11.5703125" style="1"/>
  </cols>
  <sheetData>
    <row r="1" spans="1:11" ht="21.2" customHeight="1" x14ac:dyDescent="0.2">
      <c r="A1" s="2" t="s">
        <v>112</v>
      </c>
      <c r="B1" s="2"/>
      <c r="C1" s="2"/>
      <c r="F1" s="4"/>
      <c r="G1" s="5"/>
      <c r="K1" s="8"/>
    </row>
    <row r="2" spans="1:11" x14ac:dyDescent="0.2">
      <c r="A2" s="2" t="s">
        <v>38</v>
      </c>
      <c r="B2" s="2"/>
      <c r="C2" s="2"/>
    </row>
    <row r="3" spans="1:11" ht="32.1" customHeight="1" thickBot="1" x14ac:dyDescent="0.25">
      <c r="A3" s="46" t="s">
        <v>106</v>
      </c>
      <c r="B3" s="10"/>
      <c r="C3" s="10"/>
      <c r="D3" s="11"/>
      <c r="E3" s="11"/>
      <c r="F3" s="1"/>
      <c r="G3" s="1"/>
      <c r="H3" s="12"/>
      <c r="I3" s="12"/>
      <c r="J3" s="13"/>
      <c r="K3" s="1"/>
    </row>
    <row r="4" spans="1:11" ht="94.35" customHeight="1" thickBot="1" x14ac:dyDescent="0.25">
      <c r="A4" s="14" t="s">
        <v>0</v>
      </c>
      <c r="B4" s="14" t="s">
        <v>31</v>
      </c>
      <c r="C4" s="14" t="s">
        <v>32</v>
      </c>
      <c r="D4" s="15" t="s">
        <v>107</v>
      </c>
      <c r="E4" s="15" t="s">
        <v>37</v>
      </c>
      <c r="F4" s="16" t="s">
        <v>39</v>
      </c>
      <c r="G4" s="16" t="s">
        <v>40</v>
      </c>
      <c r="H4" s="14" t="s">
        <v>42</v>
      </c>
      <c r="I4" s="14" t="s">
        <v>43</v>
      </c>
      <c r="J4" s="17" t="s">
        <v>44</v>
      </c>
      <c r="K4" s="16" t="s">
        <v>45</v>
      </c>
    </row>
    <row r="5" spans="1:11" ht="88.35" customHeight="1" x14ac:dyDescent="0.2">
      <c r="A5" s="18" t="s">
        <v>5</v>
      </c>
      <c r="B5" s="19" t="s">
        <v>5</v>
      </c>
      <c r="C5" s="19" t="s">
        <v>5</v>
      </c>
      <c r="D5" s="20" t="s">
        <v>5</v>
      </c>
      <c r="E5" s="20" t="s">
        <v>27</v>
      </c>
      <c r="F5" s="21" t="s">
        <v>1</v>
      </c>
      <c r="G5" s="21" t="s">
        <v>17</v>
      </c>
      <c r="H5" s="22" t="s">
        <v>3</v>
      </c>
      <c r="I5" s="22" t="s">
        <v>5</v>
      </c>
      <c r="J5" s="23" t="s">
        <v>5</v>
      </c>
      <c r="K5" s="21" t="s">
        <v>5</v>
      </c>
    </row>
    <row r="6" spans="1:11" s="51" customFormat="1" ht="208.7" customHeight="1" x14ac:dyDescent="0.2">
      <c r="A6" s="18" t="s">
        <v>24</v>
      </c>
      <c r="B6" s="19" t="s">
        <v>33</v>
      </c>
      <c r="C6" s="19"/>
      <c r="D6" s="60">
        <v>46036</v>
      </c>
      <c r="E6" s="34" t="s">
        <v>138</v>
      </c>
      <c r="F6" s="30" t="s">
        <v>1</v>
      </c>
      <c r="G6" s="30" t="s">
        <v>30</v>
      </c>
      <c r="H6" s="19" t="s">
        <v>3</v>
      </c>
      <c r="I6" s="30" t="s">
        <v>99</v>
      </c>
      <c r="J6" s="24">
        <v>7000000</v>
      </c>
      <c r="K6" s="25" t="s">
        <v>137</v>
      </c>
    </row>
    <row r="7" spans="1:11" ht="150.6" customHeight="1" x14ac:dyDescent="0.2">
      <c r="A7" s="18" t="s">
        <v>24</v>
      </c>
      <c r="B7" s="19"/>
      <c r="C7" s="19" t="s">
        <v>33</v>
      </c>
      <c r="D7" s="20">
        <v>44562</v>
      </c>
      <c r="E7" s="20" t="s">
        <v>34</v>
      </c>
      <c r="F7" s="21" t="s">
        <v>1</v>
      </c>
      <c r="G7" s="21" t="s">
        <v>30</v>
      </c>
      <c r="H7" s="22" t="s">
        <v>3</v>
      </c>
      <c r="I7" s="21" t="s">
        <v>26</v>
      </c>
      <c r="J7" s="61">
        <v>96220000</v>
      </c>
      <c r="K7" s="25" t="s">
        <v>9</v>
      </c>
    </row>
    <row r="8" spans="1:11" ht="203.25" customHeight="1" x14ac:dyDescent="0.2">
      <c r="A8" s="18" t="s">
        <v>25</v>
      </c>
      <c r="B8" s="19"/>
      <c r="C8" s="19" t="s">
        <v>33</v>
      </c>
      <c r="D8" s="20">
        <v>44562</v>
      </c>
      <c r="E8" s="20" t="s">
        <v>34</v>
      </c>
      <c r="F8" s="21" t="s">
        <v>1</v>
      </c>
      <c r="G8" s="21" t="s">
        <v>30</v>
      </c>
      <c r="H8" s="22" t="s">
        <v>3</v>
      </c>
      <c r="I8" s="21" t="s">
        <v>26</v>
      </c>
      <c r="J8" s="26">
        <v>120520000</v>
      </c>
      <c r="K8" s="25" t="s">
        <v>9</v>
      </c>
    </row>
    <row r="9" spans="1:11" ht="143.44999999999999" customHeight="1" x14ac:dyDescent="0.2">
      <c r="A9" s="18" t="s">
        <v>15</v>
      </c>
      <c r="B9" s="19"/>
      <c r="C9" s="19" t="s">
        <v>33</v>
      </c>
      <c r="D9" s="27">
        <v>44713</v>
      </c>
      <c r="E9" s="20" t="s">
        <v>29</v>
      </c>
      <c r="F9" s="21" t="s">
        <v>1</v>
      </c>
      <c r="G9" s="21" t="s">
        <v>8</v>
      </c>
      <c r="H9" s="22" t="s">
        <v>3</v>
      </c>
      <c r="I9" s="21" t="s">
        <v>14</v>
      </c>
      <c r="J9" s="23">
        <v>30000000</v>
      </c>
      <c r="K9" s="28" t="s">
        <v>41</v>
      </c>
    </row>
    <row r="10" spans="1:11" ht="143.44999999999999" customHeight="1" x14ac:dyDescent="0.2">
      <c r="A10" s="18" t="s">
        <v>16</v>
      </c>
      <c r="B10" s="19"/>
      <c r="C10" s="19" t="s">
        <v>33</v>
      </c>
      <c r="D10" s="20">
        <v>45170</v>
      </c>
      <c r="E10" s="20" t="s">
        <v>29</v>
      </c>
      <c r="F10" s="21" t="s">
        <v>1</v>
      </c>
      <c r="G10" s="21" t="s">
        <v>17</v>
      </c>
      <c r="H10" s="22" t="s">
        <v>3</v>
      </c>
      <c r="I10" s="21" t="s">
        <v>78</v>
      </c>
      <c r="J10" s="23"/>
      <c r="K10" s="20" t="s">
        <v>108</v>
      </c>
    </row>
    <row r="11" spans="1:11" s="58" customFormat="1" ht="143.44999999999999" customHeight="1" x14ac:dyDescent="0.2">
      <c r="A11" s="18" t="s">
        <v>16</v>
      </c>
      <c r="B11" s="55" t="s">
        <v>33</v>
      </c>
      <c r="C11" s="55"/>
      <c r="D11" s="20">
        <v>46082</v>
      </c>
      <c r="E11" s="21" t="s">
        <v>113</v>
      </c>
      <c r="F11" s="56" t="s">
        <v>1</v>
      </c>
      <c r="G11" s="56" t="s">
        <v>8</v>
      </c>
      <c r="H11" s="55" t="s">
        <v>3</v>
      </c>
      <c r="I11" s="56" t="s">
        <v>109</v>
      </c>
      <c r="J11" s="29" t="s">
        <v>110</v>
      </c>
      <c r="K11" s="25" t="s">
        <v>115</v>
      </c>
    </row>
    <row r="12" spans="1:11" s="50" customFormat="1" ht="143.44999999999999" customHeight="1" x14ac:dyDescent="0.2">
      <c r="A12" s="18" t="s">
        <v>16</v>
      </c>
      <c r="B12" s="48" t="s">
        <v>33</v>
      </c>
      <c r="C12" s="48"/>
      <c r="D12" s="31">
        <v>46146</v>
      </c>
      <c r="E12" s="21" t="s">
        <v>114</v>
      </c>
      <c r="F12" s="49" t="s">
        <v>1</v>
      </c>
      <c r="G12" s="49" t="s">
        <v>8</v>
      </c>
      <c r="H12" s="48" t="s">
        <v>3</v>
      </c>
      <c r="I12" s="49" t="s">
        <v>109</v>
      </c>
      <c r="J12" s="29" t="s">
        <v>111</v>
      </c>
      <c r="K12" s="25" t="s">
        <v>116</v>
      </c>
    </row>
    <row r="13" spans="1:11" s="58" customFormat="1" ht="190.7" customHeight="1" x14ac:dyDescent="0.2">
      <c r="A13" s="18" t="s">
        <v>28</v>
      </c>
      <c r="B13" s="55" t="s">
        <v>33</v>
      </c>
      <c r="C13" s="55"/>
      <c r="D13" s="62">
        <v>45983</v>
      </c>
      <c r="E13" s="63" t="s">
        <v>119</v>
      </c>
      <c r="F13" s="56" t="s">
        <v>1</v>
      </c>
      <c r="G13" s="56" t="s">
        <v>17</v>
      </c>
      <c r="H13" s="55" t="s">
        <v>3</v>
      </c>
      <c r="I13" s="56" t="s">
        <v>46</v>
      </c>
      <c r="J13" s="56" t="s">
        <v>117</v>
      </c>
      <c r="K13" s="56" t="s">
        <v>118</v>
      </c>
    </row>
    <row r="14" spans="1:11" ht="74.099999999999994" customHeight="1" x14ac:dyDescent="0.2">
      <c r="A14" s="18" t="s">
        <v>28</v>
      </c>
      <c r="B14" s="19"/>
      <c r="C14" s="19" t="s">
        <v>33</v>
      </c>
      <c r="D14" s="20">
        <v>44713</v>
      </c>
      <c r="E14" s="20" t="s">
        <v>29</v>
      </c>
      <c r="F14" s="21" t="s">
        <v>1</v>
      </c>
      <c r="G14" s="21" t="s">
        <v>17</v>
      </c>
      <c r="H14" s="22" t="s">
        <v>3</v>
      </c>
      <c r="I14" s="21" t="s">
        <v>46</v>
      </c>
      <c r="J14" s="57">
        <v>1101663.17</v>
      </c>
      <c r="K14" s="21" t="s">
        <v>47</v>
      </c>
    </row>
    <row r="15" spans="1:11" s="50" customFormat="1" ht="103.5" customHeight="1" x14ac:dyDescent="0.2">
      <c r="A15" s="18" t="s">
        <v>89</v>
      </c>
      <c r="B15" s="48" t="s">
        <v>33</v>
      </c>
      <c r="C15" s="48"/>
      <c r="D15" s="47">
        <v>45880</v>
      </c>
      <c r="E15" s="49" t="s">
        <v>51</v>
      </c>
      <c r="F15" s="49" t="s">
        <v>1</v>
      </c>
      <c r="G15" s="49" t="s">
        <v>30</v>
      </c>
      <c r="H15" s="48" t="s">
        <v>3</v>
      </c>
      <c r="I15" s="49" t="s">
        <v>11</v>
      </c>
      <c r="J15" s="64" t="s">
        <v>120</v>
      </c>
      <c r="K15" s="65" t="s">
        <v>121</v>
      </c>
    </row>
    <row r="16" spans="1:11" ht="122.25" hidden="1" customHeight="1" x14ac:dyDescent="0.2">
      <c r="A16" s="18" t="s">
        <v>48</v>
      </c>
      <c r="B16" s="19" t="s">
        <v>33</v>
      </c>
      <c r="C16" s="19"/>
      <c r="D16" s="20"/>
      <c r="E16" s="20"/>
      <c r="F16" s="21" t="s">
        <v>1</v>
      </c>
      <c r="G16" s="21" t="s">
        <v>17</v>
      </c>
      <c r="H16" s="22" t="s">
        <v>3</v>
      </c>
      <c r="I16" s="21"/>
      <c r="J16" s="23"/>
      <c r="K16" s="31"/>
    </row>
    <row r="17" spans="1:12" ht="57" customHeight="1" x14ac:dyDescent="0.2">
      <c r="A17" s="18" t="s">
        <v>49</v>
      </c>
      <c r="B17" s="19"/>
      <c r="C17" s="19" t="s">
        <v>33</v>
      </c>
      <c r="D17" s="20">
        <v>45100</v>
      </c>
      <c r="E17" s="20" t="s">
        <v>64</v>
      </c>
      <c r="F17" s="21" t="s">
        <v>1</v>
      </c>
      <c r="G17" s="21" t="s">
        <v>17</v>
      </c>
      <c r="H17" s="22" t="s">
        <v>3</v>
      </c>
      <c r="I17" s="29" t="s">
        <v>18</v>
      </c>
      <c r="J17" s="23">
        <v>10000000</v>
      </c>
      <c r="K17" s="21" t="s">
        <v>65</v>
      </c>
    </row>
    <row r="18" spans="1:12" ht="117.4" customHeight="1" x14ac:dyDescent="0.2">
      <c r="A18" s="18" t="s">
        <v>50</v>
      </c>
      <c r="B18" s="19"/>
      <c r="C18" s="19" t="s">
        <v>33</v>
      </c>
      <c r="D18" s="20">
        <v>44927</v>
      </c>
      <c r="E18" s="20" t="s">
        <v>29</v>
      </c>
      <c r="F18" s="21" t="s">
        <v>1</v>
      </c>
      <c r="G18" s="21" t="s">
        <v>30</v>
      </c>
      <c r="H18" s="22" t="s">
        <v>4</v>
      </c>
      <c r="I18" s="22" t="s">
        <v>52</v>
      </c>
      <c r="J18" s="23">
        <v>8400000</v>
      </c>
      <c r="K18" s="33" t="s">
        <v>35</v>
      </c>
    </row>
    <row r="19" spans="1:12" ht="114.95" customHeight="1" x14ac:dyDescent="0.2">
      <c r="A19" s="18" t="s">
        <v>20</v>
      </c>
      <c r="B19" s="19"/>
      <c r="C19" s="19" t="s">
        <v>33</v>
      </c>
      <c r="D19" s="20">
        <v>44562</v>
      </c>
      <c r="E19" s="20" t="s">
        <v>29</v>
      </c>
      <c r="F19" s="21" t="s">
        <v>1</v>
      </c>
      <c r="G19" s="21" t="s">
        <v>30</v>
      </c>
      <c r="H19" s="22" t="s">
        <v>4</v>
      </c>
      <c r="I19" s="22" t="s">
        <v>54</v>
      </c>
      <c r="J19" s="23">
        <f>20000000+30000000</f>
        <v>50000000</v>
      </c>
      <c r="K19" s="33" t="s">
        <v>9</v>
      </c>
    </row>
    <row r="20" spans="1:12" ht="114.95" customHeight="1" x14ac:dyDescent="0.2">
      <c r="A20" s="18" t="s">
        <v>21</v>
      </c>
      <c r="B20" s="19"/>
      <c r="C20" s="19" t="s">
        <v>33</v>
      </c>
      <c r="D20" s="20">
        <v>44562</v>
      </c>
      <c r="E20" s="20" t="s">
        <v>29</v>
      </c>
      <c r="F20" s="21" t="s">
        <v>1</v>
      </c>
      <c r="G20" s="21" t="s">
        <v>30</v>
      </c>
      <c r="H20" s="22" t="s">
        <v>4</v>
      </c>
      <c r="I20" s="22" t="s">
        <v>53</v>
      </c>
      <c r="J20" s="23">
        <f>16000000+24000000</f>
        <v>40000000</v>
      </c>
      <c r="K20" s="33" t="s">
        <v>9</v>
      </c>
    </row>
    <row r="21" spans="1:12" ht="211.9" customHeight="1" x14ac:dyDescent="0.2">
      <c r="A21" s="18" t="s">
        <v>22</v>
      </c>
      <c r="B21" s="19"/>
      <c r="C21" s="19" t="s">
        <v>33</v>
      </c>
      <c r="D21" s="20">
        <v>44562</v>
      </c>
      <c r="E21" s="20" t="s">
        <v>29</v>
      </c>
      <c r="F21" s="21" t="s">
        <v>1</v>
      </c>
      <c r="G21" s="21" t="s">
        <v>30</v>
      </c>
      <c r="H21" s="22" t="s">
        <v>4</v>
      </c>
      <c r="I21" s="22" t="s">
        <v>55</v>
      </c>
      <c r="J21" s="23">
        <f>12000000+18000000</f>
        <v>30000000</v>
      </c>
      <c r="K21" s="33" t="s">
        <v>9</v>
      </c>
    </row>
    <row r="22" spans="1:12" ht="117.4" customHeight="1" x14ac:dyDescent="0.2">
      <c r="A22" s="18" t="s">
        <v>19</v>
      </c>
      <c r="B22" s="19"/>
      <c r="C22" s="19" t="s">
        <v>33</v>
      </c>
      <c r="D22" s="20">
        <v>44562</v>
      </c>
      <c r="E22" s="20" t="s">
        <v>29</v>
      </c>
      <c r="F22" s="21" t="s">
        <v>1</v>
      </c>
      <c r="G22" s="21" t="s">
        <v>30</v>
      </c>
      <c r="H22" s="22" t="s">
        <v>4</v>
      </c>
      <c r="I22" s="22" t="s">
        <v>56</v>
      </c>
      <c r="J22" s="43" t="s">
        <v>93</v>
      </c>
      <c r="K22" s="33" t="s">
        <v>9</v>
      </c>
      <c r="L22" s="13"/>
    </row>
    <row r="23" spans="1:12" s="51" customFormat="1" ht="81.75" customHeight="1" x14ac:dyDescent="0.2">
      <c r="A23" s="18" t="s">
        <v>58</v>
      </c>
      <c r="B23" s="19" t="s">
        <v>33</v>
      </c>
      <c r="C23" s="19"/>
      <c r="D23" s="60">
        <v>45548</v>
      </c>
      <c r="E23" s="66" t="s">
        <v>101</v>
      </c>
      <c r="F23" s="30" t="s">
        <v>1</v>
      </c>
      <c r="G23" s="30" t="s">
        <v>7</v>
      </c>
      <c r="H23" s="19" t="s">
        <v>66</v>
      </c>
      <c r="I23" s="30" t="s">
        <v>100</v>
      </c>
      <c r="J23" s="53">
        <v>85100000</v>
      </c>
      <c r="K23" s="44" t="s">
        <v>136</v>
      </c>
    </row>
    <row r="24" spans="1:12" s="51" customFormat="1" ht="81.75" customHeight="1" x14ac:dyDescent="0.2">
      <c r="A24" s="18" t="s">
        <v>58</v>
      </c>
      <c r="B24" s="19" t="s">
        <v>33</v>
      </c>
      <c r="C24" s="19"/>
      <c r="D24" s="27">
        <v>45121</v>
      </c>
      <c r="E24" s="30" t="s">
        <v>67</v>
      </c>
      <c r="F24" s="67" t="s">
        <v>1</v>
      </c>
      <c r="G24" s="30" t="s">
        <v>7</v>
      </c>
      <c r="H24" s="19" t="s">
        <v>66</v>
      </c>
      <c r="I24" s="19" t="s">
        <v>57</v>
      </c>
      <c r="J24" s="68">
        <v>2400000</v>
      </c>
      <c r="K24" s="44" t="s">
        <v>136</v>
      </c>
    </row>
    <row r="25" spans="1:12" s="51" customFormat="1" ht="81.75" customHeight="1" x14ac:dyDescent="0.2">
      <c r="A25" s="18" t="s">
        <v>58</v>
      </c>
      <c r="B25" s="19" t="s">
        <v>33</v>
      </c>
      <c r="C25" s="19"/>
      <c r="D25" s="27">
        <v>45614</v>
      </c>
      <c r="E25" s="66" t="s">
        <v>102</v>
      </c>
      <c r="F25" s="67" t="s">
        <v>1</v>
      </c>
      <c r="G25" s="30" t="s">
        <v>7</v>
      </c>
      <c r="H25" s="19" t="s">
        <v>66</v>
      </c>
      <c r="I25" s="30" t="s">
        <v>103</v>
      </c>
      <c r="J25" s="53">
        <v>16000000</v>
      </c>
      <c r="K25" s="44" t="s">
        <v>136</v>
      </c>
    </row>
    <row r="26" spans="1:12" s="51" customFormat="1" ht="133.69999999999999" customHeight="1" x14ac:dyDescent="0.2">
      <c r="A26" s="18" t="s">
        <v>58</v>
      </c>
      <c r="B26" s="19" t="s">
        <v>33</v>
      </c>
      <c r="C26" s="19"/>
      <c r="D26" s="27">
        <v>45124</v>
      </c>
      <c r="E26" s="30" t="s">
        <v>68</v>
      </c>
      <c r="F26" s="30" t="s">
        <v>1</v>
      </c>
      <c r="G26" s="30" t="s">
        <v>7</v>
      </c>
      <c r="H26" s="19" t="s">
        <v>66</v>
      </c>
      <c r="I26" s="30" t="s">
        <v>104</v>
      </c>
      <c r="J26" s="68">
        <v>2280000</v>
      </c>
      <c r="K26" s="44" t="s">
        <v>136</v>
      </c>
    </row>
    <row r="27" spans="1:12" s="51" customFormat="1" ht="157.35" customHeight="1" x14ac:dyDescent="0.2">
      <c r="A27" s="18" t="s">
        <v>59</v>
      </c>
      <c r="B27" s="19" t="s">
        <v>33</v>
      </c>
      <c r="C27" s="19"/>
      <c r="D27" s="27">
        <v>45139</v>
      </c>
      <c r="E27" s="30" t="s">
        <v>72</v>
      </c>
      <c r="F27" s="30" t="s">
        <v>1</v>
      </c>
      <c r="G27" s="30" t="s">
        <v>7</v>
      </c>
      <c r="H27" s="19" t="s">
        <v>69</v>
      </c>
      <c r="I27" s="30" t="s">
        <v>105</v>
      </c>
      <c r="J27" s="69">
        <f>36000000/40%*80%*70%</f>
        <v>50400000</v>
      </c>
      <c r="K27" s="44" t="s">
        <v>136</v>
      </c>
    </row>
    <row r="28" spans="1:12" s="51" customFormat="1" ht="157.35" customHeight="1" x14ac:dyDescent="0.2">
      <c r="A28" s="18" t="s">
        <v>59</v>
      </c>
      <c r="B28" s="32" t="s">
        <v>33</v>
      </c>
      <c r="C28" s="32"/>
      <c r="D28" s="60">
        <v>45128</v>
      </c>
      <c r="E28" s="30" t="s">
        <v>70</v>
      </c>
      <c r="F28" s="67" t="s">
        <v>1</v>
      </c>
      <c r="G28" s="30" t="s">
        <v>7</v>
      </c>
      <c r="H28" s="19" t="s">
        <v>69</v>
      </c>
      <c r="I28" s="30" t="s">
        <v>105</v>
      </c>
      <c r="J28" s="69">
        <f>36000000/40%*80%*1.5%</f>
        <v>1080000</v>
      </c>
      <c r="K28" s="44" t="s">
        <v>136</v>
      </c>
    </row>
    <row r="29" spans="1:12" s="72" customFormat="1" ht="89.25" x14ac:dyDescent="0.2">
      <c r="A29" s="18" t="s">
        <v>59</v>
      </c>
      <c r="B29" s="67" t="s">
        <v>33</v>
      </c>
      <c r="C29" s="67"/>
      <c r="D29" s="70">
        <v>45139</v>
      </c>
      <c r="E29" s="67" t="s">
        <v>71</v>
      </c>
      <c r="F29" s="30" t="s">
        <v>1</v>
      </c>
      <c r="G29" s="30" t="s">
        <v>7</v>
      </c>
      <c r="H29" s="19" t="s">
        <v>69</v>
      </c>
      <c r="I29" s="30" t="s">
        <v>105</v>
      </c>
      <c r="J29" s="71">
        <v>5000000</v>
      </c>
      <c r="K29" s="44" t="s">
        <v>136</v>
      </c>
    </row>
    <row r="30" spans="1:12" s="51" customFormat="1" ht="280.5" x14ac:dyDescent="0.2">
      <c r="A30" s="18" t="s">
        <v>60</v>
      </c>
      <c r="B30" s="32"/>
      <c r="C30" s="32" t="s">
        <v>33</v>
      </c>
      <c r="D30" s="60">
        <v>44562</v>
      </c>
      <c r="E30" s="60" t="s">
        <v>132</v>
      </c>
      <c r="F30" s="30" t="s">
        <v>1</v>
      </c>
      <c r="G30" s="30" t="s">
        <v>7</v>
      </c>
      <c r="H30" s="19" t="s">
        <v>73</v>
      </c>
      <c r="I30" s="73" t="s">
        <v>74</v>
      </c>
      <c r="J30" s="74">
        <v>20000000</v>
      </c>
      <c r="K30" s="44" t="s">
        <v>136</v>
      </c>
    </row>
    <row r="31" spans="1:12" s="51" customFormat="1" ht="204" x14ac:dyDescent="0.2">
      <c r="A31" s="18" t="s">
        <v>60</v>
      </c>
      <c r="B31" s="32"/>
      <c r="C31" s="32" t="s">
        <v>33</v>
      </c>
      <c r="D31" s="60">
        <v>44562</v>
      </c>
      <c r="E31" s="60" t="s">
        <v>133</v>
      </c>
      <c r="F31" s="30" t="s">
        <v>1</v>
      </c>
      <c r="G31" s="30" t="s">
        <v>7</v>
      </c>
      <c r="H31" s="19" t="s">
        <v>73</v>
      </c>
      <c r="I31" s="73" t="s">
        <v>74</v>
      </c>
      <c r="J31" s="74">
        <v>20000000</v>
      </c>
      <c r="K31" s="44" t="s">
        <v>136</v>
      </c>
    </row>
    <row r="32" spans="1:12" s="51" customFormat="1" ht="105" x14ac:dyDescent="0.2">
      <c r="A32" s="18" t="s">
        <v>60</v>
      </c>
      <c r="B32" s="32"/>
      <c r="C32" s="32" t="s">
        <v>33</v>
      </c>
      <c r="D32" s="60">
        <v>44562</v>
      </c>
      <c r="E32" s="60" t="s">
        <v>88</v>
      </c>
      <c r="F32" s="30" t="s">
        <v>1</v>
      </c>
      <c r="G32" s="30" t="s">
        <v>7</v>
      </c>
      <c r="H32" s="19" t="s">
        <v>73</v>
      </c>
      <c r="I32" s="73" t="s">
        <v>74</v>
      </c>
      <c r="J32" s="74">
        <v>2000000</v>
      </c>
      <c r="K32" s="44" t="s">
        <v>136</v>
      </c>
    </row>
    <row r="33" spans="1:11" s="51" customFormat="1" ht="102" x14ac:dyDescent="0.2">
      <c r="A33" s="18" t="s">
        <v>60</v>
      </c>
      <c r="B33" s="32" t="s">
        <v>33</v>
      </c>
      <c r="C33" s="32"/>
      <c r="D33" s="27">
        <v>45427</v>
      </c>
      <c r="E33" s="27" t="s">
        <v>94</v>
      </c>
      <c r="F33" s="30" t="s">
        <v>97</v>
      </c>
      <c r="G33" s="30" t="s">
        <v>7</v>
      </c>
      <c r="H33" s="19" t="s">
        <v>73</v>
      </c>
      <c r="I33" s="45" t="s">
        <v>95</v>
      </c>
      <c r="J33" s="53">
        <v>12500000</v>
      </c>
      <c r="K33" s="44" t="s">
        <v>136</v>
      </c>
    </row>
    <row r="34" spans="1:11" s="45" customFormat="1" ht="134.44999999999999" customHeight="1" x14ac:dyDescent="0.2">
      <c r="A34" s="18" t="s">
        <v>61</v>
      </c>
      <c r="B34" s="19"/>
      <c r="C34" s="19" t="s">
        <v>33</v>
      </c>
      <c r="D34" s="27">
        <v>44562</v>
      </c>
      <c r="E34" s="27" t="s">
        <v>79</v>
      </c>
      <c r="F34" s="30" t="s">
        <v>1</v>
      </c>
      <c r="G34" s="30" t="s">
        <v>7</v>
      </c>
      <c r="H34" s="19" t="s">
        <v>75</v>
      </c>
      <c r="I34" s="73" t="s">
        <v>74</v>
      </c>
      <c r="J34" s="36">
        <v>9000000</v>
      </c>
      <c r="K34" s="44" t="s">
        <v>136</v>
      </c>
    </row>
    <row r="35" spans="1:11" s="45" customFormat="1" ht="118.7" customHeight="1" x14ac:dyDescent="0.2">
      <c r="A35" s="18" t="s">
        <v>61</v>
      </c>
      <c r="B35" s="19"/>
      <c r="C35" s="19" t="s">
        <v>33</v>
      </c>
      <c r="D35" s="27">
        <v>44562</v>
      </c>
      <c r="E35" s="27" t="s">
        <v>80</v>
      </c>
      <c r="F35" s="30" t="s">
        <v>1</v>
      </c>
      <c r="G35" s="30" t="s">
        <v>7</v>
      </c>
      <c r="H35" s="19" t="s">
        <v>75</v>
      </c>
      <c r="I35" s="73" t="s">
        <v>74</v>
      </c>
      <c r="J35" s="36">
        <v>8400000</v>
      </c>
      <c r="K35" s="44" t="s">
        <v>136</v>
      </c>
    </row>
    <row r="36" spans="1:11" s="45" customFormat="1" ht="118.7" customHeight="1" x14ac:dyDescent="0.2">
      <c r="A36" s="18" t="s">
        <v>61</v>
      </c>
      <c r="B36" s="19"/>
      <c r="C36" s="19" t="s">
        <v>33</v>
      </c>
      <c r="D36" s="27">
        <v>44562</v>
      </c>
      <c r="E36" s="27" t="s">
        <v>81</v>
      </c>
      <c r="F36" s="30" t="s">
        <v>1</v>
      </c>
      <c r="G36" s="30" t="s">
        <v>7</v>
      </c>
      <c r="H36" s="19" t="s">
        <v>75</v>
      </c>
      <c r="I36" s="30" t="s">
        <v>74</v>
      </c>
      <c r="J36" s="36">
        <v>2000000</v>
      </c>
      <c r="K36" s="44" t="s">
        <v>136</v>
      </c>
    </row>
    <row r="37" spans="1:11" s="45" customFormat="1" ht="118.7" customHeight="1" x14ac:dyDescent="0.2">
      <c r="A37" s="18" t="s">
        <v>61</v>
      </c>
      <c r="B37" s="19"/>
      <c r="C37" s="19" t="s">
        <v>33</v>
      </c>
      <c r="D37" s="27">
        <v>44562</v>
      </c>
      <c r="E37" s="27" t="s">
        <v>82</v>
      </c>
      <c r="F37" s="30" t="s">
        <v>1</v>
      </c>
      <c r="G37" s="30" t="s">
        <v>7</v>
      </c>
      <c r="H37" s="19" t="s">
        <v>75</v>
      </c>
      <c r="I37" s="30" t="s">
        <v>74</v>
      </c>
      <c r="J37" s="36">
        <v>4990000</v>
      </c>
      <c r="K37" s="44" t="s">
        <v>136</v>
      </c>
    </row>
    <row r="38" spans="1:11" s="45" customFormat="1" ht="118.7" customHeight="1" x14ac:dyDescent="0.2">
      <c r="A38" s="18" t="s">
        <v>61</v>
      </c>
      <c r="B38" s="19"/>
      <c r="C38" s="19" t="s">
        <v>33</v>
      </c>
      <c r="D38" s="27">
        <v>44562</v>
      </c>
      <c r="E38" s="27" t="s">
        <v>96</v>
      </c>
      <c r="F38" s="30" t="s">
        <v>97</v>
      </c>
      <c r="G38" s="30" t="s">
        <v>7</v>
      </c>
      <c r="H38" s="19" t="s">
        <v>75</v>
      </c>
      <c r="I38" s="45" t="s">
        <v>98</v>
      </c>
      <c r="J38" s="53">
        <v>20400000</v>
      </c>
      <c r="K38" s="44" t="s">
        <v>136</v>
      </c>
    </row>
    <row r="39" spans="1:11" s="45" customFormat="1" ht="118.7" customHeight="1" x14ac:dyDescent="0.2">
      <c r="A39" s="18" t="s">
        <v>62</v>
      </c>
      <c r="B39" s="19"/>
      <c r="C39" s="19" t="s">
        <v>33</v>
      </c>
      <c r="D39" s="27">
        <v>44562</v>
      </c>
      <c r="E39" s="30" t="s">
        <v>83</v>
      </c>
      <c r="F39" s="30" t="s">
        <v>1</v>
      </c>
      <c r="G39" s="30" t="s">
        <v>7</v>
      </c>
      <c r="H39" s="19" t="s">
        <v>134</v>
      </c>
      <c r="I39" s="30" t="s">
        <v>76</v>
      </c>
      <c r="J39" s="74">
        <v>1000000</v>
      </c>
      <c r="K39" s="44" t="s">
        <v>136</v>
      </c>
    </row>
    <row r="40" spans="1:11" s="45" customFormat="1" ht="118.7" customHeight="1" x14ac:dyDescent="0.2">
      <c r="A40" s="18" t="s">
        <v>62</v>
      </c>
      <c r="B40" s="19"/>
      <c r="C40" s="19" t="s">
        <v>33</v>
      </c>
      <c r="D40" s="27">
        <v>44562</v>
      </c>
      <c r="E40" s="30" t="s">
        <v>84</v>
      </c>
      <c r="F40" s="30" t="s">
        <v>1</v>
      </c>
      <c r="G40" s="30" t="s">
        <v>7</v>
      </c>
      <c r="H40" s="19" t="s">
        <v>135</v>
      </c>
      <c r="I40" s="30" t="s">
        <v>76</v>
      </c>
      <c r="J40" s="74">
        <v>2000000</v>
      </c>
      <c r="K40" s="44" t="s">
        <v>136</v>
      </c>
    </row>
    <row r="41" spans="1:11" s="45" customFormat="1" ht="118.7" customHeight="1" x14ac:dyDescent="0.2">
      <c r="A41" s="18" t="s">
        <v>62</v>
      </c>
      <c r="B41" s="19"/>
      <c r="C41" s="19" t="s">
        <v>33</v>
      </c>
      <c r="D41" s="27">
        <v>44562</v>
      </c>
      <c r="E41" s="60" t="s">
        <v>85</v>
      </c>
      <c r="F41" s="30" t="s">
        <v>1</v>
      </c>
      <c r="G41" s="30" t="s">
        <v>7</v>
      </c>
      <c r="H41" s="19" t="s">
        <v>134</v>
      </c>
      <c r="I41" s="30" t="s">
        <v>76</v>
      </c>
      <c r="J41" s="74">
        <v>11000000</v>
      </c>
      <c r="K41" s="44" t="s">
        <v>136</v>
      </c>
    </row>
    <row r="42" spans="1:11" s="45" customFormat="1" ht="118.7" customHeight="1" x14ac:dyDescent="0.2">
      <c r="A42" s="18" t="s">
        <v>62</v>
      </c>
      <c r="B42" s="19"/>
      <c r="C42" s="19" t="s">
        <v>33</v>
      </c>
      <c r="D42" s="27">
        <v>44562</v>
      </c>
      <c r="E42" s="60" t="s">
        <v>86</v>
      </c>
      <c r="F42" s="30" t="s">
        <v>1</v>
      </c>
      <c r="G42" s="30" t="s">
        <v>7</v>
      </c>
      <c r="H42" s="19" t="s">
        <v>134</v>
      </c>
      <c r="I42" s="30" t="s">
        <v>76</v>
      </c>
      <c r="J42" s="74">
        <v>17000000</v>
      </c>
      <c r="K42" s="44" t="s">
        <v>136</v>
      </c>
    </row>
    <row r="43" spans="1:11" s="45" customFormat="1" ht="118.7" customHeight="1" thickBot="1" x14ac:dyDescent="0.25">
      <c r="A43" s="18" t="s">
        <v>62</v>
      </c>
      <c r="B43" s="19"/>
      <c r="C43" s="19" t="s">
        <v>33</v>
      </c>
      <c r="D43" s="27">
        <v>44562</v>
      </c>
      <c r="E43" s="60" t="s">
        <v>87</v>
      </c>
      <c r="F43" s="30" t="s">
        <v>1</v>
      </c>
      <c r="G43" s="30" t="s">
        <v>7</v>
      </c>
      <c r="H43" s="19" t="s">
        <v>134</v>
      </c>
      <c r="I43" s="75" t="s">
        <v>76</v>
      </c>
      <c r="J43" s="76">
        <v>9000000</v>
      </c>
      <c r="K43" s="44" t="s">
        <v>136</v>
      </c>
    </row>
    <row r="44" spans="1:11" s="45" customFormat="1" ht="140.65" customHeight="1" thickBot="1" x14ac:dyDescent="0.25">
      <c r="A44" s="18" t="s">
        <v>122</v>
      </c>
      <c r="B44" s="19"/>
      <c r="C44" s="19"/>
      <c r="D44" s="27">
        <v>45688</v>
      </c>
      <c r="E44" s="59" t="s">
        <v>123</v>
      </c>
      <c r="F44" s="30" t="s">
        <v>36</v>
      </c>
      <c r="G44" s="75" t="s">
        <v>6</v>
      </c>
      <c r="H44" s="19" t="s">
        <v>2</v>
      </c>
      <c r="I44" s="30" t="s">
        <v>124</v>
      </c>
      <c r="J44" s="77">
        <v>13500000</v>
      </c>
      <c r="K44" s="78" t="s">
        <v>125</v>
      </c>
    </row>
    <row r="45" spans="1:11" s="9" customFormat="1" ht="140.65" customHeight="1" thickBot="1" x14ac:dyDescent="0.25">
      <c r="A45" s="18" t="s">
        <v>13</v>
      </c>
      <c r="B45" s="19"/>
      <c r="C45" s="19" t="s">
        <v>33</v>
      </c>
      <c r="D45" s="20">
        <v>44795</v>
      </c>
      <c r="E45" s="34" t="s">
        <v>29</v>
      </c>
      <c r="F45" s="21" t="s">
        <v>36</v>
      </c>
      <c r="G45" s="35" t="s">
        <v>6</v>
      </c>
      <c r="H45" s="22" t="s">
        <v>2</v>
      </c>
      <c r="I45" s="21" t="s">
        <v>23</v>
      </c>
      <c r="J45" s="23">
        <v>550000</v>
      </c>
      <c r="K45" s="25" t="s">
        <v>47</v>
      </c>
    </row>
    <row r="46" spans="1:11" s="45" customFormat="1" ht="240.2" customHeight="1" thickBot="1" x14ac:dyDescent="0.25">
      <c r="A46" s="18" t="s">
        <v>13</v>
      </c>
      <c r="B46" s="79" t="s">
        <v>33</v>
      </c>
      <c r="C46" s="19"/>
      <c r="D46" s="60">
        <v>45327</v>
      </c>
      <c r="E46" s="80" t="s">
        <v>90</v>
      </c>
      <c r="F46" s="30" t="s">
        <v>77</v>
      </c>
      <c r="G46" s="75" t="s">
        <v>6</v>
      </c>
      <c r="H46" s="19" t="s">
        <v>2</v>
      </c>
      <c r="I46" s="30" t="s">
        <v>91</v>
      </c>
      <c r="J46" s="53">
        <v>10000000</v>
      </c>
      <c r="K46" s="52" t="s">
        <v>92</v>
      </c>
    </row>
    <row r="47" spans="1:11" ht="350.45" customHeight="1" x14ac:dyDescent="0.2">
      <c r="A47" s="42" t="s">
        <v>126</v>
      </c>
      <c r="B47" s="81" t="s">
        <v>33</v>
      </c>
      <c r="C47" s="81"/>
      <c r="D47" s="82"/>
      <c r="E47" s="83" t="s">
        <v>127</v>
      </c>
      <c r="F47" s="84" t="s">
        <v>128</v>
      </c>
      <c r="G47" s="84" t="s">
        <v>6</v>
      </c>
      <c r="H47" s="81" t="s">
        <v>2</v>
      </c>
      <c r="I47" s="81" t="s">
        <v>129</v>
      </c>
      <c r="J47" s="85" t="s">
        <v>130</v>
      </c>
      <c r="K47" s="86" t="s">
        <v>131</v>
      </c>
    </row>
    <row r="48" spans="1:11" ht="102" x14ac:dyDescent="0.2">
      <c r="A48" s="18" t="s">
        <v>10</v>
      </c>
      <c r="B48" s="19"/>
      <c r="C48" s="19" t="s">
        <v>33</v>
      </c>
      <c r="D48" s="20">
        <v>44927</v>
      </c>
      <c r="E48" s="20" t="s">
        <v>63</v>
      </c>
      <c r="F48" s="21" t="s">
        <v>1</v>
      </c>
      <c r="G48" s="21" t="s">
        <v>6</v>
      </c>
      <c r="H48" s="22" t="s">
        <v>2</v>
      </c>
      <c r="I48" s="22" t="s">
        <v>12</v>
      </c>
      <c r="J48" s="23">
        <v>7000000</v>
      </c>
      <c r="K48" s="33" t="s">
        <v>9</v>
      </c>
    </row>
    <row r="49" spans="1:13" s="50" customFormat="1" ht="216.75" x14ac:dyDescent="0.2">
      <c r="A49" s="54" t="s">
        <v>139</v>
      </c>
      <c r="B49" s="48"/>
      <c r="C49" s="48" t="s">
        <v>33</v>
      </c>
      <c r="D49" s="47">
        <v>45742</v>
      </c>
      <c r="E49" s="47" t="s">
        <v>63</v>
      </c>
      <c r="F49" s="49" t="s">
        <v>1</v>
      </c>
      <c r="G49" s="49" t="s">
        <v>30</v>
      </c>
      <c r="H49" s="48" t="s">
        <v>4</v>
      </c>
      <c r="I49" s="48" t="s">
        <v>141</v>
      </c>
      <c r="J49" s="87">
        <v>10000000</v>
      </c>
      <c r="K49" s="88" t="s">
        <v>140</v>
      </c>
    </row>
    <row r="50" spans="1:13" x14ac:dyDescent="0.2">
      <c r="G50" s="39"/>
    </row>
    <row r="51" spans="1:13" x14ac:dyDescent="0.2">
      <c r="G51" s="39"/>
    </row>
    <row r="52" spans="1:13" x14ac:dyDescent="0.2">
      <c r="G52" s="39"/>
    </row>
    <row r="53" spans="1:13" x14ac:dyDescent="0.2">
      <c r="K53" s="40"/>
      <c r="L53" s="7"/>
      <c r="M53" s="41"/>
    </row>
    <row r="54" spans="1:13" x14ac:dyDescent="0.2">
      <c r="K54" s="40"/>
      <c r="M54" s="13"/>
    </row>
    <row r="55" spans="1:13" x14ac:dyDescent="0.2">
      <c r="L55" s="13"/>
      <c r="M55" s="41"/>
    </row>
  </sheetData>
  <autoFilter ref="A4:M48" xr:uid="{79AE80C6-5BB2-4C48-9BFC-27D1270AA75B}"/>
  <hyperlinks>
    <hyperlink ref="E13" r:id="rId1" xr:uid="{61BB6BA1-65FC-4305-8263-A51A53E84933}"/>
    <hyperlink ref="E44" r:id="rId2" xr:uid="{1996A020-704D-47B1-905A-A5C2046FE277}"/>
  </hyperlinks>
  <pageMargins left="0.70866141732283472" right="0.70866141732283472" top="0.78740157480314965" bottom="0.78740157480314965" header="0.31496062992125984" footer="0.31496062992125984"/>
  <pageSetup paperSize="8" scale="59"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 Projektaufrufe</vt:lpstr>
      <vt:lpstr>'Tabelle Projektaufrufe'!Druckbereich</vt:lpstr>
      <vt:lpstr>'Tabelle Projektaufrufe'!Drucktitel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2023-12-15T15:11:07Z</dcterms:created>
  <dcterms:modified xsi:type="dcterms:W3CDTF">2026-01-27T15:12:10Z</dcterms:modified>
</cp:coreProperties>
</file>