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F:\Pools\IVB1pool\08 FEIN\01 Allgemein\Merkblatt\"/>
    </mc:Choice>
  </mc:AlternateContent>
  <xr:revisionPtr revIDLastSave="0" documentId="13_ncr:1_{72E5EA06-3A28-4AEA-B1AA-0E31C990ECEA}" xr6:coauthVersionLast="47" xr6:coauthVersionMax="47" xr10:uidLastSave="{00000000-0000-0000-0000-000000000000}"/>
  <bookViews>
    <workbookView xWindow="25080" yWindow="-120" windowWidth="25440" windowHeight="15270" tabRatio="692" xr2:uid="{00000000-000D-0000-FFFF-FFFF00000000}"/>
  </bookViews>
  <sheets>
    <sheet name="Erläuterungen zur Aufstellung" sheetId="13" r:id="rId1"/>
    <sheet name="zahlenmäßiger Nachweis" sheetId="1" r:id="rId2"/>
    <sheet name="Nachweis Personalkosten" sheetId="2" r:id="rId3"/>
    <sheet name="Nachweis Honorare" sheetId="6" r:id="rId4"/>
    <sheet name="Nachweis Ext. Auftragsvergabe" sheetId="7" r:id="rId5"/>
    <sheet name="Nachweis Projektbez.Anschaffung" sheetId="9" r:id="rId6"/>
    <sheet name="Nachweis Sonstige Sachausgaben" sheetId="10" r:id="rId7"/>
    <sheet name="Nachweis Mietausgaben" sheetId="11" r:id="rId8"/>
  </sheets>
  <definedNames>
    <definedName name="_xlnm.Print_Area" localSheetId="0">'Erläuterungen zur Aufstellung'!$B$1:$M$18</definedName>
    <definedName name="_xlnm.Print_Area" localSheetId="1">'zahlenmäßiger Nachweis'!$B$1:$M$42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2" i="1" l="1"/>
  <c r="L32" i="1"/>
  <c r="J32" i="1"/>
  <c r="G41" i="6" l="1"/>
  <c r="I41" i="6"/>
  <c r="K41" i="6"/>
  <c r="G42" i="6"/>
  <c r="I42" i="6"/>
  <c r="K42" i="6"/>
  <c r="G43" i="6"/>
  <c r="I43" i="6"/>
  <c r="K43" i="6"/>
  <c r="G44" i="6"/>
  <c r="I44" i="6"/>
  <c r="K44" i="6"/>
  <c r="G45" i="6"/>
  <c r="I45" i="6"/>
  <c r="K45" i="6"/>
  <c r="G46" i="6"/>
  <c r="I46" i="6"/>
  <c r="K46" i="6"/>
  <c r="G47" i="6"/>
  <c r="I47" i="6"/>
  <c r="K47" i="6"/>
  <c r="G48" i="6"/>
  <c r="I48" i="6"/>
  <c r="K48" i="6"/>
  <c r="G49" i="6"/>
  <c r="I49" i="6"/>
  <c r="K49" i="6"/>
  <c r="G50" i="6"/>
  <c r="I50" i="6"/>
  <c r="K50" i="6"/>
  <c r="G51" i="6"/>
  <c r="I51" i="6"/>
  <c r="K51" i="6"/>
  <c r="G52" i="6"/>
  <c r="I52" i="6"/>
  <c r="K52" i="6"/>
  <c r="G53" i="6"/>
  <c r="I53" i="6"/>
  <c r="K53" i="6"/>
  <c r="G54" i="6"/>
  <c r="I54" i="6"/>
  <c r="K54" i="6"/>
  <c r="G55" i="6"/>
  <c r="I55" i="6"/>
  <c r="K55" i="6"/>
  <c r="G56" i="6"/>
  <c r="I56" i="6"/>
  <c r="K56" i="6"/>
  <c r="G57" i="6"/>
  <c r="I57" i="6"/>
  <c r="K57" i="6"/>
  <c r="G58" i="6"/>
  <c r="I58" i="6"/>
  <c r="K58" i="6"/>
  <c r="G59" i="6"/>
  <c r="I59" i="6"/>
  <c r="K59" i="6"/>
  <c r="G60" i="6"/>
  <c r="I60" i="6"/>
  <c r="K60" i="6"/>
  <c r="G61" i="6"/>
  <c r="I61" i="6"/>
  <c r="K61" i="6"/>
  <c r="G62" i="6"/>
  <c r="I62" i="6"/>
  <c r="K62" i="6"/>
  <c r="G63" i="6"/>
  <c r="I63" i="6"/>
  <c r="K63" i="6"/>
  <c r="G64" i="6"/>
  <c r="I64" i="6"/>
  <c r="K64" i="6"/>
  <c r="G65" i="6"/>
  <c r="I65" i="6"/>
  <c r="K65" i="6"/>
  <c r="I21" i="6"/>
  <c r="K21" i="6"/>
  <c r="I22" i="6"/>
  <c r="K22" i="6"/>
  <c r="I23" i="6"/>
  <c r="K23" i="6"/>
  <c r="I24" i="6"/>
  <c r="K24" i="6"/>
  <c r="I25" i="6"/>
  <c r="K25" i="6"/>
  <c r="I26" i="6"/>
  <c r="K26" i="6"/>
  <c r="I27" i="6"/>
  <c r="K27" i="6"/>
  <c r="I28" i="6"/>
  <c r="K28" i="6"/>
  <c r="I29" i="6"/>
  <c r="K29" i="6"/>
  <c r="I30" i="6"/>
  <c r="K30" i="6"/>
  <c r="I31" i="6"/>
  <c r="K31" i="6"/>
  <c r="I32" i="6"/>
  <c r="K32" i="6"/>
  <c r="I33" i="6"/>
  <c r="K33" i="6"/>
  <c r="I34" i="6"/>
  <c r="K34" i="6"/>
  <c r="I35" i="6"/>
  <c r="K35" i="6"/>
  <c r="I36" i="6"/>
  <c r="K36" i="6"/>
  <c r="I37" i="6"/>
  <c r="K37" i="6"/>
  <c r="I38" i="6"/>
  <c r="K38" i="6"/>
  <c r="G21" i="6"/>
  <c r="G22" i="6"/>
  <c r="G23" i="6"/>
  <c r="G24" i="6"/>
  <c r="G25" i="6"/>
  <c r="G26" i="6"/>
  <c r="G27" i="6"/>
  <c r="G28" i="6"/>
  <c r="G29" i="6"/>
  <c r="G30" i="6"/>
  <c r="G31" i="6"/>
  <c r="G32" i="6"/>
  <c r="G33" i="6"/>
  <c r="G34" i="6"/>
  <c r="G35" i="6"/>
  <c r="G36" i="6"/>
  <c r="G37" i="6"/>
  <c r="G38" i="6"/>
  <c r="K31" i="1"/>
  <c r="L31" i="1"/>
  <c r="J31" i="1"/>
  <c r="N22" i="11"/>
  <c r="O22" i="11"/>
  <c r="M22" i="11"/>
  <c r="K30" i="1"/>
  <c r="L30" i="1"/>
  <c r="J30" i="1"/>
  <c r="I24" i="10"/>
  <c r="H24" i="10"/>
  <c r="G24" i="10"/>
  <c r="K29" i="1"/>
  <c r="L29" i="1"/>
  <c r="J29" i="1"/>
  <c r="I24" i="9"/>
  <c r="H24" i="9"/>
  <c r="G24" i="9"/>
  <c r="I64" i="7"/>
  <c r="L27" i="1" s="1"/>
  <c r="H64" i="7"/>
  <c r="K27" i="1" s="1"/>
  <c r="G64" i="7"/>
  <c r="J27" i="1" s="1"/>
  <c r="M66" i="6"/>
  <c r="J26" i="1" s="1"/>
  <c r="N66" i="6"/>
  <c r="K26" i="1" s="1"/>
  <c r="O66" i="6"/>
  <c r="L26" i="1" s="1"/>
  <c r="L15" i="1" l="1"/>
  <c r="L16" i="1"/>
  <c r="L17" i="1"/>
  <c r="L18" i="1"/>
  <c r="L19" i="1"/>
  <c r="L20" i="1"/>
  <c r="L21" i="1"/>
  <c r="L22" i="1"/>
  <c r="L23" i="1"/>
  <c r="K15" i="1"/>
  <c r="K16" i="1"/>
  <c r="K17" i="1"/>
  <c r="K18" i="1"/>
  <c r="K19" i="1"/>
  <c r="K20" i="1"/>
  <c r="K21" i="1"/>
  <c r="K22" i="1"/>
  <c r="K23" i="1"/>
  <c r="K14" i="1"/>
  <c r="L14" i="1"/>
  <c r="J15" i="1"/>
  <c r="J16" i="1"/>
  <c r="J17" i="1"/>
  <c r="J18" i="1"/>
  <c r="J19" i="1"/>
  <c r="J20" i="1"/>
  <c r="J21" i="1"/>
  <c r="J22" i="1"/>
  <c r="J23" i="1"/>
  <c r="J14" i="1"/>
  <c r="V8" i="2"/>
  <c r="W8" i="2" s="1"/>
  <c r="X8" i="2" s="1"/>
  <c r="Y8" i="2" s="1"/>
  <c r="K14" i="11"/>
  <c r="H22" i="11"/>
  <c r="C24" i="10"/>
  <c r="U10" i="2"/>
  <c r="U12" i="2"/>
  <c r="U13" i="2"/>
  <c r="U14" i="2"/>
  <c r="U15" i="2"/>
  <c r="U16" i="2"/>
  <c r="U17" i="2"/>
  <c r="U18" i="2"/>
  <c r="U19" i="2"/>
  <c r="U20" i="2"/>
  <c r="U11" i="2"/>
  <c r="U8" i="2" l="1"/>
  <c r="I22" i="11" l="1"/>
  <c r="J22" i="11"/>
  <c r="C14" i="1"/>
  <c r="K39" i="6"/>
  <c r="K40" i="6"/>
  <c r="I39" i="6"/>
  <c r="I40" i="6"/>
  <c r="G39" i="6"/>
  <c r="G40" i="6"/>
  <c r="K22" i="11" l="1"/>
  <c r="C22" i="1"/>
  <c r="C23" i="1"/>
  <c r="H19" i="2"/>
  <c r="K19" i="2"/>
  <c r="L19" i="2"/>
  <c r="M19" i="2" s="1"/>
  <c r="O19" i="2"/>
  <c r="P19" i="2" s="1"/>
  <c r="H20" i="2"/>
  <c r="K20" i="2"/>
  <c r="L20" i="2"/>
  <c r="M20" i="2" s="1"/>
  <c r="O20" i="2"/>
  <c r="P20" i="2" s="1"/>
  <c r="Q19" i="2" l="1"/>
  <c r="I22" i="1"/>
  <c r="I23" i="1"/>
  <c r="Q20" i="2"/>
  <c r="L16" i="2"/>
  <c r="K14" i="6"/>
  <c r="I14" i="6"/>
  <c r="G14" i="6"/>
  <c r="K16" i="6"/>
  <c r="K17" i="6"/>
  <c r="K18" i="6"/>
  <c r="K19" i="6"/>
  <c r="K20" i="6"/>
  <c r="I16" i="6"/>
  <c r="I17" i="6"/>
  <c r="I18" i="6"/>
  <c r="I19" i="6"/>
  <c r="I20" i="6"/>
  <c r="G16" i="6"/>
  <c r="G17" i="6"/>
  <c r="G18" i="6"/>
  <c r="G19" i="6"/>
  <c r="G20" i="6"/>
  <c r="K15" i="6"/>
  <c r="I15" i="6"/>
  <c r="G15" i="6"/>
  <c r="H14" i="2" l="1"/>
  <c r="K14" i="2"/>
  <c r="L14" i="2"/>
  <c r="Q14" i="2" s="1"/>
  <c r="O14" i="2"/>
  <c r="P14" i="2" s="1"/>
  <c r="B7" i="6"/>
  <c r="B7" i="7"/>
  <c r="B7" i="9"/>
  <c r="B7" i="10"/>
  <c r="B6" i="11"/>
  <c r="B8" i="10"/>
  <c r="B8" i="9"/>
  <c r="B8" i="7"/>
  <c r="B8" i="6"/>
  <c r="B5" i="11"/>
  <c r="J9" i="1"/>
  <c r="J43" i="1" s="1"/>
  <c r="G16" i="11"/>
  <c r="G17" i="11"/>
  <c r="G18" i="11"/>
  <c r="G19" i="11"/>
  <c r="G20" i="11"/>
  <c r="G21" i="11"/>
  <c r="G14" i="11"/>
  <c r="G15" i="11"/>
  <c r="F10" i="6" l="1"/>
  <c r="M11" i="11"/>
  <c r="G11" i="10"/>
  <c r="G11" i="9"/>
  <c r="G11" i="7"/>
  <c r="M11" i="6"/>
  <c r="W7" i="2"/>
  <c r="L13" i="1"/>
  <c r="J13" i="1"/>
  <c r="K13" i="1"/>
  <c r="M14" i="2"/>
  <c r="H11" i="11"/>
  <c r="K9" i="1"/>
  <c r="K43" i="1" s="1"/>
  <c r="C11" i="10"/>
  <c r="C11" i="7"/>
  <c r="R7" i="2"/>
  <c r="C11" i="9"/>
  <c r="N11" i="11" l="1"/>
  <c r="H11" i="7"/>
  <c r="N11" i="6"/>
  <c r="H11" i="10"/>
  <c r="H11" i="9"/>
  <c r="X7" i="2"/>
  <c r="I13" i="1"/>
  <c r="I11" i="11"/>
  <c r="H10" i="6"/>
  <c r="L9" i="1"/>
  <c r="L43" i="1" s="1"/>
  <c r="D11" i="7"/>
  <c r="D11" i="9"/>
  <c r="S7" i="2"/>
  <c r="C18" i="1"/>
  <c r="C19" i="1"/>
  <c r="C20" i="1"/>
  <c r="C21" i="1"/>
  <c r="H17" i="2"/>
  <c r="K17" i="2"/>
  <c r="L17" i="2"/>
  <c r="M17" i="2" s="1"/>
  <c r="O17" i="2"/>
  <c r="P17" i="2" s="1"/>
  <c r="H18" i="2"/>
  <c r="K18" i="2"/>
  <c r="L18" i="2"/>
  <c r="M18" i="2" s="1"/>
  <c r="O18" i="2"/>
  <c r="P18" i="2" s="1"/>
  <c r="H12" i="2"/>
  <c r="K12" i="2"/>
  <c r="L12" i="2"/>
  <c r="M12" i="2" s="1"/>
  <c r="O12" i="2"/>
  <c r="P12" i="2" s="1"/>
  <c r="H13" i="2"/>
  <c r="K13" i="2"/>
  <c r="L13" i="2"/>
  <c r="Q13" i="2" s="1"/>
  <c r="O13" i="2"/>
  <c r="P13" i="2" s="1"/>
  <c r="C15" i="1"/>
  <c r="E24" i="10"/>
  <c r="D24" i="10"/>
  <c r="E24" i="9"/>
  <c r="D24" i="9"/>
  <c r="C24" i="9"/>
  <c r="C16" i="1"/>
  <c r="C17" i="1"/>
  <c r="J10" i="6" l="1"/>
  <c r="I11" i="10"/>
  <c r="I11" i="9"/>
  <c r="O11" i="11"/>
  <c r="I11" i="7"/>
  <c r="O11" i="6"/>
  <c r="Y7" i="2"/>
  <c r="J11" i="11"/>
  <c r="E11" i="9"/>
  <c r="E11" i="7"/>
  <c r="T7" i="2"/>
  <c r="I19" i="1"/>
  <c r="I18" i="1"/>
  <c r="I21" i="1"/>
  <c r="I20" i="1"/>
  <c r="Q12" i="2"/>
  <c r="Q17" i="2"/>
  <c r="Q18" i="2"/>
  <c r="M13" i="2"/>
  <c r="B12" i="11"/>
  <c r="D11" i="10"/>
  <c r="E11" i="10" s="1"/>
  <c r="J28" i="1"/>
  <c r="L28" i="1"/>
  <c r="K28" i="1"/>
  <c r="D64" i="7"/>
  <c r="K25" i="1" s="1"/>
  <c r="E64" i="7"/>
  <c r="L25" i="1" s="1"/>
  <c r="C64" i="7"/>
  <c r="J25" i="1" s="1"/>
  <c r="J34" i="1" s="1"/>
  <c r="J36" i="1" s="1"/>
  <c r="B12" i="6"/>
  <c r="C12" i="6" s="1"/>
  <c r="L34" i="1" l="1"/>
  <c r="L36" i="1" s="1"/>
  <c r="K34" i="1"/>
  <c r="K36" i="1" s="1"/>
  <c r="D12" i="6"/>
  <c r="E12" i="6"/>
  <c r="F12" i="6" s="1"/>
  <c r="C12" i="11"/>
  <c r="D12" i="11" s="1"/>
  <c r="E12" i="11" s="1"/>
  <c r="I66" i="6"/>
  <c r="G66" i="6"/>
  <c r="K66" i="6"/>
  <c r="G12" i="6" l="1"/>
  <c r="H12" i="6" s="1"/>
  <c r="I12" i="6" s="1"/>
  <c r="J12" i="6" s="1"/>
  <c r="K12" i="6" s="1"/>
  <c r="L12" i="6" s="1"/>
  <c r="M12" i="6" s="1"/>
  <c r="N12" i="6" s="1"/>
  <c r="O12" i="6" s="1"/>
  <c r="F12" i="11"/>
  <c r="G12" i="11" s="1"/>
  <c r="H12" i="11" s="1"/>
  <c r="I12" i="11" s="1"/>
  <c r="J12" i="11" s="1"/>
  <c r="K12" i="11" s="1"/>
  <c r="L12" i="11" s="1"/>
  <c r="M12" i="11" s="1"/>
  <c r="N12" i="11" s="1"/>
  <c r="O12" i="11" s="1"/>
  <c r="I40" i="1" l="1"/>
  <c r="I38" i="1"/>
  <c r="I26" i="1"/>
  <c r="I27" i="1"/>
  <c r="I29" i="1"/>
  <c r="I14" i="1"/>
  <c r="I15" i="1"/>
  <c r="I16" i="1"/>
  <c r="I17" i="1"/>
  <c r="K16" i="2" l="1"/>
  <c r="K15" i="2"/>
  <c r="K11" i="2"/>
  <c r="O16" i="2"/>
  <c r="P16" i="2" s="1"/>
  <c r="O15" i="2"/>
  <c r="P15" i="2" s="1"/>
  <c r="O11" i="2"/>
  <c r="P11" i="2" s="1"/>
  <c r="Q16" i="2"/>
  <c r="L15" i="2"/>
  <c r="M15" i="2" s="1"/>
  <c r="L11" i="2"/>
  <c r="H16" i="2"/>
  <c r="H15" i="2"/>
  <c r="H11" i="2"/>
  <c r="O10" i="2"/>
  <c r="P10" i="2" s="1"/>
  <c r="K10" i="2"/>
  <c r="B8" i="2"/>
  <c r="C8" i="2" s="1"/>
  <c r="D8" i="2" s="1"/>
  <c r="E8" i="2" s="1"/>
  <c r="F8" i="2" s="1"/>
  <c r="G8" i="2" s="1"/>
  <c r="H8" i="2" s="1"/>
  <c r="I8" i="2" s="1"/>
  <c r="J8" i="2" s="1"/>
  <c r="K8" i="2" s="1"/>
  <c r="L8" i="2" s="1"/>
  <c r="M8" i="2" s="1"/>
  <c r="N8" i="2" s="1"/>
  <c r="O8" i="2" s="1"/>
  <c r="P8" i="2" s="1"/>
  <c r="Q8" i="2" s="1"/>
  <c r="R8" i="2" s="1"/>
  <c r="S8" i="2" s="1"/>
  <c r="T8" i="2" s="1"/>
  <c r="H10" i="2"/>
  <c r="L10" i="2"/>
  <c r="M10" i="2" s="1"/>
  <c r="M11" i="2" l="1"/>
  <c r="Q11" i="2"/>
  <c r="Q10" i="2"/>
  <c r="M16" i="2"/>
  <c r="I30" i="1"/>
  <c r="Q15" i="2"/>
  <c r="I31" i="1" l="1"/>
  <c r="I28" i="1"/>
  <c r="I25" i="1"/>
  <c r="I32" i="1" l="1"/>
  <c r="I34" i="1"/>
</calcChain>
</file>

<file path=xl/sharedStrings.xml><?xml version="1.0" encoding="utf-8"?>
<sst xmlns="http://schemas.openxmlformats.org/spreadsheetml/2006/main" count="289" uniqueCount="164">
  <si>
    <t>Hinweise:</t>
  </si>
  <si>
    <t>gesamt</t>
  </si>
  <si>
    <t>2.1</t>
  </si>
  <si>
    <t>2.2</t>
  </si>
  <si>
    <t>lfd-Nr.</t>
  </si>
  <si>
    <t>Anstellung /Tätigkeit als</t>
  </si>
  <si>
    <t xml:space="preserve">Einstufung </t>
  </si>
  <si>
    <t>monatlicher Stundensatz in €</t>
  </si>
  <si>
    <t>Urlaubstage im Jahr</t>
  </si>
  <si>
    <t>jährliche förderfähige Personal-
kosten</t>
  </si>
  <si>
    <t xml:space="preserve">förderfähige Personalkosten gesamte Projektlaufzeit </t>
  </si>
  <si>
    <t>Berechnung:;
Sp6 * Sp7</t>
  </si>
  <si>
    <t>Berechnung:
Sp13 /12 Monate
nur zur Info - keine weitere Berechnung</t>
  </si>
  <si>
    <t>Mitarbeiter</t>
  </si>
  <si>
    <t>Beispiel</t>
  </si>
  <si>
    <t xml:space="preserve">Arbeitszeit im Projekt 
in % </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</si>
  <si>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</si>
  <si>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</si>
  <si>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</si>
  <si>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</si>
  <si>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</si>
  <si>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</si>
  <si>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</si>
  <si>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 xml:space="preserve">Kalkulationshilfe zur Berechnung der Personalkosten </t>
  </si>
  <si>
    <t>Summe</t>
  </si>
  <si>
    <t>Auszufüllen sind nur gelb hinterlegte Felder.</t>
  </si>
  <si>
    <t>monatliche förderfähige Personal-
kosten</t>
  </si>
  <si>
    <t>durchschnitt-lich zu leistenden Std.  im Monat</t>
  </si>
  <si>
    <t>Personalausgaben</t>
  </si>
  <si>
    <t>1.1</t>
  </si>
  <si>
    <t>3.1</t>
  </si>
  <si>
    <t>Bitte beachten Sie die unten genannten Hinweise!</t>
  </si>
  <si>
    <t>3</t>
  </si>
  <si>
    <t>3.2</t>
  </si>
  <si>
    <t>4</t>
  </si>
  <si>
    <t>5</t>
  </si>
  <si>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</si>
  <si>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</si>
  <si>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</si>
  <si>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</si>
  <si>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</si>
  <si>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</si>
  <si>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</si>
  <si>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</si>
  <si>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</si>
  <si>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</si>
  <si>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</si>
  <si>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</si>
  <si>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</si>
  <si>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</si>
  <si>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</si>
  <si>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</si>
  <si>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</si>
  <si>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</si>
  <si>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</si>
  <si>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</si>
  <si>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</si>
  <si>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</si>
  <si>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</si>
  <si>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</si>
  <si>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</si>
  <si>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</si>
  <si>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</si>
  <si>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</si>
  <si>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</si>
  <si>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Kalkulationshilfe zur Berechnung sonstiger Sachausgaben</t>
  </si>
  <si>
    <t>Künstlersozialkasse</t>
  </si>
  <si>
    <t>Name, Vormame Mitarbeiter*in</t>
  </si>
  <si>
    <t>Gestaltung der Broschüre Muster-QM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</si>
  <si>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</si>
  <si>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</si>
  <si>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</si>
  <si>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</si>
  <si>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</si>
  <si>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</si>
  <si>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Büromiete Standort A</t>
  </si>
  <si>
    <t>Mietausgaben für Gesamtfläche pro Monat (€)</t>
  </si>
  <si>
    <t>Berechnung 
Sp 3 / Sp 4 * Sp 5 * Sp 6</t>
  </si>
  <si>
    <t>PERSONALKOSTEN</t>
  </si>
  <si>
    <t>Projektbeginn</t>
  </si>
  <si>
    <t>Projektende</t>
  </si>
  <si>
    <t>Projektname:</t>
  </si>
  <si>
    <t>förderfähige Personalkosten</t>
  </si>
  <si>
    <t>Kassenrate</t>
  </si>
  <si>
    <t xml:space="preserve">Kassenrate </t>
  </si>
  <si>
    <t>.</t>
  </si>
  <si>
    <t>Berechnung 
Sp 4*Sp 5</t>
  </si>
  <si>
    <t>Berechnung 
Sp 4*Sp 7</t>
  </si>
  <si>
    <t>Berechnung 
Sp 4*Sp 9</t>
  </si>
  <si>
    <t>Sachausgaben/ Allgemeine Sachausgaben</t>
  </si>
  <si>
    <t>Formularstand: Oktober 2025</t>
  </si>
  <si>
    <t xml:space="preserve">Sachausgaben/ Beauftragungen, Dienstleistungen                                                  </t>
  </si>
  <si>
    <t>Bezirk</t>
  </si>
  <si>
    <t xml:space="preserve">Sachausgaben/ Mieten </t>
  </si>
  <si>
    <t>E11</t>
  </si>
  <si>
    <t>Arbeitgeber-brutto, monatlich</t>
  </si>
  <si>
    <t>wöchentl. Arbeitszeit in Stunden</t>
  </si>
  <si>
    <t>wöchentliche Arbeitszeit im Projekt in Stunden</t>
  </si>
  <si>
    <t>Eingabe Antragsteller*in,
Zeitraum darf nicht größer als Förder-zeitraum sein</t>
  </si>
  <si>
    <t>Muster ehrenamliches Engagement</t>
  </si>
  <si>
    <t>Muster-Bezirk</t>
  </si>
  <si>
    <t>Grundsätzlich werden die FEIN-Mittel befristet auf in der Regel 3 Jahre als Anschubfinanzierung für integrierte Stadtteilnetzwerke gewährt. Die Förderung beträgt bis zu 30.000 € pro Jahr/ Projekt. Die Mittel werden jeweils für ein Haushaltsjahr zur Verfügung gestellt.</t>
  </si>
  <si>
    <t>Prüfsumme</t>
  </si>
  <si>
    <r>
      <t xml:space="preserve">Berechnung:;
Sp18+ Sp19+Sp20
</t>
    </r>
    <r>
      <rPr>
        <b/>
        <sz val="7"/>
        <color rgb="FFFF0000"/>
        <rFont val="Arial"/>
        <family val="2"/>
      </rPr>
      <t>muss gleich Sp17 sein</t>
    </r>
  </si>
  <si>
    <r>
      <t xml:space="preserve">Berechnung:;
Sp8+ Sp9+Sp10
</t>
    </r>
    <r>
      <rPr>
        <b/>
        <sz val="7"/>
        <color rgb="FFFF0000"/>
        <rFont val="Arial"/>
        <family val="2"/>
      </rPr>
      <t>muss gleich Sp7 sein</t>
    </r>
  </si>
  <si>
    <t>Zahlenmäßiger Nachweis</t>
  </si>
  <si>
    <t>Beleg-Nr.</t>
  </si>
  <si>
    <t>verausgabte Fördermittel</t>
  </si>
  <si>
    <r>
      <rPr>
        <b/>
        <u/>
        <sz val="12"/>
        <color theme="1"/>
        <rFont val="Berlin Type Office"/>
        <family val="2"/>
      </rPr>
      <t>Bitte füllen Sie unbedingt die richtige Projektlaufzeit aus</t>
    </r>
    <r>
      <rPr>
        <b/>
        <sz val="12"/>
        <color theme="1"/>
        <rFont val="Berlin Type Office"/>
        <family val="2"/>
      </rPr>
      <t xml:space="preserve">, damit die entsprechenden Kassenraten im gesamten Nachweis abgebildet werden. Die Angaben in den gelben Feldern ziehen sich aus den jeweiligen Nachweistabellen (siehe unten in den Tab-Reitern), die Sie bitte entsprechend ausfüllen. Die nicht gelb markierten roten Felder füllen sie bitte falls zutreffend direkt aus. </t>
    </r>
  </si>
  <si>
    <t>Zu 9) Eigenmitteln und Drittmittel sind hier nachrichtlich anzugeben und im Antragsformular zu beschrieben.</t>
  </si>
  <si>
    <t>verausgabte Mittel</t>
  </si>
  <si>
    <t>Bestätigung</t>
  </si>
  <si>
    <t>Es wird bestätigt, dass</t>
  </si>
  <si>
    <r>
      <t>1.</t>
    </r>
    <r>
      <rPr>
        <sz val="7"/>
        <rFont val="Times New Roman"/>
        <family val="1"/>
      </rPr>
      <t xml:space="preserve">    </t>
    </r>
    <r>
      <rPr>
        <sz val="11"/>
        <rFont val="Arial"/>
        <family val="2"/>
      </rPr>
      <t>das Projekt mit den geplanten Maßnahmen wie beantragt durchgeführt wurde.</t>
    </r>
  </si>
  <si>
    <r>
      <t>2.</t>
    </r>
    <r>
      <rPr>
        <sz val="7"/>
        <rFont val="Times New Roman"/>
        <family val="1"/>
      </rPr>
      <t xml:space="preserve">    </t>
    </r>
    <r>
      <rPr>
        <sz val="11"/>
        <rFont val="Arial"/>
        <family val="2"/>
      </rPr>
      <t>die geltend gemachten Ausgaben tatsächlich entstanden und durch Belege nachgewiesen sind. Ein Profiskalausdruck der Auszahlungen ist dem Abschlussbericht beigefügt.</t>
    </r>
  </si>
  <si>
    <r>
      <t>3.</t>
    </r>
    <r>
      <rPr>
        <sz val="7"/>
        <rFont val="Times New Roman"/>
        <family val="1"/>
      </rPr>
      <t xml:space="preserve">    </t>
    </r>
    <r>
      <rPr>
        <sz val="11"/>
        <rFont val="Arial"/>
        <family val="2"/>
      </rPr>
      <t>die Ausgaben gemäß den Vorgaben des Merkblattes über die Gewährung von Fördermitteln für Freiwilliges Engagement In Nachbarschaften (Pilotprojekte) sowie gemäß Übertragungsschreiben zuschussfähig sind.</t>
    </r>
  </si>
  <si>
    <r>
      <t>4.</t>
    </r>
    <r>
      <rPr>
        <sz val="7"/>
        <rFont val="Times New Roman"/>
        <family val="1"/>
      </rPr>
      <t xml:space="preserve">    </t>
    </r>
    <r>
      <rPr>
        <sz val="11"/>
        <rFont val="Arial"/>
        <family val="2"/>
      </rPr>
      <t>die Ausgaben notwendig waren und mit den Fördermitteln wirtschaftlich und sparsam verfahren worden ist.</t>
    </r>
  </si>
  <si>
    <r>
      <t>5.</t>
    </r>
    <r>
      <rPr>
        <sz val="7"/>
        <rFont val="Times New Roman"/>
        <family val="1"/>
      </rPr>
      <t xml:space="preserve">    </t>
    </r>
    <r>
      <rPr>
        <sz val="11"/>
        <rFont val="Arial"/>
        <family val="2"/>
      </rPr>
      <t>die angeführten Beträge keine Umsatzsteuer enthalten, sofern die Berechtigung zum Vorsteuerabzug gegeben ist.</t>
    </r>
  </si>
  <si>
    <r>
      <t>6.</t>
    </r>
    <r>
      <rPr>
        <sz val="7"/>
        <rFont val="Times New Roman"/>
        <family val="1"/>
      </rPr>
      <t xml:space="preserve">    </t>
    </r>
    <r>
      <rPr>
        <sz val="11"/>
        <rFont val="Arial"/>
        <family val="2"/>
      </rPr>
      <t>für das durchgeführte Vorhaben keine weiteren Mittel als die abgerechneten zur Verfügung standen.</t>
    </r>
  </si>
  <si>
    <t>Datum</t>
  </si>
  <si>
    <t>Unterschrift</t>
  </si>
  <si>
    <r>
      <rPr>
        <b/>
        <sz val="13"/>
        <rFont val="Arial"/>
        <family val="2"/>
      </rPr>
      <t>Gesamtkosten</t>
    </r>
    <r>
      <rPr>
        <b/>
        <sz val="12"/>
        <rFont val="Arial"/>
        <family val="2"/>
      </rPr>
      <t xml:space="preserve">
</t>
    </r>
    <r>
      <rPr>
        <i/>
        <sz val="11"/>
        <rFont val="Arial"/>
        <family val="2"/>
      </rPr>
      <t>(tatsächliche Ausgaben)</t>
    </r>
  </si>
  <si>
    <t>bewilligte Mittel</t>
  </si>
  <si>
    <t>Differenz</t>
  </si>
  <si>
    <t>Indikatoren (Zielerreichung, Zweckbestimmung)</t>
  </si>
  <si>
    <t>unterstützte Einrichtungen (jeweils Anzahl)</t>
  </si>
  <si>
    <t>a</t>
  </si>
  <si>
    <t>Schulen einschl. Hort</t>
  </si>
  <si>
    <t>b</t>
  </si>
  <si>
    <t>Kita</t>
  </si>
  <si>
    <t>c</t>
  </si>
  <si>
    <t>Sportanlagen</t>
  </si>
  <si>
    <t>d</t>
  </si>
  <si>
    <t>sonstige soziale Einrichtungen (z.B. Senioreneinrichtungen, Begegnungsstätten, Nachbarschaftstreffs, Bibliotheken u.ä.)</t>
  </si>
  <si>
    <t>e</t>
  </si>
  <si>
    <t>Maßnahmen-Kategorien (bitte ankreuzen)</t>
  </si>
  <si>
    <t>Gemeinsam älter werden im Quartier</t>
  </si>
  <si>
    <t>Gemeinsam lernen und teilhaben</t>
  </si>
  <si>
    <t>Gemeinsam gärtnern</t>
  </si>
  <si>
    <t>Gemeinsam neue Nachbarn integrieren</t>
  </si>
  <si>
    <t>Gemeinsam Nachbarn aktivieren und vernetzen</t>
  </si>
  <si>
    <t>ehrenamtlich geleistete Stunden im Projekt (Stunden)</t>
  </si>
  <si>
    <t>angebotene Dienstleistungsstunden im Projekt</t>
  </si>
  <si>
    <t>9.1</t>
  </si>
  <si>
    <t>9.2</t>
  </si>
  <si>
    <t>9.3</t>
  </si>
  <si>
    <t>9.4</t>
  </si>
  <si>
    <t>9.5</t>
  </si>
  <si>
    <t>9.6</t>
  </si>
  <si>
    <t>Anzahl</t>
  </si>
  <si>
    <t>bitte ankreuzen</t>
  </si>
  <si>
    <t>Anzahl bzw. Stunden</t>
  </si>
  <si>
    <t>geplant</t>
  </si>
  <si>
    <t>tatsächlich</t>
  </si>
  <si>
    <t>öffentliche/öffentlich zugängliche Straßen und Plätze, Grünanlagen</t>
  </si>
  <si>
    <r>
      <t xml:space="preserve">Der Antragsteller ist ein ... </t>
    </r>
    <r>
      <rPr>
        <sz val="11"/>
        <rFont val="Arial"/>
        <family val="2"/>
      </rPr>
      <t>(Zutreffendes bitte anklicken)</t>
    </r>
  </si>
  <si>
    <t>privater Fördernehmer</t>
  </si>
  <si>
    <t>öffentlicher Fördernehmer</t>
  </si>
  <si>
    <r>
      <rPr>
        <b/>
        <sz val="13"/>
        <rFont val="Arial"/>
        <family val="2"/>
      </rPr>
      <t>Projektsteuerungskosten-Pauschale</t>
    </r>
    <r>
      <rPr>
        <sz val="12"/>
        <rFont val="Arial"/>
        <family val="2"/>
      </rPr>
      <t xml:space="preserve">
</t>
    </r>
    <r>
      <rPr>
        <i/>
        <sz val="11"/>
        <rFont val="Arial"/>
        <family val="2"/>
      </rPr>
      <t>(7 % auf die Positionen 1,2,3 und 4)</t>
    </r>
  </si>
  <si>
    <r>
      <rPr>
        <b/>
        <sz val="12"/>
        <color rgb="FFFF0000"/>
        <rFont val="Berlin Type Office"/>
        <family val="2"/>
      </rPr>
      <t>Bitte im ersten Schritt im Blatt 'zahlenmäßiger Nachweis' die Projektangaben in Zeilen 4 -7 ausfüllen. Im zweiten Schritt ist das Zutreffende anzukreuzen. Bei bezirklichen FEIN-Pilotprojekten (</t>
    </r>
    <r>
      <rPr>
        <b/>
        <u/>
        <sz val="12"/>
        <color rgb="FFFF0000"/>
        <rFont val="Berlin Type Office"/>
        <family val="2"/>
      </rPr>
      <t>ohne</t>
    </r>
    <r>
      <rPr>
        <b/>
        <sz val="12"/>
        <color rgb="FFFF0000"/>
        <rFont val="Berlin Type Office"/>
        <family val="2"/>
      </rPr>
      <t xml:space="preserve"> Zuwendungen) ist </t>
    </r>
    <r>
      <rPr>
        <b/>
        <u/>
        <sz val="12"/>
        <color rgb="FFFF0000"/>
        <rFont val="Berlin Type Office"/>
        <family val="2"/>
      </rPr>
      <t>immer</t>
    </r>
    <r>
      <rPr>
        <b/>
        <sz val="12"/>
        <color rgb="FFFF0000"/>
        <rFont val="Berlin Type Office"/>
        <family val="2"/>
      </rPr>
      <t xml:space="preserve"> öffentlicher Fördernehmer zu wählen.</t>
    </r>
    <r>
      <rPr>
        <b/>
        <sz val="12"/>
        <color theme="1"/>
        <rFont val="Berlin Type Office"/>
        <family val="2"/>
      </rPr>
      <t xml:space="preserve"> </t>
    </r>
    <r>
      <rPr>
        <b/>
        <sz val="11"/>
        <rFont val="Berlin Type Office"/>
        <family val="2"/>
      </rPr>
      <t>Im Anschluss werden die einzelne Kalkulationshilfen ausgefüllt.</t>
    </r>
  </si>
  <si>
    <r>
      <rPr>
        <b/>
        <u/>
        <sz val="12"/>
        <rFont val="Berlin Type Office"/>
        <family val="2"/>
      </rPr>
      <t>Zu 5) Unter die Projektsteuerungskosten-Pauschale fallen:</t>
    </r>
    <r>
      <rPr>
        <b/>
        <sz val="12"/>
        <rFont val="Berlin Type Office"/>
        <family val="2"/>
      </rPr>
      <t xml:space="preserve">
Personalkosten (Arbeitgeber-Brutto) oder vergleichbare Honorarkosten für Tätigkeiten im Bereich der Geschäftsführung und Buchhaltung sowie folgende Sachkosten: Telefon und Internet, Porto, Website, Kopierkosten, Büro- und Verbrauchsmaterial, Kontoführung. Als Pauschale werden 7 % der nachgewiesenen förderfähigen direkten Kosten des Projektes anerkannt. Zu den direkten Kosten gem. Finanzplan gehören: Personalausgaben (Ziffer 1) sowie die Sachausgaben mit Beauftragungen/ Dienstleistungen (Ziffer 2), Allgemeine Sachausgaben (Ziffer 3) und Mieten (Ziffer 4).</t>
    </r>
  </si>
  <si>
    <t>Neben allgemeinen Zielen ermöglichen die Indikatoren eine projektspezifische Erfolgskontrolle. Welche der Indikatoren für die Erfüllung der Ziele zugrunde gelegt werden, ist bei der Konzeptionierung (Antragstellung) festzulegen sowie bei der Abrechnung der FEIN-Pilotprojekte auszuwerten (s.a. "Arbeitshilfe_VWN und Indikatoren"). Dabei sind in jedem FEIN-Pilotprojekten mindestens die Indikatoren 9.1, 9.2 und 9.3 zu berücksichtigen.</t>
  </si>
  <si>
    <t>TeilnehmerInnen von Veranstaltungen/ Workshops etc. im Projekt (Anzahl Teilnehmer)</t>
  </si>
  <si>
    <t xml:space="preserve">in Netzwerken beteiligte Akteure (Anzahl)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</si>
</sst>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quot;davon in&quot;\ General"/>
    <numFmt numFmtId="172" formatCode="&quot;Kassenrate&quot;\ General"/>
  </numFmts>
  <fonts count="56"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b/>
      <sz val="11"/>
      <name val="Arial"/>
      <family val="2"/>
    </font>
    <font>
      <sz val="8"/>
      <name val="Arial"/>
      <family val="2"/>
    </font>
    <font>
      <sz val="10"/>
      <name val="Arial"/>
      <family val="2"/>
    </font>
    <font>
      <i/>
      <sz val="10"/>
      <name val="Arial"/>
      <family val="2"/>
    </font>
    <font>
      <b/>
      <sz val="10"/>
      <name val="Arial"/>
      <family val="2"/>
    </font>
    <font>
      <sz val="7"/>
      <name val="Arial"/>
      <family val="2"/>
    </font>
    <font>
      <i/>
      <sz val="11"/>
      <name val="Arial"/>
      <family val="2"/>
    </font>
    <font>
      <b/>
      <sz val="13"/>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sz val="10"/>
      <color theme="0"/>
      <name val="Arial"/>
      <family val="2"/>
    </font>
    <font>
      <sz val="10"/>
      <color theme="0" tint="-0.34998626667073579"/>
      <name val="Arial"/>
      <family val="2"/>
    </font>
    <font>
      <sz val="7"/>
      <color theme="1"/>
      <name val="Arial"/>
      <family val="2"/>
    </font>
    <font>
      <b/>
      <u/>
      <sz val="18"/>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sz val="8"/>
      <name val="Arial"/>
      <family val="2"/>
    </font>
    <font>
      <sz val="10"/>
      <name val="Arial"/>
      <family val="2"/>
    </font>
    <font>
      <sz val="8"/>
      <name val="Arial"/>
      <family val="2"/>
    </font>
    <font>
      <b/>
      <sz val="13"/>
      <color rgb="FFFF0000"/>
      <name val="Arial"/>
      <family val="2"/>
    </font>
    <font>
      <b/>
      <u/>
      <sz val="13"/>
      <color rgb="FFFF0000"/>
      <name val="Berlin Type Office"/>
      <family val="2"/>
    </font>
    <font>
      <b/>
      <u/>
      <sz val="12"/>
      <name val="Berlin Type Office"/>
      <family val="2"/>
    </font>
    <font>
      <sz val="10"/>
      <name val="Berlin Type Office"/>
      <family val="2"/>
    </font>
    <font>
      <b/>
      <sz val="12"/>
      <color theme="1"/>
      <name val="Berlin Type Office"/>
      <family val="2"/>
    </font>
    <font>
      <b/>
      <u/>
      <sz val="12"/>
      <color theme="1"/>
      <name val="Berlin Type Office"/>
      <family val="2"/>
    </font>
    <font>
      <b/>
      <sz val="12"/>
      <name val="Berlin Type Office"/>
      <family val="2"/>
    </font>
    <font>
      <sz val="12"/>
      <name val="Berlin Type Office"/>
      <family val="2"/>
    </font>
    <font>
      <b/>
      <sz val="12"/>
      <color indexed="8"/>
      <name val="Berlin Type Office"/>
      <family val="2"/>
    </font>
    <font>
      <b/>
      <sz val="13"/>
      <color theme="1"/>
      <name val="Berlin Type Office"/>
      <family val="2"/>
    </font>
    <font>
      <b/>
      <sz val="11"/>
      <name val="Berlin Type Office"/>
      <family val="2"/>
    </font>
    <font>
      <b/>
      <sz val="7"/>
      <color rgb="FFFF0000"/>
      <name val="Arial"/>
      <family val="2"/>
    </font>
    <font>
      <sz val="11"/>
      <name val="Arial"/>
      <family val="2"/>
    </font>
    <font>
      <sz val="7"/>
      <name val="Times New Roman"/>
      <family val="1"/>
    </font>
    <font>
      <b/>
      <sz val="11"/>
      <color theme="1"/>
      <name val="Berlin Type Office"/>
      <family val="2"/>
    </font>
    <font>
      <sz val="11"/>
      <color theme="1"/>
      <name val="Berlin Type Office"/>
      <family val="2"/>
    </font>
    <font>
      <sz val="9"/>
      <color theme="1"/>
      <name val="Berlin Type Office"/>
      <family val="2"/>
    </font>
    <font>
      <sz val="9"/>
      <name val="Berlin Type Office"/>
      <family val="2"/>
    </font>
    <font>
      <sz val="10"/>
      <color rgb="FFFF0000"/>
      <name val="Arial"/>
      <family val="2"/>
    </font>
    <font>
      <sz val="14"/>
      <color theme="0" tint="-0.14999847407452621"/>
      <name val="Arial"/>
      <family val="2"/>
    </font>
    <font>
      <b/>
      <sz val="12"/>
      <color rgb="FFFF0000"/>
      <name val="Berlin Type Office"/>
      <family val="2"/>
    </font>
    <font>
      <b/>
      <u/>
      <sz val="12"/>
      <color rgb="FFFF0000"/>
      <name val="Berlin Type Office"/>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C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9" fillId="0" borderId="0" applyFont="0" applyFill="0" applyBorder="0" applyAlignment="0" applyProtection="0"/>
    <xf numFmtId="44" fontId="32" fillId="0" borderId="0" applyFont="0" applyFill="0" applyBorder="0" applyAlignment="0" applyProtection="0"/>
  </cellStyleXfs>
  <cellXfs count="308">
    <xf numFmtId="0" fontId="0" fillId="0" borderId="0" xfId="0"/>
    <xf numFmtId="0" fontId="5" fillId="0" borderId="0" xfId="0" applyFont="1"/>
    <xf numFmtId="165" fontId="2" fillId="0" borderId="1" xfId="0" applyNumberFormat="1" applyFont="1" applyBorder="1" applyProtection="1"/>
    <xf numFmtId="0" fontId="0" fillId="0" borderId="1" xfId="0" applyBorder="1" applyProtection="1"/>
    <xf numFmtId="167" fontId="10" fillId="2" borderId="1" xfId="2" applyNumberFormat="1" applyFont="1" applyFill="1" applyBorder="1" applyProtection="1"/>
    <xf numFmtId="0" fontId="11" fillId="0" borderId="0" xfId="0" applyFont="1"/>
    <xf numFmtId="166" fontId="19" fillId="0" borderId="1" xfId="0" applyNumberFormat="1" applyFont="1" applyBorder="1" applyAlignment="1" applyProtection="1">
      <alignment horizontal="center" wrapText="1"/>
    </xf>
    <xf numFmtId="3" fontId="10" fillId="2" borderId="1" xfId="0" applyNumberFormat="1" applyFont="1" applyFill="1" applyBorder="1" applyProtection="1"/>
    <xf numFmtId="167" fontId="10" fillId="2" borderId="1" xfId="0" applyNumberFormat="1" applyFont="1" applyFill="1" applyBorder="1" applyAlignment="1" applyProtection="1">
      <alignment wrapText="1"/>
    </xf>
    <xf numFmtId="167" fontId="10" fillId="2" borderId="1" xfId="0" applyNumberFormat="1" applyFont="1" applyFill="1" applyBorder="1" applyProtection="1"/>
    <xf numFmtId="168" fontId="10" fillId="2" borderId="1" xfId="0" applyNumberFormat="1" applyFont="1" applyFill="1" applyBorder="1" applyProtection="1"/>
    <xf numFmtId="0" fontId="20" fillId="0" borderId="0" xfId="0" applyFont="1" applyProtection="1"/>
    <xf numFmtId="0" fontId="0" fillId="0" borderId="0" xfId="0" applyProtection="1"/>
    <xf numFmtId="0" fontId="0" fillId="0" borderId="0" xfId="0" applyFill="1" applyProtection="1"/>
    <xf numFmtId="169" fontId="10" fillId="2" borderId="1" xfId="0" applyNumberFormat="1" applyFont="1" applyFill="1" applyBorder="1" applyProtection="1"/>
    <xf numFmtId="0" fontId="22" fillId="0" borderId="0" xfId="0" applyFont="1" applyProtection="1">
      <protection locked="0"/>
    </xf>
    <xf numFmtId="0" fontId="5" fillId="0" borderId="0" xfId="0" applyFont="1" applyProtection="1"/>
    <xf numFmtId="0" fontId="23" fillId="0" borderId="0" xfId="0" applyFont="1" applyProtection="1">
      <protection hidden="1"/>
    </xf>
    <xf numFmtId="2" fontId="0" fillId="0" borderId="0" xfId="0" applyNumberFormat="1" applyProtection="1"/>
    <xf numFmtId="0" fontId="3" fillId="0" borderId="0" xfId="0" applyFont="1" applyProtection="1"/>
    <xf numFmtId="0" fontId="0" fillId="0" borderId="0" xfId="0" applyBorder="1"/>
    <xf numFmtId="166" fontId="24" fillId="0" borderId="1" xfId="0" applyNumberFormat="1" applyFont="1" applyBorder="1" applyAlignment="1" applyProtection="1">
      <alignment horizontal="center" wrapText="1"/>
    </xf>
    <xf numFmtId="166" fontId="24" fillId="3" borderId="1" xfId="0" applyNumberFormat="1" applyFont="1" applyFill="1" applyBorder="1" applyAlignment="1" applyProtection="1">
      <alignment horizontal="center" wrapText="1"/>
    </xf>
    <xf numFmtId="166" fontId="24" fillId="0" borderId="1" xfId="0" applyNumberFormat="1" applyFont="1" applyFill="1" applyBorder="1" applyAlignment="1" applyProtection="1">
      <alignment horizontal="center" wrapText="1"/>
    </xf>
    <xf numFmtId="0" fontId="12" fillId="0" borderId="0" xfId="0" applyFont="1"/>
    <xf numFmtId="0" fontId="24" fillId="0" borderId="1" xfId="0" applyNumberFormat="1" applyFont="1" applyBorder="1" applyAlignment="1" applyProtection="1">
      <alignment wrapText="1"/>
    </xf>
    <xf numFmtId="0" fontId="24" fillId="0" borderId="1" xfId="0" applyNumberFormat="1" applyFont="1" applyFill="1" applyBorder="1" applyAlignment="1" applyProtection="1">
      <alignment wrapText="1"/>
    </xf>
    <xf numFmtId="0" fontId="6" fillId="0" borderId="7" xfId="0" applyFont="1" applyBorder="1" applyAlignment="1" applyProtection="1"/>
    <xf numFmtId="0" fontId="7" fillId="0" borderId="1" xfId="0" applyFont="1" applyBorder="1" applyProtection="1"/>
    <xf numFmtId="0" fontId="18" fillId="2" borderId="1" xfId="0" applyFont="1" applyFill="1" applyBorder="1" applyAlignment="1">
      <alignment wrapText="1"/>
    </xf>
    <xf numFmtId="166" fontId="19" fillId="0" borderId="1" xfId="0" applyNumberFormat="1" applyFont="1" applyBorder="1" applyAlignment="1">
      <alignment horizontal="center" wrapText="1"/>
    </xf>
    <xf numFmtId="0" fontId="0" fillId="0" borderId="1" xfId="0" applyBorder="1"/>
    <xf numFmtId="0" fontId="20" fillId="0" borderId="0" xfId="0" applyFont="1"/>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0" fontId="0" fillId="0" borderId="0" xfId="0" applyAlignment="1">
      <alignment vertical="top"/>
    </xf>
    <xf numFmtId="8" fontId="18"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0" fillId="0" borderId="0" xfId="0" applyFill="1" applyBorder="1"/>
    <xf numFmtId="0" fontId="1" fillId="0" borderId="0" xfId="0" applyFont="1" applyFill="1" applyBorder="1"/>
    <xf numFmtId="0" fontId="0" fillId="0" borderId="1" xfId="0" applyBorder="1" applyAlignment="1">
      <alignment vertical="top" wrapText="1"/>
    </xf>
    <xf numFmtId="0" fontId="11" fillId="0" borderId="9" xfId="0" applyFont="1" applyBorder="1"/>
    <xf numFmtId="0" fontId="11" fillId="0" borderId="14" xfId="0" applyFont="1" applyBorder="1"/>
    <xf numFmtId="170" fontId="18" fillId="2" borderId="1" xfId="0" applyNumberFormat="1" applyFont="1" applyFill="1" applyBorder="1" applyAlignment="1">
      <alignment wrapText="1"/>
    </xf>
    <xf numFmtId="0" fontId="18" fillId="0" borderId="0" xfId="0" applyFont="1" applyFill="1" applyBorder="1" applyAlignment="1">
      <alignment wrapText="1"/>
    </xf>
    <xf numFmtId="0" fontId="11" fillId="0" borderId="0" xfId="0" applyFont="1" applyProtection="1"/>
    <xf numFmtId="3" fontId="1" fillId="0" borderId="1" xfId="0" applyNumberFormat="1" applyFont="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1" fillId="3" borderId="0" xfId="0" applyFont="1" applyFill="1" applyAlignment="1">
      <alignment horizontal="left"/>
    </xf>
    <xf numFmtId="0" fontId="14" fillId="2" borderId="0" xfId="0" applyNumberFormat="1" applyFont="1" applyFill="1" applyBorder="1" applyAlignment="1" applyProtection="1"/>
    <xf numFmtId="0" fontId="14" fillId="2" borderId="7" xfId="0" applyFont="1" applyFill="1" applyBorder="1" applyAlignment="1" applyProtection="1"/>
    <xf numFmtId="0" fontId="14" fillId="2" borderId="0" xfId="0" applyFont="1" applyFill="1" applyBorder="1" applyAlignment="1" applyProtection="1"/>
    <xf numFmtId="0" fontId="14" fillId="4" borderId="0" xfId="0" applyNumberFormat="1" applyFont="1" applyFill="1" applyBorder="1" applyAlignment="1" applyProtection="1">
      <protection locked="0"/>
    </xf>
    <xf numFmtId="0" fontId="14" fillId="4" borderId="7" xfId="0" applyFont="1" applyFill="1" applyBorder="1" applyAlignment="1" applyProtection="1">
      <protection locked="0"/>
    </xf>
    <xf numFmtId="0" fontId="14" fillId="4" borderId="0" xfId="0" applyFont="1" applyFill="1" applyBorder="1" applyAlignment="1" applyProtection="1">
      <protection locked="0"/>
    </xf>
    <xf numFmtId="1" fontId="14" fillId="4" borderId="0" xfId="0" applyNumberFormat="1" applyFont="1" applyFill="1" applyBorder="1" applyAlignment="1" applyProtection="1">
      <alignment horizontal="left"/>
      <protection locked="0"/>
    </xf>
    <xf numFmtId="1" fontId="14" fillId="4" borderId="7" xfId="0" applyNumberFormat="1" applyFont="1" applyFill="1" applyBorder="1" applyAlignment="1" applyProtection="1">
      <alignment horizontal="left"/>
      <protection locked="0"/>
    </xf>
    <xf numFmtId="0" fontId="0" fillId="0" borderId="2" xfId="0" applyBorder="1" applyAlignment="1">
      <alignment vertical="top" wrapText="1"/>
    </xf>
    <xf numFmtId="166" fontId="19" fillId="0" borderId="2" xfId="0" applyNumberFormat="1" applyFont="1" applyBorder="1" applyAlignment="1">
      <alignment horizontal="center" wrapText="1"/>
    </xf>
    <xf numFmtId="0" fontId="19" fillId="0" borderId="2" xfId="0" applyFont="1" applyBorder="1" applyAlignment="1">
      <alignment vertical="top" wrapText="1"/>
    </xf>
    <xf numFmtId="8" fontId="18" fillId="2" borderId="2" xfId="0" applyNumberFormat="1" applyFont="1" applyFill="1" applyBorder="1" applyAlignment="1">
      <alignment wrapText="1"/>
    </xf>
    <xf numFmtId="0" fontId="3" fillId="0" borderId="19" xfId="0" applyFont="1" applyBorder="1" applyAlignment="1" applyProtection="1">
      <alignment horizontal="center" vertical="top"/>
    </xf>
    <xf numFmtId="0" fontId="0" fillId="0" borderId="18" xfId="0" applyBorder="1" applyProtection="1"/>
    <xf numFmtId="0" fontId="2" fillId="0" borderId="19" xfId="0" applyFont="1" applyBorder="1" applyAlignment="1" applyProtection="1">
      <alignment horizontal="center" vertical="top"/>
    </xf>
    <xf numFmtId="0" fontId="2" fillId="2" borderId="19" xfId="0" applyFont="1" applyFill="1" applyBorder="1" applyAlignment="1" applyProtection="1">
      <alignment horizontal="center" vertical="top"/>
    </xf>
    <xf numFmtId="49" fontId="3" fillId="0" borderId="19" xfId="0" applyNumberFormat="1" applyFont="1" applyBorder="1" applyAlignment="1" applyProtection="1">
      <alignment horizontal="center" vertical="top"/>
    </xf>
    <xf numFmtId="49" fontId="2" fillId="2" borderId="19" xfId="0" applyNumberFormat="1" applyFont="1" applyFill="1" applyBorder="1" applyAlignment="1" applyProtection="1">
      <alignment horizontal="center" vertical="top"/>
    </xf>
    <xf numFmtId="0" fontId="1" fillId="3" borderId="0" xfId="0" applyFont="1" applyFill="1" applyAlignment="1" applyProtection="1">
      <alignment horizontal="left"/>
    </xf>
    <xf numFmtId="0" fontId="1" fillId="0" borderId="0" xfId="0" applyFont="1" applyProtection="1"/>
    <xf numFmtId="0" fontId="11"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19" fillId="0" borderId="1" xfId="0" applyNumberFormat="1" applyFont="1" applyBorder="1" applyAlignment="1" applyProtection="1">
      <alignment horizontal="center" vertical="top" wrapText="1"/>
    </xf>
    <xf numFmtId="0" fontId="19" fillId="0" borderId="1" xfId="0" applyFont="1" applyBorder="1" applyAlignment="1" applyProtection="1">
      <alignment vertical="top" wrapText="1"/>
    </xf>
    <xf numFmtId="0" fontId="18" fillId="2" borderId="1" xfId="0" applyFont="1" applyFill="1" applyBorder="1" applyAlignment="1" applyProtection="1">
      <alignment wrapText="1"/>
    </xf>
    <xf numFmtId="44" fontId="18" fillId="2" borderId="1" xfId="0" applyNumberFormat="1" applyFont="1" applyFill="1" applyBorder="1" applyAlignment="1" applyProtection="1">
      <alignment wrapText="1"/>
    </xf>
    <xf numFmtId="8" fontId="18" fillId="2"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0" fontId="1" fillId="0" borderId="1" xfId="0" applyNumberFormat="1" applyFont="1" applyFill="1" applyBorder="1" applyAlignment="1" applyProtection="1">
      <alignment horizontal="center" vertical="center"/>
    </xf>
    <xf numFmtId="4" fontId="10" fillId="2" borderId="1" xfId="0" applyNumberFormat="1" applyFont="1" applyFill="1" applyBorder="1" applyProtection="1"/>
    <xf numFmtId="2" fontId="10" fillId="2" borderId="1" xfId="0" applyNumberFormat="1" applyFont="1" applyFill="1" applyBorder="1" applyProtection="1"/>
    <xf numFmtId="0" fontId="5" fillId="0" borderId="0" xfId="0" applyFont="1" applyAlignment="1">
      <alignment horizontal="left"/>
    </xf>
    <xf numFmtId="0" fontId="3" fillId="0" borderId="0" xfId="0" applyFont="1" applyAlignment="1">
      <alignment horizontal="left"/>
    </xf>
    <xf numFmtId="0" fontId="5" fillId="0" borderId="0" xfId="0" applyFont="1" applyBorder="1" applyAlignment="1" applyProtection="1">
      <alignment horizontal="center"/>
    </xf>
    <xf numFmtId="0" fontId="15" fillId="0" borderId="7" xfId="0" applyFont="1" applyBorder="1" applyAlignment="1" applyProtection="1"/>
    <xf numFmtId="0" fontId="11" fillId="2" borderId="1" xfId="0" applyFont="1" applyFill="1" applyBorder="1" applyAlignment="1" applyProtection="1">
      <alignment horizontal="right"/>
    </xf>
    <xf numFmtId="0" fontId="10" fillId="2" borderId="1" xfId="0" applyNumberFormat="1" applyFont="1" applyFill="1" applyBorder="1" applyAlignment="1" applyProtection="1">
      <alignment horizontal="center"/>
    </xf>
    <xf numFmtId="167" fontId="10" fillId="2" borderId="1" xfId="0" applyNumberFormat="1" applyFont="1" applyFill="1" applyBorder="1" applyAlignment="1" applyProtection="1">
      <alignment horizontal="center"/>
    </xf>
    <xf numFmtId="0" fontId="1" fillId="0" borderId="0" xfId="0" applyFont="1" applyFill="1" applyProtection="1"/>
    <xf numFmtId="49" fontId="1" fillId="4" borderId="1" xfId="0" applyNumberFormat="1" applyFont="1" applyFill="1" applyBorder="1" applyAlignment="1" applyProtection="1">
      <alignment wrapText="1"/>
      <protection locked="0"/>
    </xf>
    <xf numFmtId="167" fontId="1" fillId="4" borderId="1" xfId="0" applyNumberFormat="1" applyFont="1" applyFill="1" applyBorder="1" applyProtection="1">
      <protection locked="0"/>
    </xf>
    <xf numFmtId="4" fontId="1" fillId="4" borderId="1" xfId="0" applyNumberFormat="1" applyFont="1" applyFill="1" applyBorder="1" applyProtection="1">
      <protection locked="0"/>
    </xf>
    <xf numFmtId="3" fontId="1" fillId="4" borderId="1" xfId="0" applyNumberFormat="1" applyFont="1" applyFill="1" applyBorder="1" applyProtection="1">
      <protection locked="0"/>
    </xf>
    <xf numFmtId="2" fontId="1" fillId="4" borderId="1" xfId="0" applyNumberFormat="1" applyFont="1" applyFill="1" applyBorder="1" applyProtection="1">
      <protection locked="0"/>
    </xf>
    <xf numFmtId="169" fontId="1" fillId="4" borderId="1" xfId="0" applyNumberFormat="1" applyFont="1" applyFill="1" applyBorder="1" applyProtection="1">
      <protection locked="0"/>
    </xf>
    <xf numFmtId="167" fontId="1" fillId="4" borderId="1" xfId="0" applyNumberFormat="1" applyFont="1" applyFill="1" applyBorder="1" applyAlignment="1" applyProtection="1">
      <alignment wrapText="1"/>
      <protection locked="0"/>
    </xf>
    <xf numFmtId="0" fontId="1" fillId="4" borderId="0" xfId="0" applyFont="1" applyFill="1" applyProtection="1"/>
    <xf numFmtId="0" fontId="0" fillId="4" borderId="0" xfId="0" applyFill="1" applyProtection="1"/>
    <xf numFmtId="167" fontId="1" fillId="2" borderId="1" xfId="0" applyNumberFormat="1" applyFont="1" applyFill="1" applyBorder="1" applyProtection="1">
      <protection hidden="1"/>
    </xf>
    <xf numFmtId="168" fontId="1" fillId="2" borderId="1" xfId="0" applyNumberFormat="1" applyFont="1" applyFill="1" applyBorder="1" applyProtection="1">
      <protection hidden="1"/>
    </xf>
    <xf numFmtId="169" fontId="1" fillId="2" borderId="1" xfId="0" applyNumberFormat="1" applyFont="1" applyFill="1" applyBorder="1" applyProtection="1">
      <protection hidden="1"/>
    </xf>
    <xf numFmtId="167" fontId="1" fillId="2" borderId="1" xfId="2" applyNumberFormat="1" applyFont="1" applyFill="1" applyBorder="1" applyProtection="1">
      <protection hidden="1"/>
    </xf>
    <xf numFmtId="0" fontId="11" fillId="4" borderId="0" xfId="0" applyFont="1" applyFill="1"/>
    <xf numFmtId="0" fontId="1" fillId="4" borderId="1" xfId="0" applyFont="1" applyFill="1" applyBorder="1" applyAlignment="1" applyProtection="1">
      <alignment wrapText="1"/>
      <protection locked="0"/>
    </xf>
    <xf numFmtId="44" fontId="1" fillId="4" borderId="2" xfId="3" applyFont="1" applyFill="1" applyBorder="1" applyProtection="1">
      <protection locked="0"/>
    </xf>
    <xf numFmtId="0" fontId="1" fillId="4" borderId="1" xfId="0" applyFont="1" applyFill="1" applyBorder="1" applyProtection="1">
      <protection locked="0"/>
    </xf>
    <xf numFmtId="44" fontId="21" fillId="2" borderId="1" xfId="0" applyNumberFormat="1" applyFont="1" applyFill="1" applyBorder="1" applyAlignment="1" applyProtection="1">
      <alignment wrapText="1"/>
      <protection hidden="1"/>
    </xf>
    <xf numFmtId="0" fontId="36" fillId="0" borderId="0" xfId="0" applyFont="1" applyBorder="1" applyAlignment="1" applyProtection="1">
      <alignment horizontal="left"/>
    </xf>
    <xf numFmtId="0" fontId="37" fillId="0" borderId="0" xfId="0" applyFont="1" applyProtection="1"/>
    <xf numFmtId="0" fontId="37" fillId="0" borderId="0" xfId="0" applyFont="1" applyBorder="1" applyProtection="1"/>
    <xf numFmtId="49" fontId="41" fillId="0" borderId="0" xfId="0" applyNumberFormat="1" applyFont="1" applyAlignment="1" applyProtection="1">
      <alignment horizontal="center"/>
    </xf>
    <xf numFmtId="44" fontId="11" fillId="5" borderId="1" xfId="0" applyNumberFormat="1" applyFont="1" applyFill="1" applyBorder="1" applyProtection="1">
      <protection hidden="1"/>
    </xf>
    <xf numFmtId="167" fontId="0" fillId="4" borderId="1" xfId="0" applyNumberFormat="1" applyFill="1" applyBorder="1" applyProtection="1">
      <protection locked="0"/>
    </xf>
    <xf numFmtId="0" fontId="11" fillId="2" borderId="1" xfId="0" applyFont="1" applyFill="1" applyBorder="1" applyAlignment="1">
      <alignment horizontal="right"/>
    </xf>
    <xf numFmtId="44" fontId="11" fillId="2" borderId="1" xfId="0" applyNumberFormat="1" applyFont="1" applyFill="1" applyBorder="1" applyProtection="1">
      <protection hidden="1"/>
    </xf>
    <xf numFmtId="44" fontId="18" fillId="2" borderId="1" xfId="0" applyNumberFormat="1" applyFont="1" applyFill="1" applyBorder="1" applyAlignment="1" applyProtection="1">
      <alignment wrapText="1"/>
      <protection hidden="1"/>
    </xf>
    <xf numFmtId="0" fontId="11" fillId="0" borderId="0" xfId="0" applyFont="1" applyFill="1" applyProtection="1"/>
    <xf numFmtId="44" fontId="1" fillId="4" borderId="1" xfId="0" applyNumberFormat="1" applyFont="1" applyFill="1" applyBorder="1" applyProtection="1">
      <protection locked="0"/>
    </xf>
    <xf numFmtId="0" fontId="11" fillId="4" borderId="0" xfId="0" applyFont="1" applyFill="1" applyProtection="1"/>
    <xf numFmtId="0" fontId="25" fillId="0" borderId="0" xfId="0" applyFont="1" applyBorder="1" applyAlignment="1" applyProtection="1">
      <alignment vertical="center"/>
    </xf>
    <xf numFmtId="165" fontId="2" fillId="2" borderId="1" xfId="0" applyNumberFormat="1" applyFont="1" applyFill="1" applyBorder="1" applyAlignment="1" applyProtection="1">
      <alignment vertical="center"/>
      <protection hidden="1"/>
    </xf>
    <xf numFmtId="165" fontId="4" fillId="2" borderId="1" xfId="0" applyNumberFormat="1" applyFont="1" applyFill="1" applyBorder="1" applyProtection="1">
      <protection hidden="1"/>
    </xf>
    <xf numFmtId="165" fontId="2" fillId="2" borderId="1" xfId="0" applyNumberFormat="1" applyFont="1" applyFill="1" applyBorder="1" applyProtection="1">
      <protection hidden="1"/>
    </xf>
    <xf numFmtId="165" fontId="2" fillId="0" borderId="1" xfId="0" applyNumberFormat="1" applyFont="1" applyBorder="1" applyProtection="1">
      <protection hidden="1"/>
    </xf>
    <xf numFmtId="0" fontId="0" fillId="0" borderId="1" xfId="0" applyBorder="1" applyProtection="1">
      <protection hidden="1"/>
    </xf>
    <xf numFmtId="165" fontId="2" fillId="2" borderId="1" xfId="0" applyNumberFormat="1" applyFont="1" applyFill="1" applyBorder="1" applyAlignment="1" applyProtection="1">
      <alignment vertical="center" shrinkToFit="1"/>
      <protection hidden="1"/>
    </xf>
    <xf numFmtId="165" fontId="2" fillId="0" borderId="1" xfId="0" applyNumberFormat="1" applyFont="1" applyBorder="1" applyAlignment="1" applyProtection="1">
      <alignment vertical="center" shrinkToFit="1"/>
      <protection hidden="1"/>
    </xf>
    <xf numFmtId="165" fontId="2" fillId="0" borderId="18" xfId="0" applyNumberFormat="1" applyFont="1" applyBorder="1" applyAlignment="1" applyProtection="1">
      <alignment vertical="center" shrinkToFit="1"/>
    </xf>
    <xf numFmtId="165" fontId="15" fillId="4" borderId="1" xfId="0" applyNumberFormat="1" applyFont="1" applyFill="1" applyBorder="1" applyAlignment="1" applyProtection="1">
      <alignment vertical="center"/>
      <protection hidden="1"/>
    </xf>
    <xf numFmtId="165" fontId="15" fillId="4" borderId="18" xfId="0" applyNumberFormat="1" applyFont="1" applyFill="1" applyBorder="1" applyAlignment="1" applyProtection="1">
      <alignment vertical="center"/>
    </xf>
    <xf numFmtId="165" fontId="4" fillId="2" borderId="1" xfId="0" applyNumberFormat="1" applyFont="1" applyFill="1" applyBorder="1" applyAlignment="1" applyProtection="1">
      <alignment vertical="center"/>
      <protection hidden="1"/>
    </xf>
    <xf numFmtId="165" fontId="2" fillId="2" borderId="18" xfId="0" applyNumberFormat="1" applyFont="1" applyFill="1" applyBorder="1" applyAlignment="1" applyProtection="1">
      <alignment vertical="center"/>
    </xf>
    <xf numFmtId="165" fontId="2" fillId="0" borderId="1" xfId="0" applyNumberFormat="1" applyFont="1" applyBorder="1" applyAlignment="1" applyProtection="1">
      <alignment vertical="center"/>
      <protection hidden="1"/>
    </xf>
    <xf numFmtId="0" fontId="3" fillId="0" borderId="1" xfId="0" applyFont="1" applyBorder="1" applyAlignment="1" applyProtection="1">
      <alignment vertical="center"/>
      <protection hidden="1"/>
    </xf>
    <xf numFmtId="0" fontId="3" fillId="0" borderId="18" xfId="0" applyFont="1" applyBorder="1" applyAlignment="1" applyProtection="1">
      <alignment vertical="center"/>
    </xf>
    <xf numFmtId="165" fontId="15" fillId="0" borderId="18" xfId="0" applyNumberFormat="1" applyFont="1" applyBorder="1" applyAlignment="1" applyProtection="1">
      <alignment vertical="center"/>
      <protection locked="0"/>
    </xf>
    <xf numFmtId="0" fontId="0" fillId="0" borderId="1" xfId="0" applyBorder="1" applyAlignment="1" applyProtection="1">
      <alignment vertical="center"/>
      <protection hidden="1"/>
    </xf>
    <xf numFmtId="0" fontId="0" fillId="0" borderId="18" xfId="0" applyBorder="1" applyAlignment="1" applyProtection="1">
      <alignment vertical="center"/>
    </xf>
    <xf numFmtId="3" fontId="11" fillId="5" borderId="1" xfId="0" applyNumberFormat="1" applyFont="1" applyFill="1" applyBorder="1"/>
    <xf numFmtId="167" fontId="1" fillId="2" borderId="1" xfId="0" applyNumberFormat="1" applyFont="1" applyFill="1" applyBorder="1" applyAlignment="1" applyProtection="1">
      <alignment wrapText="1"/>
      <protection locked="0"/>
    </xf>
    <xf numFmtId="0" fontId="12" fillId="0" borderId="1" xfId="0" applyFont="1" applyBorder="1" applyAlignment="1">
      <alignment wrapText="1"/>
    </xf>
    <xf numFmtId="167" fontId="1" fillId="2" borderId="1" xfId="0" applyNumberFormat="1" applyFont="1" applyFill="1" applyBorder="1" applyAlignment="1" applyProtection="1">
      <alignment wrapText="1"/>
      <protection hidden="1"/>
    </xf>
    <xf numFmtId="0" fontId="11" fillId="5" borderId="1" xfId="0" applyFont="1" applyFill="1" applyBorder="1" applyAlignment="1">
      <alignment horizontal="right"/>
    </xf>
    <xf numFmtId="44" fontId="1" fillId="2" borderId="1" xfId="0" applyNumberFormat="1" applyFont="1" applyFill="1" applyBorder="1" applyProtection="1">
      <protection hidden="1"/>
    </xf>
    <xf numFmtId="0" fontId="0" fillId="2" borderId="0" xfId="0" applyFill="1" applyAlignment="1">
      <alignment horizontal="center"/>
    </xf>
    <xf numFmtId="0" fontId="1" fillId="4" borderId="1" xfId="0" applyNumberFormat="1" applyFont="1" applyFill="1" applyBorder="1" applyAlignment="1" applyProtection="1">
      <alignment horizontal="center" wrapText="1"/>
      <protection locked="0"/>
    </xf>
    <xf numFmtId="0" fontId="6" fillId="0" borderId="0" xfId="0" applyFont="1" applyBorder="1" applyAlignment="1" applyProtection="1"/>
    <xf numFmtId="0" fontId="2" fillId="0" borderId="0" xfId="0" applyFont="1" applyBorder="1" applyAlignment="1" applyProtection="1">
      <alignment horizontal="right"/>
    </xf>
    <xf numFmtId="0" fontId="5" fillId="0" borderId="0" xfId="0" applyFont="1" applyAlignment="1"/>
    <xf numFmtId="0" fontId="7" fillId="0" borderId="0" xfId="0" applyFont="1" applyAlignment="1">
      <alignment vertical="center"/>
    </xf>
    <xf numFmtId="0" fontId="46" fillId="0" borderId="0" xfId="0" applyFont="1" applyAlignment="1">
      <alignment vertical="center"/>
    </xf>
    <xf numFmtId="0" fontId="46" fillId="0" borderId="0" xfId="0" applyFont="1" applyAlignment="1">
      <alignment horizontal="left" vertical="center" indent="2"/>
    </xf>
    <xf numFmtId="0" fontId="1" fillId="2" borderId="1" xfId="0" applyNumberFormat="1" applyFont="1" applyFill="1" applyBorder="1" applyAlignment="1" applyProtection="1">
      <alignment horizontal="center" wrapText="1"/>
      <protection locked="0"/>
    </xf>
    <xf numFmtId="167" fontId="11" fillId="2" borderId="1" xfId="0" applyNumberFormat="1" applyFont="1" applyFill="1" applyBorder="1" applyAlignment="1" applyProtection="1">
      <alignment wrapText="1"/>
      <protection locked="0"/>
    </xf>
    <xf numFmtId="165" fontId="2" fillId="0" borderId="1" xfId="0" applyNumberFormat="1" applyFont="1" applyFill="1" applyBorder="1" applyAlignment="1" applyProtection="1">
      <alignment vertical="center"/>
      <protection hidden="1"/>
    </xf>
    <xf numFmtId="165" fontId="2" fillId="0" borderId="1" xfId="0" applyNumberFormat="1" applyFont="1" applyFill="1" applyBorder="1" applyProtection="1">
      <protection hidden="1"/>
    </xf>
    <xf numFmtId="165" fontId="2" fillId="0" borderId="1" xfId="0" applyNumberFormat="1" applyFont="1" applyFill="1" applyBorder="1" applyProtection="1"/>
    <xf numFmtId="0" fontId="6" fillId="0" borderId="17" xfId="0" applyFont="1" applyBorder="1" applyAlignment="1" applyProtection="1">
      <alignment horizontal="left"/>
    </xf>
    <xf numFmtId="0" fontId="2" fillId="0" borderId="5" xfId="0" applyFont="1" applyBorder="1" applyAlignment="1" applyProtection="1">
      <alignment horizontal="center"/>
    </xf>
    <xf numFmtId="0" fontId="2" fillId="2" borderId="21" xfId="0" applyFont="1" applyFill="1" applyBorder="1" applyAlignment="1" applyProtection="1">
      <alignment horizontal="center"/>
    </xf>
    <xf numFmtId="171" fontId="2" fillId="2" borderId="21" xfId="0" applyNumberFormat="1" applyFont="1" applyFill="1" applyBorder="1" applyAlignment="1" applyProtection="1">
      <alignment horizontal="center"/>
    </xf>
    <xf numFmtId="171" fontId="2" fillId="2" borderId="22" xfId="0" applyNumberFormat="1" applyFont="1" applyFill="1" applyBorder="1" applyAlignment="1" applyProtection="1">
      <alignment horizontal="center"/>
    </xf>
    <xf numFmtId="165" fontId="2" fillId="2" borderId="18" xfId="0" applyNumberFormat="1" applyFont="1" applyFill="1" applyBorder="1" applyProtection="1"/>
    <xf numFmtId="165" fontId="15" fillId="2" borderId="18" xfId="0" applyNumberFormat="1" applyFont="1" applyFill="1" applyBorder="1" applyAlignment="1" applyProtection="1">
      <alignment vertical="center"/>
    </xf>
    <xf numFmtId="165" fontId="15" fillId="0" borderId="18" xfId="0" applyNumberFormat="1" applyFont="1" applyFill="1" applyBorder="1" applyAlignment="1" applyProtection="1">
      <alignment vertical="center"/>
    </xf>
    <xf numFmtId="0" fontId="15" fillId="0" borderId="0" xfId="0" applyFont="1" applyBorder="1" applyAlignment="1" applyProtection="1"/>
    <xf numFmtId="165" fontId="15" fillId="0" borderId="1" xfId="0" applyNumberFormat="1" applyFont="1" applyBorder="1" applyAlignment="1" applyProtection="1">
      <alignment vertical="center"/>
      <protection locked="0"/>
    </xf>
    <xf numFmtId="1" fontId="52" fillId="0" borderId="1" xfId="0" applyNumberFormat="1" applyFont="1" applyBorder="1"/>
    <xf numFmtId="0" fontId="51" fillId="0" borderId="1" xfId="0" applyFont="1" applyBorder="1"/>
    <xf numFmtId="0" fontId="48" fillId="0" borderId="19" xfId="0" applyFont="1" applyBorder="1" applyAlignment="1">
      <alignment horizontal="right"/>
    </xf>
    <xf numFmtId="0" fontId="48" fillId="0" borderId="19" xfId="0" quotePrefix="1" applyNumberFormat="1" applyFont="1" applyBorder="1" applyAlignment="1">
      <alignment horizontal="right"/>
    </xf>
    <xf numFmtId="0" fontId="49" fillId="0" borderId="19" xfId="0" applyFont="1" applyBorder="1" applyAlignment="1">
      <alignment horizontal="right"/>
    </xf>
    <xf numFmtId="0" fontId="49" fillId="0" borderId="19" xfId="0" applyFont="1" applyBorder="1" applyAlignment="1">
      <alignment horizontal="right" vertical="center"/>
    </xf>
    <xf numFmtId="0" fontId="48" fillId="0" borderId="23" xfId="0" quotePrefix="1" applyNumberFormat="1" applyFont="1" applyBorder="1" applyAlignment="1">
      <alignment horizontal="right"/>
    </xf>
    <xf numFmtId="0" fontId="2" fillId="0" borderId="1" xfId="0" applyFont="1" applyBorder="1" applyAlignment="1" applyProtection="1">
      <alignment horizontal="center"/>
    </xf>
    <xf numFmtId="0" fontId="0" fillId="0" borderId="1" xfId="0" applyBorder="1" applyAlignment="1"/>
    <xf numFmtId="0" fontId="11" fillId="0" borderId="1" xfId="0" applyFont="1" applyBorder="1" applyAlignment="1"/>
    <xf numFmtId="171" fontId="3" fillId="0" borderId="18" xfId="0" applyNumberFormat="1" applyFont="1" applyBorder="1" applyAlignment="1"/>
    <xf numFmtId="0" fontId="0" fillId="0" borderId="18" xfId="0" applyBorder="1"/>
    <xf numFmtId="0" fontId="0" fillId="0" borderId="20" xfId="0" applyBorder="1"/>
    <xf numFmtId="0" fontId="0" fillId="0" borderId="24" xfId="0" applyBorder="1"/>
    <xf numFmtId="171" fontId="2" fillId="0" borderId="1" xfId="0" applyNumberFormat="1" applyFont="1" applyBorder="1" applyAlignment="1"/>
    <xf numFmtId="0" fontId="34" fillId="2" borderId="8" xfId="0" applyFont="1" applyFill="1" applyBorder="1" applyAlignment="1" applyProtection="1">
      <alignment horizontal="left"/>
    </xf>
    <xf numFmtId="0" fontId="34" fillId="2" borderId="0" xfId="0" applyFont="1" applyFill="1" applyBorder="1" applyAlignment="1" applyProtection="1">
      <alignment horizontal="left"/>
    </xf>
    <xf numFmtId="0" fontId="52" fillId="0" borderId="1" xfId="0" applyFont="1" applyBorder="1" applyAlignment="1" applyProtection="1">
      <alignment horizontal="center"/>
      <protection locked="0"/>
    </xf>
    <xf numFmtId="0" fontId="52" fillId="0" borderId="20" xfId="0" applyFont="1" applyBorder="1" applyAlignment="1" applyProtection="1">
      <alignment horizontal="center"/>
      <protection locked="0"/>
    </xf>
    <xf numFmtId="0" fontId="1" fillId="6" borderId="0" xfId="0" applyFont="1" applyFill="1" applyProtection="1">
      <protection locked="0"/>
    </xf>
    <xf numFmtId="0" fontId="7" fillId="2" borderId="5" xfId="0" applyFont="1" applyFill="1" applyBorder="1"/>
    <xf numFmtId="0" fontId="2" fillId="2" borderId="5" xfId="0" applyFont="1" applyFill="1" applyBorder="1" applyAlignment="1">
      <alignment horizontal="center"/>
    </xf>
    <xf numFmtId="0" fontId="0" fillId="2" borderId="5" xfId="0" applyFill="1" applyBorder="1"/>
    <xf numFmtId="0" fontId="0" fillId="2" borderId="3" xfId="0" applyFill="1" applyBorder="1"/>
    <xf numFmtId="0" fontId="7" fillId="2" borderId="0" xfId="0" applyFont="1" applyFill="1" applyAlignment="1">
      <alignment horizontal="left" vertical="center"/>
    </xf>
    <xf numFmtId="0" fontId="8" fillId="2" borderId="0" xfId="0" applyFont="1" applyFill="1" applyAlignment="1">
      <alignment horizontal="right"/>
    </xf>
    <xf numFmtId="0" fontId="53" fillId="2" borderId="0" xfId="0" applyFont="1" applyFill="1" applyAlignment="1">
      <alignment horizontal="left"/>
    </xf>
    <xf numFmtId="0" fontId="17" fillId="2" borderId="0" xfId="0" applyFont="1" applyFill="1"/>
    <xf numFmtId="0" fontId="17" fillId="2" borderId="4" xfId="0" applyFont="1" applyFill="1" applyBorder="1"/>
    <xf numFmtId="0" fontId="7" fillId="2" borderId="0" xfId="0" applyFont="1" applyFill="1" applyAlignment="1">
      <alignment horizontal="left" vertical="top"/>
    </xf>
    <xf numFmtId="0" fontId="2" fillId="2" borderId="0" xfId="0" applyFont="1" applyFill="1" applyAlignment="1">
      <alignment horizontal="left"/>
    </xf>
    <xf numFmtId="0" fontId="0" fillId="2" borderId="0" xfId="0" applyFill="1"/>
    <xf numFmtId="0" fontId="7" fillId="2" borderId="7" xfId="0" applyFont="1" applyFill="1" applyBorder="1" applyAlignment="1">
      <alignment horizontal="left" vertical="top"/>
    </xf>
    <xf numFmtId="0" fontId="2" fillId="2" borderId="7" xfId="0" applyFont="1" applyFill="1" applyBorder="1" applyAlignment="1">
      <alignment horizontal="left"/>
    </xf>
    <xf numFmtId="0" fontId="0" fillId="2" borderId="7" xfId="0" applyFill="1" applyBorder="1"/>
    <xf numFmtId="0" fontId="17" fillId="2" borderId="7" xfId="0" applyFont="1" applyFill="1" applyBorder="1"/>
    <xf numFmtId="0" fontId="17" fillId="2" borderId="6" xfId="0" applyFont="1" applyFill="1" applyBorder="1"/>
    <xf numFmtId="0" fontId="48" fillId="0" borderId="19" xfId="0" quotePrefix="1" applyFont="1" applyBorder="1" applyAlignment="1">
      <alignment horizontal="right"/>
    </xf>
    <xf numFmtId="0" fontId="0" fillId="0" borderId="16" xfId="0" applyBorder="1"/>
    <xf numFmtId="0" fontId="48" fillId="0" borderId="19" xfId="0" quotePrefix="1" applyFont="1" applyBorder="1" applyAlignment="1">
      <alignment horizontal="right" vertical="center"/>
    </xf>
    <xf numFmtId="49" fontId="40" fillId="0" borderId="0" xfId="0" applyNumberFormat="1" applyFont="1" applyAlignment="1" applyProtection="1">
      <alignment horizontal="center"/>
    </xf>
    <xf numFmtId="0" fontId="3" fillId="0" borderId="0" xfId="0" applyFont="1" applyAlignment="1">
      <alignment horizontal="left"/>
    </xf>
    <xf numFmtId="0" fontId="5" fillId="0" borderId="0" xfId="0" applyFont="1" applyAlignment="1">
      <alignment horizontal="left"/>
    </xf>
    <xf numFmtId="49" fontId="38" fillId="3" borderId="0" xfId="0" applyNumberFormat="1" applyFont="1" applyFill="1" applyAlignment="1">
      <alignment horizontal="left" vertical="center" wrapText="1"/>
    </xf>
    <xf numFmtId="0" fontId="40" fillId="0" borderId="0" xfId="0" applyNumberFormat="1" applyFont="1" applyAlignment="1" applyProtection="1">
      <alignment horizontal="left" vertical="center" wrapText="1"/>
    </xf>
    <xf numFmtId="0" fontId="42" fillId="0" borderId="0" xfId="0" applyNumberFormat="1" applyFont="1" applyBorder="1" applyAlignment="1" applyProtection="1">
      <alignment horizontal="left" vertical="center" wrapText="1"/>
    </xf>
    <xf numFmtId="49" fontId="40" fillId="0" borderId="0" xfId="0" applyNumberFormat="1" applyFont="1" applyAlignment="1">
      <alignment horizontal="left" vertical="center" wrapText="1"/>
    </xf>
    <xf numFmtId="49" fontId="38" fillId="3" borderId="0" xfId="0" applyNumberFormat="1" applyFont="1" applyFill="1" applyBorder="1" applyAlignment="1" applyProtection="1">
      <alignment horizontal="left" vertical="center" wrapText="1"/>
    </xf>
    <xf numFmtId="0" fontId="34" fillId="2" borderId="17" xfId="0" applyFont="1" applyFill="1" applyBorder="1" applyAlignment="1" applyProtection="1">
      <alignment horizontal="left"/>
    </xf>
    <xf numFmtId="0" fontId="34" fillId="2" borderId="5" xfId="0" applyFont="1" applyFill="1" applyBorder="1" applyAlignment="1" applyProtection="1">
      <alignment horizontal="left"/>
    </xf>
    <xf numFmtId="0" fontId="34" fillId="2" borderId="8" xfId="0" applyFont="1" applyFill="1" applyBorder="1" applyAlignment="1" applyProtection="1">
      <alignment horizontal="left"/>
    </xf>
    <xf numFmtId="0" fontId="34" fillId="2" borderId="0" xfId="0" applyFont="1" applyFill="1" applyBorder="1" applyAlignment="1" applyProtection="1">
      <alignment horizontal="left"/>
    </xf>
    <xf numFmtId="0" fontId="34" fillId="2" borderId="10" xfId="0" applyFont="1" applyFill="1" applyBorder="1" applyAlignment="1" applyProtection="1">
      <alignment horizontal="left"/>
    </xf>
    <xf numFmtId="0" fontId="34" fillId="2" borderId="7" xfId="0" applyFont="1" applyFill="1" applyBorder="1" applyAlignment="1" applyProtection="1">
      <alignment horizontal="left"/>
    </xf>
    <xf numFmtId="0" fontId="25" fillId="0" borderId="0" xfId="0" applyFont="1" applyBorder="1" applyAlignment="1" applyProtection="1">
      <alignment horizontal="left" vertical="center"/>
    </xf>
    <xf numFmtId="0" fontId="5" fillId="0" borderId="0" xfId="0" applyFont="1" applyBorder="1" applyAlignment="1" applyProtection="1">
      <alignment horizontal="center"/>
    </xf>
    <xf numFmtId="0" fontId="35" fillId="0" borderId="0" xfId="0" applyFont="1" applyBorder="1" applyAlignment="1" applyProtection="1">
      <alignment horizontal="left"/>
    </xf>
    <xf numFmtId="0" fontId="14" fillId="4" borderId="5" xfId="0" applyFont="1" applyFill="1" applyBorder="1" applyAlignment="1" applyProtection="1">
      <alignment horizontal="left"/>
      <protection locked="0"/>
    </xf>
    <xf numFmtId="0" fontId="14" fillId="4" borderId="0" xfId="0" applyFont="1" applyFill="1" applyBorder="1" applyAlignment="1" applyProtection="1">
      <alignment horizontal="left"/>
      <protection locked="0"/>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6"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14" fillId="0" borderId="1" xfId="0" applyFont="1" applyBorder="1" applyAlignment="1" applyProtection="1">
      <alignment horizontal="center"/>
    </xf>
    <xf numFmtId="0" fontId="28" fillId="0" borderId="1" xfId="0" applyFont="1" applyBorder="1" applyAlignment="1" applyProtection="1">
      <alignment horizontal="left" vertical="center" wrapText="1"/>
    </xf>
    <xf numFmtId="165" fontId="16" fillId="4" borderId="1" xfId="0" applyNumberFormat="1" applyFont="1" applyFill="1" applyBorder="1" applyAlignment="1" applyProtection="1">
      <alignment horizontal="left" vertical="center"/>
    </xf>
    <xf numFmtId="0" fontId="14" fillId="2" borderId="1" xfId="0" applyFont="1" applyFill="1" applyBorder="1" applyAlignment="1" applyProtection="1">
      <alignment horizontal="left" wrapText="1"/>
    </xf>
    <xf numFmtId="0" fontId="0" fillId="0" borderId="1" xfId="0" applyBorder="1" applyAlignment="1" applyProtection="1">
      <alignment horizontal="center"/>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43" fillId="0" borderId="1" xfId="0" applyFont="1" applyBorder="1" applyAlignment="1">
      <alignment horizontal="left"/>
    </xf>
    <xf numFmtId="0" fontId="27"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1" fillId="0" borderId="1" xfId="0" applyFont="1" applyBorder="1" applyAlignment="1" applyProtection="1">
      <alignment horizontal="center"/>
    </xf>
    <xf numFmtId="0" fontId="0" fillId="6" borderId="0" xfId="0" applyFill="1" applyAlignment="1" applyProtection="1">
      <alignment horizontal="center"/>
      <protection locked="0"/>
    </xf>
    <xf numFmtId="0" fontId="14" fillId="2" borderId="2" xfId="0" applyFont="1" applyFill="1" applyBorder="1" applyAlignment="1" applyProtection="1">
      <alignment horizontal="left" vertical="center" wrapText="1"/>
    </xf>
    <xf numFmtId="0" fontId="14" fillId="2" borderId="12" xfId="0" applyFont="1" applyFill="1" applyBorder="1" applyAlignment="1" applyProtection="1">
      <alignment horizontal="left" vertical="center" wrapText="1"/>
    </xf>
    <xf numFmtId="0" fontId="14" fillId="2" borderId="13" xfId="0" applyFont="1" applyFill="1" applyBorder="1" applyAlignment="1" applyProtection="1">
      <alignment horizontal="left" vertical="center" wrapText="1"/>
    </xf>
    <xf numFmtId="0" fontId="48" fillId="0" borderId="20" xfId="0" applyFont="1" applyBorder="1" applyAlignment="1">
      <alignment horizontal="left"/>
    </xf>
    <xf numFmtId="0" fontId="48" fillId="0" borderId="1" xfId="0" applyFont="1" applyBorder="1" applyAlignment="1">
      <alignment horizontal="left"/>
    </xf>
    <xf numFmtId="0" fontId="48" fillId="0" borderId="1" xfId="0" applyFont="1" applyBorder="1" applyAlignment="1">
      <alignment horizontal="left" wrapText="1"/>
    </xf>
    <xf numFmtId="0" fontId="50" fillId="0" borderId="1" xfId="0" applyFont="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left"/>
    </xf>
    <xf numFmtId="0" fontId="50" fillId="0" borderId="1" xfId="0" applyFont="1" applyBorder="1" applyAlignment="1">
      <alignment horizontal="left" wrapText="1"/>
    </xf>
    <xf numFmtId="0" fontId="50" fillId="0" borderId="2"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2" fillId="0" borderId="2" xfId="0" applyFont="1" applyBorder="1" applyAlignment="1" applyProtection="1">
      <alignment horizontal="center"/>
    </xf>
    <xf numFmtId="0" fontId="2" fillId="0" borderId="12" xfId="0" applyFont="1" applyBorder="1" applyAlignment="1" applyProtection="1">
      <alignment horizontal="center"/>
    </xf>
    <xf numFmtId="0" fontId="2" fillId="0" borderId="25" xfId="0" applyFont="1" applyBorder="1" applyAlignment="1" applyProtection="1">
      <alignment horizontal="center"/>
    </xf>
    <xf numFmtId="0" fontId="11" fillId="0" borderId="1" xfId="0" applyFont="1" applyBorder="1" applyAlignment="1">
      <alignment horizontal="center"/>
    </xf>
    <xf numFmtId="0" fontId="11" fillId="0" borderId="18" xfId="0" applyFont="1" applyBorder="1" applyAlignment="1">
      <alignment horizontal="center"/>
    </xf>
    <xf numFmtId="0" fontId="50" fillId="0" borderId="1" xfId="0" applyFont="1" applyBorder="1" applyAlignment="1">
      <alignment horizontal="left"/>
    </xf>
    <xf numFmtId="0" fontId="0" fillId="0" borderId="11" xfId="0" applyBorder="1" applyAlignment="1" applyProtection="1">
      <alignment horizontal="center"/>
    </xf>
    <xf numFmtId="0" fontId="0" fillId="0" borderId="15" xfId="0" applyNumberFormat="1" applyFill="1" applyBorder="1" applyAlignment="1" applyProtection="1">
      <alignment horizontal="left" vertical="center" wrapText="1"/>
    </xf>
    <xf numFmtId="0" fontId="0" fillId="0" borderId="16" xfId="0" applyNumberFormat="1" applyFill="1" applyBorder="1" applyAlignment="1" applyProtection="1">
      <alignment horizontal="left" vertical="center" wrapText="1"/>
    </xf>
    <xf numFmtId="0" fontId="1" fillId="0" borderId="15"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16" xfId="0" applyNumberForma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0" fontId="1" fillId="0" borderId="15" xfId="0" applyNumberFormat="1" applyFont="1" applyBorder="1" applyAlignment="1" applyProtection="1">
      <alignment horizontal="left" vertical="center" wrapText="1"/>
    </xf>
    <xf numFmtId="0" fontId="1" fillId="3" borderId="15" xfId="0" applyNumberFormat="1" applyFont="1" applyFill="1" applyBorder="1" applyAlignment="1" applyProtection="1">
      <alignment horizontal="left" vertical="center" wrapText="1"/>
    </xf>
    <xf numFmtId="0" fontId="1" fillId="3" borderId="16" xfId="0" applyNumberFormat="1" applyFont="1" applyFill="1" applyBorder="1" applyAlignment="1" applyProtection="1">
      <alignment horizontal="left" vertical="center" wrapText="1"/>
    </xf>
    <xf numFmtId="0" fontId="11" fillId="0" borderId="2"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 fillId="0" borderId="16" xfId="0" applyNumberFormat="1" applyFont="1" applyBorder="1" applyAlignment="1" applyProtection="1">
      <alignment horizontal="left" vertical="center" wrapText="1"/>
    </xf>
    <xf numFmtId="172"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0" fillId="0" borderId="0" xfId="0" applyFill="1" applyAlignment="1" applyProtection="1">
      <alignment horizontal="left"/>
    </xf>
    <xf numFmtId="172" fontId="1" fillId="0" borderId="2" xfId="0" applyNumberFormat="1" applyFont="1" applyFill="1" applyBorder="1" applyAlignment="1" applyProtection="1">
      <alignment horizontal="center" vertical="center"/>
    </xf>
    <xf numFmtId="172" fontId="1" fillId="0" borderId="12" xfId="0" applyNumberFormat="1" applyFont="1" applyFill="1" applyBorder="1" applyAlignment="1" applyProtection="1">
      <alignment horizontal="center" vertical="center"/>
    </xf>
    <xf numFmtId="172" fontId="1" fillId="0" borderId="13" xfId="0" applyNumberFormat="1" applyFont="1" applyFill="1" applyBorder="1" applyAlignment="1" applyProtection="1">
      <alignment horizontal="center" vertical="center"/>
    </xf>
  </cellXfs>
  <cellStyles count="4">
    <cellStyle name="Euro" xfId="1" xr:uid="{00000000-0005-0000-0000-000000000000}"/>
    <cellStyle name="Prozent" xfId="2" builtinId="5"/>
    <cellStyle name="Standard" xfId="0" builtinId="0"/>
    <cellStyle name="Währung" xfId="3" builtinId="4"/>
  </cellStyles>
  <dxfs count="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fmlaLink="$X$5"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checked="Checked" firstButton="1" fmlaLink="$X$5" noThreeD="1"/>
</file>

<file path=xl/ctrlProps/ctrlProp4.xml><?xml version="1.0" encoding="utf-8"?>
<formControlPr xmlns="http://schemas.microsoft.com/office/spreadsheetml/2009/9/main" objectType="Radio"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8</xdr:row>
          <xdr:rowOff>0</xdr:rowOff>
        </xdr:from>
        <xdr:to>
          <xdr:col>10</xdr:col>
          <xdr:colOff>504825</xdr:colOff>
          <xdr:row>9</xdr:row>
          <xdr:rowOff>114300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D9D9D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209550</xdr:rowOff>
        </xdr:from>
        <xdr:to>
          <xdr:col>10</xdr:col>
          <xdr:colOff>676275</xdr:colOff>
          <xdr:row>10</xdr:row>
          <xdr:rowOff>85725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133350</xdr:colOff>
          <xdr:row>4</xdr:row>
          <xdr:rowOff>0</xdr:rowOff>
        </xdr:from>
        <xdr:to>
          <xdr:col>10</xdr:col>
          <xdr:colOff>504825</xdr:colOff>
          <xdr:row>5</xdr:row>
          <xdr:rowOff>114300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D9D9D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xdr:row>
          <xdr:rowOff>209550</xdr:rowOff>
        </xdr:from>
        <xdr:to>
          <xdr:col>10</xdr:col>
          <xdr:colOff>676275</xdr:colOff>
          <xdr:row>6</xdr:row>
          <xdr:rowOff>85725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254A-A316-44E1-B303-A2F86A6C6987}">
  <sheetPr>
    <tabColor rgb="FF92D050"/>
  </sheetPr>
  <dimension ref="B1:X31"/>
  <sheetViews>
    <sheetView tabSelected="1" zoomScale="80" zoomScaleNormal="80" zoomScalePageLayoutView="80" workbookViewId="0">
      <selection activeCell="C23" sqref="C23"/>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48.42578125" customWidth="1"/>
    <col min="9" max="9" width="18.7109375" customWidth="1"/>
    <col min="10" max="12" width="16.7109375" bestFit="1" customWidth="1"/>
    <col min="13" max="13" width="16.7109375" customWidth="1"/>
  </cols>
  <sheetData>
    <row r="1" spans="2:24" s="12" customFormat="1" x14ac:dyDescent="0.2">
      <c r="B1" s="16"/>
    </row>
    <row r="2" spans="2:24" s="12" customFormat="1" ht="21.75" customHeight="1" x14ac:dyDescent="0.2">
      <c r="B2" s="231" t="s">
        <v>105</v>
      </c>
      <c r="C2" s="231"/>
      <c r="D2" s="231"/>
      <c r="E2" s="231"/>
      <c r="F2" s="231"/>
      <c r="G2" s="231"/>
      <c r="H2" s="231"/>
      <c r="I2" s="231"/>
      <c r="J2" s="231"/>
      <c r="K2" s="231"/>
      <c r="L2" s="231"/>
      <c r="M2" s="231"/>
    </row>
    <row r="3" spans="2:24" s="12" customFormat="1" ht="21.6" customHeight="1" thickBot="1" x14ac:dyDescent="0.3">
      <c r="B3" s="94"/>
      <c r="C3" s="27"/>
      <c r="D3" s="27"/>
      <c r="E3" s="27"/>
      <c r="F3" s="27"/>
      <c r="G3" s="27"/>
      <c r="H3" s="27"/>
      <c r="I3" s="27"/>
      <c r="J3" s="27"/>
      <c r="K3"/>
      <c r="L3"/>
      <c r="M3"/>
    </row>
    <row r="4" spans="2:24" s="12" customFormat="1" ht="20.100000000000001" customHeight="1" x14ac:dyDescent="0.2">
      <c r="B4" s="232"/>
      <c r="C4" s="232"/>
      <c r="D4" s="232"/>
      <c r="E4" s="232"/>
      <c r="F4" s="232"/>
      <c r="G4" s="232"/>
      <c r="H4" s="232"/>
      <c r="I4" s="232"/>
      <c r="J4" s="232"/>
      <c r="K4" s="232"/>
      <c r="L4" s="232"/>
      <c r="M4" s="93"/>
    </row>
    <row r="5" spans="2:24" s="118" customFormat="1" ht="18.75" x14ac:dyDescent="0.35">
      <c r="B5" s="233" t="s">
        <v>0</v>
      </c>
      <c r="C5" s="233"/>
      <c r="D5" s="233"/>
      <c r="E5" s="233"/>
      <c r="F5" s="233"/>
      <c r="G5" s="233"/>
      <c r="H5" s="233"/>
      <c r="I5" s="233"/>
      <c r="J5" s="233"/>
      <c r="K5" s="233"/>
      <c r="L5" s="233"/>
      <c r="M5" s="117"/>
    </row>
    <row r="6" spans="2:24" s="118" customFormat="1" ht="45" customHeight="1" x14ac:dyDescent="0.3">
      <c r="B6" s="220" t="s">
        <v>159</v>
      </c>
      <c r="C6" s="220"/>
      <c r="D6" s="220"/>
      <c r="E6" s="220"/>
      <c r="F6" s="220"/>
      <c r="G6" s="220"/>
      <c r="H6" s="220"/>
      <c r="I6" s="220"/>
      <c r="J6" s="220"/>
      <c r="K6" s="220"/>
      <c r="L6" s="220"/>
      <c r="M6" s="220"/>
    </row>
    <row r="7" spans="2:24" ht="15" customHeight="1" thickBot="1" x14ac:dyDescent="0.25"/>
    <row r="8" spans="2:24" s="12" customFormat="1" ht="16.5" x14ac:dyDescent="0.25">
      <c r="B8" s="225" t="s">
        <v>92</v>
      </c>
      <c r="C8" s="226"/>
      <c r="D8" s="234" t="s">
        <v>100</v>
      </c>
      <c r="E8" s="234"/>
      <c r="F8" s="234"/>
      <c r="G8" s="234"/>
      <c r="H8" s="234"/>
      <c r="I8" s="197" t="s">
        <v>155</v>
      </c>
      <c r="J8" s="198"/>
      <c r="K8" s="199"/>
      <c r="L8" s="199"/>
      <c r="M8" s="200"/>
    </row>
    <row r="9" spans="2:24" s="12" customFormat="1" ht="18" x14ac:dyDescent="0.25">
      <c r="B9" s="227" t="s">
        <v>81</v>
      </c>
      <c r="C9" s="228"/>
      <c r="D9" s="235" t="s">
        <v>99</v>
      </c>
      <c r="E9" s="235"/>
      <c r="F9" s="235"/>
      <c r="G9" s="235"/>
      <c r="H9" s="235"/>
      <c r="I9" s="201" t="s">
        <v>156</v>
      </c>
      <c r="J9" s="202"/>
      <c r="K9" s="203"/>
      <c r="L9" s="204"/>
      <c r="M9" s="205"/>
      <c r="N9" s="17"/>
      <c r="X9" s="15">
        <v>1</v>
      </c>
    </row>
    <row r="10" spans="2:24" s="12" customFormat="1" ht="16.5" x14ac:dyDescent="0.25">
      <c r="B10" s="227" t="s">
        <v>79</v>
      </c>
      <c r="C10" s="228"/>
      <c r="D10" s="57">
        <v>1</v>
      </c>
      <c r="E10" s="54" t="s">
        <v>85</v>
      </c>
      <c r="F10" s="59">
        <v>1</v>
      </c>
      <c r="G10" s="56" t="s">
        <v>85</v>
      </c>
      <c r="H10" s="60">
        <v>2027</v>
      </c>
      <c r="I10" s="206" t="s">
        <v>157</v>
      </c>
      <c r="J10" s="207"/>
      <c r="K10" s="208"/>
      <c r="L10" s="204"/>
      <c r="M10" s="205"/>
    </row>
    <row r="11" spans="2:24" s="12" customFormat="1" ht="17.25" thickBot="1" x14ac:dyDescent="0.3">
      <c r="B11" s="229" t="s">
        <v>80</v>
      </c>
      <c r="C11" s="230"/>
      <c r="D11" s="58">
        <v>31</v>
      </c>
      <c r="E11" s="55" t="s">
        <v>85</v>
      </c>
      <c r="F11" s="58">
        <v>12</v>
      </c>
      <c r="G11" s="55" t="s">
        <v>85</v>
      </c>
      <c r="H11" s="61">
        <v>2029</v>
      </c>
      <c r="I11" s="209"/>
      <c r="J11" s="210"/>
      <c r="K11" s="211"/>
      <c r="L11" s="212"/>
      <c r="M11" s="213"/>
    </row>
    <row r="12" spans="2:24" ht="15" customHeight="1" x14ac:dyDescent="0.2"/>
    <row r="13" spans="2:24" s="119" customFormat="1" ht="79.5" customHeight="1" x14ac:dyDescent="0.3">
      <c r="B13" s="224" t="s">
        <v>108</v>
      </c>
      <c r="C13" s="224"/>
      <c r="D13" s="224"/>
      <c r="E13" s="224"/>
      <c r="F13" s="224"/>
      <c r="G13" s="224"/>
      <c r="H13" s="224"/>
      <c r="I13" s="224"/>
      <c r="J13" s="224"/>
      <c r="K13" s="224"/>
      <c r="L13" s="224"/>
      <c r="M13" s="224"/>
    </row>
    <row r="14" spans="2:24" s="119" customFormat="1" ht="79.5" customHeight="1" x14ac:dyDescent="0.3">
      <c r="B14" s="224" t="s">
        <v>101</v>
      </c>
      <c r="C14" s="224"/>
      <c r="D14" s="224"/>
      <c r="E14" s="224"/>
      <c r="F14" s="224"/>
      <c r="G14" s="224"/>
      <c r="H14" s="224"/>
      <c r="I14" s="224"/>
      <c r="J14" s="224"/>
      <c r="K14" s="224"/>
      <c r="L14" s="224"/>
      <c r="M14" s="224"/>
    </row>
    <row r="15" spans="2:24" s="118" customFormat="1" ht="117.75" customHeight="1" x14ac:dyDescent="0.3">
      <c r="B15" s="221" t="s">
        <v>160</v>
      </c>
      <c r="C15" s="221"/>
      <c r="D15" s="221"/>
      <c r="E15" s="221"/>
      <c r="F15" s="221"/>
      <c r="G15" s="221"/>
      <c r="H15" s="221"/>
      <c r="I15" s="221"/>
      <c r="J15" s="221"/>
      <c r="K15" s="221"/>
      <c r="L15" s="221"/>
      <c r="M15" s="221"/>
    </row>
    <row r="16" spans="2:24" s="118" customFormat="1" ht="30" customHeight="1" x14ac:dyDescent="0.3">
      <c r="B16" s="222" t="s">
        <v>109</v>
      </c>
      <c r="C16" s="222"/>
      <c r="D16" s="222"/>
      <c r="E16" s="222"/>
      <c r="F16" s="222"/>
      <c r="G16" s="222"/>
      <c r="H16" s="222"/>
      <c r="I16" s="222"/>
      <c r="J16" s="222"/>
      <c r="K16" s="222"/>
      <c r="L16" s="222"/>
      <c r="M16" s="222"/>
    </row>
    <row r="17" spans="2:13" s="118" customFormat="1" ht="1.5" hidden="1" customHeight="1" x14ac:dyDescent="0.35">
      <c r="B17" s="217"/>
      <c r="C17" s="217"/>
      <c r="D17" s="217"/>
      <c r="E17" s="217"/>
      <c r="F17" s="217"/>
      <c r="G17" s="217"/>
      <c r="H17" s="217"/>
      <c r="I17" s="217"/>
      <c r="J17" s="217"/>
      <c r="K17" s="217"/>
      <c r="L17" s="217"/>
      <c r="M17" s="120"/>
    </row>
    <row r="18" spans="2:13" s="118" customFormat="1" ht="81.75" customHeight="1" x14ac:dyDescent="0.3">
      <c r="B18" s="223" t="s">
        <v>161</v>
      </c>
      <c r="C18" s="223"/>
      <c r="D18" s="223"/>
      <c r="E18" s="223"/>
      <c r="F18" s="223"/>
      <c r="G18" s="223"/>
      <c r="H18" s="223"/>
      <c r="I18" s="223"/>
      <c r="J18" s="223"/>
      <c r="K18" s="223"/>
      <c r="L18" s="223"/>
      <c r="M18" s="223"/>
    </row>
    <row r="19" spans="2:13" ht="15" customHeight="1" x14ac:dyDescent="0.2">
      <c r="B19" s="218"/>
      <c r="C19" s="218"/>
      <c r="D19" s="218"/>
      <c r="E19" s="218"/>
      <c r="F19" s="218"/>
      <c r="G19" s="218"/>
      <c r="H19" s="218"/>
      <c r="I19" s="218"/>
      <c r="J19" s="218"/>
      <c r="K19" s="218"/>
      <c r="L19" s="218"/>
      <c r="M19" s="92"/>
    </row>
    <row r="20" spans="2:13" ht="15" customHeight="1" x14ac:dyDescent="0.2">
      <c r="B20" s="219"/>
      <c r="C20" s="219"/>
      <c r="D20" s="219"/>
      <c r="E20" s="219"/>
      <c r="F20" s="219"/>
      <c r="G20" s="219"/>
      <c r="H20" s="219"/>
      <c r="I20" s="219"/>
      <c r="J20" s="219"/>
      <c r="K20" s="219"/>
      <c r="L20" s="219"/>
      <c r="M20" s="91"/>
    </row>
    <row r="21" spans="2:13" ht="15" customHeight="1" x14ac:dyDescent="0.2"/>
    <row r="22" spans="2:13" ht="15" customHeight="1" x14ac:dyDescent="0.2"/>
    <row r="23" spans="2:13" ht="15" customHeight="1" x14ac:dyDescent="0.2"/>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sheetData>
  <sheetProtection insertRows="0"/>
  <mergeCells count="18">
    <mergeCell ref="B2:M2"/>
    <mergeCell ref="B14:M14"/>
    <mergeCell ref="B4:L4"/>
    <mergeCell ref="B5:L5"/>
    <mergeCell ref="D8:H8"/>
    <mergeCell ref="B9:C9"/>
    <mergeCell ref="D9:H9"/>
    <mergeCell ref="B17:L17"/>
    <mergeCell ref="B19:L19"/>
    <mergeCell ref="B20:L20"/>
    <mergeCell ref="B6:M6"/>
    <mergeCell ref="B15:M15"/>
    <mergeCell ref="B16:M16"/>
    <mergeCell ref="B18:M18"/>
    <mergeCell ref="B13:M13"/>
    <mergeCell ref="B8:C8"/>
    <mergeCell ref="B10:C10"/>
    <mergeCell ref="B11:C11"/>
  </mergeCells>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3" min="1" max="1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10</xdr:col>
                    <xdr:colOff>133350</xdr:colOff>
                    <xdr:row>8</xdr:row>
                    <xdr:rowOff>0</xdr:rowOff>
                  </from>
                  <to>
                    <xdr:col>10</xdr:col>
                    <xdr:colOff>504825</xdr:colOff>
                    <xdr:row>9</xdr:row>
                    <xdr:rowOff>114300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10</xdr:col>
                    <xdr:colOff>133350</xdr:colOff>
                    <xdr:row>8</xdr:row>
                    <xdr:rowOff>209550</xdr:rowOff>
                  </from>
                  <to>
                    <xdr:col>10</xdr:col>
                    <xdr:colOff>676275</xdr:colOff>
                    <xdr:row>10</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75"/>
  <sheetViews>
    <sheetView topLeftCell="A49" zoomScale="80" zoomScaleNormal="80" zoomScalePageLayoutView="80" workbookViewId="0">
      <selection activeCell="J57" sqref="J57"/>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51.7109375" customWidth="1"/>
    <col min="9" max="9" width="21.7109375" customWidth="1"/>
    <col min="10" max="10" width="16.7109375" bestFit="1" customWidth="1"/>
    <col min="11" max="11" width="18" customWidth="1"/>
    <col min="12" max="12" width="16.7109375" bestFit="1" customWidth="1"/>
    <col min="13" max="13" width="16.7109375" customWidth="1"/>
  </cols>
  <sheetData>
    <row r="1" spans="2:24" s="12" customFormat="1" x14ac:dyDescent="0.2">
      <c r="B1" s="16"/>
      <c r="I1"/>
      <c r="J1"/>
      <c r="K1"/>
      <c r="L1"/>
      <c r="M1"/>
    </row>
    <row r="2" spans="2:24" s="12" customFormat="1" ht="21.75" customHeight="1" x14ac:dyDescent="0.2">
      <c r="B2" s="129" t="s">
        <v>105</v>
      </c>
      <c r="C2" s="129"/>
      <c r="D2" s="129"/>
      <c r="E2" s="129"/>
      <c r="F2" s="129"/>
      <c r="G2" s="129"/>
      <c r="H2" s="129"/>
      <c r="I2"/>
      <c r="J2"/>
      <c r="K2"/>
      <c r="L2"/>
      <c r="M2"/>
    </row>
    <row r="3" spans="2:24" s="12" customFormat="1" ht="21.6" customHeight="1" thickBot="1" x14ac:dyDescent="0.3">
      <c r="B3" s="175"/>
      <c r="C3" s="156"/>
      <c r="D3" s="156"/>
      <c r="E3" s="156"/>
      <c r="F3" s="156"/>
      <c r="G3" s="156"/>
      <c r="H3" s="156"/>
      <c r="I3" s="156"/>
      <c r="J3" s="156"/>
      <c r="L3" s="157"/>
    </row>
    <row r="4" spans="2:24" s="12" customFormat="1" ht="16.5" x14ac:dyDescent="0.25">
      <c r="B4" s="225" t="s">
        <v>92</v>
      </c>
      <c r="C4" s="226"/>
      <c r="D4" s="234"/>
      <c r="E4" s="234"/>
      <c r="F4" s="234"/>
      <c r="G4" s="234"/>
      <c r="H4" s="234"/>
      <c r="I4" s="197" t="s">
        <v>155</v>
      </c>
      <c r="J4" s="198"/>
      <c r="K4" s="199"/>
      <c r="L4" s="199"/>
      <c r="M4" s="200"/>
    </row>
    <row r="5" spans="2:24" s="12" customFormat="1" ht="18" x14ac:dyDescent="0.25">
      <c r="B5" s="227" t="s">
        <v>81</v>
      </c>
      <c r="C5" s="228"/>
      <c r="D5" s="235"/>
      <c r="E5" s="235"/>
      <c r="F5" s="235"/>
      <c r="G5" s="235"/>
      <c r="H5" s="235"/>
      <c r="I5" s="201" t="s">
        <v>156</v>
      </c>
      <c r="J5" s="202"/>
      <c r="K5" s="203"/>
      <c r="L5" s="204"/>
      <c r="M5" s="205"/>
      <c r="N5" s="17"/>
      <c r="X5" s="15">
        <v>1</v>
      </c>
    </row>
    <row r="6" spans="2:24" s="12" customFormat="1" ht="16.5" x14ac:dyDescent="0.25">
      <c r="B6" s="227" t="s">
        <v>79</v>
      </c>
      <c r="C6" s="228"/>
      <c r="D6" s="57"/>
      <c r="E6" s="54" t="s">
        <v>85</v>
      </c>
      <c r="F6" s="59"/>
      <c r="G6" s="56" t="s">
        <v>85</v>
      </c>
      <c r="H6" s="60"/>
      <c r="I6" s="206" t="s">
        <v>157</v>
      </c>
      <c r="J6" s="207"/>
      <c r="K6" s="208"/>
      <c r="L6" s="204"/>
      <c r="M6" s="205"/>
    </row>
    <row r="7" spans="2:24" s="12" customFormat="1" ht="17.25" thickBot="1" x14ac:dyDescent="0.3">
      <c r="B7" s="229" t="s">
        <v>80</v>
      </c>
      <c r="C7" s="230"/>
      <c r="D7" s="58"/>
      <c r="E7" s="55" t="s">
        <v>85</v>
      </c>
      <c r="F7" s="58"/>
      <c r="G7" s="55" t="s">
        <v>85</v>
      </c>
      <c r="H7" s="61"/>
      <c r="I7" s="209"/>
      <c r="J7" s="210"/>
      <c r="K7" s="211"/>
      <c r="L7" s="212"/>
      <c r="M7" s="213"/>
    </row>
    <row r="8" spans="2:24" s="12" customFormat="1" ht="17.25" thickBot="1" x14ac:dyDescent="0.3">
      <c r="B8" s="192"/>
      <c r="C8" s="193"/>
      <c r="D8" s="59"/>
      <c r="E8" s="56"/>
      <c r="F8" s="59"/>
      <c r="G8" s="56"/>
      <c r="H8" s="60"/>
      <c r="I8" s="50"/>
      <c r="J8" s="236" t="s">
        <v>110</v>
      </c>
      <c r="K8" s="237"/>
      <c r="L8" s="237"/>
      <c r="M8" s="238"/>
    </row>
    <row r="9" spans="2:24" s="12" customFormat="1" ht="18" customHeight="1" x14ac:dyDescent="0.25">
      <c r="B9" s="167"/>
      <c r="C9" s="168"/>
      <c r="D9" s="168"/>
      <c r="E9" s="168"/>
      <c r="F9" s="168"/>
      <c r="G9" s="168"/>
      <c r="H9" s="168"/>
      <c r="I9" s="169" t="s">
        <v>1</v>
      </c>
      <c r="J9" s="170">
        <f>H6</f>
        <v>0</v>
      </c>
      <c r="K9" s="170">
        <f>J9+1</f>
        <v>1</v>
      </c>
      <c r="L9" s="170">
        <f>K9+1</f>
        <v>2</v>
      </c>
      <c r="M9" s="171"/>
    </row>
    <row r="10" spans="2:24" s="12" customFormat="1" ht="15.75" x14ac:dyDescent="0.25">
      <c r="B10" s="66"/>
      <c r="C10" s="28" t="s">
        <v>31</v>
      </c>
      <c r="D10" s="28"/>
      <c r="E10" s="28"/>
      <c r="F10" s="28"/>
      <c r="G10" s="28"/>
      <c r="H10" s="28"/>
      <c r="I10" s="166"/>
      <c r="J10" s="2"/>
      <c r="K10" s="3"/>
      <c r="L10" s="3"/>
      <c r="M10" s="67"/>
    </row>
    <row r="11" spans="2:24" s="12" customFormat="1" ht="12" customHeight="1" x14ac:dyDescent="0.25">
      <c r="B11" s="68"/>
      <c r="C11" s="241"/>
      <c r="D11" s="241"/>
      <c r="E11" s="241"/>
      <c r="F11" s="241"/>
      <c r="G11" s="241"/>
      <c r="H11" s="241"/>
      <c r="I11" s="166"/>
      <c r="J11" s="2"/>
      <c r="K11" s="3"/>
      <c r="L11" s="3"/>
      <c r="M11" s="67"/>
    </row>
    <row r="12" spans="2:24" s="12" customFormat="1" ht="18" x14ac:dyDescent="0.25">
      <c r="B12" s="69">
        <v>1</v>
      </c>
      <c r="C12" s="244" t="s">
        <v>28</v>
      </c>
      <c r="D12" s="244"/>
      <c r="E12" s="244"/>
      <c r="F12" s="244"/>
      <c r="G12" s="244"/>
      <c r="H12" s="244"/>
      <c r="I12" s="131"/>
      <c r="J12" s="132"/>
      <c r="K12" s="132"/>
      <c r="L12" s="132"/>
      <c r="M12" s="172"/>
    </row>
    <row r="13" spans="2:24" s="12" customFormat="1" ht="48" customHeight="1" x14ac:dyDescent="0.2">
      <c r="B13" s="70" t="s">
        <v>29</v>
      </c>
      <c r="C13" s="242" t="s">
        <v>73</v>
      </c>
      <c r="D13" s="242"/>
      <c r="E13" s="242"/>
      <c r="F13" s="242"/>
      <c r="G13" s="242"/>
      <c r="H13" s="242"/>
      <c r="I13" s="135">
        <f>SUM(J13:M13)</f>
        <v>0</v>
      </c>
      <c r="J13" s="136">
        <f>SUM(J14:J23)</f>
        <v>0</v>
      </c>
      <c r="K13" s="136">
        <f>SUM(K14:K23)</f>
        <v>0</v>
      </c>
      <c r="L13" s="136">
        <f>SUM(L14:L23)</f>
        <v>0</v>
      </c>
      <c r="M13" s="137"/>
    </row>
    <row r="14" spans="2:24" s="12" customFormat="1" ht="15.75" x14ac:dyDescent="0.2">
      <c r="B14" s="68"/>
      <c r="C14" s="243" t="str">
        <f>'Nachweis Personalkosten'!B11&amp;"; "&amp;'Nachweis Personalkosten'!C11&amp;"; "&amp;'Nachweis Personalkosten'!E11</f>
        <v xml:space="preserve">; ; </v>
      </c>
      <c r="D14" s="243"/>
      <c r="E14" s="243"/>
      <c r="F14" s="243"/>
      <c r="G14" s="243"/>
      <c r="H14" s="243"/>
      <c r="I14" s="135">
        <f t="shared" ref="I14:I23" si="0">SUM(J14:M14)</f>
        <v>0</v>
      </c>
      <c r="J14" s="138">
        <f>'Nachweis Personalkosten'!W11</f>
        <v>0</v>
      </c>
      <c r="K14" s="138">
        <f>'Nachweis Personalkosten'!X11</f>
        <v>0</v>
      </c>
      <c r="L14" s="138">
        <f>'Nachweis Personalkosten'!Y11</f>
        <v>0</v>
      </c>
      <c r="M14" s="139"/>
    </row>
    <row r="15" spans="2:24" s="12" customFormat="1" ht="15.75" x14ac:dyDescent="0.2">
      <c r="B15" s="68"/>
      <c r="C15" s="243" t="str">
        <f>'Nachweis Personalkosten'!B12&amp;"; "&amp;'Nachweis Personalkosten'!C12&amp;"; "&amp;'Nachweis Personalkosten'!E12</f>
        <v xml:space="preserve">; ; </v>
      </c>
      <c r="D15" s="243"/>
      <c r="E15" s="243"/>
      <c r="F15" s="243"/>
      <c r="G15" s="243"/>
      <c r="H15" s="243"/>
      <c r="I15" s="135">
        <f t="shared" si="0"/>
        <v>0</v>
      </c>
      <c r="J15" s="138">
        <f>'Nachweis Personalkosten'!W12</f>
        <v>0</v>
      </c>
      <c r="K15" s="138">
        <f>'Nachweis Personalkosten'!X12</f>
        <v>0</v>
      </c>
      <c r="L15" s="138">
        <f>'Nachweis Personalkosten'!Y12</f>
        <v>0</v>
      </c>
      <c r="M15" s="139"/>
    </row>
    <row r="16" spans="2:24" s="12" customFormat="1" ht="15.75" x14ac:dyDescent="0.2">
      <c r="B16" s="68"/>
      <c r="C16" s="243" t="str">
        <f>'Nachweis Personalkosten'!B13&amp;"; "&amp;'Nachweis Personalkosten'!C13&amp;"; "&amp;'Nachweis Personalkosten'!E13</f>
        <v xml:space="preserve">; ; </v>
      </c>
      <c r="D16" s="243"/>
      <c r="E16" s="243"/>
      <c r="F16" s="243"/>
      <c r="G16" s="243"/>
      <c r="H16" s="243"/>
      <c r="I16" s="135">
        <f t="shared" si="0"/>
        <v>0</v>
      </c>
      <c r="J16" s="138">
        <f>'Nachweis Personalkosten'!W13</f>
        <v>0</v>
      </c>
      <c r="K16" s="138">
        <f>'Nachweis Personalkosten'!X13</f>
        <v>0</v>
      </c>
      <c r="L16" s="138">
        <f>'Nachweis Personalkosten'!Y13</f>
        <v>0</v>
      </c>
      <c r="M16" s="139"/>
    </row>
    <row r="17" spans="2:15" s="12" customFormat="1" ht="15.75" x14ac:dyDescent="0.2">
      <c r="B17" s="68"/>
      <c r="C17" s="243" t="str">
        <f>'Nachweis Personalkosten'!B14&amp;"; "&amp;'Nachweis Personalkosten'!C14&amp;"; "&amp;'Nachweis Personalkosten'!E14</f>
        <v xml:space="preserve">; ; </v>
      </c>
      <c r="D17" s="243"/>
      <c r="E17" s="243"/>
      <c r="F17" s="243"/>
      <c r="G17" s="243"/>
      <c r="H17" s="243"/>
      <c r="I17" s="135">
        <f t="shared" si="0"/>
        <v>0</v>
      </c>
      <c r="J17" s="138">
        <f>'Nachweis Personalkosten'!W14</f>
        <v>0</v>
      </c>
      <c r="K17" s="138">
        <f>'Nachweis Personalkosten'!X14</f>
        <v>0</v>
      </c>
      <c r="L17" s="138">
        <f>'Nachweis Personalkosten'!Y14</f>
        <v>0</v>
      </c>
      <c r="M17" s="139"/>
    </row>
    <row r="18" spans="2:15" s="12" customFormat="1" ht="15.75" x14ac:dyDescent="0.2">
      <c r="B18" s="68"/>
      <c r="C18" s="243" t="str">
        <f>'Nachweis Personalkosten'!B15&amp;"; "&amp;'Nachweis Personalkosten'!C15&amp;"; "&amp;'Nachweis Personalkosten'!E15</f>
        <v xml:space="preserve">; ; </v>
      </c>
      <c r="D18" s="243"/>
      <c r="E18" s="243"/>
      <c r="F18" s="243"/>
      <c r="G18" s="243"/>
      <c r="H18" s="243"/>
      <c r="I18" s="135">
        <f t="shared" si="0"/>
        <v>0</v>
      </c>
      <c r="J18" s="138">
        <f>'Nachweis Personalkosten'!W15</f>
        <v>0</v>
      </c>
      <c r="K18" s="138">
        <f>'Nachweis Personalkosten'!X15</f>
        <v>0</v>
      </c>
      <c r="L18" s="138">
        <f>'Nachweis Personalkosten'!Y15</f>
        <v>0</v>
      </c>
      <c r="M18" s="139"/>
    </row>
    <row r="19" spans="2:15" s="12" customFormat="1" ht="15.75" x14ac:dyDescent="0.2">
      <c r="B19" s="68"/>
      <c r="C19" s="243" t="str">
        <f>'Nachweis Personalkosten'!B16&amp;"; "&amp;'Nachweis Personalkosten'!C16&amp;"; "&amp;'Nachweis Personalkosten'!E16</f>
        <v xml:space="preserve">; ; </v>
      </c>
      <c r="D19" s="243"/>
      <c r="E19" s="243"/>
      <c r="F19" s="243"/>
      <c r="G19" s="243"/>
      <c r="H19" s="243"/>
      <c r="I19" s="135">
        <f t="shared" si="0"/>
        <v>0</v>
      </c>
      <c r="J19" s="138">
        <f>'Nachweis Personalkosten'!W16</f>
        <v>0</v>
      </c>
      <c r="K19" s="138">
        <f>'Nachweis Personalkosten'!X16</f>
        <v>0</v>
      </c>
      <c r="L19" s="138">
        <f>'Nachweis Personalkosten'!Y16</f>
        <v>0</v>
      </c>
      <c r="M19" s="139"/>
    </row>
    <row r="20" spans="2:15" s="12" customFormat="1" ht="15.75" x14ac:dyDescent="0.2">
      <c r="B20" s="68"/>
      <c r="C20" s="243" t="str">
        <f>'Nachweis Personalkosten'!B17&amp;"; "&amp;'Nachweis Personalkosten'!C17&amp;"; "&amp;'Nachweis Personalkosten'!E17</f>
        <v xml:space="preserve">; ; </v>
      </c>
      <c r="D20" s="243"/>
      <c r="E20" s="243"/>
      <c r="F20" s="243"/>
      <c r="G20" s="243"/>
      <c r="H20" s="243"/>
      <c r="I20" s="135">
        <f t="shared" si="0"/>
        <v>0</v>
      </c>
      <c r="J20" s="138">
        <f>'Nachweis Personalkosten'!W17</f>
        <v>0</v>
      </c>
      <c r="K20" s="138">
        <f>'Nachweis Personalkosten'!X17</f>
        <v>0</v>
      </c>
      <c r="L20" s="138">
        <f>'Nachweis Personalkosten'!Y17</f>
        <v>0</v>
      </c>
      <c r="M20" s="139"/>
    </row>
    <row r="21" spans="2:15" s="12" customFormat="1" ht="15.75" x14ac:dyDescent="0.2">
      <c r="B21" s="68"/>
      <c r="C21" s="243" t="str">
        <f>'Nachweis Personalkosten'!B18&amp;"; "&amp;'Nachweis Personalkosten'!C18&amp;"; "&amp;'Nachweis Personalkosten'!E18</f>
        <v xml:space="preserve">; ; </v>
      </c>
      <c r="D21" s="243"/>
      <c r="E21" s="243"/>
      <c r="F21" s="243"/>
      <c r="G21" s="243"/>
      <c r="H21" s="243"/>
      <c r="I21" s="135">
        <f t="shared" si="0"/>
        <v>0</v>
      </c>
      <c r="J21" s="138">
        <f>'Nachweis Personalkosten'!W18</f>
        <v>0</v>
      </c>
      <c r="K21" s="138">
        <f>'Nachweis Personalkosten'!X18</f>
        <v>0</v>
      </c>
      <c r="L21" s="138">
        <f>'Nachweis Personalkosten'!Y18</f>
        <v>0</v>
      </c>
      <c r="M21" s="139"/>
    </row>
    <row r="22" spans="2:15" s="12" customFormat="1" ht="15.75" x14ac:dyDescent="0.2">
      <c r="B22" s="68"/>
      <c r="C22" s="243" t="str">
        <f>'Nachweis Personalkosten'!B19&amp;"; "&amp;'Nachweis Personalkosten'!C19&amp;"; "&amp;'Nachweis Personalkosten'!E19</f>
        <v xml:space="preserve">; ; </v>
      </c>
      <c r="D22" s="243"/>
      <c r="E22" s="243"/>
      <c r="F22" s="243"/>
      <c r="G22" s="243"/>
      <c r="H22" s="243"/>
      <c r="I22" s="135">
        <f t="shared" si="0"/>
        <v>0</v>
      </c>
      <c r="J22" s="138">
        <f>'Nachweis Personalkosten'!W19</f>
        <v>0</v>
      </c>
      <c r="K22" s="138">
        <f>'Nachweis Personalkosten'!X19</f>
        <v>0</v>
      </c>
      <c r="L22" s="138">
        <f>'Nachweis Personalkosten'!Y19</f>
        <v>0</v>
      </c>
      <c r="M22" s="139"/>
    </row>
    <row r="23" spans="2:15" s="12" customFormat="1" ht="15.75" x14ac:dyDescent="0.2">
      <c r="B23" s="68"/>
      <c r="C23" s="243" t="str">
        <f>'Nachweis Personalkosten'!B20&amp;"; "&amp;'Nachweis Personalkosten'!C20&amp;"; "&amp;'Nachweis Personalkosten'!E20</f>
        <v xml:space="preserve">; ; </v>
      </c>
      <c r="D23" s="243"/>
      <c r="E23" s="243"/>
      <c r="F23" s="243"/>
      <c r="G23" s="243"/>
      <c r="H23" s="243"/>
      <c r="I23" s="135">
        <f t="shared" si="0"/>
        <v>0</v>
      </c>
      <c r="J23" s="138">
        <f>'Nachweis Personalkosten'!W20</f>
        <v>0</v>
      </c>
      <c r="K23" s="138">
        <f>'Nachweis Personalkosten'!X20</f>
        <v>0</v>
      </c>
      <c r="L23" s="138">
        <f>'Nachweis Personalkosten'!Y20</f>
        <v>0</v>
      </c>
      <c r="M23" s="139"/>
    </row>
    <row r="24" spans="2:15" s="12" customFormat="1" ht="9.75" customHeight="1" x14ac:dyDescent="0.25">
      <c r="B24" s="66"/>
      <c r="C24" s="253"/>
      <c r="D24" s="253"/>
      <c r="E24" s="253"/>
      <c r="F24" s="253"/>
      <c r="G24" s="253"/>
      <c r="H24" s="253"/>
      <c r="I24" s="165"/>
      <c r="J24" s="133"/>
      <c r="K24" s="134"/>
      <c r="L24" s="134"/>
      <c r="M24" s="67"/>
    </row>
    <row r="25" spans="2:15" s="12" customFormat="1" ht="25.5" customHeight="1" x14ac:dyDescent="0.2">
      <c r="B25" s="69">
        <v>2</v>
      </c>
      <c r="C25" s="239" t="s">
        <v>91</v>
      </c>
      <c r="D25" s="239"/>
      <c r="E25" s="239"/>
      <c r="F25" s="239"/>
      <c r="G25" s="239"/>
      <c r="H25" s="239"/>
      <c r="I25" s="140">
        <f>SUM(J25:M25)</f>
        <v>0</v>
      </c>
      <c r="J25" s="130">
        <f>SUM(J26:J27)</f>
        <v>0</v>
      </c>
      <c r="K25" s="130">
        <f t="shared" ref="K25:L25" si="1">SUM(K26:K27)</f>
        <v>0</v>
      </c>
      <c r="L25" s="130">
        <f t="shared" si="1"/>
        <v>0</v>
      </c>
      <c r="M25" s="141"/>
    </row>
    <row r="26" spans="2:15" s="12" customFormat="1" ht="32.1" customHeight="1" x14ac:dyDescent="0.2">
      <c r="B26" s="70" t="s">
        <v>2</v>
      </c>
      <c r="C26" s="249" t="s">
        <v>72</v>
      </c>
      <c r="D26" s="249"/>
      <c r="E26" s="249"/>
      <c r="F26" s="249"/>
      <c r="G26" s="249"/>
      <c r="H26" s="249"/>
      <c r="I26" s="130">
        <f>SUM(J26:M26)</f>
        <v>0</v>
      </c>
      <c r="J26" s="138">
        <f>'Nachweis Honorare'!M66</f>
        <v>0</v>
      </c>
      <c r="K26" s="138">
        <f>'Nachweis Honorare'!N66</f>
        <v>0</v>
      </c>
      <c r="L26" s="138">
        <f>'Nachweis Honorare'!O66</f>
        <v>0</v>
      </c>
      <c r="M26" s="139"/>
    </row>
    <row r="27" spans="2:15" s="12" customFormat="1" ht="58.5" customHeight="1" x14ac:dyDescent="0.2">
      <c r="B27" s="70" t="s">
        <v>3</v>
      </c>
      <c r="C27" s="249" t="s">
        <v>62</v>
      </c>
      <c r="D27" s="249"/>
      <c r="E27" s="249"/>
      <c r="F27" s="249"/>
      <c r="G27" s="249"/>
      <c r="H27" s="249"/>
      <c r="I27" s="130">
        <f t="shared" ref="I27:I31" si="2">SUM(J27:M27)</f>
        <v>0</v>
      </c>
      <c r="J27" s="138">
        <f>'Nachweis Ext. Auftragsvergabe'!G64</f>
        <v>0</v>
      </c>
      <c r="K27" s="138">
        <f>'Nachweis Ext. Auftragsvergabe'!H64</f>
        <v>0</v>
      </c>
      <c r="L27" s="138">
        <f>'Nachweis Ext. Auftragsvergabe'!I64</f>
        <v>0</v>
      </c>
      <c r="M27" s="139"/>
    </row>
    <row r="28" spans="2:15" s="12" customFormat="1" ht="21" customHeight="1" x14ac:dyDescent="0.2">
      <c r="B28" s="71" t="s">
        <v>32</v>
      </c>
      <c r="C28" s="239" t="s">
        <v>89</v>
      </c>
      <c r="D28" s="239"/>
      <c r="E28" s="239"/>
      <c r="F28" s="239"/>
      <c r="G28" s="239"/>
      <c r="H28" s="239"/>
      <c r="I28" s="130">
        <f t="shared" si="2"/>
        <v>0</v>
      </c>
      <c r="J28" s="130">
        <f>SUM(J29:J30)</f>
        <v>0</v>
      </c>
      <c r="K28" s="130">
        <f t="shared" ref="K28:L28" si="3">SUM(K29:K30)</f>
        <v>0</v>
      </c>
      <c r="L28" s="130">
        <f t="shared" si="3"/>
        <v>0</v>
      </c>
      <c r="M28" s="141"/>
    </row>
    <row r="29" spans="2:15" s="12" customFormat="1" ht="42.75" customHeight="1" x14ac:dyDescent="0.2">
      <c r="B29" s="70" t="s">
        <v>30</v>
      </c>
      <c r="C29" s="249" t="s">
        <v>70</v>
      </c>
      <c r="D29" s="249"/>
      <c r="E29" s="249"/>
      <c r="F29" s="249"/>
      <c r="G29" s="249"/>
      <c r="H29" s="249"/>
      <c r="I29" s="130">
        <f t="shared" si="2"/>
        <v>0</v>
      </c>
      <c r="J29" s="138">
        <f>'Nachweis Projektbez.Anschaffung'!G24</f>
        <v>0</v>
      </c>
      <c r="K29" s="138">
        <f>'Nachweis Projektbez.Anschaffung'!H24</f>
        <v>0</v>
      </c>
      <c r="L29" s="138">
        <f>'Nachweis Projektbez.Anschaffung'!I24</f>
        <v>0</v>
      </c>
      <c r="M29" s="139"/>
    </row>
    <row r="30" spans="2:15" s="12" customFormat="1" ht="58.5" customHeight="1" x14ac:dyDescent="0.2">
      <c r="B30" s="70" t="s">
        <v>33</v>
      </c>
      <c r="C30" s="252" t="s">
        <v>63</v>
      </c>
      <c r="D30" s="252"/>
      <c r="E30" s="252"/>
      <c r="F30" s="252"/>
      <c r="G30" s="252"/>
      <c r="H30" s="252"/>
      <c r="I30" s="130">
        <f t="shared" si="2"/>
        <v>0</v>
      </c>
      <c r="J30" s="138">
        <f>'Nachweis Sonstige Sachausgaben'!G24</f>
        <v>0</v>
      </c>
      <c r="K30" s="138">
        <f>'Nachweis Sonstige Sachausgaben'!H24</f>
        <v>0</v>
      </c>
      <c r="L30" s="138">
        <f>'Nachweis Sonstige Sachausgaben'!I24</f>
        <v>0</v>
      </c>
      <c r="M30" s="139"/>
      <c r="O30" s="18"/>
    </row>
    <row r="31" spans="2:15" s="12" customFormat="1" ht="21" customHeight="1" x14ac:dyDescent="0.2">
      <c r="B31" s="71" t="s">
        <v>34</v>
      </c>
      <c r="C31" s="239" t="s">
        <v>93</v>
      </c>
      <c r="D31" s="239"/>
      <c r="E31" s="239"/>
      <c r="F31" s="239"/>
      <c r="G31" s="239"/>
      <c r="H31" s="239"/>
      <c r="I31" s="130">
        <f t="shared" si="2"/>
        <v>0</v>
      </c>
      <c r="J31" s="130">
        <f>'Nachweis Mietausgaben'!M22</f>
        <v>0</v>
      </c>
      <c r="K31" s="130">
        <f>'Nachweis Mietausgaben'!N22</f>
        <v>0</v>
      </c>
      <c r="L31" s="130">
        <f>'Nachweis Mietausgaben'!O22</f>
        <v>0</v>
      </c>
      <c r="M31" s="141"/>
    </row>
    <row r="32" spans="2:15" s="12" customFormat="1" ht="47.25" customHeight="1" x14ac:dyDescent="0.2">
      <c r="B32" s="71" t="s">
        <v>35</v>
      </c>
      <c r="C32" s="240" t="s">
        <v>158</v>
      </c>
      <c r="D32" s="240"/>
      <c r="E32" s="240"/>
      <c r="F32" s="240"/>
      <c r="G32" s="240"/>
      <c r="H32" s="240"/>
      <c r="I32" s="130">
        <f>SUM(J32:M32)</f>
        <v>0</v>
      </c>
      <c r="J32" s="130">
        <f>IF($X$5=1,ROUND((J12+J25+J28+J31)*0.07,2),0)</f>
        <v>0</v>
      </c>
      <c r="K32" s="130">
        <f t="shared" ref="K32:L32" si="4">IF($X$5=1,ROUND((K12+K25+K28+K31)*0.07,2),0)</f>
        <v>0</v>
      </c>
      <c r="L32" s="130">
        <f t="shared" si="4"/>
        <v>0</v>
      </c>
      <c r="M32" s="141"/>
    </row>
    <row r="33" spans="2:13" s="12" customFormat="1" ht="9.1999999999999993" customHeight="1" x14ac:dyDescent="0.25">
      <c r="B33" s="66"/>
      <c r="C33" s="245"/>
      <c r="D33" s="245"/>
      <c r="E33" s="245"/>
      <c r="F33" s="245"/>
      <c r="G33" s="245"/>
      <c r="H33" s="245"/>
      <c r="I33" s="165"/>
      <c r="J33" s="2"/>
      <c r="K33" s="3"/>
      <c r="L33" s="3"/>
      <c r="M33" s="67"/>
    </row>
    <row r="34" spans="2:13" s="12" customFormat="1" ht="39.75" customHeight="1" x14ac:dyDescent="0.2">
      <c r="B34" s="69">
        <v>6</v>
      </c>
      <c r="C34" s="251" t="s">
        <v>121</v>
      </c>
      <c r="D34" s="251"/>
      <c r="E34" s="251"/>
      <c r="F34" s="251"/>
      <c r="G34" s="251"/>
      <c r="H34" s="251"/>
      <c r="I34" s="140">
        <f>SUM(J34:M34)</f>
        <v>0</v>
      </c>
      <c r="J34" s="130">
        <f>J13+J25+J28+J31+J32</f>
        <v>0</v>
      </c>
      <c r="K34" s="130">
        <f t="shared" ref="K34:L34" si="5">K13+K25+K28+K31+K32</f>
        <v>0</v>
      </c>
      <c r="L34" s="130">
        <f t="shared" si="5"/>
        <v>0</v>
      </c>
      <c r="M34" s="173"/>
    </row>
    <row r="35" spans="2:13" s="12" customFormat="1" ht="39.75" customHeight="1" x14ac:dyDescent="0.2">
      <c r="B35" s="69"/>
      <c r="C35" s="255" t="s">
        <v>122</v>
      </c>
      <c r="D35" s="256"/>
      <c r="E35" s="256"/>
      <c r="F35" s="256"/>
      <c r="G35" s="256"/>
      <c r="H35" s="257"/>
      <c r="I35" s="140"/>
      <c r="J35" s="176">
        <v>0</v>
      </c>
      <c r="K35" s="176">
        <v>0</v>
      </c>
      <c r="L35" s="176">
        <v>0</v>
      </c>
      <c r="M35" s="174"/>
    </row>
    <row r="36" spans="2:13" s="12" customFormat="1" ht="39.75" customHeight="1" x14ac:dyDescent="0.2">
      <c r="B36" s="69"/>
      <c r="C36" s="255" t="s">
        <v>123</v>
      </c>
      <c r="D36" s="256"/>
      <c r="E36" s="256"/>
      <c r="F36" s="256"/>
      <c r="G36" s="256"/>
      <c r="H36" s="257"/>
      <c r="I36" s="140"/>
      <c r="J36" s="130">
        <f>J35-J34</f>
        <v>0</v>
      </c>
      <c r="K36" s="130">
        <f t="shared" ref="K36:L36" si="6">K35-K34</f>
        <v>0</v>
      </c>
      <c r="L36" s="130">
        <f t="shared" si="6"/>
        <v>0</v>
      </c>
      <c r="M36" s="173"/>
    </row>
    <row r="37" spans="2:13" s="19" customFormat="1" ht="7.5" customHeight="1" x14ac:dyDescent="0.2">
      <c r="B37" s="66"/>
      <c r="C37" s="247"/>
      <c r="D37" s="247"/>
      <c r="E37" s="247"/>
      <c r="F37" s="247"/>
      <c r="G37" s="247"/>
      <c r="H37" s="247"/>
      <c r="I37" s="164"/>
      <c r="J37" s="142"/>
      <c r="K37" s="143"/>
      <c r="L37" s="143"/>
      <c r="M37" s="144"/>
    </row>
    <row r="38" spans="2:13" s="12" customFormat="1" ht="45.75" customHeight="1" x14ac:dyDescent="0.2">
      <c r="B38" s="68">
        <v>7</v>
      </c>
      <c r="C38" s="250" t="s">
        <v>36</v>
      </c>
      <c r="D38" s="250"/>
      <c r="E38" s="250"/>
      <c r="F38" s="250"/>
      <c r="G38" s="250"/>
      <c r="H38" s="250"/>
      <c r="I38" s="140">
        <f>SUM(J38:M38)</f>
        <v>0</v>
      </c>
      <c r="J38" s="176">
        <v>0</v>
      </c>
      <c r="K38" s="176">
        <v>0</v>
      </c>
      <c r="L38" s="176">
        <v>0</v>
      </c>
      <c r="M38" s="145"/>
    </row>
    <row r="39" spans="2:13" s="12" customFormat="1" ht="9.1999999999999993" customHeight="1" x14ac:dyDescent="0.2">
      <c r="B39" s="66"/>
      <c r="C39" s="246"/>
      <c r="D39" s="246"/>
      <c r="E39" s="246"/>
      <c r="F39" s="246"/>
      <c r="G39" s="246"/>
      <c r="H39" s="246"/>
      <c r="I39" s="164"/>
      <c r="J39" s="142"/>
      <c r="K39" s="146"/>
      <c r="L39" s="146"/>
      <c r="M39" s="147"/>
    </row>
    <row r="40" spans="2:13" s="12" customFormat="1" ht="31.5" customHeight="1" x14ac:dyDescent="0.2">
      <c r="B40" s="68">
        <v>8</v>
      </c>
      <c r="C40" s="250" t="s">
        <v>37</v>
      </c>
      <c r="D40" s="250"/>
      <c r="E40" s="250"/>
      <c r="F40" s="250"/>
      <c r="G40" s="250"/>
      <c r="H40" s="250"/>
      <c r="I40" s="140">
        <f>SUM(J40:M40)</f>
        <v>0</v>
      </c>
      <c r="J40" s="176">
        <v>0</v>
      </c>
      <c r="K40" s="176">
        <v>0</v>
      </c>
      <c r="L40" s="176">
        <v>0</v>
      </c>
      <c r="M40" s="145"/>
    </row>
    <row r="41" spans="2:13" s="12" customFormat="1" ht="9.1999999999999993" customHeight="1" x14ac:dyDescent="0.25">
      <c r="B41" s="66"/>
      <c r="C41" s="245"/>
      <c r="D41" s="245"/>
      <c r="E41" s="245"/>
      <c r="F41" s="245"/>
      <c r="G41" s="245"/>
      <c r="H41" s="245"/>
      <c r="I41" s="166"/>
      <c r="J41" s="2"/>
      <c r="K41" s="3"/>
      <c r="L41" s="3"/>
      <c r="M41" s="67"/>
    </row>
    <row r="42" spans="2:13" s="12" customFormat="1" ht="18.75" x14ac:dyDescent="0.35">
      <c r="B42" s="179">
        <v>9</v>
      </c>
      <c r="C42" s="248" t="s">
        <v>124</v>
      </c>
      <c r="D42" s="248"/>
      <c r="E42" s="248"/>
      <c r="F42" s="248"/>
      <c r="G42" s="248"/>
      <c r="H42" s="248"/>
      <c r="I42" s="184" t="s">
        <v>152</v>
      </c>
      <c r="J42" s="268" t="s">
        <v>153</v>
      </c>
      <c r="K42" s="269"/>
      <c r="L42" s="269"/>
      <c r="M42" s="270"/>
    </row>
    <row r="43" spans="2:13" ht="17.25" x14ac:dyDescent="0.35">
      <c r="B43" s="180" t="s">
        <v>143</v>
      </c>
      <c r="C43" s="259" t="s">
        <v>125</v>
      </c>
      <c r="D43" s="259"/>
      <c r="E43" s="259"/>
      <c r="F43" s="259"/>
      <c r="G43" s="259"/>
      <c r="H43" s="259"/>
      <c r="I43" s="186" t="s">
        <v>149</v>
      </c>
      <c r="J43" s="191">
        <f>J9</f>
        <v>0</v>
      </c>
      <c r="K43" s="191">
        <f t="shared" ref="K43:L43" si="7">K9</f>
        <v>1</v>
      </c>
      <c r="L43" s="191">
        <f t="shared" si="7"/>
        <v>2</v>
      </c>
      <c r="M43" s="187"/>
    </row>
    <row r="44" spans="2:13" ht="17.25" x14ac:dyDescent="0.35">
      <c r="B44" s="181" t="s">
        <v>126</v>
      </c>
      <c r="C44" s="273" t="s">
        <v>127</v>
      </c>
      <c r="D44" s="273"/>
      <c r="E44" s="273"/>
      <c r="F44" s="273"/>
      <c r="G44" s="273"/>
      <c r="H44" s="273"/>
      <c r="I44" s="177"/>
      <c r="J44" s="194">
        <v>0</v>
      </c>
      <c r="K44" s="194">
        <v>0</v>
      </c>
      <c r="L44" s="194">
        <v>0</v>
      </c>
      <c r="M44" s="188"/>
    </row>
    <row r="45" spans="2:13" ht="17.25" x14ac:dyDescent="0.35">
      <c r="B45" s="181" t="s">
        <v>128</v>
      </c>
      <c r="C45" s="273" t="s">
        <v>129</v>
      </c>
      <c r="D45" s="273"/>
      <c r="E45" s="273"/>
      <c r="F45" s="273"/>
      <c r="G45" s="273"/>
      <c r="H45" s="273"/>
      <c r="I45" s="177"/>
      <c r="J45" s="194">
        <v>0</v>
      </c>
      <c r="K45" s="194">
        <v>0</v>
      </c>
      <c r="L45" s="194">
        <v>0</v>
      </c>
      <c r="M45" s="188"/>
    </row>
    <row r="46" spans="2:13" ht="17.25" x14ac:dyDescent="0.35">
      <c r="B46" s="181" t="s">
        <v>130</v>
      </c>
      <c r="C46" s="273" t="s">
        <v>131</v>
      </c>
      <c r="D46" s="273"/>
      <c r="E46" s="273"/>
      <c r="F46" s="273"/>
      <c r="G46" s="273"/>
      <c r="H46" s="273"/>
      <c r="I46" s="177"/>
      <c r="J46" s="194">
        <v>0</v>
      </c>
      <c r="K46" s="194">
        <v>0</v>
      </c>
      <c r="L46" s="194">
        <v>0</v>
      </c>
      <c r="M46" s="188"/>
    </row>
    <row r="47" spans="2:13" ht="17.25" x14ac:dyDescent="0.3">
      <c r="B47" s="182" t="s">
        <v>132</v>
      </c>
      <c r="C47" s="264" t="s">
        <v>133</v>
      </c>
      <c r="D47" s="264"/>
      <c r="E47" s="264"/>
      <c r="F47" s="264"/>
      <c r="G47" s="264"/>
      <c r="H47" s="264"/>
      <c r="I47" s="177"/>
      <c r="J47" s="194">
        <v>0</v>
      </c>
      <c r="K47" s="194">
        <v>0</v>
      </c>
      <c r="L47" s="194">
        <v>0</v>
      </c>
      <c r="M47" s="188"/>
    </row>
    <row r="48" spans="2:13" ht="17.25" x14ac:dyDescent="0.35">
      <c r="B48" s="181" t="s">
        <v>134</v>
      </c>
      <c r="C48" s="264" t="s">
        <v>154</v>
      </c>
      <c r="D48" s="264"/>
      <c r="E48" s="264"/>
      <c r="F48" s="264"/>
      <c r="G48" s="264"/>
      <c r="H48" s="264"/>
      <c r="I48" s="177"/>
      <c r="J48" s="194">
        <v>0</v>
      </c>
      <c r="K48" s="194">
        <v>0</v>
      </c>
      <c r="L48" s="194">
        <v>0</v>
      </c>
      <c r="M48" s="188"/>
    </row>
    <row r="49" spans="2:13" ht="17.25" x14ac:dyDescent="0.35">
      <c r="B49" s="180" t="s">
        <v>144</v>
      </c>
      <c r="C49" s="259" t="s">
        <v>135</v>
      </c>
      <c r="D49" s="259"/>
      <c r="E49" s="259"/>
      <c r="F49" s="259"/>
      <c r="G49" s="259"/>
      <c r="H49" s="259"/>
      <c r="I49" s="271" t="s">
        <v>150</v>
      </c>
      <c r="J49" s="271"/>
      <c r="K49" s="271"/>
      <c r="L49" s="271"/>
      <c r="M49" s="272"/>
    </row>
    <row r="50" spans="2:13" ht="17.25" x14ac:dyDescent="0.35">
      <c r="B50" s="181" t="s">
        <v>126</v>
      </c>
      <c r="C50" s="178" t="s">
        <v>136</v>
      </c>
      <c r="D50" s="185"/>
      <c r="E50" s="185"/>
      <c r="F50" s="185"/>
      <c r="G50" s="185"/>
      <c r="H50" s="185"/>
      <c r="I50" s="31"/>
      <c r="J50" s="194">
        <v>0</v>
      </c>
      <c r="K50" s="194">
        <v>0</v>
      </c>
      <c r="L50" s="194">
        <v>0</v>
      </c>
      <c r="M50" s="188"/>
    </row>
    <row r="51" spans="2:13" ht="17.25" x14ac:dyDescent="0.35">
      <c r="B51" s="181" t="s">
        <v>128</v>
      </c>
      <c r="C51" s="263" t="s">
        <v>137</v>
      </c>
      <c r="D51" s="263"/>
      <c r="E51" s="263"/>
      <c r="F51" s="263"/>
      <c r="G51" s="263"/>
      <c r="H51" s="263"/>
      <c r="I51" s="31"/>
      <c r="J51" s="194">
        <v>0</v>
      </c>
      <c r="K51" s="194">
        <v>0</v>
      </c>
      <c r="L51" s="194">
        <v>0</v>
      </c>
      <c r="M51" s="188"/>
    </row>
    <row r="52" spans="2:13" ht="17.25" x14ac:dyDescent="0.35">
      <c r="B52" s="181" t="s">
        <v>130</v>
      </c>
      <c r="C52" s="263" t="s">
        <v>138</v>
      </c>
      <c r="D52" s="263"/>
      <c r="E52" s="263"/>
      <c r="F52" s="263"/>
      <c r="G52" s="263"/>
      <c r="H52" s="263"/>
      <c r="I52" s="31"/>
      <c r="J52" s="194">
        <v>0</v>
      </c>
      <c r="K52" s="194">
        <v>0</v>
      </c>
      <c r="L52" s="194">
        <v>0</v>
      </c>
      <c r="M52" s="188"/>
    </row>
    <row r="53" spans="2:13" ht="17.25" x14ac:dyDescent="0.35">
      <c r="B53" s="181" t="s">
        <v>132</v>
      </c>
      <c r="C53" s="262" t="s">
        <v>139</v>
      </c>
      <c r="D53" s="262"/>
      <c r="E53" s="262"/>
      <c r="F53" s="262"/>
      <c r="G53" s="262"/>
      <c r="H53" s="262"/>
      <c r="I53" s="31"/>
      <c r="J53" s="194">
        <v>0</v>
      </c>
      <c r="K53" s="194">
        <v>0</v>
      </c>
      <c r="L53" s="194">
        <v>0</v>
      </c>
      <c r="M53" s="188"/>
    </row>
    <row r="54" spans="2:13" ht="17.25" x14ac:dyDescent="0.35">
      <c r="B54" s="181" t="s">
        <v>134</v>
      </c>
      <c r="C54" s="261" t="s">
        <v>140</v>
      </c>
      <c r="D54" s="261"/>
      <c r="E54" s="261"/>
      <c r="F54" s="261"/>
      <c r="G54" s="261"/>
      <c r="H54" s="261"/>
      <c r="I54" s="31"/>
      <c r="J54" s="194">
        <v>0</v>
      </c>
      <c r="K54" s="194">
        <v>0</v>
      </c>
      <c r="L54" s="194">
        <v>0</v>
      </c>
      <c r="M54" s="188"/>
    </row>
    <row r="55" spans="2:13" ht="17.25" x14ac:dyDescent="0.35">
      <c r="B55" s="181"/>
      <c r="C55" s="265"/>
      <c r="D55" s="266"/>
      <c r="E55" s="266"/>
      <c r="F55" s="266"/>
      <c r="G55" s="266"/>
      <c r="H55" s="267"/>
      <c r="I55" s="271" t="s">
        <v>151</v>
      </c>
      <c r="J55" s="271"/>
      <c r="K55" s="271"/>
      <c r="L55" s="271"/>
      <c r="M55" s="272"/>
    </row>
    <row r="56" spans="2:13" ht="17.25" x14ac:dyDescent="0.35">
      <c r="B56" s="214" t="s">
        <v>145</v>
      </c>
      <c r="C56" s="259" t="s">
        <v>141</v>
      </c>
      <c r="D56" s="259"/>
      <c r="E56" s="259"/>
      <c r="F56" s="259"/>
      <c r="G56" s="259"/>
      <c r="H56" s="259"/>
      <c r="I56" s="215"/>
      <c r="J56" s="194">
        <v>0</v>
      </c>
      <c r="K56" s="194">
        <v>0</v>
      </c>
      <c r="L56" s="194">
        <v>0</v>
      </c>
      <c r="M56" s="188"/>
    </row>
    <row r="57" spans="2:13" ht="17.25" x14ac:dyDescent="0.35">
      <c r="B57" s="216" t="s">
        <v>146</v>
      </c>
      <c r="C57" s="260" t="s">
        <v>162</v>
      </c>
      <c r="D57" s="260"/>
      <c r="E57" s="260"/>
      <c r="F57" s="260"/>
      <c r="G57" s="260"/>
      <c r="H57" s="260"/>
      <c r="I57" s="31"/>
      <c r="J57" s="194">
        <v>0</v>
      </c>
      <c r="K57" s="194">
        <v>0</v>
      </c>
      <c r="L57" s="194">
        <v>0</v>
      </c>
      <c r="M57" s="188"/>
    </row>
    <row r="58" spans="2:13" ht="17.25" x14ac:dyDescent="0.35">
      <c r="B58" s="214" t="s">
        <v>147</v>
      </c>
      <c r="C58" s="259" t="s">
        <v>163</v>
      </c>
      <c r="D58" s="259"/>
      <c r="E58" s="259"/>
      <c r="F58" s="259"/>
      <c r="G58" s="259"/>
      <c r="H58" s="259"/>
      <c r="I58" s="31"/>
      <c r="J58" s="194">
        <v>0</v>
      </c>
      <c r="K58" s="194">
        <v>0</v>
      </c>
      <c r="L58" s="194">
        <v>0</v>
      </c>
      <c r="M58" s="188"/>
    </row>
    <row r="59" spans="2:13" ht="18" thickBot="1" x14ac:dyDescent="0.4">
      <c r="B59" s="183" t="s">
        <v>148</v>
      </c>
      <c r="C59" s="258" t="s">
        <v>142</v>
      </c>
      <c r="D59" s="258"/>
      <c r="E59" s="258"/>
      <c r="F59" s="258"/>
      <c r="G59" s="258"/>
      <c r="H59" s="258"/>
      <c r="I59" s="189"/>
      <c r="J59" s="195">
        <v>0</v>
      </c>
      <c r="K59" s="195">
        <v>0</v>
      </c>
      <c r="L59" s="195">
        <v>0</v>
      </c>
      <c r="M59" s="190"/>
    </row>
    <row r="62" spans="2:13" ht="15" customHeight="1" x14ac:dyDescent="0.2">
      <c r="B62" s="159" t="s">
        <v>111</v>
      </c>
      <c r="C62" s="158"/>
      <c r="D62" s="158"/>
      <c r="E62" s="158"/>
      <c r="F62" s="158"/>
      <c r="G62" s="158"/>
      <c r="H62" s="158"/>
      <c r="I62" s="158"/>
      <c r="J62" s="158"/>
      <c r="K62" s="158"/>
      <c r="L62" s="158"/>
      <c r="M62" s="158"/>
    </row>
    <row r="63" spans="2:13" ht="15" customHeight="1" x14ac:dyDescent="0.2">
      <c r="B63" s="160"/>
      <c r="C63" s="158"/>
      <c r="D63" s="158"/>
      <c r="E63" s="158"/>
      <c r="F63" s="158"/>
      <c r="G63" s="158"/>
      <c r="H63" s="158"/>
      <c r="I63" s="158"/>
      <c r="J63" s="158"/>
      <c r="K63" s="158"/>
      <c r="L63" s="158"/>
      <c r="M63" s="158"/>
    </row>
    <row r="64" spans="2:13" ht="15" customHeight="1" x14ac:dyDescent="0.2">
      <c r="B64" s="160" t="s">
        <v>112</v>
      </c>
      <c r="C64" s="158"/>
      <c r="D64" s="158"/>
      <c r="E64" s="158"/>
      <c r="F64" s="158"/>
      <c r="G64" s="158"/>
      <c r="H64" s="158"/>
      <c r="I64" s="158"/>
      <c r="J64" s="158"/>
      <c r="K64" s="158"/>
      <c r="L64" s="158"/>
      <c r="M64" s="158"/>
    </row>
    <row r="65" spans="1:13" ht="15" customHeight="1" x14ac:dyDescent="0.2">
      <c r="B65" s="161" t="s">
        <v>113</v>
      </c>
      <c r="C65" s="158"/>
      <c r="D65" s="158"/>
      <c r="E65" s="158"/>
      <c r="F65" s="158"/>
      <c r="G65" s="158"/>
      <c r="H65" s="158"/>
      <c r="I65" s="158"/>
      <c r="J65" s="158"/>
      <c r="K65" s="158"/>
      <c r="L65" s="158"/>
      <c r="M65" s="158"/>
    </row>
    <row r="66" spans="1:13" ht="15" customHeight="1" x14ac:dyDescent="0.2">
      <c r="B66" s="161" t="s">
        <v>114</v>
      </c>
      <c r="C66" s="158"/>
      <c r="D66" s="158"/>
      <c r="E66" s="158"/>
      <c r="F66" s="158"/>
      <c r="G66" s="158"/>
      <c r="H66" s="158"/>
      <c r="I66" s="158"/>
      <c r="J66" s="158"/>
      <c r="K66" s="158"/>
      <c r="L66" s="158"/>
      <c r="M66" s="158"/>
    </row>
    <row r="67" spans="1:13" ht="15" customHeight="1" x14ac:dyDescent="0.2">
      <c r="B67" s="161" t="s">
        <v>115</v>
      </c>
      <c r="C67" s="158"/>
      <c r="D67" s="158"/>
      <c r="E67" s="158"/>
      <c r="F67" s="158"/>
      <c r="G67" s="158"/>
      <c r="H67" s="158"/>
      <c r="I67" s="158"/>
      <c r="J67" s="158"/>
      <c r="K67" s="158"/>
      <c r="L67" s="158"/>
      <c r="M67" s="158"/>
    </row>
    <row r="68" spans="1:13" ht="15" customHeight="1" x14ac:dyDescent="0.2">
      <c r="B68" s="161" t="s">
        <v>116</v>
      </c>
      <c r="C68" s="158"/>
      <c r="D68" s="158"/>
      <c r="E68" s="158"/>
      <c r="F68" s="158"/>
      <c r="G68" s="158"/>
      <c r="H68" s="158"/>
      <c r="I68" s="158"/>
      <c r="J68" s="158"/>
      <c r="K68" s="158"/>
      <c r="L68" s="158"/>
      <c r="M68" s="158"/>
    </row>
    <row r="69" spans="1:13" ht="15" customHeight="1" x14ac:dyDescent="0.2">
      <c r="B69" s="161" t="s">
        <v>117</v>
      </c>
      <c r="C69" s="158"/>
      <c r="D69" s="158"/>
      <c r="E69" s="158"/>
      <c r="F69" s="158"/>
      <c r="G69" s="158"/>
      <c r="H69" s="158"/>
      <c r="I69" s="158"/>
      <c r="J69" s="158"/>
      <c r="K69" s="158"/>
      <c r="L69" s="158"/>
      <c r="M69" s="158"/>
    </row>
    <row r="70" spans="1:13" ht="15" customHeight="1" x14ac:dyDescent="0.2">
      <c r="B70" s="161" t="s">
        <v>118</v>
      </c>
      <c r="C70" s="158"/>
      <c r="D70" s="158"/>
      <c r="E70" s="158"/>
      <c r="F70" s="158"/>
      <c r="G70" s="158"/>
      <c r="H70" s="158"/>
      <c r="I70" s="158"/>
      <c r="J70" s="158"/>
      <c r="K70" s="158"/>
      <c r="L70" s="158"/>
      <c r="M70" s="158"/>
    </row>
    <row r="71" spans="1:13" ht="15" customHeight="1" x14ac:dyDescent="0.2">
      <c r="B71" s="158"/>
      <c r="C71" s="158"/>
      <c r="D71" s="158"/>
      <c r="E71" s="158"/>
      <c r="F71" s="158"/>
      <c r="G71" s="158"/>
      <c r="H71" s="158"/>
      <c r="I71" s="158"/>
      <c r="J71" s="158"/>
      <c r="K71" s="158"/>
      <c r="L71" s="158"/>
      <c r="M71" s="158"/>
    </row>
    <row r="72" spans="1:13" ht="15" customHeight="1" x14ac:dyDescent="0.2">
      <c r="B72" s="158"/>
      <c r="C72" s="158"/>
      <c r="D72" s="158"/>
      <c r="E72" s="158"/>
      <c r="F72" s="158"/>
      <c r="G72" s="158"/>
      <c r="H72" s="158"/>
      <c r="I72" s="158"/>
      <c r="J72" s="158"/>
      <c r="K72" s="158"/>
      <c r="L72" s="158"/>
      <c r="M72" s="158"/>
    </row>
    <row r="73" spans="1:13" ht="24.95" customHeight="1" x14ac:dyDescent="0.2">
      <c r="A73" s="161"/>
      <c r="C73" s="196"/>
      <c r="H73" s="161"/>
      <c r="I73" s="254"/>
      <c r="J73" s="254"/>
    </row>
    <row r="74" spans="1:13" x14ac:dyDescent="0.2">
      <c r="C74" s="161" t="s">
        <v>119</v>
      </c>
      <c r="I74" s="161" t="s">
        <v>120</v>
      </c>
    </row>
    <row r="75" spans="1:13" ht="15" customHeight="1" x14ac:dyDescent="0.2">
      <c r="B75" s="158"/>
      <c r="C75" s="158"/>
      <c r="D75" s="158"/>
      <c r="E75" s="158"/>
      <c r="F75" s="158"/>
      <c r="G75" s="158"/>
      <c r="H75" s="158"/>
      <c r="I75" s="158"/>
      <c r="J75" s="158"/>
      <c r="K75" s="158"/>
      <c r="L75" s="158"/>
      <c r="M75" s="158"/>
    </row>
  </sheetData>
  <sheetProtection algorithmName="SHA-512" hashValue="CsqlHTNPQsTpEnqNIrK5TA3SGrBZHF6so2XaztWxAmACA2SOWFXQfkNb20yWcUy2NNITmpggJhrw77ZyV5zeRA==" saltValue="ZStw+tJIkvMB50fslSeCNQ==" spinCount="100000" sheet="1" insertRows="0"/>
  <mergeCells count="59">
    <mergeCell ref="C15:H15"/>
    <mergeCell ref="C14:H14"/>
    <mergeCell ref="C55:H55"/>
    <mergeCell ref="J42:M42"/>
    <mergeCell ref="I49:M49"/>
    <mergeCell ref="I55:M55"/>
    <mergeCell ref="C47:H47"/>
    <mergeCell ref="C46:H46"/>
    <mergeCell ref="C45:H45"/>
    <mergeCell ref="C44:H44"/>
    <mergeCell ref="C43:H43"/>
    <mergeCell ref="I73:J73"/>
    <mergeCell ref="C36:H36"/>
    <mergeCell ref="C35:H35"/>
    <mergeCell ref="C59:H59"/>
    <mergeCell ref="C58:H58"/>
    <mergeCell ref="C57:H57"/>
    <mergeCell ref="C56:H56"/>
    <mergeCell ref="C54:H54"/>
    <mergeCell ref="C53:H53"/>
    <mergeCell ref="C52:H52"/>
    <mergeCell ref="C51:H51"/>
    <mergeCell ref="C49:H49"/>
    <mergeCell ref="C48:H48"/>
    <mergeCell ref="C24:H24"/>
    <mergeCell ref="C22:H22"/>
    <mergeCell ref="C23:H23"/>
    <mergeCell ref="C20:H20"/>
    <mergeCell ref="C19:H19"/>
    <mergeCell ref="C21:H21"/>
    <mergeCell ref="C42:H42"/>
    <mergeCell ref="C27:H27"/>
    <mergeCell ref="C26:H26"/>
    <mergeCell ref="C40:H40"/>
    <mergeCell ref="C38:H38"/>
    <mergeCell ref="C34:H34"/>
    <mergeCell ref="C30:H30"/>
    <mergeCell ref="C29:H29"/>
    <mergeCell ref="C28:H28"/>
    <mergeCell ref="C41:H41"/>
    <mergeCell ref="C39:H39"/>
    <mergeCell ref="C37:H37"/>
    <mergeCell ref="C33:H33"/>
    <mergeCell ref="J8:M8"/>
    <mergeCell ref="C25:H25"/>
    <mergeCell ref="C32:H32"/>
    <mergeCell ref="C31:H31"/>
    <mergeCell ref="D4:H4"/>
    <mergeCell ref="D5:H5"/>
    <mergeCell ref="C11:H11"/>
    <mergeCell ref="C13:H13"/>
    <mergeCell ref="B4:C4"/>
    <mergeCell ref="B5:C5"/>
    <mergeCell ref="B6:C6"/>
    <mergeCell ref="B7:C7"/>
    <mergeCell ref="C18:H18"/>
    <mergeCell ref="C12:H12"/>
    <mergeCell ref="C17:H17"/>
    <mergeCell ref="C16:H16"/>
  </mergeCells>
  <phoneticPr fontId="0" type="noConversion"/>
  <conditionalFormatting sqref="C73">
    <cfRule type="expression" dxfId="53" priority="4">
      <formula>(OR(C74="Datum",I74="Name des bezirklichen Projektverantwortlichen"))</formula>
    </cfRule>
  </conditionalFormatting>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41" min="1" max="1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Option Button 3">
              <controlPr defaultSize="0" autoFill="0" autoLine="0" autoPict="0">
                <anchor moveWithCells="1">
                  <from>
                    <xdr:col>10</xdr:col>
                    <xdr:colOff>133350</xdr:colOff>
                    <xdr:row>4</xdr:row>
                    <xdr:rowOff>0</xdr:rowOff>
                  </from>
                  <to>
                    <xdr:col>10</xdr:col>
                    <xdr:colOff>504825</xdr:colOff>
                    <xdr:row>5</xdr:row>
                    <xdr:rowOff>114300</xdr:rowOff>
                  </to>
                </anchor>
              </controlPr>
            </control>
          </mc:Choice>
        </mc:AlternateContent>
        <mc:AlternateContent xmlns:mc="http://schemas.openxmlformats.org/markup-compatibility/2006">
          <mc:Choice Requires="x14">
            <control shapeId="1028" r:id="rId6" name="Option Button 4">
              <controlPr defaultSize="0" autoFill="0" autoLine="0" autoPict="0">
                <anchor moveWithCells="1">
                  <from>
                    <xdr:col>10</xdr:col>
                    <xdr:colOff>133350</xdr:colOff>
                    <xdr:row>4</xdr:row>
                    <xdr:rowOff>209550</xdr:rowOff>
                  </from>
                  <to>
                    <xdr:col>10</xdr:col>
                    <xdr:colOff>676275</xdr:colOff>
                    <xdr:row>6</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Y20"/>
  <sheetViews>
    <sheetView topLeftCell="C1" zoomScale="85" zoomScaleNormal="85" workbookViewId="0">
      <selection activeCell="F1" sqref="F1"/>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9" width="11.5703125" bestFit="1" customWidth="1"/>
    <col min="10" max="10" width="12.28515625" customWidth="1"/>
    <col min="11"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0" width="11.85546875" customWidth="1"/>
    <col min="21" max="21" width="17.85546875" bestFit="1" customWidth="1"/>
    <col min="23" max="23" width="12.7109375" bestFit="1" customWidth="1"/>
  </cols>
  <sheetData>
    <row r="1" spans="1:25" ht="18.75" x14ac:dyDescent="0.3">
      <c r="A1" s="11" t="s">
        <v>23</v>
      </c>
      <c r="B1" s="12"/>
      <c r="C1" s="12"/>
      <c r="D1" s="12"/>
      <c r="E1" s="12"/>
      <c r="F1" s="12"/>
      <c r="H1" s="12"/>
      <c r="I1" s="12"/>
      <c r="J1" s="12"/>
      <c r="K1" s="12"/>
      <c r="L1" s="12"/>
      <c r="M1" s="12"/>
      <c r="N1" s="12"/>
      <c r="O1" s="12"/>
      <c r="P1" s="12"/>
      <c r="R1" s="12"/>
      <c r="S1" s="12"/>
      <c r="T1" s="12"/>
    </row>
    <row r="2" spans="1:25" x14ac:dyDescent="0.2">
      <c r="A2" s="38"/>
      <c r="B2" s="12"/>
      <c r="C2" s="12"/>
      <c r="D2" s="12"/>
      <c r="E2" s="12"/>
      <c r="F2" s="12"/>
      <c r="G2" s="12"/>
      <c r="H2" s="12"/>
      <c r="I2" s="12"/>
      <c r="J2" s="12"/>
      <c r="K2" s="12"/>
      <c r="L2" s="12"/>
      <c r="M2" s="12"/>
      <c r="N2" s="12"/>
      <c r="O2" s="12"/>
      <c r="P2" s="12"/>
      <c r="Q2" s="12"/>
      <c r="R2" s="12"/>
      <c r="S2" s="12"/>
      <c r="T2" s="12"/>
    </row>
    <row r="3" spans="1:25" x14ac:dyDescent="0.2">
      <c r="A3" s="106" t="s">
        <v>25</v>
      </c>
      <c r="B3" s="107"/>
      <c r="C3" s="107"/>
      <c r="D3" s="13"/>
      <c r="E3" s="13"/>
      <c r="F3" s="12"/>
      <c r="G3" s="12"/>
      <c r="H3" s="12"/>
      <c r="I3" s="12"/>
      <c r="J3" s="12"/>
      <c r="K3" s="12"/>
      <c r="L3" s="12"/>
      <c r="M3" s="12"/>
      <c r="N3" s="12"/>
      <c r="O3" s="12"/>
      <c r="P3" s="12"/>
      <c r="Q3" s="12"/>
      <c r="R3" s="12"/>
      <c r="S3" s="12"/>
      <c r="T3" s="12"/>
    </row>
    <row r="4" spans="1:25" x14ac:dyDescent="0.2">
      <c r="A4" s="98"/>
      <c r="B4" s="13"/>
      <c r="C4" s="13"/>
      <c r="D4" s="13"/>
      <c r="E4" s="13"/>
      <c r="F4" s="12"/>
      <c r="G4" s="12"/>
      <c r="H4" s="12"/>
      <c r="I4" s="12"/>
      <c r="J4" s="12"/>
      <c r="K4" s="12"/>
      <c r="L4" s="12"/>
      <c r="M4" s="12"/>
      <c r="N4" s="12"/>
      <c r="O4" s="12"/>
      <c r="P4" s="12"/>
      <c r="Q4" s="12"/>
      <c r="R4" s="12"/>
      <c r="S4" s="12"/>
      <c r="T4" s="12"/>
    </row>
    <row r="5" spans="1:25" x14ac:dyDescent="0.2">
      <c r="A5" s="47" t="s">
        <v>78</v>
      </c>
      <c r="B5" s="12"/>
      <c r="C5" s="12"/>
      <c r="D5" s="12"/>
      <c r="E5" s="12"/>
      <c r="F5" s="12"/>
      <c r="G5" s="12"/>
      <c r="H5" s="12"/>
      <c r="I5" s="12"/>
      <c r="J5" s="12"/>
      <c r="K5" s="12"/>
      <c r="L5" s="12"/>
      <c r="M5" s="12"/>
      <c r="N5" s="12"/>
      <c r="O5" s="12"/>
      <c r="P5" s="12"/>
      <c r="Q5" s="12"/>
      <c r="R5" s="274"/>
      <c r="S5" s="274"/>
      <c r="T5" s="274"/>
    </row>
    <row r="6" spans="1:25" ht="63.75" customHeight="1" x14ac:dyDescent="0.2">
      <c r="A6" s="279" t="s">
        <v>4</v>
      </c>
      <c r="B6" s="283" t="s">
        <v>67</v>
      </c>
      <c r="C6" s="279" t="s">
        <v>5</v>
      </c>
      <c r="D6" s="279" t="s">
        <v>6</v>
      </c>
      <c r="E6" s="279" t="s">
        <v>74</v>
      </c>
      <c r="F6" s="284" t="s">
        <v>95</v>
      </c>
      <c r="G6" s="283" t="s">
        <v>96</v>
      </c>
      <c r="H6" s="275" t="s">
        <v>7</v>
      </c>
      <c r="I6" s="275" t="s">
        <v>8</v>
      </c>
      <c r="J6" s="277" t="s">
        <v>97</v>
      </c>
      <c r="K6" s="277" t="s">
        <v>15</v>
      </c>
      <c r="L6" s="275" t="s">
        <v>9</v>
      </c>
      <c r="M6" s="275" t="s">
        <v>26</v>
      </c>
      <c r="N6" s="277" t="s">
        <v>16</v>
      </c>
      <c r="O6" s="277" t="s">
        <v>17</v>
      </c>
      <c r="P6" s="277" t="s">
        <v>27</v>
      </c>
      <c r="Q6" s="275" t="s">
        <v>10</v>
      </c>
      <c r="R6" s="281" t="s">
        <v>82</v>
      </c>
      <c r="S6" s="282"/>
      <c r="T6" s="282"/>
      <c r="U6" s="275" t="s">
        <v>102</v>
      </c>
      <c r="V6" s="275" t="s">
        <v>106</v>
      </c>
      <c r="W6" s="286" t="s">
        <v>107</v>
      </c>
      <c r="X6" s="287"/>
      <c r="Y6" s="288"/>
    </row>
    <row r="7" spans="1:25" x14ac:dyDescent="0.2">
      <c r="A7" s="280"/>
      <c r="B7" s="289"/>
      <c r="C7" s="280"/>
      <c r="D7" s="280"/>
      <c r="E7" s="280"/>
      <c r="F7" s="285"/>
      <c r="G7" s="280"/>
      <c r="H7" s="276"/>
      <c r="I7" s="276"/>
      <c r="J7" s="276"/>
      <c r="K7" s="278"/>
      <c r="L7" s="276"/>
      <c r="M7" s="276"/>
      <c r="N7" s="278"/>
      <c r="O7" s="278"/>
      <c r="P7" s="278"/>
      <c r="Q7" s="276"/>
      <c r="R7" s="49">
        <f>'zahlenmäßiger Nachweis'!J9</f>
        <v>0</v>
      </c>
      <c r="S7" s="49">
        <f>'zahlenmäßiger Nachweis'!K9</f>
        <v>1</v>
      </c>
      <c r="T7" s="49">
        <f>'zahlenmäßiger Nachweis'!L9</f>
        <v>2</v>
      </c>
      <c r="U7" s="276"/>
      <c r="V7" s="276"/>
      <c r="W7" s="49">
        <f>'zahlenmäßiger Nachweis'!J9</f>
        <v>0</v>
      </c>
      <c r="X7" s="49">
        <f>'zahlenmäßiger Nachweis'!K9</f>
        <v>1</v>
      </c>
      <c r="Y7" s="49">
        <f>'zahlenmäßiger Nachweis'!L9</f>
        <v>2</v>
      </c>
    </row>
    <row r="8" spans="1:25" s="24" customFormat="1" ht="9" x14ac:dyDescent="0.15">
      <c r="A8" s="21">
        <v>1</v>
      </c>
      <c r="B8" s="21">
        <f t="shared" ref="B8:U8" si="0">A8+1</f>
        <v>2</v>
      </c>
      <c r="C8" s="21">
        <f t="shared" si="0"/>
        <v>3</v>
      </c>
      <c r="D8" s="21">
        <f t="shared" si="0"/>
        <v>4</v>
      </c>
      <c r="E8" s="21">
        <f t="shared" si="0"/>
        <v>5</v>
      </c>
      <c r="F8" s="22">
        <f t="shared" si="0"/>
        <v>6</v>
      </c>
      <c r="G8" s="22">
        <f t="shared" si="0"/>
        <v>7</v>
      </c>
      <c r="H8" s="23">
        <f t="shared" si="0"/>
        <v>8</v>
      </c>
      <c r="I8" s="23">
        <f t="shared" si="0"/>
        <v>9</v>
      </c>
      <c r="J8" s="23">
        <f t="shared" si="0"/>
        <v>10</v>
      </c>
      <c r="K8" s="23">
        <f t="shared" si="0"/>
        <v>11</v>
      </c>
      <c r="L8" s="23">
        <f t="shared" si="0"/>
        <v>12</v>
      </c>
      <c r="M8" s="23">
        <f t="shared" si="0"/>
        <v>13</v>
      </c>
      <c r="N8" s="23">
        <f t="shared" si="0"/>
        <v>14</v>
      </c>
      <c r="O8" s="23">
        <f t="shared" si="0"/>
        <v>15</v>
      </c>
      <c r="P8" s="23">
        <f t="shared" si="0"/>
        <v>16</v>
      </c>
      <c r="Q8" s="23">
        <f t="shared" si="0"/>
        <v>17</v>
      </c>
      <c r="R8" s="23">
        <f t="shared" si="0"/>
        <v>18</v>
      </c>
      <c r="S8" s="23">
        <f t="shared" si="0"/>
        <v>19</v>
      </c>
      <c r="T8" s="23">
        <f t="shared" si="0"/>
        <v>20</v>
      </c>
      <c r="U8" s="23">
        <f t="shared" si="0"/>
        <v>21</v>
      </c>
      <c r="V8" s="23">
        <f t="shared" ref="V8" si="1">U8+1</f>
        <v>22</v>
      </c>
      <c r="W8" s="23">
        <f t="shared" ref="W8" si="2">V8+1</f>
        <v>23</v>
      </c>
      <c r="X8" s="23">
        <f t="shared" ref="X8" si="3">W8+1</f>
        <v>24</v>
      </c>
      <c r="Y8" s="23">
        <f t="shared" ref="Y8" si="4">X8+1</f>
        <v>25</v>
      </c>
    </row>
    <row r="9" spans="1:25" s="24" customFormat="1" ht="45" x14ac:dyDescent="0.15">
      <c r="A9" s="25"/>
      <c r="B9" s="25" t="s">
        <v>64</v>
      </c>
      <c r="C9" s="25" t="s">
        <v>47</v>
      </c>
      <c r="D9" s="25" t="s">
        <v>47</v>
      </c>
      <c r="E9" s="25" t="s">
        <v>47</v>
      </c>
      <c r="F9" s="25" t="s">
        <v>47</v>
      </c>
      <c r="G9" s="25" t="s">
        <v>47</v>
      </c>
      <c r="H9" s="26" t="s">
        <v>11</v>
      </c>
      <c r="I9" s="26" t="s">
        <v>47</v>
      </c>
      <c r="J9" s="26" t="s">
        <v>47</v>
      </c>
      <c r="K9" s="26" t="s">
        <v>18</v>
      </c>
      <c r="L9" s="26" t="s">
        <v>19</v>
      </c>
      <c r="M9" s="26" t="s">
        <v>12</v>
      </c>
      <c r="N9" s="26" t="s">
        <v>98</v>
      </c>
      <c r="O9" s="26" t="s">
        <v>20</v>
      </c>
      <c r="P9" s="26" t="s">
        <v>21</v>
      </c>
      <c r="Q9" s="26" t="s">
        <v>22</v>
      </c>
      <c r="R9" s="26" t="s">
        <v>47</v>
      </c>
      <c r="S9" s="26" t="s">
        <v>47</v>
      </c>
      <c r="T9" s="26" t="s">
        <v>47</v>
      </c>
      <c r="U9" s="150" t="s">
        <v>103</v>
      </c>
      <c r="V9" s="26" t="s">
        <v>47</v>
      </c>
      <c r="W9" s="26" t="s">
        <v>47</v>
      </c>
      <c r="X9" s="26" t="s">
        <v>47</v>
      </c>
      <c r="Y9" s="26" t="s">
        <v>47</v>
      </c>
    </row>
    <row r="10" spans="1:25" x14ac:dyDescent="0.2">
      <c r="A10" s="7" t="s">
        <v>14</v>
      </c>
      <c r="B10" s="8" t="s">
        <v>61</v>
      </c>
      <c r="C10" s="8" t="s">
        <v>13</v>
      </c>
      <c r="D10" s="96">
        <v>3</v>
      </c>
      <c r="E10" s="97" t="s">
        <v>94</v>
      </c>
      <c r="F10" s="9">
        <v>2400</v>
      </c>
      <c r="G10" s="89">
        <v>40</v>
      </c>
      <c r="H10" s="9">
        <f>F10/(G10*4.3)</f>
        <v>13.953488372093023</v>
      </c>
      <c r="I10" s="7">
        <v>30</v>
      </c>
      <c r="J10" s="90">
        <v>20</v>
      </c>
      <c r="K10" s="10">
        <f>J10/G10</f>
        <v>0.5</v>
      </c>
      <c r="L10" s="9">
        <f>J10*F10*12/G10</f>
        <v>14400</v>
      </c>
      <c r="M10" s="9">
        <f>L10/12</f>
        <v>1200</v>
      </c>
      <c r="N10" s="7">
        <v>15</v>
      </c>
      <c r="O10" s="14">
        <f>(G10*((250-I10)/5)*J10/G10)/12*N10</f>
        <v>1100</v>
      </c>
      <c r="P10" s="14">
        <f>O10/N10</f>
        <v>73.333333333333329</v>
      </c>
      <c r="Q10" s="4">
        <f>(L10/12*N10)</f>
        <v>18000</v>
      </c>
      <c r="R10" s="4">
        <v>12000</v>
      </c>
      <c r="S10" s="4">
        <v>6000</v>
      </c>
      <c r="T10" s="4"/>
      <c r="U10" s="149">
        <f>R10+S10+T10</f>
        <v>18000</v>
      </c>
      <c r="V10" s="154">
        <v>1</v>
      </c>
      <c r="W10" s="4">
        <v>11845</v>
      </c>
      <c r="X10" s="4"/>
      <c r="Y10" s="4"/>
    </row>
    <row r="11" spans="1:25" x14ac:dyDescent="0.2">
      <c r="A11" s="48">
        <v>1</v>
      </c>
      <c r="B11" s="99"/>
      <c r="C11" s="99"/>
      <c r="D11" s="99"/>
      <c r="E11" s="99"/>
      <c r="F11" s="100"/>
      <c r="G11" s="101"/>
      <c r="H11" s="108" t="e">
        <f t="shared" ref="H11:H16" si="5">ROUND(F11/(G11*4.3),2)</f>
        <v>#DIV/0!</v>
      </c>
      <c r="I11" s="102"/>
      <c r="J11" s="103"/>
      <c r="K11" s="109" t="e">
        <f t="shared" ref="K11:K16" si="6">ROUND(J11/G11,1)</f>
        <v>#DIV/0!</v>
      </c>
      <c r="L11" s="108" t="e">
        <f t="shared" ref="L11:L16" si="7">ROUND(J11*F11*12/G11,2)</f>
        <v>#DIV/0!</v>
      </c>
      <c r="M11" s="108" t="e">
        <f t="shared" ref="M11:M16" si="8">ROUND(L11/12,2)</f>
        <v>#DIV/0!</v>
      </c>
      <c r="N11" s="104"/>
      <c r="O11" s="110" t="e">
        <f t="shared" ref="O11:O16" si="9">ROUND(G11*(((250-I11)/5)*J11/G11)/12*N11,1)</f>
        <v>#DIV/0!</v>
      </c>
      <c r="P11" s="110" t="e">
        <f t="shared" ref="P11:P16" si="10">ROUND(O11/N11,1)</f>
        <v>#DIV/0!</v>
      </c>
      <c r="Q11" s="111" t="e">
        <f>ROUND((L11/12*N11),2)</f>
        <v>#DIV/0!</v>
      </c>
      <c r="R11" s="105"/>
      <c r="S11" s="105"/>
      <c r="T11" s="105"/>
      <c r="U11" s="151">
        <f>R11+S11+T11</f>
        <v>0</v>
      </c>
      <c r="V11" s="155"/>
      <c r="W11" s="105"/>
      <c r="X11" s="105"/>
      <c r="Y11" s="105"/>
    </row>
    <row r="12" spans="1:25" x14ac:dyDescent="0.2">
      <c r="A12" s="48">
        <v>2</v>
      </c>
      <c r="B12" s="99"/>
      <c r="C12" s="99"/>
      <c r="D12" s="99"/>
      <c r="E12" s="99"/>
      <c r="F12" s="100"/>
      <c r="G12" s="101"/>
      <c r="H12" s="108" t="e">
        <f t="shared" si="5"/>
        <v>#DIV/0!</v>
      </c>
      <c r="I12" s="102"/>
      <c r="J12" s="103"/>
      <c r="K12" s="109" t="e">
        <f t="shared" si="6"/>
        <v>#DIV/0!</v>
      </c>
      <c r="L12" s="108" t="e">
        <f t="shared" si="7"/>
        <v>#DIV/0!</v>
      </c>
      <c r="M12" s="108" t="e">
        <f t="shared" si="8"/>
        <v>#DIV/0!</v>
      </c>
      <c r="N12" s="104"/>
      <c r="O12" s="110" t="e">
        <f t="shared" si="9"/>
        <v>#DIV/0!</v>
      </c>
      <c r="P12" s="110" t="e">
        <f t="shared" si="10"/>
        <v>#DIV/0!</v>
      </c>
      <c r="Q12" s="111" t="e">
        <f t="shared" ref="Q12:Q16" si="11">ROUND((L12/12*N12),2)</f>
        <v>#DIV/0!</v>
      </c>
      <c r="R12" s="105"/>
      <c r="S12" s="105"/>
      <c r="T12" s="105"/>
      <c r="U12" s="151">
        <f t="shared" ref="U12:U20" si="12">R12+S12+T12</f>
        <v>0</v>
      </c>
      <c r="V12" s="155"/>
      <c r="W12" s="105"/>
      <c r="X12" s="105"/>
      <c r="Y12" s="105"/>
    </row>
    <row r="13" spans="1:25" x14ac:dyDescent="0.2">
      <c r="A13" s="48">
        <v>3</v>
      </c>
      <c r="B13" s="99"/>
      <c r="C13" s="99"/>
      <c r="D13" s="99"/>
      <c r="E13" s="99"/>
      <c r="F13" s="100"/>
      <c r="G13" s="101"/>
      <c r="H13" s="108" t="e">
        <f t="shared" si="5"/>
        <v>#DIV/0!</v>
      </c>
      <c r="I13" s="102"/>
      <c r="J13" s="103"/>
      <c r="K13" s="109" t="e">
        <f t="shared" si="6"/>
        <v>#DIV/0!</v>
      </c>
      <c r="L13" s="108" t="e">
        <f t="shared" si="7"/>
        <v>#DIV/0!</v>
      </c>
      <c r="M13" s="108" t="e">
        <f t="shared" si="8"/>
        <v>#DIV/0!</v>
      </c>
      <c r="N13" s="104"/>
      <c r="O13" s="110" t="e">
        <f t="shared" si="9"/>
        <v>#DIV/0!</v>
      </c>
      <c r="P13" s="110" t="e">
        <f t="shared" si="10"/>
        <v>#DIV/0!</v>
      </c>
      <c r="Q13" s="111" t="e">
        <f t="shared" si="11"/>
        <v>#DIV/0!</v>
      </c>
      <c r="R13" s="105"/>
      <c r="S13" s="105"/>
      <c r="T13" s="105"/>
      <c r="U13" s="151">
        <f t="shared" si="12"/>
        <v>0</v>
      </c>
      <c r="V13" s="155"/>
      <c r="W13" s="105"/>
      <c r="X13" s="105"/>
      <c r="Y13" s="105"/>
    </row>
    <row r="14" spans="1:25" x14ac:dyDescent="0.2">
      <c r="A14" s="48">
        <v>4</v>
      </c>
      <c r="B14" s="99"/>
      <c r="C14" s="99"/>
      <c r="D14" s="99"/>
      <c r="E14" s="99"/>
      <c r="F14" s="100"/>
      <c r="G14" s="101"/>
      <c r="H14" s="108" t="e">
        <f t="shared" si="5"/>
        <v>#DIV/0!</v>
      </c>
      <c r="I14" s="102"/>
      <c r="J14" s="103"/>
      <c r="K14" s="109" t="e">
        <f t="shared" si="6"/>
        <v>#DIV/0!</v>
      </c>
      <c r="L14" s="108" t="e">
        <f t="shared" si="7"/>
        <v>#DIV/0!</v>
      </c>
      <c r="M14" s="108" t="e">
        <f t="shared" si="8"/>
        <v>#DIV/0!</v>
      </c>
      <c r="N14" s="104"/>
      <c r="O14" s="110" t="e">
        <f t="shared" si="9"/>
        <v>#DIV/0!</v>
      </c>
      <c r="P14" s="110" t="e">
        <f t="shared" si="10"/>
        <v>#DIV/0!</v>
      </c>
      <c r="Q14" s="111" t="e">
        <f t="shared" si="11"/>
        <v>#DIV/0!</v>
      </c>
      <c r="R14" s="105"/>
      <c r="S14" s="105"/>
      <c r="T14" s="105"/>
      <c r="U14" s="151">
        <f t="shared" si="12"/>
        <v>0</v>
      </c>
      <c r="V14" s="155"/>
      <c r="W14" s="105"/>
      <c r="X14" s="105"/>
      <c r="Y14" s="105"/>
    </row>
    <row r="15" spans="1:25" x14ac:dyDescent="0.2">
      <c r="A15" s="48">
        <v>5</v>
      </c>
      <c r="B15" s="99"/>
      <c r="C15" s="99"/>
      <c r="D15" s="99"/>
      <c r="E15" s="99"/>
      <c r="F15" s="100"/>
      <c r="G15" s="101"/>
      <c r="H15" s="108" t="e">
        <f t="shared" si="5"/>
        <v>#DIV/0!</v>
      </c>
      <c r="I15" s="102"/>
      <c r="J15" s="103"/>
      <c r="K15" s="109" t="e">
        <f t="shared" si="6"/>
        <v>#DIV/0!</v>
      </c>
      <c r="L15" s="108" t="e">
        <f t="shared" si="7"/>
        <v>#DIV/0!</v>
      </c>
      <c r="M15" s="108" t="e">
        <f t="shared" si="8"/>
        <v>#DIV/0!</v>
      </c>
      <c r="N15" s="104"/>
      <c r="O15" s="110" t="e">
        <f t="shared" si="9"/>
        <v>#DIV/0!</v>
      </c>
      <c r="P15" s="110" t="e">
        <f t="shared" si="10"/>
        <v>#DIV/0!</v>
      </c>
      <c r="Q15" s="111" t="e">
        <f t="shared" si="11"/>
        <v>#DIV/0!</v>
      </c>
      <c r="R15" s="105"/>
      <c r="S15" s="105"/>
      <c r="T15" s="105"/>
      <c r="U15" s="151">
        <f t="shared" si="12"/>
        <v>0</v>
      </c>
      <c r="V15" s="155"/>
      <c r="W15" s="105"/>
      <c r="X15" s="105"/>
      <c r="Y15" s="105"/>
    </row>
    <row r="16" spans="1:25" x14ac:dyDescent="0.2">
      <c r="A16" s="48">
        <v>6</v>
      </c>
      <c r="B16" s="99"/>
      <c r="C16" s="99"/>
      <c r="D16" s="99"/>
      <c r="E16" s="99"/>
      <c r="F16" s="100"/>
      <c r="G16" s="101"/>
      <c r="H16" s="108" t="e">
        <f t="shared" si="5"/>
        <v>#DIV/0!</v>
      </c>
      <c r="I16" s="102"/>
      <c r="J16" s="103"/>
      <c r="K16" s="109" t="e">
        <f t="shared" si="6"/>
        <v>#DIV/0!</v>
      </c>
      <c r="L16" s="108" t="e">
        <f t="shared" si="7"/>
        <v>#DIV/0!</v>
      </c>
      <c r="M16" s="108" t="e">
        <f t="shared" si="8"/>
        <v>#DIV/0!</v>
      </c>
      <c r="N16" s="104"/>
      <c r="O16" s="110" t="e">
        <f t="shared" si="9"/>
        <v>#DIV/0!</v>
      </c>
      <c r="P16" s="110" t="e">
        <f t="shared" si="10"/>
        <v>#DIV/0!</v>
      </c>
      <c r="Q16" s="111" t="e">
        <f t="shared" si="11"/>
        <v>#DIV/0!</v>
      </c>
      <c r="R16" s="105"/>
      <c r="S16" s="105"/>
      <c r="T16" s="105"/>
      <c r="U16" s="151">
        <f t="shared" si="12"/>
        <v>0</v>
      </c>
      <c r="V16" s="155"/>
      <c r="W16" s="105"/>
      <c r="X16" s="105"/>
      <c r="Y16" s="105"/>
    </row>
    <row r="17" spans="1:25" x14ac:dyDescent="0.2">
      <c r="A17" s="48">
        <v>7</v>
      </c>
      <c r="B17" s="99"/>
      <c r="C17" s="99"/>
      <c r="D17" s="99"/>
      <c r="E17" s="99"/>
      <c r="F17" s="100"/>
      <c r="G17" s="101"/>
      <c r="H17" s="108" t="e">
        <f t="shared" ref="H17:H18" si="13">ROUND(F17/(G17*4.3),2)</f>
        <v>#DIV/0!</v>
      </c>
      <c r="I17" s="102"/>
      <c r="J17" s="103"/>
      <c r="K17" s="109" t="e">
        <f t="shared" ref="K17:K18" si="14">ROUND(J17/G17,1)</f>
        <v>#DIV/0!</v>
      </c>
      <c r="L17" s="108" t="e">
        <f t="shared" ref="L17:L18" si="15">ROUND(J17*F17*12/G17,2)</f>
        <v>#DIV/0!</v>
      </c>
      <c r="M17" s="108" t="e">
        <f t="shared" ref="M17:M18" si="16">ROUND(L17/12,2)</f>
        <v>#DIV/0!</v>
      </c>
      <c r="N17" s="104"/>
      <c r="O17" s="110" t="e">
        <f t="shared" ref="O17:O18" si="17">ROUND(G17*(((250-I17)/5)*J17/G17)/12*N17,1)</f>
        <v>#DIV/0!</v>
      </c>
      <c r="P17" s="110" t="e">
        <f t="shared" ref="P17:P18" si="18">ROUND(O17/N17,1)</f>
        <v>#DIV/0!</v>
      </c>
      <c r="Q17" s="111" t="e">
        <f t="shared" ref="Q17:Q18" si="19">ROUND((L17/12*N17),2)</f>
        <v>#DIV/0!</v>
      </c>
      <c r="R17" s="105"/>
      <c r="S17" s="105"/>
      <c r="T17" s="105"/>
      <c r="U17" s="151">
        <f t="shared" si="12"/>
        <v>0</v>
      </c>
      <c r="V17" s="155"/>
      <c r="W17" s="105"/>
      <c r="X17" s="105"/>
      <c r="Y17" s="105"/>
    </row>
    <row r="18" spans="1:25" x14ac:dyDescent="0.2">
      <c r="A18" s="48">
        <v>8</v>
      </c>
      <c r="B18" s="99"/>
      <c r="C18" s="99"/>
      <c r="D18" s="99"/>
      <c r="E18" s="99"/>
      <c r="F18" s="100"/>
      <c r="G18" s="101"/>
      <c r="H18" s="108" t="e">
        <f t="shared" si="13"/>
        <v>#DIV/0!</v>
      </c>
      <c r="I18" s="102"/>
      <c r="J18" s="103"/>
      <c r="K18" s="109" t="e">
        <f t="shared" si="14"/>
        <v>#DIV/0!</v>
      </c>
      <c r="L18" s="108" t="e">
        <f t="shared" si="15"/>
        <v>#DIV/0!</v>
      </c>
      <c r="M18" s="108" t="e">
        <f t="shared" si="16"/>
        <v>#DIV/0!</v>
      </c>
      <c r="N18" s="104"/>
      <c r="O18" s="110" t="e">
        <f t="shared" si="17"/>
        <v>#DIV/0!</v>
      </c>
      <c r="P18" s="110" t="e">
        <f t="shared" si="18"/>
        <v>#DIV/0!</v>
      </c>
      <c r="Q18" s="111" t="e">
        <f t="shared" si="19"/>
        <v>#DIV/0!</v>
      </c>
      <c r="R18" s="105"/>
      <c r="S18" s="105"/>
      <c r="T18" s="105"/>
      <c r="U18" s="151">
        <f t="shared" si="12"/>
        <v>0</v>
      </c>
      <c r="V18" s="155"/>
      <c r="W18" s="105"/>
      <c r="X18" s="105"/>
      <c r="Y18" s="105"/>
    </row>
    <row r="19" spans="1:25" x14ac:dyDescent="0.2">
      <c r="A19" s="48">
        <v>9</v>
      </c>
      <c r="B19" s="99"/>
      <c r="C19" s="99"/>
      <c r="D19" s="99"/>
      <c r="E19" s="99"/>
      <c r="F19" s="100"/>
      <c r="G19" s="101"/>
      <c r="H19" s="108" t="e">
        <f t="shared" ref="H19:H20" si="20">ROUND(F19/(G19*4.3),2)</f>
        <v>#DIV/0!</v>
      </c>
      <c r="I19" s="102"/>
      <c r="J19" s="103"/>
      <c r="K19" s="109" t="e">
        <f t="shared" ref="K19:K20" si="21">ROUND(J19/G19,1)</f>
        <v>#DIV/0!</v>
      </c>
      <c r="L19" s="108" t="e">
        <f t="shared" ref="L19:L20" si="22">ROUND(J19*F19*12/G19,2)</f>
        <v>#DIV/0!</v>
      </c>
      <c r="M19" s="108" t="e">
        <f t="shared" ref="M19:M20" si="23">ROUND(L19/12,2)</f>
        <v>#DIV/0!</v>
      </c>
      <c r="N19" s="104"/>
      <c r="O19" s="110" t="e">
        <f t="shared" ref="O19:O20" si="24">ROUND(G19*(((250-I19)/5)*J19/G19)/12*N19,1)</f>
        <v>#DIV/0!</v>
      </c>
      <c r="P19" s="110" t="e">
        <f t="shared" ref="P19:P20" si="25">ROUND(O19/N19,1)</f>
        <v>#DIV/0!</v>
      </c>
      <c r="Q19" s="111" t="e">
        <f t="shared" ref="Q19:Q20" si="26">ROUND((L19/12*N19),2)</f>
        <v>#DIV/0!</v>
      </c>
      <c r="R19" s="105"/>
      <c r="S19" s="105"/>
      <c r="T19" s="105"/>
      <c r="U19" s="151">
        <f t="shared" si="12"/>
        <v>0</v>
      </c>
      <c r="V19" s="155"/>
      <c r="W19" s="105"/>
      <c r="X19" s="105"/>
      <c r="Y19" s="105"/>
    </row>
    <row r="20" spans="1:25" x14ac:dyDescent="0.2">
      <c r="A20" s="48">
        <v>10</v>
      </c>
      <c r="B20" s="99"/>
      <c r="C20" s="99"/>
      <c r="D20" s="99"/>
      <c r="E20" s="99"/>
      <c r="F20" s="100"/>
      <c r="G20" s="101"/>
      <c r="H20" s="108" t="e">
        <f t="shared" si="20"/>
        <v>#DIV/0!</v>
      </c>
      <c r="I20" s="102"/>
      <c r="J20" s="103"/>
      <c r="K20" s="109" t="e">
        <f t="shared" si="21"/>
        <v>#DIV/0!</v>
      </c>
      <c r="L20" s="108" t="e">
        <f t="shared" si="22"/>
        <v>#DIV/0!</v>
      </c>
      <c r="M20" s="108" t="e">
        <f t="shared" si="23"/>
        <v>#DIV/0!</v>
      </c>
      <c r="N20" s="104"/>
      <c r="O20" s="110" t="e">
        <f t="shared" si="24"/>
        <v>#DIV/0!</v>
      </c>
      <c r="P20" s="110" t="e">
        <f t="shared" si="25"/>
        <v>#DIV/0!</v>
      </c>
      <c r="Q20" s="111" t="e">
        <f t="shared" si="26"/>
        <v>#DIV/0!</v>
      </c>
      <c r="R20" s="105"/>
      <c r="S20" s="105"/>
      <c r="T20" s="105"/>
      <c r="U20" s="151">
        <f t="shared" si="12"/>
        <v>0</v>
      </c>
      <c r="V20" s="155"/>
      <c r="W20" s="105"/>
      <c r="X20" s="105"/>
      <c r="Y20" s="105"/>
    </row>
  </sheetData>
  <sheetProtection algorithmName="SHA-512" hashValue="/VPT2Gl6/ZSrigJGAiawq8RQF7EJhGvD63ygcYLZNXCUkzvzUezSv+bnxS/PWCQ88Ahy9nt12lnm/pC5eCrREQ==" saltValue="ULPiMH3yATvxfIgoDvKwpg==" spinCount="100000" sheet="1" objects="1" scenarios="1"/>
  <mergeCells count="22">
    <mergeCell ref="V6:V7"/>
    <mergeCell ref="W6:Y6"/>
    <mergeCell ref="N6:N7"/>
    <mergeCell ref="C6:C7"/>
    <mergeCell ref="B6:B7"/>
    <mergeCell ref="U6:U7"/>
    <mergeCell ref="R5:T5"/>
    <mergeCell ref="Q6:Q7"/>
    <mergeCell ref="P6:P7"/>
    <mergeCell ref="O6:O7"/>
    <mergeCell ref="A6:A7"/>
    <mergeCell ref="R6:T6"/>
    <mergeCell ref="H6:H7"/>
    <mergeCell ref="G6:G7"/>
    <mergeCell ref="F6:F7"/>
    <mergeCell ref="E6:E7"/>
    <mergeCell ref="D6:D7"/>
    <mergeCell ref="M6:M7"/>
    <mergeCell ref="L6:L7"/>
    <mergeCell ref="K6:K7"/>
    <mergeCell ref="J6:J7"/>
    <mergeCell ref="I6:I7"/>
  </mergeCells>
  <phoneticPr fontId="31" type="noConversion"/>
  <conditionalFormatting sqref="Q10:U20">
    <cfRule type="expression" dxfId="52" priority="3">
      <formula>AND(Q10=SUM($R10:$T10),$U10&lt;&gt;$Q10)</formula>
    </cfRule>
  </conditionalFormatting>
  <conditionalFormatting sqref="V11:Y20">
    <cfRule type="expression" dxfId="51" priority="2">
      <formula>AND(V11=SUM($R11:$T11),$U11&lt;&gt;$Q11)</formula>
    </cfRule>
  </conditionalFormatting>
  <conditionalFormatting sqref="W10:Y10">
    <cfRule type="expression" dxfId="50" priority="1">
      <formula>AND(W10=SUM($R10:$T10),$U10&lt;&gt;$Q10)</formula>
    </cfRule>
  </conditionalFormatting>
  <printOptions horizontalCentered="1"/>
  <pageMargins left="0.70866141732283472" right="0.70866141732283472" top="0.78740157480314965" bottom="0.78740157480314965" header="0.31496062992125984" footer="0.31496062992125984"/>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O74"/>
  <sheetViews>
    <sheetView zoomScale="80" zoomScaleNormal="80" workbookViewId="0">
      <selection activeCell="G66" sqref="G66"/>
    </sheetView>
  </sheetViews>
  <sheetFormatPr baseColWidth="10" defaultRowHeight="12.75" x14ac:dyDescent="0.2"/>
  <cols>
    <col min="1" max="1" width="16.85546875" customWidth="1"/>
    <col min="2" max="2" width="26.5703125" customWidth="1"/>
    <col min="3" max="3" width="19.42578125" customWidth="1"/>
    <col min="4" max="5" width="13.5703125" customWidth="1"/>
    <col min="6" max="11" width="11.7109375" customWidth="1"/>
  </cols>
  <sheetData>
    <row r="1" spans="1:15" ht="18.75" x14ac:dyDescent="0.3">
      <c r="A1" s="32" t="s">
        <v>38</v>
      </c>
    </row>
    <row r="2" spans="1:15" x14ac:dyDescent="0.2">
      <c r="A2" s="38"/>
    </row>
    <row r="3" spans="1:15" x14ac:dyDescent="0.2">
      <c r="A3" s="112" t="s">
        <v>25</v>
      </c>
      <c r="B3" s="112"/>
    </row>
    <row r="4" spans="1:15" ht="18.75" x14ac:dyDescent="0.3">
      <c r="A4" s="32"/>
    </row>
    <row r="5" spans="1:15" ht="18.75" x14ac:dyDescent="0.3">
      <c r="A5" s="32"/>
    </row>
    <row r="6" spans="1:15" ht="18.75" x14ac:dyDescent="0.3">
      <c r="A6" s="32"/>
    </row>
    <row r="7" spans="1:15" x14ac:dyDescent="0.2">
      <c r="A7" s="5" t="s">
        <v>39</v>
      </c>
      <c r="B7" s="291">
        <f>'zahlenmäßiger Nachweis'!$D$5</f>
        <v>0</v>
      </c>
      <c r="C7" s="291"/>
    </row>
    <row r="8" spans="1:15" x14ac:dyDescent="0.2">
      <c r="A8" s="5" t="s">
        <v>40</v>
      </c>
      <c r="B8" s="53">
        <f>'zahlenmäßiger Nachweis'!$D$4</f>
        <v>0</v>
      </c>
    </row>
    <row r="9" spans="1:15" ht="12" customHeight="1" x14ac:dyDescent="0.2"/>
    <row r="10" spans="1:15" x14ac:dyDescent="0.2">
      <c r="F10" s="290">
        <f>'zahlenmäßiger Nachweis'!J9</f>
        <v>0</v>
      </c>
      <c r="G10" s="290"/>
      <c r="H10" s="290">
        <f>'zahlenmäßiger Nachweis'!K9</f>
        <v>1</v>
      </c>
      <c r="I10" s="290"/>
      <c r="J10" s="290">
        <f>'zahlenmäßiger Nachweis'!L9</f>
        <v>2</v>
      </c>
      <c r="K10" s="290"/>
      <c r="L10" s="275" t="s">
        <v>106</v>
      </c>
      <c r="M10" s="286" t="s">
        <v>107</v>
      </c>
      <c r="N10" s="287"/>
      <c r="O10" s="288"/>
    </row>
    <row r="11" spans="1:15" s="35" customFormat="1" ht="30.75" customHeight="1" x14ac:dyDescent="0.2">
      <c r="A11" s="42" t="s">
        <v>4</v>
      </c>
      <c r="B11" s="42" t="s">
        <v>41</v>
      </c>
      <c r="C11" s="42" t="s">
        <v>42</v>
      </c>
      <c r="D11" s="42" t="s">
        <v>43</v>
      </c>
      <c r="E11" s="62" t="s">
        <v>44</v>
      </c>
      <c r="F11" s="42" t="s">
        <v>45</v>
      </c>
      <c r="G11" s="42" t="s">
        <v>46</v>
      </c>
      <c r="H11" s="42" t="s">
        <v>45</v>
      </c>
      <c r="I11" s="42" t="s">
        <v>46</v>
      </c>
      <c r="J11" s="42" t="s">
        <v>45</v>
      </c>
      <c r="K11" s="42" t="s">
        <v>46</v>
      </c>
      <c r="L11" s="276"/>
      <c r="M11" s="49">
        <f>'zahlenmäßiger Nachweis'!J9</f>
        <v>0</v>
      </c>
      <c r="N11" s="49">
        <f>'zahlenmäßiger Nachweis'!K9</f>
        <v>1</v>
      </c>
      <c r="O11" s="49">
        <f>'zahlenmäßiger Nachweis'!L9</f>
        <v>2</v>
      </c>
    </row>
    <row r="12" spans="1:15" x14ac:dyDescent="0.2">
      <c r="A12" s="30">
        <v>1</v>
      </c>
      <c r="B12" s="30">
        <f t="shared" ref="B12:G12" si="0">A12+1</f>
        <v>2</v>
      </c>
      <c r="C12" s="30">
        <f t="shared" si="0"/>
        <v>3</v>
      </c>
      <c r="D12" s="30">
        <f t="shared" si="0"/>
        <v>4</v>
      </c>
      <c r="E12" s="63">
        <f>C12+1</f>
        <v>4</v>
      </c>
      <c r="F12" s="30">
        <f>E12+1</f>
        <v>5</v>
      </c>
      <c r="G12" s="30">
        <f t="shared" si="0"/>
        <v>6</v>
      </c>
      <c r="H12" s="30">
        <f>G12+1</f>
        <v>7</v>
      </c>
      <c r="I12" s="30">
        <f t="shared" ref="I12:O12" si="1">H12+1</f>
        <v>8</v>
      </c>
      <c r="J12" s="30">
        <f t="shared" si="1"/>
        <v>9</v>
      </c>
      <c r="K12" s="30">
        <f t="shared" si="1"/>
        <v>10</v>
      </c>
      <c r="L12" s="23">
        <f t="shared" si="1"/>
        <v>11</v>
      </c>
      <c r="M12" s="23">
        <f t="shared" si="1"/>
        <v>12</v>
      </c>
      <c r="N12" s="23">
        <f t="shared" si="1"/>
        <v>13</v>
      </c>
      <c r="O12" s="23">
        <f t="shared" si="1"/>
        <v>14</v>
      </c>
    </row>
    <row r="13" spans="1:15" s="35" customFormat="1" ht="33.75" x14ac:dyDescent="0.15">
      <c r="A13" s="33"/>
      <c r="B13" s="34" t="s">
        <v>47</v>
      </c>
      <c r="C13" s="34" t="s">
        <v>47</v>
      </c>
      <c r="D13" s="34" t="s">
        <v>47</v>
      </c>
      <c r="E13" s="64" t="s">
        <v>47</v>
      </c>
      <c r="F13" s="34" t="s">
        <v>47</v>
      </c>
      <c r="G13" s="34" t="s">
        <v>86</v>
      </c>
      <c r="H13" s="34" t="s">
        <v>47</v>
      </c>
      <c r="I13" s="34" t="s">
        <v>87</v>
      </c>
      <c r="J13" s="34" t="s">
        <v>47</v>
      </c>
      <c r="K13" s="34" t="s">
        <v>88</v>
      </c>
      <c r="L13" s="26" t="s">
        <v>47</v>
      </c>
      <c r="M13" s="26" t="s">
        <v>47</v>
      </c>
      <c r="N13" s="26" t="s">
        <v>47</v>
      </c>
      <c r="O13" s="26" t="s">
        <v>47</v>
      </c>
    </row>
    <row r="14" spans="1:15" x14ac:dyDescent="0.2">
      <c r="A14" s="29" t="s">
        <v>14</v>
      </c>
      <c r="B14" s="29" t="s">
        <v>48</v>
      </c>
      <c r="C14" s="29" t="s">
        <v>49</v>
      </c>
      <c r="D14" s="29" t="s">
        <v>50</v>
      </c>
      <c r="E14" s="65">
        <v>35</v>
      </c>
      <c r="F14" s="29">
        <v>8</v>
      </c>
      <c r="G14" s="36">
        <f>E14*F14</f>
        <v>280</v>
      </c>
      <c r="H14" s="29">
        <v>2</v>
      </c>
      <c r="I14" s="36">
        <f>H14*E14</f>
        <v>70</v>
      </c>
      <c r="J14" s="29">
        <v>4</v>
      </c>
      <c r="K14" s="36">
        <f>J14*E14</f>
        <v>140</v>
      </c>
      <c r="L14" s="154">
        <v>1</v>
      </c>
      <c r="M14" s="4">
        <v>275</v>
      </c>
      <c r="N14" s="4"/>
      <c r="O14" s="4"/>
    </row>
    <row r="15" spans="1:15" x14ac:dyDescent="0.2">
      <c r="A15" s="31">
        <v>1</v>
      </c>
      <c r="B15" s="113"/>
      <c r="C15" s="113"/>
      <c r="D15" s="113"/>
      <c r="E15" s="114"/>
      <c r="F15" s="115"/>
      <c r="G15" s="116">
        <f>F15*E15</f>
        <v>0</v>
      </c>
      <c r="H15" s="115"/>
      <c r="I15" s="116">
        <f>H15*E15</f>
        <v>0</v>
      </c>
      <c r="J15" s="115"/>
      <c r="K15" s="116">
        <f>J15*E15</f>
        <v>0</v>
      </c>
      <c r="L15" s="155"/>
      <c r="M15" s="105"/>
      <c r="N15" s="105"/>
      <c r="O15" s="105"/>
    </row>
    <row r="16" spans="1:15" x14ac:dyDescent="0.2">
      <c r="A16" s="31">
        <v>2</v>
      </c>
      <c r="B16" s="113"/>
      <c r="C16" s="113"/>
      <c r="D16" s="113"/>
      <c r="E16" s="114"/>
      <c r="F16" s="115"/>
      <c r="G16" s="116">
        <f t="shared" ref="G16:G40" si="2">F16*E16</f>
        <v>0</v>
      </c>
      <c r="H16" s="115"/>
      <c r="I16" s="116">
        <f t="shared" ref="I16:I40" si="3">H16*E16</f>
        <v>0</v>
      </c>
      <c r="J16" s="115"/>
      <c r="K16" s="116">
        <f t="shared" ref="K16:K40" si="4">J16*E16</f>
        <v>0</v>
      </c>
      <c r="L16" s="155"/>
      <c r="M16" s="105"/>
      <c r="N16" s="105"/>
      <c r="O16" s="105"/>
    </row>
    <row r="17" spans="1:15" x14ac:dyDescent="0.2">
      <c r="A17" s="31">
        <v>3</v>
      </c>
      <c r="B17" s="113"/>
      <c r="C17" s="113"/>
      <c r="D17" s="113"/>
      <c r="E17" s="114"/>
      <c r="F17" s="115"/>
      <c r="G17" s="116">
        <f t="shared" si="2"/>
        <v>0</v>
      </c>
      <c r="H17" s="115"/>
      <c r="I17" s="116">
        <f t="shared" si="3"/>
        <v>0</v>
      </c>
      <c r="J17" s="115"/>
      <c r="K17" s="116">
        <f t="shared" si="4"/>
        <v>0</v>
      </c>
      <c r="L17" s="155"/>
      <c r="M17" s="105"/>
      <c r="N17" s="105"/>
      <c r="O17" s="105"/>
    </row>
    <row r="18" spans="1:15" x14ac:dyDescent="0.2">
      <c r="A18" s="31">
        <v>4</v>
      </c>
      <c r="B18" s="113"/>
      <c r="C18" s="113"/>
      <c r="D18" s="113"/>
      <c r="E18" s="114"/>
      <c r="F18" s="115"/>
      <c r="G18" s="116">
        <f t="shared" si="2"/>
        <v>0</v>
      </c>
      <c r="H18" s="115"/>
      <c r="I18" s="116">
        <f t="shared" si="3"/>
        <v>0</v>
      </c>
      <c r="J18" s="115"/>
      <c r="K18" s="116">
        <f t="shared" si="4"/>
        <v>0</v>
      </c>
      <c r="L18" s="155"/>
      <c r="M18" s="105"/>
      <c r="N18" s="105"/>
      <c r="O18" s="105"/>
    </row>
    <row r="19" spans="1:15" x14ac:dyDescent="0.2">
      <c r="A19" s="31">
        <v>5</v>
      </c>
      <c r="B19" s="113"/>
      <c r="C19" s="113"/>
      <c r="D19" s="113"/>
      <c r="E19" s="114"/>
      <c r="F19" s="115"/>
      <c r="G19" s="116">
        <f t="shared" si="2"/>
        <v>0</v>
      </c>
      <c r="H19" s="115"/>
      <c r="I19" s="116">
        <f t="shared" si="3"/>
        <v>0</v>
      </c>
      <c r="J19" s="115"/>
      <c r="K19" s="116">
        <f t="shared" si="4"/>
        <v>0</v>
      </c>
      <c r="L19" s="155"/>
      <c r="M19" s="105"/>
      <c r="N19" s="105"/>
      <c r="O19" s="105"/>
    </row>
    <row r="20" spans="1:15" x14ac:dyDescent="0.2">
      <c r="A20" s="31">
        <v>6</v>
      </c>
      <c r="B20" s="113"/>
      <c r="C20" s="113"/>
      <c r="D20" s="113"/>
      <c r="E20" s="114"/>
      <c r="F20" s="115"/>
      <c r="G20" s="116">
        <f t="shared" si="2"/>
        <v>0</v>
      </c>
      <c r="H20" s="115"/>
      <c r="I20" s="116">
        <f t="shared" si="3"/>
        <v>0</v>
      </c>
      <c r="J20" s="115"/>
      <c r="K20" s="116">
        <f t="shared" si="4"/>
        <v>0</v>
      </c>
      <c r="L20" s="155"/>
      <c r="M20" s="105"/>
      <c r="N20" s="105"/>
      <c r="O20" s="105"/>
    </row>
    <row r="21" spans="1:15" x14ac:dyDescent="0.2">
      <c r="A21" s="31">
        <v>7</v>
      </c>
      <c r="B21" s="113"/>
      <c r="C21" s="113"/>
      <c r="D21" s="113"/>
      <c r="E21" s="114"/>
      <c r="F21" s="115"/>
      <c r="G21" s="116">
        <f t="shared" si="2"/>
        <v>0</v>
      </c>
      <c r="H21" s="115"/>
      <c r="I21" s="116">
        <f t="shared" ref="I21:I38" si="5">H21*E21</f>
        <v>0</v>
      </c>
      <c r="J21" s="115"/>
      <c r="K21" s="116">
        <f t="shared" ref="K21:K38" si="6">J21*E21</f>
        <v>0</v>
      </c>
      <c r="L21" s="155"/>
      <c r="M21" s="105"/>
      <c r="N21" s="105"/>
      <c r="O21" s="105"/>
    </row>
    <row r="22" spans="1:15" x14ac:dyDescent="0.2">
      <c r="A22" s="31">
        <v>8</v>
      </c>
      <c r="B22" s="113"/>
      <c r="C22" s="113"/>
      <c r="D22" s="113"/>
      <c r="E22" s="114"/>
      <c r="F22" s="115"/>
      <c r="G22" s="116">
        <f t="shared" si="2"/>
        <v>0</v>
      </c>
      <c r="H22" s="115"/>
      <c r="I22" s="116">
        <f t="shared" si="5"/>
        <v>0</v>
      </c>
      <c r="J22" s="115"/>
      <c r="K22" s="116">
        <f t="shared" si="6"/>
        <v>0</v>
      </c>
      <c r="L22" s="155"/>
      <c r="M22" s="105"/>
      <c r="N22" s="105"/>
      <c r="O22" s="105"/>
    </row>
    <row r="23" spans="1:15" x14ac:dyDescent="0.2">
      <c r="A23" s="31">
        <v>9</v>
      </c>
      <c r="B23" s="113"/>
      <c r="C23" s="113"/>
      <c r="D23" s="113"/>
      <c r="E23" s="114"/>
      <c r="F23" s="115"/>
      <c r="G23" s="116">
        <f t="shared" si="2"/>
        <v>0</v>
      </c>
      <c r="H23" s="115"/>
      <c r="I23" s="116">
        <f t="shared" si="5"/>
        <v>0</v>
      </c>
      <c r="J23" s="115"/>
      <c r="K23" s="116">
        <f t="shared" si="6"/>
        <v>0</v>
      </c>
      <c r="L23" s="155"/>
      <c r="M23" s="105"/>
      <c r="N23" s="105"/>
      <c r="O23" s="105"/>
    </row>
    <row r="24" spans="1:15" x14ac:dyDescent="0.2">
      <c r="A24" s="31">
        <v>10</v>
      </c>
      <c r="B24" s="113"/>
      <c r="C24" s="113"/>
      <c r="D24" s="113"/>
      <c r="E24" s="114"/>
      <c r="F24" s="115"/>
      <c r="G24" s="116">
        <f t="shared" si="2"/>
        <v>0</v>
      </c>
      <c r="H24" s="115"/>
      <c r="I24" s="116">
        <f t="shared" si="5"/>
        <v>0</v>
      </c>
      <c r="J24" s="115"/>
      <c r="K24" s="116">
        <f t="shared" si="6"/>
        <v>0</v>
      </c>
      <c r="L24" s="155"/>
      <c r="M24" s="105"/>
      <c r="N24" s="105"/>
      <c r="O24" s="105"/>
    </row>
    <row r="25" spans="1:15" x14ac:dyDescent="0.2">
      <c r="A25" s="31">
        <v>11</v>
      </c>
      <c r="B25" s="113"/>
      <c r="C25" s="113"/>
      <c r="D25" s="113"/>
      <c r="E25" s="114"/>
      <c r="F25" s="115"/>
      <c r="G25" s="116">
        <f t="shared" si="2"/>
        <v>0</v>
      </c>
      <c r="H25" s="115"/>
      <c r="I25" s="116">
        <f t="shared" si="5"/>
        <v>0</v>
      </c>
      <c r="J25" s="115"/>
      <c r="K25" s="116">
        <f t="shared" si="6"/>
        <v>0</v>
      </c>
      <c r="L25" s="155"/>
      <c r="M25" s="105"/>
      <c r="N25" s="105"/>
      <c r="O25" s="105"/>
    </row>
    <row r="26" spans="1:15" x14ac:dyDescent="0.2">
      <c r="A26" s="31">
        <v>12</v>
      </c>
      <c r="B26" s="113"/>
      <c r="C26" s="113"/>
      <c r="D26" s="113"/>
      <c r="E26" s="114"/>
      <c r="F26" s="115"/>
      <c r="G26" s="116">
        <f t="shared" si="2"/>
        <v>0</v>
      </c>
      <c r="H26" s="115"/>
      <c r="I26" s="116">
        <f t="shared" si="5"/>
        <v>0</v>
      </c>
      <c r="J26" s="115"/>
      <c r="K26" s="116">
        <f t="shared" si="6"/>
        <v>0</v>
      </c>
      <c r="L26" s="155"/>
      <c r="M26" s="105"/>
      <c r="N26" s="105"/>
      <c r="O26" s="105"/>
    </row>
    <row r="27" spans="1:15" x14ac:dyDescent="0.2">
      <c r="A27" s="31">
        <v>13</v>
      </c>
      <c r="B27" s="113"/>
      <c r="C27" s="113"/>
      <c r="D27" s="113"/>
      <c r="E27" s="114"/>
      <c r="F27" s="115"/>
      <c r="G27" s="116">
        <f t="shared" si="2"/>
        <v>0</v>
      </c>
      <c r="H27" s="115"/>
      <c r="I27" s="116">
        <f t="shared" si="5"/>
        <v>0</v>
      </c>
      <c r="J27" s="115"/>
      <c r="K27" s="116">
        <f t="shared" si="6"/>
        <v>0</v>
      </c>
      <c r="L27" s="155"/>
      <c r="M27" s="105"/>
      <c r="N27" s="105"/>
      <c r="O27" s="105"/>
    </row>
    <row r="28" spans="1:15" x14ac:dyDescent="0.2">
      <c r="A28" s="31">
        <v>14</v>
      </c>
      <c r="B28" s="113"/>
      <c r="C28" s="113"/>
      <c r="D28" s="113"/>
      <c r="E28" s="114"/>
      <c r="F28" s="115"/>
      <c r="G28" s="116">
        <f t="shared" si="2"/>
        <v>0</v>
      </c>
      <c r="H28" s="115"/>
      <c r="I28" s="116">
        <f t="shared" si="5"/>
        <v>0</v>
      </c>
      <c r="J28" s="115"/>
      <c r="K28" s="116">
        <f t="shared" si="6"/>
        <v>0</v>
      </c>
      <c r="L28" s="155"/>
      <c r="M28" s="105"/>
      <c r="N28" s="105"/>
      <c r="O28" s="105"/>
    </row>
    <row r="29" spans="1:15" x14ac:dyDescent="0.2">
      <c r="A29" s="31">
        <v>15</v>
      </c>
      <c r="B29" s="113"/>
      <c r="C29" s="113"/>
      <c r="D29" s="113"/>
      <c r="E29" s="114"/>
      <c r="F29" s="115"/>
      <c r="G29" s="116">
        <f t="shared" si="2"/>
        <v>0</v>
      </c>
      <c r="H29" s="115"/>
      <c r="I29" s="116">
        <f t="shared" si="5"/>
        <v>0</v>
      </c>
      <c r="J29" s="115"/>
      <c r="K29" s="116">
        <f t="shared" si="6"/>
        <v>0</v>
      </c>
      <c r="L29" s="155"/>
      <c r="M29" s="105"/>
      <c r="N29" s="105"/>
      <c r="O29" s="105"/>
    </row>
    <row r="30" spans="1:15" x14ac:dyDescent="0.2">
      <c r="A30" s="31">
        <v>16</v>
      </c>
      <c r="B30" s="113"/>
      <c r="C30" s="113"/>
      <c r="D30" s="113"/>
      <c r="E30" s="114"/>
      <c r="F30" s="115"/>
      <c r="G30" s="116">
        <f t="shared" si="2"/>
        <v>0</v>
      </c>
      <c r="H30" s="115"/>
      <c r="I30" s="116">
        <f t="shared" si="5"/>
        <v>0</v>
      </c>
      <c r="J30" s="115"/>
      <c r="K30" s="116">
        <f t="shared" si="6"/>
        <v>0</v>
      </c>
      <c r="L30" s="155"/>
      <c r="M30" s="105"/>
      <c r="N30" s="105"/>
      <c r="O30" s="105"/>
    </row>
    <row r="31" spans="1:15" x14ac:dyDescent="0.2">
      <c r="A31" s="31">
        <v>17</v>
      </c>
      <c r="B31" s="113"/>
      <c r="C31" s="113"/>
      <c r="D31" s="113"/>
      <c r="E31" s="114"/>
      <c r="F31" s="115"/>
      <c r="G31" s="116">
        <f t="shared" si="2"/>
        <v>0</v>
      </c>
      <c r="H31" s="115"/>
      <c r="I31" s="116">
        <f t="shared" si="5"/>
        <v>0</v>
      </c>
      <c r="J31" s="115"/>
      <c r="K31" s="116">
        <f t="shared" si="6"/>
        <v>0</v>
      </c>
      <c r="L31" s="155"/>
      <c r="M31" s="105"/>
      <c r="N31" s="105"/>
      <c r="O31" s="105"/>
    </row>
    <row r="32" spans="1:15" x14ac:dyDescent="0.2">
      <c r="A32" s="31">
        <v>18</v>
      </c>
      <c r="B32" s="113"/>
      <c r="C32" s="113"/>
      <c r="D32" s="113"/>
      <c r="E32" s="114"/>
      <c r="F32" s="115"/>
      <c r="G32" s="116">
        <f t="shared" si="2"/>
        <v>0</v>
      </c>
      <c r="H32" s="115"/>
      <c r="I32" s="116">
        <f t="shared" si="5"/>
        <v>0</v>
      </c>
      <c r="J32" s="115"/>
      <c r="K32" s="116">
        <f t="shared" si="6"/>
        <v>0</v>
      </c>
      <c r="L32" s="155"/>
      <c r="M32" s="105"/>
      <c r="N32" s="105"/>
      <c r="O32" s="105"/>
    </row>
    <row r="33" spans="1:15" x14ac:dyDescent="0.2">
      <c r="A33" s="31">
        <v>19</v>
      </c>
      <c r="B33" s="113"/>
      <c r="C33" s="113"/>
      <c r="D33" s="113"/>
      <c r="E33" s="114"/>
      <c r="F33" s="115"/>
      <c r="G33" s="116">
        <f t="shared" si="2"/>
        <v>0</v>
      </c>
      <c r="H33" s="115"/>
      <c r="I33" s="116">
        <f t="shared" si="5"/>
        <v>0</v>
      </c>
      <c r="J33" s="115"/>
      <c r="K33" s="116">
        <f t="shared" si="6"/>
        <v>0</v>
      </c>
      <c r="L33" s="155"/>
      <c r="M33" s="105"/>
      <c r="N33" s="105"/>
      <c r="O33" s="105"/>
    </row>
    <row r="34" spans="1:15" x14ac:dyDescent="0.2">
      <c r="A34" s="31">
        <v>20</v>
      </c>
      <c r="B34" s="113"/>
      <c r="C34" s="113"/>
      <c r="D34" s="113"/>
      <c r="E34" s="114"/>
      <c r="F34" s="115"/>
      <c r="G34" s="116">
        <f t="shared" si="2"/>
        <v>0</v>
      </c>
      <c r="H34" s="115"/>
      <c r="I34" s="116">
        <f t="shared" si="5"/>
        <v>0</v>
      </c>
      <c r="J34" s="115"/>
      <c r="K34" s="116">
        <f t="shared" si="6"/>
        <v>0</v>
      </c>
      <c r="L34" s="155"/>
      <c r="M34" s="105"/>
      <c r="N34" s="105"/>
      <c r="O34" s="105"/>
    </row>
    <row r="35" spans="1:15" x14ac:dyDescent="0.2">
      <c r="A35" s="31">
        <v>21</v>
      </c>
      <c r="B35" s="113"/>
      <c r="C35" s="113"/>
      <c r="D35" s="113"/>
      <c r="E35" s="114"/>
      <c r="F35" s="115"/>
      <c r="G35" s="116">
        <f t="shared" si="2"/>
        <v>0</v>
      </c>
      <c r="H35" s="115"/>
      <c r="I35" s="116">
        <f t="shared" si="5"/>
        <v>0</v>
      </c>
      <c r="J35" s="115"/>
      <c r="K35" s="116">
        <f t="shared" si="6"/>
        <v>0</v>
      </c>
      <c r="L35" s="155"/>
      <c r="M35" s="105"/>
      <c r="N35" s="105"/>
      <c r="O35" s="105"/>
    </row>
    <row r="36" spans="1:15" x14ac:dyDescent="0.2">
      <c r="A36" s="31">
        <v>22</v>
      </c>
      <c r="B36" s="113"/>
      <c r="C36" s="113"/>
      <c r="D36" s="113"/>
      <c r="E36" s="114"/>
      <c r="F36" s="115"/>
      <c r="G36" s="116">
        <f t="shared" si="2"/>
        <v>0</v>
      </c>
      <c r="H36" s="115"/>
      <c r="I36" s="116">
        <f t="shared" si="5"/>
        <v>0</v>
      </c>
      <c r="J36" s="115"/>
      <c r="K36" s="116">
        <f t="shared" si="6"/>
        <v>0</v>
      </c>
      <c r="L36" s="155"/>
      <c r="M36" s="105"/>
      <c r="N36" s="105"/>
      <c r="O36" s="105"/>
    </row>
    <row r="37" spans="1:15" x14ac:dyDescent="0.2">
      <c r="A37" s="31">
        <v>23</v>
      </c>
      <c r="B37" s="113"/>
      <c r="C37" s="113"/>
      <c r="D37" s="113"/>
      <c r="E37" s="114"/>
      <c r="F37" s="115"/>
      <c r="G37" s="116">
        <f t="shared" si="2"/>
        <v>0</v>
      </c>
      <c r="H37" s="115"/>
      <c r="I37" s="116">
        <f t="shared" si="5"/>
        <v>0</v>
      </c>
      <c r="J37" s="115"/>
      <c r="K37" s="116">
        <f t="shared" si="6"/>
        <v>0</v>
      </c>
      <c r="L37" s="155"/>
      <c r="M37" s="105"/>
      <c r="N37" s="105"/>
      <c r="O37" s="105"/>
    </row>
    <row r="38" spans="1:15" x14ac:dyDescent="0.2">
      <c r="A38" s="31">
        <v>24</v>
      </c>
      <c r="B38" s="113"/>
      <c r="C38" s="113"/>
      <c r="D38" s="113"/>
      <c r="E38" s="114"/>
      <c r="F38" s="115"/>
      <c r="G38" s="116">
        <f t="shared" si="2"/>
        <v>0</v>
      </c>
      <c r="H38" s="115"/>
      <c r="I38" s="116">
        <f t="shared" si="5"/>
        <v>0</v>
      </c>
      <c r="J38" s="115"/>
      <c r="K38" s="116">
        <f t="shared" si="6"/>
        <v>0</v>
      </c>
      <c r="L38" s="155"/>
      <c r="M38" s="105"/>
      <c r="N38" s="105"/>
      <c r="O38" s="105"/>
    </row>
    <row r="39" spans="1:15" x14ac:dyDescent="0.2">
      <c r="A39" s="31">
        <v>25</v>
      </c>
      <c r="B39" s="113"/>
      <c r="C39" s="113"/>
      <c r="D39" s="113"/>
      <c r="E39" s="114"/>
      <c r="F39" s="115"/>
      <c r="G39" s="116">
        <f t="shared" si="2"/>
        <v>0</v>
      </c>
      <c r="H39" s="115"/>
      <c r="I39" s="116">
        <f t="shared" si="3"/>
        <v>0</v>
      </c>
      <c r="J39" s="115"/>
      <c r="K39" s="116">
        <f t="shared" si="4"/>
        <v>0</v>
      </c>
      <c r="L39" s="155"/>
      <c r="M39" s="105"/>
      <c r="N39" s="105"/>
      <c r="O39" s="105"/>
    </row>
    <row r="40" spans="1:15" x14ac:dyDescent="0.2">
      <c r="A40" s="31">
        <v>26</v>
      </c>
      <c r="B40" s="113"/>
      <c r="C40" s="113"/>
      <c r="D40" s="113"/>
      <c r="E40" s="114"/>
      <c r="F40" s="115"/>
      <c r="G40" s="116">
        <f t="shared" si="2"/>
        <v>0</v>
      </c>
      <c r="H40" s="115"/>
      <c r="I40" s="116">
        <f t="shared" si="3"/>
        <v>0</v>
      </c>
      <c r="J40" s="115"/>
      <c r="K40" s="116">
        <f t="shared" si="4"/>
        <v>0</v>
      </c>
      <c r="L40" s="155"/>
      <c r="M40" s="105"/>
      <c r="N40" s="105"/>
      <c r="O40" s="105"/>
    </row>
    <row r="41" spans="1:15" x14ac:dyDescent="0.2">
      <c r="A41" s="31">
        <v>27</v>
      </c>
      <c r="B41" s="113"/>
      <c r="C41" s="113"/>
      <c r="D41" s="113"/>
      <c r="E41" s="114"/>
      <c r="F41" s="115"/>
      <c r="G41" s="116">
        <f t="shared" ref="G41:G65" si="7">F41*E41</f>
        <v>0</v>
      </c>
      <c r="H41" s="115"/>
      <c r="I41" s="116">
        <f t="shared" ref="I41:I65" si="8">H41*E41</f>
        <v>0</v>
      </c>
      <c r="J41" s="115"/>
      <c r="K41" s="116">
        <f t="shared" ref="K41:K65" si="9">J41*E41</f>
        <v>0</v>
      </c>
      <c r="L41" s="155"/>
      <c r="M41" s="105"/>
      <c r="N41" s="105"/>
      <c r="O41" s="105"/>
    </row>
    <row r="42" spans="1:15" x14ac:dyDescent="0.2">
      <c r="A42" s="31">
        <v>28</v>
      </c>
      <c r="B42" s="113"/>
      <c r="C42" s="113"/>
      <c r="D42" s="113"/>
      <c r="E42" s="114"/>
      <c r="F42" s="115"/>
      <c r="G42" s="116">
        <f t="shared" si="7"/>
        <v>0</v>
      </c>
      <c r="H42" s="115"/>
      <c r="I42" s="116">
        <f t="shared" si="8"/>
        <v>0</v>
      </c>
      <c r="J42" s="115"/>
      <c r="K42" s="116">
        <f t="shared" si="9"/>
        <v>0</v>
      </c>
      <c r="L42" s="155"/>
      <c r="M42" s="105"/>
      <c r="N42" s="105"/>
      <c r="O42" s="105"/>
    </row>
    <row r="43" spans="1:15" x14ac:dyDescent="0.2">
      <c r="A43" s="31">
        <v>29</v>
      </c>
      <c r="B43" s="113"/>
      <c r="C43" s="113"/>
      <c r="D43" s="113"/>
      <c r="E43" s="114"/>
      <c r="F43" s="115"/>
      <c r="G43" s="116">
        <f t="shared" si="7"/>
        <v>0</v>
      </c>
      <c r="H43" s="115"/>
      <c r="I43" s="116">
        <f t="shared" si="8"/>
        <v>0</v>
      </c>
      <c r="J43" s="115"/>
      <c r="K43" s="116">
        <f t="shared" si="9"/>
        <v>0</v>
      </c>
      <c r="L43" s="155"/>
      <c r="M43" s="105"/>
      <c r="N43" s="105"/>
      <c r="O43" s="105"/>
    </row>
    <row r="44" spans="1:15" x14ac:dyDescent="0.2">
      <c r="A44" s="31">
        <v>30</v>
      </c>
      <c r="B44" s="113"/>
      <c r="C44" s="113"/>
      <c r="D44" s="113"/>
      <c r="E44" s="114"/>
      <c r="F44" s="115"/>
      <c r="G44" s="116">
        <f t="shared" si="7"/>
        <v>0</v>
      </c>
      <c r="H44" s="115"/>
      <c r="I44" s="116">
        <f t="shared" si="8"/>
        <v>0</v>
      </c>
      <c r="J44" s="115"/>
      <c r="K44" s="116">
        <f t="shared" si="9"/>
        <v>0</v>
      </c>
      <c r="L44" s="155"/>
      <c r="M44" s="105"/>
      <c r="N44" s="105"/>
      <c r="O44" s="105"/>
    </row>
    <row r="45" spans="1:15" x14ac:dyDescent="0.2">
      <c r="A45" s="31">
        <v>31</v>
      </c>
      <c r="B45" s="113"/>
      <c r="C45" s="113"/>
      <c r="D45" s="113"/>
      <c r="E45" s="114"/>
      <c r="F45" s="115"/>
      <c r="G45" s="116">
        <f t="shared" si="7"/>
        <v>0</v>
      </c>
      <c r="H45" s="115"/>
      <c r="I45" s="116">
        <f t="shared" si="8"/>
        <v>0</v>
      </c>
      <c r="J45" s="115"/>
      <c r="K45" s="116">
        <f t="shared" si="9"/>
        <v>0</v>
      </c>
      <c r="L45" s="155"/>
      <c r="M45" s="105"/>
      <c r="N45" s="105"/>
      <c r="O45" s="105"/>
    </row>
    <row r="46" spans="1:15" x14ac:dyDescent="0.2">
      <c r="A46" s="31">
        <v>32</v>
      </c>
      <c r="B46" s="113"/>
      <c r="C46" s="113"/>
      <c r="D46" s="113"/>
      <c r="E46" s="114"/>
      <c r="F46" s="115"/>
      <c r="G46" s="116">
        <f t="shared" si="7"/>
        <v>0</v>
      </c>
      <c r="H46" s="115"/>
      <c r="I46" s="116">
        <f t="shared" si="8"/>
        <v>0</v>
      </c>
      <c r="J46" s="115"/>
      <c r="K46" s="116">
        <f t="shared" si="9"/>
        <v>0</v>
      </c>
      <c r="L46" s="155"/>
      <c r="M46" s="105"/>
      <c r="N46" s="105"/>
      <c r="O46" s="105"/>
    </row>
    <row r="47" spans="1:15" x14ac:dyDescent="0.2">
      <c r="A47" s="31">
        <v>33</v>
      </c>
      <c r="B47" s="113"/>
      <c r="C47" s="113"/>
      <c r="D47" s="113"/>
      <c r="E47" s="114"/>
      <c r="F47" s="115"/>
      <c r="G47" s="116">
        <f t="shared" si="7"/>
        <v>0</v>
      </c>
      <c r="H47" s="115"/>
      <c r="I47" s="116">
        <f t="shared" si="8"/>
        <v>0</v>
      </c>
      <c r="J47" s="115"/>
      <c r="K47" s="116">
        <f t="shared" si="9"/>
        <v>0</v>
      </c>
      <c r="L47" s="155"/>
      <c r="M47" s="105"/>
      <c r="N47" s="105"/>
      <c r="O47" s="105"/>
    </row>
    <row r="48" spans="1:15" x14ac:dyDescent="0.2">
      <c r="A48" s="31">
        <v>34</v>
      </c>
      <c r="B48" s="113"/>
      <c r="C48" s="113"/>
      <c r="D48" s="113"/>
      <c r="E48" s="114"/>
      <c r="F48" s="115"/>
      <c r="G48" s="116">
        <f t="shared" si="7"/>
        <v>0</v>
      </c>
      <c r="H48" s="115"/>
      <c r="I48" s="116">
        <f t="shared" si="8"/>
        <v>0</v>
      </c>
      <c r="J48" s="115"/>
      <c r="K48" s="116">
        <f t="shared" si="9"/>
        <v>0</v>
      </c>
      <c r="L48" s="155"/>
      <c r="M48" s="105"/>
      <c r="N48" s="105"/>
      <c r="O48" s="105"/>
    </row>
    <row r="49" spans="1:15" x14ac:dyDescent="0.2">
      <c r="A49" s="31">
        <v>35</v>
      </c>
      <c r="B49" s="113"/>
      <c r="C49" s="113"/>
      <c r="D49" s="113"/>
      <c r="E49" s="114"/>
      <c r="F49" s="115"/>
      <c r="G49" s="116">
        <f t="shared" si="7"/>
        <v>0</v>
      </c>
      <c r="H49" s="115"/>
      <c r="I49" s="116">
        <f t="shared" si="8"/>
        <v>0</v>
      </c>
      <c r="J49" s="115"/>
      <c r="K49" s="116">
        <f t="shared" si="9"/>
        <v>0</v>
      </c>
      <c r="L49" s="155"/>
      <c r="M49" s="105"/>
      <c r="N49" s="105"/>
      <c r="O49" s="105"/>
    </row>
    <row r="50" spans="1:15" x14ac:dyDescent="0.2">
      <c r="A50" s="31">
        <v>36</v>
      </c>
      <c r="B50" s="113"/>
      <c r="C50" s="113"/>
      <c r="D50" s="113"/>
      <c r="E50" s="114"/>
      <c r="F50" s="115"/>
      <c r="G50" s="116">
        <f t="shared" si="7"/>
        <v>0</v>
      </c>
      <c r="H50" s="115"/>
      <c r="I50" s="116">
        <f t="shared" si="8"/>
        <v>0</v>
      </c>
      <c r="J50" s="115"/>
      <c r="K50" s="116">
        <f t="shared" si="9"/>
        <v>0</v>
      </c>
      <c r="L50" s="155"/>
      <c r="M50" s="105"/>
      <c r="N50" s="105"/>
      <c r="O50" s="105"/>
    </row>
    <row r="51" spans="1:15" x14ac:dyDescent="0.2">
      <c r="A51" s="31">
        <v>37</v>
      </c>
      <c r="B51" s="113"/>
      <c r="C51" s="113"/>
      <c r="D51" s="113"/>
      <c r="E51" s="114"/>
      <c r="F51" s="115"/>
      <c r="G51" s="116">
        <f t="shared" si="7"/>
        <v>0</v>
      </c>
      <c r="H51" s="115"/>
      <c r="I51" s="116">
        <f t="shared" si="8"/>
        <v>0</v>
      </c>
      <c r="J51" s="115"/>
      <c r="K51" s="116">
        <f t="shared" si="9"/>
        <v>0</v>
      </c>
      <c r="L51" s="155"/>
      <c r="M51" s="105"/>
      <c r="N51" s="105"/>
      <c r="O51" s="105"/>
    </row>
    <row r="52" spans="1:15" x14ac:dyDescent="0.2">
      <c r="A52" s="31">
        <v>38</v>
      </c>
      <c r="B52" s="113"/>
      <c r="C52" s="113"/>
      <c r="D52" s="113"/>
      <c r="E52" s="114"/>
      <c r="F52" s="115"/>
      <c r="G52" s="116">
        <f t="shared" si="7"/>
        <v>0</v>
      </c>
      <c r="H52" s="115"/>
      <c r="I52" s="116">
        <f t="shared" si="8"/>
        <v>0</v>
      </c>
      <c r="J52" s="115"/>
      <c r="K52" s="116">
        <f t="shared" si="9"/>
        <v>0</v>
      </c>
      <c r="L52" s="155"/>
      <c r="M52" s="105"/>
      <c r="N52" s="105"/>
      <c r="O52" s="105"/>
    </row>
    <row r="53" spans="1:15" x14ac:dyDescent="0.2">
      <c r="A53" s="31">
        <v>39</v>
      </c>
      <c r="B53" s="113"/>
      <c r="C53" s="113"/>
      <c r="D53" s="113"/>
      <c r="E53" s="114"/>
      <c r="F53" s="115"/>
      <c r="G53" s="116">
        <f t="shared" si="7"/>
        <v>0</v>
      </c>
      <c r="H53" s="115"/>
      <c r="I53" s="116">
        <f t="shared" si="8"/>
        <v>0</v>
      </c>
      <c r="J53" s="115"/>
      <c r="K53" s="116">
        <f t="shared" si="9"/>
        <v>0</v>
      </c>
      <c r="L53" s="155"/>
      <c r="M53" s="105"/>
      <c r="N53" s="105"/>
      <c r="O53" s="105"/>
    </row>
    <row r="54" spans="1:15" x14ac:dyDescent="0.2">
      <c r="A54" s="31">
        <v>40</v>
      </c>
      <c r="B54" s="113"/>
      <c r="C54" s="113"/>
      <c r="D54" s="113"/>
      <c r="E54" s="114"/>
      <c r="F54" s="115"/>
      <c r="G54" s="116">
        <f t="shared" si="7"/>
        <v>0</v>
      </c>
      <c r="H54" s="115"/>
      <c r="I54" s="116">
        <f t="shared" si="8"/>
        <v>0</v>
      </c>
      <c r="J54" s="115"/>
      <c r="K54" s="116">
        <f t="shared" si="9"/>
        <v>0</v>
      </c>
      <c r="L54" s="155"/>
      <c r="M54" s="105"/>
      <c r="N54" s="105"/>
      <c r="O54" s="105"/>
    </row>
    <row r="55" spans="1:15" x14ac:dyDescent="0.2">
      <c r="A55" s="31">
        <v>41</v>
      </c>
      <c r="B55" s="113"/>
      <c r="C55" s="113"/>
      <c r="D55" s="113"/>
      <c r="E55" s="114"/>
      <c r="F55" s="115"/>
      <c r="G55" s="116">
        <f t="shared" si="7"/>
        <v>0</v>
      </c>
      <c r="H55" s="115"/>
      <c r="I55" s="116">
        <f t="shared" si="8"/>
        <v>0</v>
      </c>
      <c r="J55" s="115"/>
      <c r="K55" s="116">
        <f t="shared" si="9"/>
        <v>0</v>
      </c>
      <c r="L55" s="155"/>
      <c r="M55" s="105"/>
      <c r="N55" s="105"/>
      <c r="O55" s="105"/>
    </row>
    <row r="56" spans="1:15" x14ac:dyDescent="0.2">
      <c r="A56" s="31">
        <v>42</v>
      </c>
      <c r="B56" s="113"/>
      <c r="C56" s="113"/>
      <c r="D56" s="113"/>
      <c r="E56" s="114"/>
      <c r="F56" s="115"/>
      <c r="G56" s="116">
        <f t="shared" si="7"/>
        <v>0</v>
      </c>
      <c r="H56" s="115"/>
      <c r="I56" s="116">
        <f t="shared" si="8"/>
        <v>0</v>
      </c>
      <c r="J56" s="115"/>
      <c r="K56" s="116">
        <f t="shared" si="9"/>
        <v>0</v>
      </c>
      <c r="L56" s="155"/>
      <c r="M56" s="105"/>
      <c r="N56" s="105"/>
      <c r="O56" s="105"/>
    </row>
    <row r="57" spans="1:15" x14ac:dyDescent="0.2">
      <c r="A57" s="31">
        <v>43</v>
      </c>
      <c r="B57" s="113"/>
      <c r="C57" s="113"/>
      <c r="D57" s="113"/>
      <c r="E57" s="114"/>
      <c r="F57" s="115"/>
      <c r="G57" s="116">
        <f t="shared" si="7"/>
        <v>0</v>
      </c>
      <c r="H57" s="115"/>
      <c r="I57" s="116">
        <f t="shared" si="8"/>
        <v>0</v>
      </c>
      <c r="J57" s="115"/>
      <c r="K57" s="116">
        <f t="shared" si="9"/>
        <v>0</v>
      </c>
      <c r="L57" s="155"/>
      <c r="M57" s="105"/>
      <c r="N57" s="105"/>
      <c r="O57" s="105"/>
    </row>
    <row r="58" spans="1:15" x14ac:dyDescent="0.2">
      <c r="A58" s="31">
        <v>44</v>
      </c>
      <c r="B58" s="113"/>
      <c r="C58" s="113"/>
      <c r="D58" s="113"/>
      <c r="E58" s="114"/>
      <c r="F58" s="115"/>
      <c r="G58" s="116">
        <f t="shared" si="7"/>
        <v>0</v>
      </c>
      <c r="H58" s="115"/>
      <c r="I58" s="116">
        <f t="shared" si="8"/>
        <v>0</v>
      </c>
      <c r="J58" s="115"/>
      <c r="K58" s="116">
        <f t="shared" si="9"/>
        <v>0</v>
      </c>
      <c r="L58" s="155"/>
      <c r="M58" s="105"/>
      <c r="N58" s="105"/>
      <c r="O58" s="105"/>
    </row>
    <row r="59" spans="1:15" x14ac:dyDescent="0.2">
      <c r="A59" s="31">
        <v>45</v>
      </c>
      <c r="B59" s="113"/>
      <c r="C59" s="113"/>
      <c r="D59" s="113"/>
      <c r="E59" s="114"/>
      <c r="F59" s="115"/>
      <c r="G59" s="116">
        <f t="shared" si="7"/>
        <v>0</v>
      </c>
      <c r="H59" s="115"/>
      <c r="I59" s="116">
        <f t="shared" si="8"/>
        <v>0</v>
      </c>
      <c r="J59" s="115"/>
      <c r="K59" s="116">
        <f t="shared" si="9"/>
        <v>0</v>
      </c>
      <c r="L59" s="155"/>
      <c r="M59" s="105"/>
      <c r="N59" s="105"/>
      <c r="O59" s="105"/>
    </row>
    <row r="60" spans="1:15" x14ac:dyDescent="0.2">
      <c r="A60" s="31">
        <v>46</v>
      </c>
      <c r="B60" s="113"/>
      <c r="C60" s="113"/>
      <c r="D60" s="113"/>
      <c r="E60" s="114"/>
      <c r="F60" s="115"/>
      <c r="G60" s="116">
        <f t="shared" si="7"/>
        <v>0</v>
      </c>
      <c r="H60" s="115"/>
      <c r="I60" s="116">
        <f t="shared" si="8"/>
        <v>0</v>
      </c>
      <c r="J60" s="115"/>
      <c r="K60" s="116">
        <f t="shared" si="9"/>
        <v>0</v>
      </c>
      <c r="L60" s="155"/>
      <c r="M60" s="105"/>
      <c r="N60" s="105"/>
      <c r="O60" s="105"/>
    </row>
    <row r="61" spans="1:15" x14ac:dyDescent="0.2">
      <c r="A61" s="31">
        <v>47</v>
      </c>
      <c r="B61" s="113"/>
      <c r="C61" s="113"/>
      <c r="D61" s="113"/>
      <c r="E61" s="114"/>
      <c r="F61" s="115"/>
      <c r="G61" s="116">
        <f t="shared" si="7"/>
        <v>0</v>
      </c>
      <c r="H61" s="115"/>
      <c r="I61" s="116">
        <f t="shared" si="8"/>
        <v>0</v>
      </c>
      <c r="J61" s="115"/>
      <c r="K61" s="116">
        <f t="shared" si="9"/>
        <v>0</v>
      </c>
      <c r="L61" s="155"/>
      <c r="M61" s="105"/>
      <c r="N61" s="105"/>
      <c r="O61" s="105"/>
    </row>
    <row r="62" spans="1:15" x14ac:dyDescent="0.2">
      <c r="A62" s="31">
        <v>48</v>
      </c>
      <c r="B62" s="113"/>
      <c r="C62" s="113"/>
      <c r="D62" s="113"/>
      <c r="E62" s="114"/>
      <c r="F62" s="115"/>
      <c r="G62" s="116">
        <f t="shared" si="7"/>
        <v>0</v>
      </c>
      <c r="H62" s="115"/>
      <c r="I62" s="116">
        <f t="shared" si="8"/>
        <v>0</v>
      </c>
      <c r="J62" s="115"/>
      <c r="K62" s="116">
        <f t="shared" si="9"/>
        <v>0</v>
      </c>
      <c r="L62" s="155"/>
      <c r="M62" s="105"/>
      <c r="N62" s="105"/>
      <c r="O62" s="105"/>
    </row>
    <row r="63" spans="1:15" x14ac:dyDescent="0.2">
      <c r="A63" s="31">
        <v>49</v>
      </c>
      <c r="B63" s="113"/>
      <c r="C63" s="113"/>
      <c r="D63" s="113"/>
      <c r="E63" s="114"/>
      <c r="F63" s="115"/>
      <c r="G63" s="116">
        <f t="shared" si="7"/>
        <v>0</v>
      </c>
      <c r="H63" s="115"/>
      <c r="I63" s="116">
        <f t="shared" si="8"/>
        <v>0</v>
      </c>
      <c r="J63" s="115"/>
      <c r="K63" s="116">
        <f t="shared" si="9"/>
        <v>0</v>
      </c>
      <c r="L63" s="155"/>
      <c r="M63" s="105"/>
      <c r="N63" s="105"/>
      <c r="O63" s="105"/>
    </row>
    <row r="64" spans="1:15" x14ac:dyDescent="0.2">
      <c r="A64" s="31">
        <v>50</v>
      </c>
      <c r="B64" s="113"/>
      <c r="C64" s="113"/>
      <c r="D64" s="113"/>
      <c r="E64" s="114"/>
      <c r="F64" s="115"/>
      <c r="G64" s="116">
        <f t="shared" si="7"/>
        <v>0</v>
      </c>
      <c r="H64" s="115"/>
      <c r="I64" s="116">
        <f t="shared" si="8"/>
        <v>0</v>
      </c>
      <c r="J64" s="115"/>
      <c r="K64" s="116">
        <f t="shared" si="9"/>
        <v>0</v>
      </c>
      <c r="L64" s="155"/>
      <c r="M64" s="105"/>
      <c r="N64" s="105"/>
      <c r="O64" s="105"/>
    </row>
    <row r="65" spans="1:15" x14ac:dyDescent="0.2">
      <c r="A65" s="31">
        <v>51</v>
      </c>
      <c r="B65" s="113"/>
      <c r="C65" s="113"/>
      <c r="D65" s="113"/>
      <c r="E65" s="114"/>
      <c r="F65" s="115"/>
      <c r="G65" s="116">
        <f t="shared" si="7"/>
        <v>0</v>
      </c>
      <c r="H65" s="115"/>
      <c r="I65" s="116">
        <f t="shared" si="8"/>
        <v>0</v>
      </c>
      <c r="J65" s="115"/>
      <c r="K65" s="116">
        <f t="shared" si="9"/>
        <v>0</v>
      </c>
      <c r="L65" s="155"/>
      <c r="M65" s="105"/>
      <c r="N65" s="105"/>
      <c r="O65" s="105"/>
    </row>
    <row r="66" spans="1:15" s="5" customFormat="1" x14ac:dyDescent="0.2">
      <c r="A66" s="43"/>
      <c r="B66" s="43"/>
      <c r="C66" s="43"/>
      <c r="D66" s="43"/>
      <c r="E66" s="43"/>
      <c r="F66" s="148" t="s">
        <v>24</v>
      </c>
      <c r="G66" s="121">
        <f>SUM(G15:G65)</f>
        <v>0</v>
      </c>
      <c r="H66" s="44"/>
      <c r="I66" s="121">
        <f>SUM(I15:I65)</f>
        <v>0</v>
      </c>
      <c r="J66" s="44"/>
      <c r="K66" s="121">
        <f>SUM(K15:K65)</f>
        <v>0</v>
      </c>
      <c r="L66"/>
      <c r="M66" s="121">
        <f t="shared" ref="M66:O66" si="10">SUM(M15:M65)</f>
        <v>0</v>
      </c>
      <c r="N66" s="121">
        <f t="shared" si="10"/>
        <v>0</v>
      </c>
      <c r="O66" s="121">
        <f t="shared" si="10"/>
        <v>0</v>
      </c>
    </row>
    <row r="67" spans="1:15" x14ac:dyDescent="0.2">
      <c r="A67" s="20"/>
      <c r="B67" s="20"/>
      <c r="C67" s="20"/>
      <c r="D67" s="20"/>
      <c r="E67" s="20"/>
      <c r="H67" s="20"/>
      <c r="J67" s="20"/>
    </row>
    <row r="70" spans="1:15" x14ac:dyDescent="0.2">
      <c r="B70" s="39"/>
      <c r="C70" s="40"/>
      <c r="D70" s="39"/>
      <c r="E70" s="39"/>
    </row>
    <row r="71" spans="1:15" x14ac:dyDescent="0.2">
      <c r="B71" s="39"/>
      <c r="C71" s="46"/>
      <c r="D71" s="40"/>
      <c r="E71" s="40"/>
    </row>
    <row r="72" spans="1:15" x14ac:dyDescent="0.2">
      <c r="B72" s="39"/>
      <c r="C72" s="39"/>
      <c r="D72" s="39"/>
      <c r="E72" s="39"/>
    </row>
    <row r="73" spans="1:15" x14ac:dyDescent="0.2">
      <c r="B73" s="39"/>
      <c r="C73" s="39"/>
      <c r="D73" s="39"/>
      <c r="E73" s="39"/>
    </row>
    <row r="74" spans="1:15" x14ac:dyDescent="0.2">
      <c r="B74" s="39"/>
      <c r="C74" s="39"/>
      <c r="D74" s="40"/>
      <c r="E74" s="40"/>
    </row>
  </sheetData>
  <sheetProtection algorithmName="SHA-512" hashValue="djQBTUsfnzZWHCVc15y3pzxiQ5/vHAktExRBvsFVMSfRjEIshrftlSPtLjBDf97f3GlYpZgGFpSXhTxL7QGmxQ==" saltValue="vNbpLOQ6H0NoNOGUaHXqwA==" spinCount="100000" sheet="1" insertRows="0"/>
  <mergeCells count="6">
    <mergeCell ref="M10:O10"/>
    <mergeCell ref="F10:G10"/>
    <mergeCell ref="H10:I10"/>
    <mergeCell ref="J10:K10"/>
    <mergeCell ref="B7:C7"/>
    <mergeCell ref="L10:L11"/>
  </mergeCells>
  <phoneticPr fontId="33" type="noConversion"/>
  <conditionalFormatting sqref="L15:O65">
    <cfRule type="expression" dxfId="49" priority="2">
      <formula>AND(L15=SUM($R15:$T15),$U15&lt;&gt;$Q15)</formula>
    </cfRule>
  </conditionalFormatting>
  <conditionalFormatting sqref="M14:O14">
    <cfRule type="expression" dxfId="48" priority="1">
      <formula>AND(M14=SUM($R14:$T14),$U14&lt;&gt;$Q14)</formula>
    </cfRule>
  </conditionalFormatting>
  <pageMargins left="0.70866141732283472" right="0.70866141732283472" top="0.78740157480314965" bottom="0.78740157480314965" header="0.31496062992125984" footer="0.31496062992125984"/>
  <pageSetup paperSize="9" scale="8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I64"/>
  <sheetViews>
    <sheetView workbookViewId="0">
      <selection activeCell="C64" sqref="C64"/>
    </sheetView>
  </sheetViews>
  <sheetFormatPr baseColWidth="10" defaultRowHeight="12.75" x14ac:dyDescent="0.2"/>
  <cols>
    <col min="1" max="1" width="16.85546875" customWidth="1"/>
    <col min="2" max="2" width="25" customWidth="1"/>
    <col min="3" max="5" width="15.7109375" customWidth="1"/>
  </cols>
  <sheetData>
    <row r="1" spans="1:9" ht="18.75" x14ac:dyDescent="0.3">
      <c r="A1" s="32" t="s">
        <v>53</v>
      </c>
    </row>
    <row r="2" spans="1:9" x14ac:dyDescent="0.2">
      <c r="A2" s="38"/>
    </row>
    <row r="3" spans="1:9" x14ac:dyDescent="0.2">
      <c r="A3" s="112" t="s">
        <v>25</v>
      </c>
      <c r="B3" s="112"/>
    </row>
    <row r="4" spans="1:9" ht="18.75" x14ac:dyDescent="0.3">
      <c r="A4" s="32"/>
    </row>
    <row r="5" spans="1:9" ht="18.75" x14ac:dyDescent="0.3">
      <c r="A5" s="32"/>
      <c r="B5" s="37"/>
    </row>
    <row r="6" spans="1:9" ht="18.75" x14ac:dyDescent="0.3">
      <c r="A6" s="32"/>
    </row>
    <row r="7" spans="1:9" x14ac:dyDescent="0.2">
      <c r="A7" s="5" t="s">
        <v>39</v>
      </c>
      <c r="B7" s="291">
        <f>'zahlenmäßiger Nachweis'!$D$5</f>
        <v>0</v>
      </c>
      <c r="C7" s="291"/>
    </row>
    <row r="8" spans="1:9" x14ac:dyDescent="0.2">
      <c r="A8" s="5" t="s">
        <v>40</v>
      </c>
      <c r="B8" s="53">
        <f>'zahlenmäßiger Nachweis'!$D$4</f>
        <v>0</v>
      </c>
    </row>
    <row r="9" spans="1:9" ht="12" customHeight="1" x14ac:dyDescent="0.2">
      <c r="B9" s="39"/>
    </row>
    <row r="10" spans="1:9" ht="25.5" customHeight="1" x14ac:dyDescent="0.2">
      <c r="A10" s="293" t="s">
        <v>4</v>
      </c>
      <c r="B10" s="293" t="s">
        <v>51</v>
      </c>
      <c r="C10" s="292" t="s">
        <v>84</v>
      </c>
      <c r="D10" s="292"/>
      <c r="E10" s="292"/>
      <c r="F10" s="275" t="s">
        <v>106</v>
      </c>
      <c r="G10" s="286" t="s">
        <v>107</v>
      </c>
      <c r="H10" s="287"/>
      <c r="I10" s="288"/>
    </row>
    <row r="11" spans="1:9" x14ac:dyDescent="0.2">
      <c r="A11" s="294"/>
      <c r="B11" s="294"/>
      <c r="C11" s="51">
        <f>'zahlenmäßiger Nachweis'!J9</f>
        <v>0</v>
      </c>
      <c r="D11" s="51">
        <f>'zahlenmäßiger Nachweis'!K9</f>
        <v>1</v>
      </c>
      <c r="E11" s="51">
        <f>'zahlenmäßiger Nachweis'!L9</f>
        <v>2</v>
      </c>
      <c r="F11" s="276"/>
      <c r="G11" s="49">
        <f>'zahlenmäßiger Nachweis'!J9</f>
        <v>0</v>
      </c>
      <c r="H11" s="49">
        <f>'zahlenmäßiger Nachweis'!K9</f>
        <v>1</v>
      </c>
      <c r="I11" s="49">
        <f>'zahlenmäßiger Nachweis'!L9</f>
        <v>2</v>
      </c>
    </row>
    <row r="12" spans="1:9" s="35" customFormat="1" ht="27" customHeight="1" x14ac:dyDescent="0.15">
      <c r="A12" s="33"/>
      <c r="B12" s="34" t="s">
        <v>47</v>
      </c>
      <c r="C12" s="34" t="s">
        <v>47</v>
      </c>
      <c r="D12" s="34" t="s">
        <v>47</v>
      </c>
      <c r="E12" s="34" t="s">
        <v>47</v>
      </c>
      <c r="F12" s="26" t="s">
        <v>47</v>
      </c>
      <c r="G12" s="26" t="s">
        <v>47</v>
      </c>
      <c r="H12" s="26" t="s">
        <v>47</v>
      </c>
      <c r="I12" s="26" t="s">
        <v>47</v>
      </c>
    </row>
    <row r="13" spans="1:9" ht="25.5" x14ac:dyDescent="0.2">
      <c r="A13" s="29" t="s">
        <v>14</v>
      </c>
      <c r="B13" s="29" t="s">
        <v>68</v>
      </c>
      <c r="C13" s="29"/>
      <c r="D13" s="29"/>
      <c r="E13" s="36">
        <v>750</v>
      </c>
      <c r="F13" s="154">
        <v>1</v>
      </c>
      <c r="G13" s="4">
        <v>0</v>
      </c>
      <c r="H13" s="4"/>
      <c r="I13" s="4"/>
    </row>
    <row r="14" spans="1:9" x14ac:dyDescent="0.2">
      <c r="A14" s="31">
        <v>1</v>
      </c>
      <c r="B14" s="113"/>
      <c r="C14" s="122"/>
      <c r="D14" s="122"/>
      <c r="E14" s="122"/>
      <c r="F14" s="155"/>
      <c r="G14" s="105"/>
      <c r="H14" s="105"/>
      <c r="I14" s="105"/>
    </row>
    <row r="15" spans="1:9" x14ac:dyDescent="0.2">
      <c r="A15" s="31">
        <v>2</v>
      </c>
      <c r="B15" s="113"/>
      <c r="C15" s="122"/>
      <c r="D15" s="122"/>
      <c r="E15" s="122"/>
      <c r="F15" s="155"/>
      <c r="G15" s="105"/>
      <c r="H15" s="105"/>
      <c r="I15" s="105"/>
    </row>
    <row r="16" spans="1:9" x14ac:dyDescent="0.2">
      <c r="A16" s="31">
        <v>3</v>
      </c>
      <c r="B16" s="113"/>
      <c r="C16" s="122"/>
      <c r="D16" s="122"/>
      <c r="E16" s="122"/>
      <c r="F16" s="155"/>
      <c r="G16" s="105"/>
      <c r="H16" s="105"/>
      <c r="I16" s="105"/>
    </row>
    <row r="17" spans="1:9" x14ac:dyDescent="0.2">
      <c r="A17" s="31">
        <v>4</v>
      </c>
      <c r="B17" s="113"/>
      <c r="C17" s="122"/>
      <c r="D17" s="122"/>
      <c r="E17" s="122"/>
      <c r="F17" s="155"/>
      <c r="G17" s="105"/>
      <c r="H17" s="105"/>
      <c r="I17" s="105"/>
    </row>
    <row r="18" spans="1:9" x14ac:dyDescent="0.2">
      <c r="A18" s="31">
        <v>5</v>
      </c>
      <c r="B18" s="113"/>
      <c r="C18" s="122"/>
      <c r="D18" s="122"/>
      <c r="E18" s="122"/>
      <c r="F18" s="155"/>
      <c r="G18" s="105"/>
      <c r="H18" s="105"/>
      <c r="I18" s="105"/>
    </row>
    <row r="19" spans="1:9" x14ac:dyDescent="0.2">
      <c r="A19" s="31">
        <v>6</v>
      </c>
      <c r="B19" s="113"/>
      <c r="C19" s="122"/>
      <c r="D19" s="122"/>
      <c r="E19" s="122"/>
      <c r="F19" s="155"/>
      <c r="G19" s="105"/>
      <c r="H19" s="105"/>
      <c r="I19" s="105"/>
    </row>
    <row r="20" spans="1:9" x14ac:dyDescent="0.2">
      <c r="A20" s="31">
        <v>7</v>
      </c>
      <c r="B20" s="113"/>
      <c r="C20" s="122"/>
      <c r="D20" s="122"/>
      <c r="E20" s="122"/>
      <c r="F20" s="155"/>
      <c r="G20" s="105"/>
      <c r="H20" s="105"/>
      <c r="I20" s="105"/>
    </row>
    <row r="21" spans="1:9" x14ac:dyDescent="0.2">
      <c r="A21" s="31">
        <v>8</v>
      </c>
      <c r="B21" s="113"/>
      <c r="C21" s="122"/>
      <c r="D21" s="122"/>
      <c r="E21" s="122"/>
      <c r="F21" s="155"/>
      <c r="G21" s="105"/>
      <c r="H21" s="105"/>
      <c r="I21" s="105"/>
    </row>
    <row r="22" spans="1:9" x14ac:dyDescent="0.2">
      <c r="A22" s="31">
        <v>9</v>
      </c>
      <c r="B22" s="113"/>
      <c r="C22" s="122"/>
      <c r="D22" s="122"/>
      <c r="E22" s="122"/>
      <c r="F22" s="155"/>
      <c r="G22" s="105"/>
      <c r="H22" s="105"/>
      <c r="I22" s="105"/>
    </row>
    <row r="23" spans="1:9" x14ac:dyDescent="0.2">
      <c r="A23" s="31">
        <v>10</v>
      </c>
      <c r="B23" s="113"/>
      <c r="C23" s="122"/>
      <c r="D23" s="122"/>
      <c r="E23" s="122"/>
      <c r="F23" s="155"/>
      <c r="G23" s="105"/>
      <c r="H23" s="105"/>
      <c r="I23" s="105"/>
    </row>
    <row r="24" spans="1:9" x14ac:dyDescent="0.2">
      <c r="A24" s="31">
        <v>11</v>
      </c>
      <c r="B24" s="113"/>
      <c r="C24" s="122"/>
      <c r="D24" s="122"/>
      <c r="E24" s="122"/>
      <c r="F24" s="155"/>
      <c r="G24" s="105"/>
      <c r="H24" s="105"/>
      <c r="I24" s="105"/>
    </row>
    <row r="25" spans="1:9" x14ac:dyDescent="0.2">
      <c r="A25" s="31">
        <v>12</v>
      </c>
      <c r="B25" s="113"/>
      <c r="C25" s="122"/>
      <c r="D25" s="122"/>
      <c r="E25" s="122"/>
      <c r="F25" s="155"/>
      <c r="G25" s="105"/>
      <c r="H25" s="105"/>
      <c r="I25" s="105"/>
    </row>
    <row r="26" spans="1:9" x14ac:dyDescent="0.2">
      <c r="A26" s="31">
        <v>13</v>
      </c>
      <c r="B26" s="113"/>
      <c r="C26" s="122"/>
      <c r="D26" s="122"/>
      <c r="E26" s="122"/>
      <c r="F26" s="155"/>
      <c r="G26" s="105"/>
      <c r="H26" s="105"/>
      <c r="I26" s="105"/>
    </row>
    <row r="27" spans="1:9" x14ac:dyDescent="0.2">
      <c r="A27" s="31">
        <v>14</v>
      </c>
      <c r="B27" s="113"/>
      <c r="C27" s="122"/>
      <c r="D27" s="122"/>
      <c r="E27" s="122"/>
      <c r="F27" s="155"/>
      <c r="G27" s="105"/>
      <c r="H27" s="105"/>
      <c r="I27" s="105"/>
    </row>
    <row r="28" spans="1:9" x14ac:dyDescent="0.2">
      <c r="A28" s="31">
        <v>15</v>
      </c>
      <c r="B28" s="113"/>
      <c r="C28" s="122"/>
      <c r="D28" s="122"/>
      <c r="E28" s="122"/>
      <c r="F28" s="155"/>
      <c r="G28" s="105"/>
      <c r="H28" s="105"/>
      <c r="I28" s="105"/>
    </row>
    <row r="29" spans="1:9" x14ac:dyDescent="0.2">
      <c r="A29" s="31">
        <v>16</v>
      </c>
      <c r="B29" s="113"/>
      <c r="C29" s="122"/>
      <c r="D29" s="122"/>
      <c r="E29" s="122"/>
      <c r="F29" s="155"/>
      <c r="G29" s="105"/>
      <c r="H29" s="105"/>
      <c r="I29" s="105"/>
    </row>
    <row r="30" spans="1:9" x14ac:dyDescent="0.2">
      <c r="A30" s="31">
        <v>17</v>
      </c>
      <c r="B30" s="113"/>
      <c r="C30" s="122"/>
      <c r="D30" s="122"/>
      <c r="E30" s="122"/>
      <c r="F30" s="155"/>
      <c r="G30" s="105"/>
      <c r="H30" s="105"/>
      <c r="I30" s="105"/>
    </row>
    <row r="31" spans="1:9" x14ac:dyDescent="0.2">
      <c r="A31" s="31">
        <v>18</v>
      </c>
      <c r="B31" s="113"/>
      <c r="C31" s="122"/>
      <c r="D31" s="122"/>
      <c r="E31" s="122"/>
      <c r="F31" s="155"/>
      <c r="G31" s="105"/>
      <c r="H31" s="105"/>
      <c r="I31" s="105"/>
    </row>
    <row r="32" spans="1:9" x14ac:dyDescent="0.2">
      <c r="A32" s="31">
        <v>19</v>
      </c>
      <c r="B32" s="113"/>
      <c r="C32" s="122"/>
      <c r="D32" s="122"/>
      <c r="E32" s="122"/>
      <c r="F32" s="155"/>
      <c r="G32" s="105"/>
      <c r="H32" s="105"/>
      <c r="I32" s="105"/>
    </row>
    <row r="33" spans="1:9" x14ac:dyDescent="0.2">
      <c r="A33" s="31">
        <v>20</v>
      </c>
      <c r="B33" s="113"/>
      <c r="C33" s="122"/>
      <c r="D33" s="122"/>
      <c r="E33" s="122"/>
      <c r="F33" s="155"/>
      <c r="G33" s="105"/>
      <c r="H33" s="105"/>
      <c r="I33" s="105"/>
    </row>
    <row r="34" spans="1:9" x14ac:dyDescent="0.2">
      <c r="A34" s="31">
        <v>21</v>
      </c>
      <c r="B34" s="113"/>
      <c r="C34" s="122"/>
      <c r="D34" s="122"/>
      <c r="E34" s="122"/>
      <c r="F34" s="155"/>
      <c r="G34" s="105"/>
      <c r="H34" s="105"/>
      <c r="I34" s="105"/>
    </row>
    <row r="35" spans="1:9" x14ac:dyDescent="0.2">
      <c r="A35" s="31">
        <v>22</v>
      </c>
      <c r="B35" s="113"/>
      <c r="C35" s="122"/>
      <c r="D35" s="122"/>
      <c r="E35" s="122"/>
      <c r="F35" s="155"/>
      <c r="G35" s="105"/>
      <c r="H35" s="105"/>
      <c r="I35" s="105"/>
    </row>
    <row r="36" spans="1:9" x14ac:dyDescent="0.2">
      <c r="A36" s="31">
        <v>23</v>
      </c>
      <c r="B36" s="113"/>
      <c r="C36" s="122"/>
      <c r="D36" s="122"/>
      <c r="E36" s="122"/>
      <c r="F36" s="155"/>
      <c r="G36" s="105"/>
      <c r="H36" s="105"/>
      <c r="I36" s="105"/>
    </row>
    <row r="37" spans="1:9" x14ac:dyDescent="0.2">
      <c r="A37" s="31">
        <v>24</v>
      </c>
      <c r="B37" s="113"/>
      <c r="C37" s="122"/>
      <c r="D37" s="122"/>
      <c r="E37" s="122"/>
      <c r="F37" s="155"/>
      <c r="G37" s="105"/>
      <c r="H37" s="105"/>
      <c r="I37" s="105"/>
    </row>
    <row r="38" spans="1:9" x14ac:dyDescent="0.2">
      <c r="A38" s="31">
        <v>25</v>
      </c>
      <c r="B38" s="113"/>
      <c r="C38" s="122"/>
      <c r="D38" s="122"/>
      <c r="E38" s="122"/>
      <c r="F38" s="155"/>
      <c r="G38" s="105"/>
      <c r="H38" s="105"/>
      <c r="I38" s="105"/>
    </row>
    <row r="39" spans="1:9" x14ac:dyDescent="0.2">
      <c r="A39" s="31">
        <v>26</v>
      </c>
      <c r="B39" s="113"/>
      <c r="C39" s="122"/>
      <c r="D39" s="122"/>
      <c r="E39" s="122"/>
      <c r="F39" s="155"/>
      <c r="G39" s="105"/>
      <c r="H39" s="105"/>
      <c r="I39" s="105"/>
    </row>
    <row r="40" spans="1:9" x14ac:dyDescent="0.2">
      <c r="A40" s="31">
        <v>27</v>
      </c>
      <c r="B40" s="113"/>
      <c r="C40" s="122"/>
      <c r="D40" s="122"/>
      <c r="E40" s="122"/>
      <c r="F40" s="155"/>
      <c r="G40" s="105"/>
      <c r="H40" s="105"/>
      <c r="I40" s="105"/>
    </row>
    <row r="41" spans="1:9" x14ac:dyDescent="0.2">
      <c r="A41" s="31">
        <v>28</v>
      </c>
      <c r="B41" s="113"/>
      <c r="C41" s="122"/>
      <c r="D41" s="122"/>
      <c r="E41" s="122"/>
      <c r="F41" s="155"/>
      <c r="G41" s="105"/>
      <c r="H41" s="105"/>
      <c r="I41" s="105"/>
    </row>
    <row r="42" spans="1:9" x14ac:dyDescent="0.2">
      <c r="A42" s="31">
        <v>29</v>
      </c>
      <c r="B42" s="113"/>
      <c r="C42" s="122"/>
      <c r="D42" s="122"/>
      <c r="E42" s="122"/>
      <c r="F42" s="155"/>
      <c r="G42" s="105"/>
      <c r="H42" s="105"/>
      <c r="I42" s="105"/>
    </row>
    <row r="43" spans="1:9" x14ac:dyDescent="0.2">
      <c r="A43" s="31">
        <v>30</v>
      </c>
      <c r="B43" s="113"/>
      <c r="C43" s="122"/>
      <c r="D43" s="122"/>
      <c r="E43" s="122"/>
      <c r="F43" s="155"/>
      <c r="G43" s="105"/>
      <c r="H43" s="105"/>
      <c r="I43" s="105"/>
    </row>
    <row r="44" spans="1:9" x14ac:dyDescent="0.2">
      <c r="A44" s="31">
        <v>31</v>
      </c>
      <c r="B44" s="113"/>
      <c r="C44" s="122"/>
      <c r="D44" s="122"/>
      <c r="E44" s="122"/>
      <c r="F44" s="155"/>
      <c r="G44" s="105"/>
      <c r="H44" s="105"/>
      <c r="I44" s="105"/>
    </row>
    <row r="45" spans="1:9" x14ac:dyDescent="0.2">
      <c r="A45" s="31">
        <v>32</v>
      </c>
      <c r="B45" s="113"/>
      <c r="C45" s="122"/>
      <c r="D45" s="122"/>
      <c r="E45" s="122"/>
      <c r="F45" s="155"/>
      <c r="G45" s="105"/>
      <c r="H45" s="105"/>
      <c r="I45" s="105"/>
    </row>
    <row r="46" spans="1:9" x14ac:dyDescent="0.2">
      <c r="A46" s="31">
        <v>33</v>
      </c>
      <c r="B46" s="113"/>
      <c r="C46" s="122"/>
      <c r="D46" s="122"/>
      <c r="E46" s="122"/>
      <c r="F46" s="155"/>
      <c r="G46" s="105"/>
      <c r="H46" s="105"/>
      <c r="I46" s="105"/>
    </row>
    <row r="47" spans="1:9" x14ac:dyDescent="0.2">
      <c r="A47" s="31">
        <v>34</v>
      </c>
      <c r="B47" s="113"/>
      <c r="C47" s="122"/>
      <c r="D47" s="122"/>
      <c r="E47" s="122"/>
      <c r="F47" s="155"/>
      <c r="G47" s="105"/>
      <c r="H47" s="105"/>
      <c r="I47" s="105"/>
    </row>
    <row r="48" spans="1:9" x14ac:dyDescent="0.2">
      <c r="A48" s="31">
        <v>35</v>
      </c>
      <c r="B48" s="113"/>
      <c r="C48" s="122"/>
      <c r="D48" s="122"/>
      <c r="E48" s="122"/>
      <c r="F48" s="155"/>
      <c r="G48" s="105"/>
      <c r="H48" s="105"/>
      <c r="I48" s="105"/>
    </row>
    <row r="49" spans="1:9" x14ac:dyDescent="0.2">
      <c r="A49" s="31">
        <v>36</v>
      </c>
      <c r="B49" s="113"/>
      <c r="C49" s="122"/>
      <c r="D49" s="122"/>
      <c r="E49" s="122"/>
      <c r="F49" s="155"/>
      <c r="G49" s="105"/>
      <c r="H49" s="105"/>
      <c r="I49" s="105"/>
    </row>
    <row r="50" spans="1:9" x14ac:dyDescent="0.2">
      <c r="A50" s="31">
        <v>37</v>
      </c>
      <c r="B50" s="113"/>
      <c r="C50" s="122"/>
      <c r="D50" s="122"/>
      <c r="E50" s="122"/>
      <c r="F50" s="155"/>
      <c r="G50" s="105"/>
      <c r="H50" s="105"/>
      <c r="I50" s="105"/>
    </row>
    <row r="51" spans="1:9" x14ac:dyDescent="0.2">
      <c r="A51" s="31">
        <v>38</v>
      </c>
      <c r="B51" s="113"/>
      <c r="C51" s="122"/>
      <c r="D51" s="122"/>
      <c r="E51" s="122"/>
      <c r="F51" s="155"/>
      <c r="G51" s="105"/>
      <c r="H51" s="105"/>
      <c r="I51" s="105"/>
    </row>
    <row r="52" spans="1:9" x14ac:dyDescent="0.2">
      <c r="A52" s="31">
        <v>39</v>
      </c>
      <c r="B52" s="113"/>
      <c r="C52" s="122"/>
      <c r="D52" s="122"/>
      <c r="E52" s="122"/>
      <c r="F52" s="155"/>
      <c r="G52" s="105"/>
      <c r="H52" s="105"/>
      <c r="I52" s="105"/>
    </row>
    <row r="53" spans="1:9" x14ac:dyDescent="0.2">
      <c r="A53" s="31">
        <v>40</v>
      </c>
      <c r="B53" s="113"/>
      <c r="C53" s="122"/>
      <c r="D53" s="122"/>
      <c r="E53" s="122"/>
      <c r="F53" s="155"/>
      <c r="G53" s="105"/>
      <c r="H53" s="105"/>
      <c r="I53" s="105"/>
    </row>
    <row r="54" spans="1:9" x14ac:dyDescent="0.2">
      <c r="A54" s="31">
        <v>41</v>
      </c>
      <c r="B54" s="113"/>
      <c r="C54" s="122"/>
      <c r="D54" s="122"/>
      <c r="E54" s="122"/>
      <c r="F54" s="155"/>
      <c r="G54" s="105"/>
      <c r="H54" s="105"/>
      <c r="I54" s="105"/>
    </row>
    <row r="55" spans="1:9" x14ac:dyDescent="0.2">
      <c r="A55" s="31">
        <v>42</v>
      </c>
      <c r="B55" s="113"/>
      <c r="C55" s="122"/>
      <c r="D55" s="122"/>
      <c r="E55" s="122"/>
      <c r="F55" s="155"/>
      <c r="G55" s="105"/>
      <c r="H55" s="105"/>
      <c r="I55" s="105"/>
    </row>
    <row r="56" spans="1:9" x14ac:dyDescent="0.2">
      <c r="A56" s="31">
        <v>43</v>
      </c>
      <c r="B56" s="113"/>
      <c r="C56" s="122"/>
      <c r="D56" s="122"/>
      <c r="E56" s="122"/>
      <c r="F56" s="155"/>
      <c r="G56" s="105"/>
      <c r="H56" s="105"/>
      <c r="I56" s="105"/>
    </row>
    <row r="57" spans="1:9" x14ac:dyDescent="0.2">
      <c r="A57" s="31">
        <v>44</v>
      </c>
      <c r="B57" s="113"/>
      <c r="C57" s="122"/>
      <c r="D57" s="122"/>
      <c r="E57" s="122"/>
      <c r="F57" s="155"/>
      <c r="G57" s="105"/>
      <c r="H57" s="105"/>
      <c r="I57" s="105"/>
    </row>
    <row r="58" spans="1:9" x14ac:dyDescent="0.2">
      <c r="A58" s="31">
        <v>45</v>
      </c>
      <c r="B58" s="113"/>
      <c r="C58" s="122"/>
      <c r="D58" s="122"/>
      <c r="E58" s="122"/>
      <c r="F58" s="155"/>
      <c r="G58" s="105"/>
      <c r="H58" s="105"/>
      <c r="I58" s="105"/>
    </row>
    <row r="59" spans="1:9" x14ac:dyDescent="0.2">
      <c r="A59" s="31">
        <v>46</v>
      </c>
      <c r="B59" s="113"/>
      <c r="C59" s="122"/>
      <c r="D59" s="122"/>
      <c r="E59" s="122"/>
      <c r="F59" s="155"/>
      <c r="G59" s="105"/>
      <c r="H59" s="105"/>
      <c r="I59" s="105"/>
    </row>
    <row r="60" spans="1:9" x14ac:dyDescent="0.2">
      <c r="A60" s="31">
        <v>47</v>
      </c>
      <c r="B60" s="113"/>
      <c r="C60" s="122"/>
      <c r="D60" s="122"/>
      <c r="E60" s="122"/>
      <c r="F60" s="155"/>
      <c r="G60" s="105"/>
      <c r="H60" s="105"/>
      <c r="I60" s="105"/>
    </row>
    <row r="61" spans="1:9" x14ac:dyDescent="0.2">
      <c r="A61" s="31">
        <v>48</v>
      </c>
      <c r="B61" s="113"/>
      <c r="C61" s="122"/>
      <c r="D61" s="122"/>
      <c r="E61" s="122"/>
      <c r="F61" s="155"/>
      <c r="G61" s="105"/>
      <c r="H61" s="105"/>
      <c r="I61" s="105"/>
    </row>
    <row r="62" spans="1:9" x14ac:dyDescent="0.2">
      <c r="A62" s="31">
        <v>49</v>
      </c>
      <c r="B62" s="113"/>
      <c r="C62" s="122"/>
      <c r="D62" s="122"/>
      <c r="E62" s="122"/>
      <c r="F62" s="155"/>
      <c r="G62" s="105"/>
      <c r="H62" s="105"/>
      <c r="I62" s="105"/>
    </row>
    <row r="63" spans="1:9" x14ac:dyDescent="0.2">
      <c r="A63" s="31">
        <v>50</v>
      </c>
      <c r="B63" s="113"/>
      <c r="C63" s="122"/>
      <c r="D63" s="122"/>
      <c r="E63" s="122"/>
      <c r="F63" s="155"/>
      <c r="G63" s="105"/>
      <c r="H63" s="105"/>
      <c r="I63" s="105"/>
    </row>
    <row r="64" spans="1:9" x14ac:dyDescent="0.2">
      <c r="B64" s="123" t="s">
        <v>24</v>
      </c>
      <c r="C64" s="124">
        <f>SUM(C14:C63)</f>
        <v>0</v>
      </c>
      <c r="D64" s="124">
        <f>SUM(D14:D63)</f>
        <v>0</v>
      </c>
      <c r="E64" s="124">
        <f>SUM(E14:E63)</f>
        <v>0</v>
      </c>
      <c r="G64" s="121">
        <f t="shared" ref="G64:I64" si="0">SUM(G14:G63)</f>
        <v>0</v>
      </c>
      <c r="H64" s="121">
        <f t="shared" si="0"/>
        <v>0</v>
      </c>
      <c r="I64" s="121">
        <f t="shared" si="0"/>
        <v>0</v>
      </c>
    </row>
  </sheetData>
  <sheetProtection algorithmName="SHA-512" hashValue="d3i4MMjRpZkgEZbxaWWvMcoBHgdQmUCt94NvT9iHiWYWPkBT/WBHDXSoFT+G+ZrnNG9pBpXBZSXW03IWDLp3tQ==" saltValue="8uR7wupst66wCNMLaPz+dg==" spinCount="100000" sheet="1" objects="1" scenarios="1" insertRows="0"/>
  <mergeCells count="6">
    <mergeCell ref="G10:I10"/>
    <mergeCell ref="B7:C7"/>
    <mergeCell ref="C10:E10"/>
    <mergeCell ref="A10:A11"/>
    <mergeCell ref="B10:B11"/>
    <mergeCell ref="F10:F11"/>
  </mergeCells>
  <conditionalFormatting sqref="F14:I21 F63:I63">
    <cfRule type="expression" dxfId="47" priority="2">
      <formula>AND(F14=SUM($R15:$T15),$U15&lt;&gt;$Q15)</formula>
    </cfRule>
  </conditionalFormatting>
  <conditionalFormatting sqref="G13:I13">
    <cfRule type="expression" dxfId="46" priority="1">
      <formula>AND(G13=SUM($R14:$T14),$U14&lt;&gt;$Q14)</formula>
    </cfRule>
  </conditionalFormatting>
  <conditionalFormatting sqref="F62:I62">
    <cfRule type="expression" dxfId="45" priority="7">
      <formula>AND(F62=SUM($R65:$T65),$U65&lt;&gt;$Q65)</formula>
    </cfRule>
  </conditionalFormatting>
  <conditionalFormatting sqref="F40:I40">
    <cfRule type="expression" dxfId="44" priority="8">
      <formula>AND(F40=SUM($R64:$T64),$U64&lt;&gt;$Q64)</formula>
    </cfRule>
  </conditionalFormatting>
  <conditionalFormatting sqref="F39:I39">
    <cfRule type="expression" dxfId="43" priority="9">
      <formula>AND(F39=SUM($R64:$T64),$U64&lt;&gt;$Q64)</formula>
    </cfRule>
  </conditionalFormatting>
  <conditionalFormatting sqref="F38:I38">
    <cfRule type="expression" dxfId="42" priority="10">
      <formula>AND(F38=SUM($R64:$T64),$U64&lt;&gt;$Q64)</formula>
    </cfRule>
  </conditionalFormatting>
  <conditionalFormatting sqref="F37:I37">
    <cfRule type="expression" dxfId="41" priority="11">
      <formula>AND(F37=SUM($R64:$T64),$U64&lt;&gt;$Q64)</formula>
    </cfRule>
  </conditionalFormatting>
  <conditionalFormatting sqref="F36:I36">
    <cfRule type="expression" dxfId="40" priority="12">
      <formula>AND(F36=SUM($R64:$T64),$U64&lt;&gt;$Q64)</formula>
    </cfRule>
  </conditionalFormatting>
  <conditionalFormatting sqref="F35:I35">
    <cfRule type="expression" dxfId="39" priority="13">
      <formula>AND(F35=SUM($R64:$T64),$U64&lt;&gt;$Q64)</formula>
    </cfRule>
  </conditionalFormatting>
  <conditionalFormatting sqref="F34:I34">
    <cfRule type="expression" dxfId="38" priority="14">
      <formula>AND(F34=SUM($R64:$T64),$U64&lt;&gt;$Q64)</formula>
    </cfRule>
  </conditionalFormatting>
  <conditionalFormatting sqref="F33:I33">
    <cfRule type="expression" dxfId="37" priority="15">
      <formula>AND(F33=SUM($R64:$T64),$U64&lt;&gt;$Q64)</formula>
    </cfRule>
  </conditionalFormatting>
  <conditionalFormatting sqref="F32:I32">
    <cfRule type="expression" dxfId="36" priority="16">
      <formula>AND(F32=SUM($R64:$T64),$U64&lt;&gt;$Q64)</formula>
    </cfRule>
  </conditionalFormatting>
  <conditionalFormatting sqref="F31:I31">
    <cfRule type="expression" dxfId="35" priority="17">
      <formula>AND(F31=SUM($R64:$T64),$U64&lt;&gt;$Q64)</formula>
    </cfRule>
  </conditionalFormatting>
  <conditionalFormatting sqref="F30:I30">
    <cfRule type="expression" dxfId="34" priority="18">
      <formula>AND(F30=SUM($R64:$T64),$U64&lt;&gt;$Q64)</formula>
    </cfRule>
  </conditionalFormatting>
  <conditionalFormatting sqref="F29:I29">
    <cfRule type="expression" dxfId="33" priority="19">
      <formula>AND(F29=SUM($R64:$T64),$U64&lt;&gt;$Q64)</formula>
    </cfRule>
  </conditionalFormatting>
  <conditionalFormatting sqref="F28:I28">
    <cfRule type="expression" dxfId="32" priority="20">
      <formula>AND(F28=SUM($R64:$T64),$U64&lt;&gt;$Q64)</formula>
    </cfRule>
  </conditionalFormatting>
  <conditionalFormatting sqref="F27:I27">
    <cfRule type="expression" dxfId="31" priority="21">
      <formula>AND(F27=SUM($R64:$T64),$U64&lt;&gt;$Q64)</formula>
    </cfRule>
  </conditionalFormatting>
  <conditionalFormatting sqref="F26:I26">
    <cfRule type="expression" dxfId="30" priority="22">
      <formula>AND(F26=SUM($R64:$T64),$U64&lt;&gt;$Q64)</formula>
    </cfRule>
  </conditionalFormatting>
  <conditionalFormatting sqref="F25:I25">
    <cfRule type="expression" dxfId="29" priority="23">
      <formula>AND(F25=SUM($R64:$T64),$U64&lt;&gt;$Q64)</formula>
    </cfRule>
  </conditionalFormatting>
  <conditionalFormatting sqref="F24:I24">
    <cfRule type="expression" dxfId="28" priority="24">
      <formula>AND(F24=SUM($R64:$T64),$U64&lt;&gt;$Q64)</formula>
    </cfRule>
  </conditionalFormatting>
  <conditionalFormatting sqref="F22:I23">
    <cfRule type="expression" dxfId="27" priority="25">
      <formula>AND(F22=SUM($R63:$T63),$U63&lt;&gt;$Q63)</formula>
    </cfRule>
  </conditionalFormatting>
  <conditionalFormatting sqref="F61:I61">
    <cfRule type="expression" dxfId="26" priority="26">
      <formula>AND(F61=SUM($R65:$T65),$U65&lt;&gt;$Q65)</formula>
    </cfRule>
  </conditionalFormatting>
  <conditionalFormatting sqref="F60:I60">
    <cfRule type="expression" dxfId="25" priority="27">
      <formula>AND(F60=SUM($R65:$T65),$U65&lt;&gt;$Q65)</formula>
    </cfRule>
  </conditionalFormatting>
  <conditionalFormatting sqref="F59:I59">
    <cfRule type="expression" dxfId="24" priority="28">
      <formula>AND(F59=SUM($R65:$T65),$U65&lt;&gt;$Q65)</formula>
    </cfRule>
  </conditionalFormatting>
  <conditionalFormatting sqref="F58:I58">
    <cfRule type="expression" dxfId="23" priority="29">
      <formula>AND(F58=SUM($R65:$T65),$U65&lt;&gt;$Q65)</formula>
    </cfRule>
  </conditionalFormatting>
  <conditionalFormatting sqref="F57:I57">
    <cfRule type="expression" dxfId="22" priority="30">
      <formula>AND(F57=SUM($R65:$T65),$U65&lt;&gt;$Q65)</formula>
    </cfRule>
  </conditionalFormatting>
  <conditionalFormatting sqref="F56:I56">
    <cfRule type="expression" dxfId="21" priority="31">
      <formula>AND(F56=SUM($R65:$T65),$U65&lt;&gt;$Q65)</formula>
    </cfRule>
  </conditionalFormatting>
  <conditionalFormatting sqref="F55:I55">
    <cfRule type="expression" dxfId="20" priority="32">
      <formula>AND(F55=SUM($R65:$T65),$U65&lt;&gt;$Q65)</formula>
    </cfRule>
  </conditionalFormatting>
  <conditionalFormatting sqref="F54:I54">
    <cfRule type="expression" dxfId="19" priority="33">
      <formula>AND(F54=SUM($R65:$T65),$U65&lt;&gt;$Q65)</formula>
    </cfRule>
  </conditionalFormatting>
  <conditionalFormatting sqref="F53:I53">
    <cfRule type="expression" dxfId="18" priority="34">
      <formula>AND(F53=SUM($R65:$T65),$U65&lt;&gt;$Q65)</formula>
    </cfRule>
  </conditionalFormatting>
  <conditionalFormatting sqref="F52:I52">
    <cfRule type="expression" dxfId="17" priority="35">
      <formula>AND(F52=SUM($R65:$T65),$U65&lt;&gt;$Q65)</formula>
    </cfRule>
  </conditionalFormatting>
  <conditionalFormatting sqref="F51:I51">
    <cfRule type="expression" dxfId="16" priority="36">
      <formula>AND(F51=SUM($R65:$T65),$U65&lt;&gt;$Q65)</formula>
    </cfRule>
  </conditionalFormatting>
  <conditionalFormatting sqref="F50:I50">
    <cfRule type="expression" dxfId="15" priority="37">
      <formula>AND(F50=SUM($R65:$T65),$U65&lt;&gt;$Q65)</formula>
    </cfRule>
  </conditionalFormatting>
  <conditionalFormatting sqref="F49:I49">
    <cfRule type="expression" dxfId="14" priority="38">
      <formula>AND(F49=SUM($R65:$T65),$U65&lt;&gt;$Q65)</formula>
    </cfRule>
  </conditionalFormatting>
  <conditionalFormatting sqref="F48:I48">
    <cfRule type="expression" dxfId="13" priority="39">
      <formula>AND(F48=SUM($R65:$T65),$U65&lt;&gt;$Q65)</formula>
    </cfRule>
  </conditionalFormatting>
  <conditionalFormatting sqref="F47:I47">
    <cfRule type="expression" dxfId="12" priority="40">
      <formula>AND(F47=SUM($R65:$T65),$U65&lt;&gt;$Q65)</formula>
    </cfRule>
  </conditionalFormatting>
  <conditionalFormatting sqref="F46:I46">
    <cfRule type="expression" dxfId="11" priority="41">
      <formula>AND(F46=SUM($R65:$T65),$U65&lt;&gt;$Q65)</formula>
    </cfRule>
  </conditionalFormatting>
  <conditionalFormatting sqref="F45:I45">
    <cfRule type="expression" dxfId="10" priority="42">
      <formula>AND(F45=SUM($R65:$T65),$U65&lt;&gt;$Q65)</formula>
    </cfRule>
  </conditionalFormatting>
  <conditionalFormatting sqref="F44:I44">
    <cfRule type="expression" dxfId="9" priority="43">
      <formula>AND(F44=SUM($R65:$T65),$U65&lt;&gt;$Q65)</formula>
    </cfRule>
  </conditionalFormatting>
  <conditionalFormatting sqref="F43:I43">
    <cfRule type="expression" dxfId="8" priority="44">
      <formula>AND(F43=SUM($R65:$T65),$U65&lt;&gt;$Q65)</formula>
    </cfRule>
  </conditionalFormatting>
  <conditionalFormatting sqref="F41:I42">
    <cfRule type="expression" dxfId="7" priority="45">
      <formula>AND(F41=SUM($R64:$T64),$U64&lt;&gt;$Q64)</formula>
    </cfRule>
  </conditionalFormatting>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I24"/>
  <sheetViews>
    <sheetView workbookViewId="0">
      <selection activeCell="C3" sqref="C3"/>
    </sheetView>
  </sheetViews>
  <sheetFormatPr baseColWidth="10" defaultRowHeight="12.75" x14ac:dyDescent="0.2"/>
  <cols>
    <col min="1" max="1" width="16.85546875" customWidth="1"/>
    <col min="2" max="2" width="25" customWidth="1"/>
    <col min="3" max="5" width="15.7109375" customWidth="1"/>
  </cols>
  <sheetData>
    <row r="1" spans="1:9" ht="18.75" x14ac:dyDescent="0.3">
      <c r="A1" s="32" t="s">
        <v>56</v>
      </c>
    </row>
    <row r="2" spans="1:9" x14ac:dyDescent="0.2">
      <c r="A2" s="38" t="s">
        <v>90</v>
      </c>
    </row>
    <row r="3" spans="1:9" x14ac:dyDescent="0.2">
      <c r="A3" s="112" t="s">
        <v>25</v>
      </c>
      <c r="B3" s="112"/>
    </row>
    <row r="4" spans="1:9" ht="18.75" x14ac:dyDescent="0.3">
      <c r="A4" s="32"/>
    </row>
    <row r="5" spans="1:9" ht="18.75" x14ac:dyDescent="0.3">
      <c r="A5" s="32"/>
      <c r="B5" s="37"/>
    </row>
    <row r="6" spans="1:9" ht="18.75" x14ac:dyDescent="0.3">
      <c r="A6" s="32"/>
    </row>
    <row r="7" spans="1:9" x14ac:dyDescent="0.2">
      <c r="A7" s="5" t="s">
        <v>39</v>
      </c>
      <c r="B7" s="291">
        <f>'zahlenmäßiger Nachweis'!$D$5</f>
        <v>0</v>
      </c>
      <c r="C7" s="291"/>
    </row>
    <row r="8" spans="1:9" x14ac:dyDescent="0.2">
      <c r="A8" s="5" t="s">
        <v>40</v>
      </c>
      <c r="B8" s="53">
        <f>'zahlenmäßiger Nachweis'!$D$4</f>
        <v>0</v>
      </c>
    </row>
    <row r="9" spans="1:9" ht="12" customHeight="1" x14ac:dyDescent="0.2"/>
    <row r="10" spans="1:9" ht="25.5" customHeight="1" x14ac:dyDescent="0.2">
      <c r="A10" s="293" t="s">
        <v>4</v>
      </c>
      <c r="B10" s="295" t="s">
        <v>54</v>
      </c>
      <c r="C10" s="292" t="s">
        <v>83</v>
      </c>
      <c r="D10" s="292"/>
      <c r="E10" s="292"/>
      <c r="F10" s="275" t="s">
        <v>106</v>
      </c>
      <c r="G10" s="286" t="s">
        <v>107</v>
      </c>
      <c r="H10" s="287"/>
      <c r="I10" s="288"/>
    </row>
    <row r="11" spans="1:9" ht="12.75" customHeight="1" x14ac:dyDescent="0.2">
      <c r="A11" s="294"/>
      <c r="B11" s="296"/>
      <c r="C11" s="52">
        <f>'zahlenmäßiger Nachweis'!J9</f>
        <v>0</v>
      </c>
      <c r="D11" s="52">
        <f>'zahlenmäßiger Nachweis'!K9</f>
        <v>1</v>
      </c>
      <c r="E11" s="52">
        <f>'zahlenmäßiger Nachweis'!L9</f>
        <v>2</v>
      </c>
      <c r="F11" s="276"/>
      <c r="G11" s="49">
        <f>'zahlenmäßiger Nachweis'!J9</f>
        <v>0</v>
      </c>
      <c r="H11" s="49">
        <f>'zahlenmäßiger Nachweis'!K9</f>
        <v>1</v>
      </c>
      <c r="I11" s="49">
        <f>'zahlenmäßiger Nachweis'!L9</f>
        <v>2</v>
      </c>
    </row>
    <row r="12" spans="1:9" s="35" customFormat="1" ht="27" customHeight="1" x14ac:dyDescent="0.15">
      <c r="A12" s="33"/>
      <c r="B12" s="34" t="s">
        <v>47</v>
      </c>
      <c r="C12" s="34" t="s">
        <v>47</v>
      </c>
      <c r="D12" s="34" t="s">
        <v>47</v>
      </c>
      <c r="E12" s="34" t="s">
        <v>47</v>
      </c>
      <c r="F12" s="26" t="s">
        <v>47</v>
      </c>
      <c r="G12" s="26" t="s">
        <v>47</v>
      </c>
      <c r="H12" s="26" t="s">
        <v>47</v>
      </c>
      <c r="I12" s="26" t="s">
        <v>47</v>
      </c>
    </row>
    <row r="13" spans="1:9" x14ac:dyDescent="0.2">
      <c r="A13" s="29" t="s">
        <v>14</v>
      </c>
      <c r="B13" s="29" t="s">
        <v>55</v>
      </c>
      <c r="C13" s="36">
        <v>599</v>
      </c>
      <c r="D13" s="29"/>
      <c r="E13" s="29"/>
      <c r="F13" s="154">
        <v>1</v>
      </c>
      <c r="G13" s="4">
        <v>599</v>
      </c>
      <c r="H13" s="4"/>
      <c r="I13" s="4"/>
    </row>
    <row r="14" spans="1:9" x14ac:dyDescent="0.2">
      <c r="A14" s="31">
        <v>1</v>
      </c>
      <c r="B14" s="113"/>
      <c r="C14" s="122"/>
      <c r="D14" s="122"/>
      <c r="E14" s="122"/>
      <c r="F14" s="155"/>
      <c r="G14" s="105"/>
      <c r="H14" s="105"/>
      <c r="I14" s="105"/>
    </row>
    <row r="15" spans="1:9" x14ac:dyDescent="0.2">
      <c r="A15" s="31">
        <v>2</v>
      </c>
      <c r="B15" s="113"/>
      <c r="C15" s="122"/>
      <c r="D15" s="122"/>
      <c r="E15" s="122"/>
      <c r="F15" s="155"/>
      <c r="G15" s="105"/>
      <c r="H15" s="105"/>
      <c r="I15" s="105"/>
    </row>
    <row r="16" spans="1:9" x14ac:dyDescent="0.2">
      <c r="A16" s="31">
        <v>3</v>
      </c>
      <c r="B16" s="113"/>
      <c r="C16" s="122"/>
      <c r="D16" s="122"/>
      <c r="E16" s="122"/>
      <c r="F16" s="155"/>
      <c r="G16" s="105"/>
      <c r="H16" s="105"/>
      <c r="I16" s="105"/>
    </row>
    <row r="17" spans="1:9" x14ac:dyDescent="0.2">
      <c r="A17" s="31">
        <v>4</v>
      </c>
      <c r="B17" s="113"/>
      <c r="C17" s="122"/>
      <c r="D17" s="122"/>
      <c r="E17" s="122"/>
      <c r="F17" s="155"/>
      <c r="G17" s="105"/>
      <c r="H17" s="105"/>
      <c r="I17" s="105"/>
    </row>
    <row r="18" spans="1:9" x14ac:dyDescent="0.2">
      <c r="A18" s="31">
        <v>5</v>
      </c>
      <c r="B18" s="113"/>
      <c r="C18" s="122"/>
      <c r="D18" s="122"/>
      <c r="E18" s="122"/>
      <c r="F18" s="155"/>
      <c r="G18" s="105"/>
      <c r="H18" s="105"/>
      <c r="I18" s="105"/>
    </row>
    <row r="19" spans="1:9" x14ac:dyDescent="0.2">
      <c r="A19" s="31">
        <v>6</v>
      </c>
      <c r="B19" s="113"/>
      <c r="C19" s="122"/>
      <c r="D19" s="122"/>
      <c r="E19" s="122"/>
      <c r="F19" s="155"/>
      <c r="G19" s="105"/>
      <c r="H19" s="105"/>
      <c r="I19" s="105"/>
    </row>
    <row r="20" spans="1:9" x14ac:dyDescent="0.2">
      <c r="A20" s="31">
        <v>7</v>
      </c>
      <c r="B20" s="113"/>
      <c r="C20" s="122"/>
      <c r="D20" s="122"/>
      <c r="E20" s="122"/>
      <c r="F20" s="155"/>
      <c r="G20" s="105"/>
      <c r="H20" s="105"/>
      <c r="I20" s="105"/>
    </row>
    <row r="21" spans="1:9" x14ac:dyDescent="0.2">
      <c r="A21" s="31">
        <v>8</v>
      </c>
      <c r="B21" s="113"/>
      <c r="C21" s="122"/>
      <c r="D21" s="122"/>
      <c r="E21" s="122"/>
      <c r="F21" s="155"/>
      <c r="G21" s="105"/>
      <c r="H21" s="105"/>
      <c r="I21" s="105"/>
    </row>
    <row r="22" spans="1:9" x14ac:dyDescent="0.2">
      <c r="A22" s="31">
        <v>9</v>
      </c>
      <c r="B22" s="113"/>
      <c r="C22" s="122"/>
      <c r="D22" s="122"/>
      <c r="E22" s="122"/>
      <c r="F22" s="155"/>
      <c r="G22" s="105"/>
      <c r="H22" s="105"/>
      <c r="I22" s="105"/>
    </row>
    <row r="23" spans="1:9" x14ac:dyDescent="0.2">
      <c r="A23" s="31">
        <v>10</v>
      </c>
      <c r="B23" s="113"/>
      <c r="C23" s="122"/>
      <c r="D23" s="122"/>
      <c r="E23" s="122"/>
      <c r="F23" s="155"/>
      <c r="G23" s="105"/>
      <c r="H23" s="105"/>
      <c r="I23" s="105"/>
    </row>
    <row r="24" spans="1:9" x14ac:dyDescent="0.2">
      <c r="B24" s="152" t="s">
        <v>24</v>
      </c>
      <c r="C24" s="121">
        <f>SUM(C14:C23)</f>
        <v>0</v>
      </c>
      <c r="D24" s="121">
        <f>SUM(D14:D23)</f>
        <v>0</v>
      </c>
      <c r="E24" s="121">
        <f>SUM(E14:E23)</f>
        <v>0</v>
      </c>
      <c r="G24" s="121">
        <f t="shared" ref="G24:I24" si="0">SUM(G14:G23)</f>
        <v>0</v>
      </c>
      <c r="H24" s="121">
        <f t="shared" si="0"/>
        <v>0</v>
      </c>
      <c r="I24" s="121">
        <f t="shared" si="0"/>
        <v>0</v>
      </c>
    </row>
  </sheetData>
  <sheetProtection algorithmName="SHA-512" hashValue="LnQHDgU2XoKVd9qyQPBrV4S/NVkdHmO7UgkhfqOv6qRZdR0zzK98LcDvzHb8Qh3m9FviY901v5EqyvvyxJa4pw==" saltValue="J6XUvCpM29f4kKnqn5dxwA==" spinCount="100000" sheet="1" objects="1" scenarios="1"/>
  <mergeCells count="6">
    <mergeCell ref="G10:I10"/>
    <mergeCell ref="B7:C7"/>
    <mergeCell ref="C10:E10"/>
    <mergeCell ref="B10:B11"/>
    <mergeCell ref="A10:A11"/>
    <mergeCell ref="F10:F11"/>
  </mergeCells>
  <conditionalFormatting sqref="F14:I23">
    <cfRule type="expression" dxfId="6" priority="2">
      <formula>AND(F14=SUM($R15:$T15),$U15&lt;&gt;$Q15)</formula>
    </cfRule>
  </conditionalFormatting>
  <conditionalFormatting sqref="G13:I13">
    <cfRule type="expression" dxfId="5" priority="1">
      <formula>AND(G13=SUM($R14:$T14),$U14&lt;&gt;$Q14)</formula>
    </cfRule>
  </conditionalFormatting>
  <pageMargins left="0.70866141732283472" right="0.70866141732283472" top="0.78740157480314965" bottom="0.78740157480314965" header="0.31496062992125984" footer="0.31496062992125984"/>
  <pageSetup paperSize="9" scale="6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I24"/>
  <sheetViews>
    <sheetView workbookViewId="0">
      <selection activeCell="C3" sqref="C3"/>
    </sheetView>
  </sheetViews>
  <sheetFormatPr baseColWidth="10" defaultRowHeight="12.75" x14ac:dyDescent="0.2"/>
  <cols>
    <col min="1" max="1" width="16.85546875" customWidth="1"/>
    <col min="2" max="2" width="25" customWidth="1"/>
    <col min="3" max="5" width="15.7109375" customWidth="1"/>
  </cols>
  <sheetData>
    <row r="1" spans="1:9" ht="18.75" x14ac:dyDescent="0.3">
      <c r="A1" s="32" t="s">
        <v>65</v>
      </c>
    </row>
    <row r="2" spans="1:9" x14ac:dyDescent="0.2">
      <c r="A2" s="38"/>
    </row>
    <row r="3" spans="1:9" x14ac:dyDescent="0.2">
      <c r="A3" s="112" t="s">
        <v>25</v>
      </c>
      <c r="B3" s="112"/>
    </row>
    <row r="4" spans="1:9" ht="18.75" x14ac:dyDescent="0.3">
      <c r="A4" s="32"/>
    </row>
    <row r="5" spans="1:9" ht="18.75" x14ac:dyDescent="0.3">
      <c r="A5" s="32"/>
      <c r="B5" s="37"/>
    </row>
    <row r="6" spans="1:9" ht="18.75" x14ac:dyDescent="0.3">
      <c r="A6" s="32"/>
    </row>
    <row r="7" spans="1:9" x14ac:dyDescent="0.2">
      <c r="A7" s="5" t="s">
        <v>39</v>
      </c>
      <c r="B7" s="291">
        <f>'zahlenmäßiger Nachweis'!$D$5</f>
        <v>0</v>
      </c>
      <c r="C7" s="291"/>
    </row>
    <row r="8" spans="1:9" x14ac:dyDescent="0.2">
      <c r="A8" s="5" t="s">
        <v>40</v>
      </c>
      <c r="B8" s="53">
        <f>'zahlenmäßiger Nachweis'!$D$4</f>
        <v>0</v>
      </c>
    </row>
    <row r="9" spans="1:9" ht="12" customHeight="1" x14ac:dyDescent="0.2"/>
    <row r="10" spans="1:9" ht="25.5" customHeight="1" x14ac:dyDescent="0.2">
      <c r="A10" s="293" t="s">
        <v>4</v>
      </c>
      <c r="B10" s="295" t="s">
        <v>54</v>
      </c>
      <c r="C10" s="297" t="s">
        <v>83</v>
      </c>
      <c r="D10" s="298"/>
      <c r="E10" s="299"/>
      <c r="F10" s="275" t="s">
        <v>106</v>
      </c>
      <c r="G10" s="286" t="s">
        <v>107</v>
      </c>
      <c r="H10" s="287"/>
      <c r="I10" s="288"/>
    </row>
    <row r="11" spans="1:9" x14ac:dyDescent="0.2">
      <c r="A11" s="294"/>
      <c r="B11" s="296"/>
      <c r="C11" s="52">
        <f>'zahlenmäßiger Nachweis'!J9</f>
        <v>0</v>
      </c>
      <c r="D11" s="52">
        <f t="shared" ref="D11:E11" si="0">C11+1</f>
        <v>1</v>
      </c>
      <c r="E11" s="52">
        <f t="shared" si="0"/>
        <v>2</v>
      </c>
      <c r="F11" s="276"/>
      <c r="G11" s="49">
        <f>'zahlenmäßiger Nachweis'!J9</f>
        <v>0</v>
      </c>
      <c r="H11" s="49">
        <f>'zahlenmäßiger Nachweis'!K9</f>
        <v>1</v>
      </c>
      <c r="I11" s="49">
        <f>'zahlenmäßiger Nachweis'!L9</f>
        <v>2</v>
      </c>
    </row>
    <row r="12" spans="1:9" s="35" customFormat="1" ht="27" customHeight="1" x14ac:dyDescent="0.15">
      <c r="A12" s="33"/>
      <c r="B12" s="34" t="s">
        <v>47</v>
      </c>
      <c r="C12" s="34" t="s">
        <v>47</v>
      </c>
      <c r="D12" s="34" t="s">
        <v>47</v>
      </c>
      <c r="E12" s="34" t="s">
        <v>47</v>
      </c>
      <c r="F12" s="26" t="s">
        <v>47</v>
      </c>
      <c r="G12" s="26" t="s">
        <v>47</v>
      </c>
      <c r="H12" s="26" t="s">
        <v>47</v>
      </c>
      <c r="I12" s="26" t="s">
        <v>47</v>
      </c>
    </row>
    <row r="13" spans="1:9" x14ac:dyDescent="0.2">
      <c r="A13" s="29" t="s">
        <v>14</v>
      </c>
      <c r="B13" s="29" t="s">
        <v>66</v>
      </c>
      <c r="C13" s="45">
        <v>11</v>
      </c>
      <c r="D13" s="45">
        <v>12</v>
      </c>
      <c r="E13" s="45">
        <v>13</v>
      </c>
      <c r="F13" s="154">
        <v>1</v>
      </c>
      <c r="G13" s="4">
        <v>11</v>
      </c>
      <c r="H13" s="4"/>
      <c r="I13" s="4"/>
    </row>
    <row r="14" spans="1:9" x14ac:dyDescent="0.2">
      <c r="A14" s="31">
        <v>1</v>
      </c>
      <c r="B14" s="113"/>
      <c r="C14" s="122"/>
      <c r="D14" s="122"/>
      <c r="E14" s="122"/>
      <c r="F14" s="155"/>
      <c r="G14" s="105"/>
      <c r="H14" s="105"/>
      <c r="I14" s="105"/>
    </row>
    <row r="15" spans="1:9" x14ac:dyDescent="0.2">
      <c r="A15" s="31">
        <v>2</v>
      </c>
      <c r="B15" s="113"/>
      <c r="C15" s="122"/>
      <c r="D15" s="122"/>
      <c r="E15" s="122"/>
      <c r="F15" s="155"/>
      <c r="G15" s="105"/>
      <c r="H15" s="105"/>
      <c r="I15" s="105"/>
    </row>
    <row r="16" spans="1:9" x14ac:dyDescent="0.2">
      <c r="A16" s="31">
        <v>3</v>
      </c>
      <c r="B16" s="113"/>
      <c r="C16" s="122"/>
      <c r="D16" s="122"/>
      <c r="E16" s="122"/>
      <c r="F16" s="155"/>
      <c r="G16" s="105"/>
      <c r="H16" s="105"/>
      <c r="I16" s="105"/>
    </row>
    <row r="17" spans="1:9" x14ac:dyDescent="0.2">
      <c r="A17" s="31">
        <v>4</v>
      </c>
      <c r="B17" s="113"/>
      <c r="C17" s="122"/>
      <c r="D17" s="122"/>
      <c r="E17" s="122"/>
      <c r="F17" s="155"/>
      <c r="G17" s="105"/>
      <c r="H17" s="105"/>
      <c r="I17" s="105"/>
    </row>
    <row r="18" spans="1:9" x14ac:dyDescent="0.2">
      <c r="A18" s="31">
        <v>5</v>
      </c>
      <c r="B18" s="113"/>
      <c r="C18" s="122"/>
      <c r="D18" s="122"/>
      <c r="E18" s="122"/>
      <c r="F18" s="155"/>
      <c r="G18" s="105"/>
      <c r="H18" s="105"/>
      <c r="I18" s="105"/>
    </row>
    <row r="19" spans="1:9" x14ac:dyDescent="0.2">
      <c r="A19" s="31">
        <v>6</v>
      </c>
      <c r="B19" s="113"/>
      <c r="C19" s="122"/>
      <c r="D19" s="122"/>
      <c r="E19" s="122"/>
      <c r="F19" s="155"/>
      <c r="G19" s="105"/>
      <c r="H19" s="105"/>
      <c r="I19" s="105"/>
    </row>
    <row r="20" spans="1:9" x14ac:dyDescent="0.2">
      <c r="A20" s="31">
        <v>7</v>
      </c>
      <c r="B20" s="113"/>
      <c r="C20" s="122"/>
      <c r="D20" s="122"/>
      <c r="E20" s="122"/>
      <c r="F20" s="155"/>
      <c r="G20" s="105"/>
      <c r="H20" s="105"/>
      <c r="I20" s="105"/>
    </row>
    <row r="21" spans="1:9" x14ac:dyDescent="0.2">
      <c r="A21" s="31">
        <v>8</v>
      </c>
      <c r="B21" s="113"/>
      <c r="C21" s="122"/>
      <c r="D21" s="122"/>
      <c r="E21" s="122"/>
      <c r="F21" s="155"/>
      <c r="G21" s="105"/>
      <c r="H21" s="105"/>
      <c r="I21" s="105"/>
    </row>
    <row r="22" spans="1:9" x14ac:dyDescent="0.2">
      <c r="A22" s="31">
        <v>9</v>
      </c>
      <c r="B22" s="113"/>
      <c r="C22" s="122"/>
      <c r="D22" s="122"/>
      <c r="E22" s="122"/>
      <c r="F22" s="155"/>
      <c r="G22" s="105"/>
      <c r="H22" s="105"/>
      <c r="I22" s="105"/>
    </row>
    <row r="23" spans="1:9" x14ac:dyDescent="0.2">
      <c r="A23" s="31">
        <v>10</v>
      </c>
      <c r="B23" s="113"/>
      <c r="C23" s="122"/>
      <c r="D23" s="122"/>
      <c r="E23" s="122"/>
      <c r="F23" s="155"/>
      <c r="G23" s="105"/>
      <c r="H23" s="105"/>
      <c r="I23" s="105"/>
    </row>
    <row r="24" spans="1:9" x14ac:dyDescent="0.2">
      <c r="B24" s="123" t="s">
        <v>24</v>
      </c>
      <c r="C24" s="124">
        <f>SUM(C14:C23)</f>
        <v>0</v>
      </c>
      <c r="D24" s="124">
        <f>SUM(D14:D23)</f>
        <v>0</v>
      </c>
      <c r="E24" s="124">
        <f>SUM(E14:E23)</f>
        <v>0</v>
      </c>
      <c r="G24" s="121">
        <f t="shared" ref="G24:I24" si="1">SUM(G14:G23)</f>
        <v>0</v>
      </c>
      <c r="H24" s="121">
        <f t="shared" si="1"/>
        <v>0</v>
      </c>
      <c r="I24" s="121">
        <f t="shared" si="1"/>
        <v>0</v>
      </c>
    </row>
  </sheetData>
  <sheetProtection algorithmName="SHA-512" hashValue="4OiFfUqmcZYC/9ySM2ZTPQ9fi2j0/5Rg49cuVM1xm4Puuw4rw87wuPgFW/p+pABI7Vwv8sJ1VFArCfTNWE0S3g==" saltValue="g063W+64SruWaiQgH3NbBw==" spinCount="100000" sheet="1" objects="1" scenarios="1"/>
  <mergeCells count="6">
    <mergeCell ref="G10:I10"/>
    <mergeCell ref="B7:C7"/>
    <mergeCell ref="C10:E10"/>
    <mergeCell ref="B10:B11"/>
    <mergeCell ref="A10:A11"/>
    <mergeCell ref="F10:F11"/>
  </mergeCells>
  <conditionalFormatting sqref="F14:I23">
    <cfRule type="expression" dxfId="4" priority="2">
      <formula>AND(F14=SUM($R15:$T15),$U15&lt;&gt;$Q15)</formula>
    </cfRule>
  </conditionalFormatting>
  <conditionalFormatting sqref="G13:I13">
    <cfRule type="expression" dxfId="3" priority="1">
      <formula>AND(G13=SUM($R14:$T14),$U14&lt;&gt;$Q14)</formula>
    </cfRule>
  </conditionalFormatting>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O30"/>
  <sheetViews>
    <sheetView workbookViewId="0">
      <selection activeCell="D3" sqref="D3"/>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1" width="11.7109375" customWidth="1"/>
    <col min="12" max="13" width="16.42578125" customWidth="1"/>
    <col min="14" max="14" width="11.7109375" customWidth="1"/>
  </cols>
  <sheetData>
    <row r="1" spans="1:15" ht="18.75" x14ac:dyDescent="0.3">
      <c r="A1" s="11" t="s">
        <v>71</v>
      </c>
      <c r="B1" s="12"/>
      <c r="C1" s="12"/>
      <c r="D1" s="12"/>
      <c r="E1" s="12"/>
      <c r="F1" s="12"/>
      <c r="G1" s="12"/>
      <c r="H1" s="12"/>
      <c r="I1" s="12"/>
      <c r="J1" s="12"/>
    </row>
    <row r="2" spans="1:15" x14ac:dyDescent="0.2">
      <c r="A2" s="38"/>
      <c r="B2" s="12"/>
      <c r="C2" s="12"/>
      <c r="D2" s="12"/>
      <c r="E2" s="12"/>
      <c r="F2" s="12"/>
      <c r="G2" s="12"/>
      <c r="H2" s="12"/>
      <c r="I2" s="12"/>
      <c r="J2" s="12"/>
    </row>
    <row r="3" spans="1:15" x14ac:dyDescent="0.2">
      <c r="A3" s="128" t="s">
        <v>25</v>
      </c>
      <c r="B3" s="128"/>
      <c r="C3" s="126"/>
      <c r="D3" s="12"/>
      <c r="E3" s="12"/>
      <c r="F3" s="12"/>
      <c r="G3" s="12"/>
      <c r="H3" s="12"/>
      <c r="I3" s="12"/>
      <c r="J3" s="12"/>
    </row>
    <row r="4" spans="1:15" ht="18.75" x14ac:dyDescent="0.3">
      <c r="A4" s="11"/>
      <c r="B4" s="12"/>
      <c r="C4" s="12"/>
      <c r="D4" s="12"/>
      <c r="E4" s="12"/>
      <c r="F4" s="12"/>
      <c r="G4" s="12"/>
      <c r="H4" s="12"/>
      <c r="I4" s="12"/>
      <c r="J4" s="12"/>
    </row>
    <row r="5" spans="1:15" x14ac:dyDescent="0.2">
      <c r="A5" s="47" t="s">
        <v>39</v>
      </c>
      <c r="B5" s="304">
        <f>'zahlenmäßiger Nachweis'!$D$5</f>
        <v>0</v>
      </c>
      <c r="C5" s="304"/>
      <c r="D5" s="12"/>
      <c r="E5" s="12"/>
      <c r="F5" s="12"/>
      <c r="G5" s="12"/>
      <c r="H5" s="12"/>
      <c r="I5" s="12"/>
      <c r="J5" s="12"/>
    </row>
    <row r="6" spans="1:15" x14ac:dyDescent="0.2">
      <c r="A6" s="47" t="s">
        <v>40</v>
      </c>
      <c r="B6" s="72">
        <f>'zahlenmäßiger Nachweis'!$D$4</f>
        <v>0</v>
      </c>
      <c r="C6" s="73"/>
      <c r="D6" s="12"/>
      <c r="E6" s="12"/>
      <c r="F6" s="12"/>
      <c r="G6" s="12"/>
      <c r="H6" s="12"/>
      <c r="I6" s="12"/>
      <c r="J6" s="12"/>
    </row>
    <row r="7" spans="1:15" x14ac:dyDescent="0.2">
      <c r="A7" s="47"/>
      <c r="B7" s="73"/>
      <c r="C7" s="73"/>
      <c r="D7" s="12"/>
      <c r="E7" s="12"/>
      <c r="F7" s="12"/>
      <c r="G7" s="12"/>
      <c r="H7" s="12"/>
      <c r="I7" s="12"/>
      <c r="J7" s="12"/>
    </row>
    <row r="8" spans="1:15" ht="12" customHeight="1" x14ac:dyDescent="0.2">
      <c r="A8" s="74"/>
      <c r="B8" s="47" t="s">
        <v>60</v>
      </c>
      <c r="C8" s="12"/>
      <c r="D8" s="12"/>
      <c r="E8" s="12"/>
      <c r="F8" s="12"/>
      <c r="G8" s="12"/>
      <c r="H8" s="12"/>
      <c r="I8" s="12"/>
      <c r="J8" s="12"/>
    </row>
    <row r="9" spans="1:15" x14ac:dyDescent="0.2">
      <c r="A9" s="12"/>
      <c r="B9" s="12"/>
      <c r="C9" s="12"/>
      <c r="D9" s="12"/>
      <c r="E9" s="75"/>
      <c r="F9" s="76"/>
      <c r="G9" s="75"/>
      <c r="H9" s="77"/>
      <c r="I9" s="77"/>
      <c r="J9" s="78"/>
      <c r="K9" s="41"/>
      <c r="L9" s="40"/>
      <c r="M9" s="40"/>
      <c r="N9" s="40"/>
    </row>
    <row r="10" spans="1:15" s="35" customFormat="1" ht="25.5" customHeight="1" x14ac:dyDescent="0.2">
      <c r="A10" s="300" t="s">
        <v>4</v>
      </c>
      <c r="B10" s="302" t="s">
        <v>57</v>
      </c>
      <c r="C10" s="302" t="s">
        <v>76</v>
      </c>
      <c r="D10" s="302" t="s">
        <v>69</v>
      </c>
      <c r="E10" s="302" t="s">
        <v>58</v>
      </c>
      <c r="F10" s="302" t="s">
        <v>59</v>
      </c>
      <c r="G10" s="302" t="s">
        <v>52</v>
      </c>
      <c r="H10" s="305" t="s">
        <v>83</v>
      </c>
      <c r="I10" s="306"/>
      <c r="J10" s="307"/>
      <c r="K10" s="275" t="s">
        <v>102</v>
      </c>
      <c r="L10" s="275" t="s">
        <v>106</v>
      </c>
      <c r="M10" s="286" t="s">
        <v>107</v>
      </c>
      <c r="N10" s="287"/>
      <c r="O10" s="288"/>
    </row>
    <row r="11" spans="1:15" s="35" customFormat="1" ht="17.25" customHeight="1" x14ac:dyDescent="0.2">
      <c r="A11" s="301"/>
      <c r="B11" s="303"/>
      <c r="C11" s="303"/>
      <c r="D11" s="303"/>
      <c r="E11" s="303"/>
      <c r="F11" s="303"/>
      <c r="G11" s="303"/>
      <c r="H11" s="79">
        <f>'zahlenmäßiger Nachweis'!J9</f>
        <v>0</v>
      </c>
      <c r="I11" s="79">
        <f>'zahlenmäßiger Nachweis'!K9</f>
        <v>1</v>
      </c>
      <c r="J11" s="88">
        <f>'zahlenmäßiger Nachweis'!L9</f>
        <v>2</v>
      </c>
      <c r="K11" s="276"/>
      <c r="L11" s="276"/>
      <c r="M11" s="49">
        <f>'zahlenmäßiger Nachweis'!J9</f>
        <v>0</v>
      </c>
      <c r="N11" s="49">
        <f>'zahlenmäßiger Nachweis'!K9</f>
        <v>1</v>
      </c>
      <c r="O11" s="49">
        <f>'zahlenmäßiger Nachweis'!L9</f>
        <v>2</v>
      </c>
    </row>
    <row r="12" spans="1:15" x14ac:dyDescent="0.2">
      <c r="A12" s="6">
        <v>1</v>
      </c>
      <c r="B12" s="6">
        <f t="shared" ref="B12:C12" si="0">A12+1</f>
        <v>2</v>
      </c>
      <c r="C12" s="6">
        <f t="shared" si="0"/>
        <v>3</v>
      </c>
      <c r="D12" s="6">
        <f t="shared" ref="D12" si="1">C12+1</f>
        <v>4</v>
      </c>
      <c r="E12" s="6">
        <f t="shared" ref="E12:F12" si="2">D12+1</f>
        <v>5</v>
      </c>
      <c r="F12" s="6">
        <f t="shared" si="2"/>
        <v>6</v>
      </c>
      <c r="G12" s="6">
        <f t="shared" ref="G12" si="3">F12+1</f>
        <v>7</v>
      </c>
      <c r="H12" s="6">
        <f t="shared" ref="H12" si="4">G12+1</f>
        <v>8</v>
      </c>
      <c r="I12" s="6">
        <f t="shared" ref="I12:O12" si="5">H12+1</f>
        <v>9</v>
      </c>
      <c r="J12" s="6">
        <f t="shared" ref="J12" si="6">I12+1</f>
        <v>10</v>
      </c>
      <c r="K12" s="6">
        <f t="shared" si="5"/>
        <v>11</v>
      </c>
      <c r="L12" s="23">
        <f t="shared" si="5"/>
        <v>12</v>
      </c>
      <c r="M12" s="23">
        <f t="shared" si="5"/>
        <v>13</v>
      </c>
      <c r="N12" s="23">
        <f t="shared" si="5"/>
        <v>14</v>
      </c>
      <c r="O12" s="23">
        <f t="shared" si="5"/>
        <v>15</v>
      </c>
    </row>
    <row r="13" spans="1:15" s="35" customFormat="1" ht="36" x14ac:dyDescent="0.15">
      <c r="A13" s="80"/>
      <c r="B13" s="81" t="s">
        <v>47</v>
      </c>
      <c r="C13" s="81" t="s">
        <v>47</v>
      </c>
      <c r="D13" s="81" t="s">
        <v>47</v>
      </c>
      <c r="E13" s="81" t="s">
        <v>47</v>
      </c>
      <c r="F13" s="81" t="s">
        <v>47</v>
      </c>
      <c r="G13" s="81" t="s">
        <v>77</v>
      </c>
      <c r="H13" s="81" t="s">
        <v>47</v>
      </c>
      <c r="I13" s="81" t="s">
        <v>47</v>
      </c>
      <c r="J13" s="81" t="s">
        <v>47</v>
      </c>
      <c r="K13" s="150" t="s">
        <v>104</v>
      </c>
      <c r="L13" s="26" t="s">
        <v>47</v>
      </c>
      <c r="M13" s="26" t="s">
        <v>47</v>
      </c>
      <c r="N13" s="26" t="s">
        <v>47</v>
      </c>
      <c r="O13" s="26" t="s">
        <v>47</v>
      </c>
    </row>
    <row r="14" spans="1:15" x14ac:dyDescent="0.2">
      <c r="A14" s="82" t="s">
        <v>14</v>
      </c>
      <c r="B14" s="82" t="s">
        <v>75</v>
      </c>
      <c r="C14" s="83">
        <v>4000</v>
      </c>
      <c r="D14" s="82">
        <v>400</v>
      </c>
      <c r="E14" s="82">
        <v>20</v>
      </c>
      <c r="F14" s="82">
        <v>12</v>
      </c>
      <c r="G14" s="84">
        <f>C14/D14*E14*F14</f>
        <v>2400</v>
      </c>
      <c r="H14" s="84">
        <v>800</v>
      </c>
      <c r="I14" s="84">
        <v>800</v>
      </c>
      <c r="J14" s="84">
        <v>800</v>
      </c>
      <c r="K14" s="84">
        <f>H14+I14+J14</f>
        <v>2400</v>
      </c>
      <c r="L14" s="154">
        <v>1</v>
      </c>
      <c r="M14" s="4">
        <v>11845</v>
      </c>
      <c r="N14" s="4"/>
      <c r="O14" s="4"/>
    </row>
    <row r="15" spans="1:15" x14ac:dyDescent="0.2">
      <c r="A15" s="3">
        <v>1</v>
      </c>
      <c r="B15" s="113"/>
      <c r="C15" s="127"/>
      <c r="D15" s="115"/>
      <c r="E15" s="115"/>
      <c r="F15" s="115"/>
      <c r="G15" s="125" t="e">
        <f>ROUND(C15/D15*E15*F15,2)</f>
        <v>#DIV/0!</v>
      </c>
      <c r="H15" s="127"/>
      <c r="I15" s="127"/>
      <c r="J15" s="127"/>
      <c r="K15" s="153"/>
      <c r="L15" s="155"/>
      <c r="M15" s="105"/>
      <c r="N15" s="105"/>
      <c r="O15" s="105"/>
    </row>
    <row r="16" spans="1:15" x14ac:dyDescent="0.2">
      <c r="A16" s="3">
        <v>2</v>
      </c>
      <c r="B16" s="113"/>
      <c r="C16" s="127"/>
      <c r="D16" s="115"/>
      <c r="E16" s="115"/>
      <c r="F16" s="115"/>
      <c r="G16" s="125" t="e">
        <f t="shared" ref="G16:G21" si="7">ROUND(C16/D16*E16*F16,2)</f>
        <v>#DIV/0!</v>
      </c>
      <c r="H16" s="127"/>
      <c r="I16" s="127"/>
      <c r="J16" s="127"/>
      <c r="K16" s="153"/>
      <c r="L16" s="155"/>
      <c r="M16" s="105"/>
      <c r="N16" s="105"/>
      <c r="O16" s="105"/>
    </row>
    <row r="17" spans="1:15" x14ac:dyDescent="0.2">
      <c r="A17" s="3">
        <v>3</v>
      </c>
      <c r="B17" s="113"/>
      <c r="C17" s="127"/>
      <c r="D17" s="115"/>
      <c r="E17" s="115"/>
      <c r="F17" s="115"/>
      <c r="G17" s="125" t="e">
        <f t="shared" si="7"/>
        <v>#DIV/0!</v>
      </c>
      <c r="H17" s="127"/>
      <c r="I17" s="127"/>
      <c r="J17" s="127"/>
      <c r="K17" s="153"/>
      <c r="L17" s="155"/>
      <c r="M17" s="105"/>
      <c r="N17" s="105"/>
      <c r="O17" s="105"/>
    </row>
    <row r="18" spans="1:15" x14ac:dyDescent="0.2">
      <c r="A18" s="3">
        <v>4</v>
      </c>
      <c r="B18" s="113"/>
      <c r="C18" s="127"/>
      <c r="D18" s="115"/>
      <c r="E18" s="115"/>
      <c r="F18" s="115"/>
      <c r="G18" s="125" t="e">
        <f t="shared" si="7"/>
        <v>#DIV/0!</v>
      </c>
      <c r="H18" s="127"/>
      <c r="I18" s="127"/>
      <c r="J18" s="127"/>
      <c r="K18" s="153"/>
      <c r="L18" s="155"/>
      <c r="M18" s="105"/>
      <c r="N18" s="105"/>
      <c r="O18" s="105"/>
    </row>
    <row r="19" spans="1:15" x14ac:dyDescent="0.2">
      <c r="A19" s="3">
        <v>5</v>
      </c>
      <c r="B19" s="113"/>
      <c r="C19" s="127"/>
      <c r="D19" s="115"/>
      <c r="E19" s="115"/>
      <c r="F19" s="115"/>
      <c r="G19" s="125" t="e">
        <f t="shared" si="7"/>
        <v>#DIV/0!</v>
      </c>
      <c r="H19" s="127"/>
      <c r="I19" s="127"/>
      <c r="J19" s="127"/>
      <c r="K19" s="153"/>
      <c r="L19" s="155"/>
      <c r="M19" s="105"/>
      <c r="N19" s="105"/>
      <c r="O19" s="105"/>
    </row>
    <row r="20" spans="1:15" x14ac:dyDescent="0.2">
      <c r="A20" s="3">
        <v>6</v>
      </c>
      <c r="B20" s="113"/>
      <c r="C20" s="127"/>
      <c r="D20" s="115"/>
      <c r="E20" s="115"/>
      <c r="F20" s="115"/>
      <c r="G20" s="125" t="e">
        <f t="shared" si="7"/>
        <v>#DIV/0!</v>
      </c>
      <c r="H20" s="127"/>
      <c r="I20" s="127"/>
      <c r="J20" s="127"/>
      <c r="K20" s="153"/>
      <c r="L20" s="155"/>
      <c r="M20" s="105"/>
      <c r="N20" s="105"/>
      <c r="O20" s="105"/>
    </row>
    <row r="21" spans="1:15" x14ac:dyDescent="0.2">
      <c r="A21" s="3">
        <v>7</v>
      </c>
      <c r="B21" s="113"/>
      <c r="C21" s="127"/>
      <c r="D21" s="115"/>
      <c r="E21" s="115"/>
      <c r="F21" s="115"/>
      <c r="G21" s="125" t="e">
        <f t="shared" si="7"/>
        <v>#DIV/0!</v>
      </c>
      <c r="H21" s="127"/>
      <c r="I21" s="127"/>
      <c r="J21" s="127"/>
      <c r="K21" s="153"/>
      <c r="L21" s="155"/>
      <c r="M21" s="105"/>
      <c r="N21" s="105"/>
      <c r="O21" s="105"/>
    </row>
    <row r="22" spans="1:15" s="40" customFormat="1" x14ac:dyDescent="0.2">
      <c r="A22" s="85"/>
      <c r="B22" s="86"/>
      <c r="C22" s="87"/>
      <c r="D22" s="85"/>
      <c r="E22" s="85"/>
      <c r="F22" s="85"/>
      <c r="G22" s="95" t="s">
        <v>24</v>
      </c>
      <c r="H22" s="124">
        <f>SUM(H15:H21)</f>
        <v>0</v>
      </c>
      <c r="I22" s="124">
        <f t="shared" ref="I22:J22" si="8">SUM(I15:I21)</f>
        <v>0</v>
      </c>
      <c r="J22" s="124">
        <f t="shared" si="8"/>
        <v>0</v>
      </c>
      <c r="K22" s="124">
        <f>SUM(H22:J22)</f>
        <v>0</v>
      </c>
      <c r="L22" s="162"/>
      <c r="M22" s="163">
        <f>SUM(M15:M21)</f>
        <v>0</v>
      </c>
      <c r="N22" s="163">
        <f t="shared" ref="N22:O22" si="9">SUM(N15:N21)</f>
        <v>0</v>
      </c>
      <c r="O22" s="163">
        <f t="shared" si="9"/>
        <v>0</v>
      </c>
    </row>
    <row r="23" spans="1:15" x14ac:dyDescent="0.2">
      <c r="G23" s="40"/>
      <c r="H23" s="40"/>
      <c r="I23" s="40"/>
      <c r="J23" s="40"/>
      <c r="K23" s="40"/>
      <c r="L23" s="40"/>
      <c r="M23" s="40"/>
      <c r="N23" s="40"/>
      <c r="O23" s="40"/>
    </row>
    <row r="25" spans="1:15" x14ac:dyDescent="0.2">
      <c r="B25" s="37"/>
      <c r="C25" s="41"/>
      <c r="D25" s="40"/>
      <c r="E25" s="40"/>
      <c r="F25" s="40"/>
    </row>
    <row r="26" spans="1:15" x14ac:dyDescent="0.2">
      <c r="C26" s="40"/>
      <c r="D26" s="46"/>
      <c r="E26" s="40"/>
      <c r="F26" s="40"/>
    </row>
    <row r="27" spans="1:15" x14ac:dyDescent="0.2">
      <c r="B27" s="37"/>
      <c r="C27" s="40"/>
      <c r="D27" s="40"/>
      <c r="E27" s="40"/>
      <c r="F27" s="40"/>
    </row>
    <row r="28" spans="1:15" x14ac:dyDescent="0.2">
      <c r="C28" s="40"/>
      <c r="D28" s="40"/>
      <c r="E28" s="40"/>
      <c r="F28" s="40"/>
    </row>
    <row r="29" spans="1:15" x14ac:dyDescent="0.2">
      <c r="C29" s="40"/>
      <c r="D29" s="40"/>
      <c r="E29" s="40"/>
      <c r="F29" s="40"/>
    </row>
    <row r="30" spans="1:15" x14ac:dyDescent="0.2">
      <c r="C30" s="40"/>
      <c r="D30" s="40"/>
      <c r="E30" s="40"/>
      <c r="F30" s="40"/>
    </row>
  </sheetData>
  <sheetProtection algorithmName="SHA-512" hashValue="rS8a2IdcRHYzKNCWZ9+oB5UK1u3s+bu5q/5i+ekjOSmbDMrEZP9gkXS66q/19VC+fyMdyDPscKdZ8BiA4JkGhQ==" saltValue="pwZ064mtKJu9Zq34DMVL3A==" spinCount="100000" sheet="1" objects="1" scenarios="1"/>
  <mergeCells count="12">
    <mergeCell ref="L10:L11"/>
    <mergeCell ref="M10:O10"/>
    <mergeCell ref="K10:K11"/>
    <mergeCell ref="B5:C5"/>
    <mergeCell ref="H10:J10"/>
    <mergeCell ref="F10:F11"/>
    <mergeCell ref="G10:G11"/>
    <mergeCell ref="A10:A11"/>
    <mergeCell ref="B10:B11"/>
    <mergeCell ref="C10:C11"/>
    <mergeCell ref="D10:D11"/>
    <mergeCell ref="E10:E11"/>
  </mergeCells>
  <phoneticPr fontId="33" type="noConversion"/>
  <conditionalFormatting sqref="G14:K22">
    <cfRule type="expression" dxfId="2" priority="3">
      <formula>AND(G14=SUM($H14:$J14),$K14&lt;&gt;$G14)</formula>
    </cfRule>
  </conditionalFormatting>
  <conditionalFormatting sqref="L15:O22">
    <cfRule type="expression" dxfId="1" priority="2">
      <formula>AND(L15=SUM($R15:$T15),$U15&lt;&gt;$Q15)</formula>
    </cfRule>
  </conditionalFormatting>
  <conditionalFormatting sqref="M14:O14">
    <cfRule type="expression" dxfId="0" priority="1">
      <formula>AND(M14=SUM($R14:$T14),$U14&lt;&gt;$Q14)</formula>
    </cfRule>
  </conditionalFormatting>
  <pageMargins left="0.70866141732283472" right="0.70866141732283472" top="0.78740157480314965" bottom="0.78740157480314965" header="0.31496062992125984" footer="0.31496062992125984"/>
  <pageSetup paperSize="9" scale="8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Erläuterungen zur Aufstellung</vt:lpstr>
      <vt:lpstr>zahlenmäßiger Nachweis</vt:lpstr>
      <vt:lpstr>Nachweis Personalkosten</vt:lpstr>
      <vt:lpstr>Nachweis Honorare</vt:lpstr>
      <vt:lpstr>Nachweis Ext. Auftragsvergabe</vt:lpstr>
      <vt:lpstr>Nachweis Projektbez.Anschaffung</vt:lpstr>
      <vt:lpstr>Nachweis Sonstige Sachausgaben</vt:lpstr>
      <vt:lpstr>Nachweis Mietausgaben</vt:lpstr>
      <vt:lpstr>'Erläuterungen zur Aufstellung'!Druckbereich</vt:lpstr>
      <vt:lpstr>'zahlenmäßiger Nachweis'!Druckbereich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Pohland, Anka</cp:lastModifiedBy>
  <cp:lastPrinted>2026-03-26T21:41:17Z</cp:lastPrinted>
  <dcterms:created xsi:type="dcterms:W3CDTF">2009-02-20T08:35:34Z</dcterms:created>
  <dcterms:modified xsi:type="dcterms:W3CDTF">2026-06-24T13:59:27Z</dcterms:modified>
</cp:coreProperties>
</file>