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7.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updateLinks="never" codeName="DieseArbeitsmappe" defaultThemeVersion="124226"/>
  <mc:AlternateContent xmlns:mc="http://schemas.openxmlformats.org/markup-compatibility/2006">
    <mc:Choice Requires="x15">
      <x15ac:absPath xmlns:x15ac="http://schemas.microsoft.com/office/spreadsheetml/2010/11/ac" url="https://senfinp.dms.egov.verwalt-berlin.de/vis/E5EE241D-5DD7-B90E-BFFF-BE95FDD03FD0/webdav/4693850/"/>
    </mc:Choice>
  </mc:AlternateContent>
  <xr:revisionPtr revIDLastSave="0" documentId="13_ncr:1_{E796BD3F-2365-4E10-AB55-AA8A5C3672F8}" xr6:coauthVersionLast="47" xr6:coauthVersionMax="47" xr10:uidLastSave="{00000000-0000-0000-0000-000000000000}"/>
  <bookViews>
    <workbookView xWindow="-120" yWindow="-120" windowWidth="29040" windowHeight="15840" tabRatio="888" firstSheet="4" activeTab="5" xr2:uid="{00000000-000D-0000-FFFF-FFFF00000000}"/>
  </bookViews>
  <sheets>
    <sheet name="Grafik 1" sheetId="112" state="hidden" r:id="rId1"/>
    <sheet name="Grafik 1 - nur Werte" sheetId="114" state="hidden" r:id="rId2"/>
    <sheet name="Grafik 2" sheetId="113" state="hidden" r:id="rId3"/>
    <sheet name="Grafik 2 - nur Werte" sheetId="115" state="hidden" r:id="rId4"/>
    <sheet name="Metadatenblatt" sheetId="317" r:id="rId5"/>
    <sheet name="Methodische Hinweise" sheetId="334" r:id="rId6"/>
    <sheet name="1.1 lg. Reihe" sheetId="253" r:id="rId7"/>
    <sheet name="1.2 lg. Reihe Dauer" sheetId="262" r:id="rId8"/>
    <sheet name="2.1 BV Bez. + Epl." sheetId="255" r:id="rId9"/>
    <sheet name="2.2 Strukturmerkm. Dauer" sheetId="264" r:id="rId10"/>
    <sheet name="Abbildungen2" sheetId="238" state="hidden" r:id="rId11"/>
    <sheet name="Abbildungen1" sheetId="237" state="hidden" r:id="rId12"/>
    <sheet name="3.1 HV Geschl." sheetId="265" r:id="rId13"/>
    <sheet name="3.1 BV Geschl. Bez." sheetId="266" r:id="rId14"/>
    <sheet name="3.1 BV Geschl. Epl." sheetId="324" r:id="rId15"/>
    <sheet name="3.2 HV AGr." sheetId="267" r:id="rId16"/>
    <sheet name="3.2 BV AGr. Bez." sheetId="268" r:id="rId17"/>
    <sheet name="3.2 BV AGr. Epl." sheetId="325" r:id="rId18"/>
    <sheet name="3.3 HV Statusgr." sheetId="269" r:id="rId19"/>
    <sheet name="3.3 BV Statusgr. Bez." sheetId="326" r:id="rId20"/>
    <sheet name="3.3 BV Statusgr. Epl." sheetId="270" r:id="rId21"/>
    <sheet name="3.4 HV Laufbahngr." sheetId="271" r:id="rId22"/>
    <sheet name="3.4 BV Laufbahngr. Bez." sheetId="272" r:id="rId23"/>
    <sheet name="3.4 BV Laufbahngr. Epl." sheetId="327" r:id="rId24"/>
    <sheet name="3.5 HV Abw.Arten" sheetId="273" r:id="rId25"/>
    <sheet name="Grafik_4_neu (2)" sheetId="124" state="hidden" r:id="rId26"/>
    <sheet name="3.5 BV Abw.Arten Bez." sheetId="274" r:id="rId27"/>
    <sheet name="3.5 BV Abw.Arten Epl." sheetId="328" r:id="rId28"/>
    <sheet name="4 Monitoring HV" sheetId="275" r:id="rId29"/>
    <sheet name="4 Monitoring Mi" sheetId="285" r:id="rId30"/>
    <sheet name="4 Monitoring FK" sheetId="283" r:id="rId31"/>
    <sheet name="4 Monitoring Pk" sheetId="284" r:id="rId32"/>
    <sheet name="4 Monitoring CW" sheetId="286" r:id="rId33"/>
    <sheet name="4 Monitoring Sp" sheetId="287" r:id="rId34"/>
    <sheet name="4 Monitoring SZ" sheetId="288" r:id="rId35"/>
    <sheet name="4 Monitoring TS" sheetId="289" r:id="rId36"/>
    <sheet name="4 Monitoring Nk" sheetId="290" r:id="rId37"/>
    <sheet name="4 Monitoring TK" sheetId="291" r:id="rId38"/>
    <sheet name="4 Monitoring MH" sheetId="292" r:id="rId39"/>
    <sheet name="4 Monitoring Lb" sheetId="293" r:id="rId40"/>
    <sheet name="4 Monitoring Rd" sheetId="294" r:id="rId41"/>
    <sheet name="5.1 HV alle Besch." sheetId="295" r:id="rId42"/>
    <sheet name="5.1 BV alle Besch. Bez." sheetId="296" r:id="rId43"/>
    <sheet name="5.1 BV alle Besch. Epl." sheetId="329" r:id="rId44"/>
    <sheet name="5.2 HV Beamte" sheetId="298" r:id="rId45"/>
    <sheet name="5.2 BV Beamte Bez." sheetId="330" r:id="rId46"/>
    <sheet name="5.2 BV Beamte Epl." sheetId="331" r:id="rId47"/>
    <sheet name="5.3 HV AN" sheetId="310" r:id="rId48"/>
    <sheet name="Kontrolle_HV" sheetId="235" state="hidden" r:id="rId49"/>
    <sheet name="Kontrolle_BV" sheetId="236" state="hidden" r:id="rId50"/>
    <sheet name="Abb_TageJeBesch" sheetId="239" state="hidden" r:id="rId51"/>
    <sheet name="5.3 BV AN Bez." sheetId="332" r:id="rId52"/>
    <sheet name="5.3 BV AN Epl." sheetId="333" r:id="rId53"/>
    <sheet name="5.4 HV bes. Bereiche" sheetId="301" r:id="rId54"/>
    <sheet name="6.1 HV Geschl." sheetId="316" r:id="rId55"/>
    <sheet name="6.1 BV Geschl." sheetId="318" r:id="rId56"/>
    <sheet name="6.2 HV Statusgr." sheetId="320" r:id="rId57"/>
    <sheet name="6.2 BV Statusgr." sheetId="321" r:id="rId58"/>
    <sheet name="6.3 HV AGr." sheetId="322" r:id="rId59"/>
    <sheet name="6.3 BV AGr." sheetId="323" r:id="rId60"/>
  </sheets>
  <externalReferences>
    <externalReference r:id="rId61"/>
  </externalReferences>
  <definedNames>
    <definedName name="_Hlk211937329" localSheetId="5">'Methodische Hinweise'!$A$1</definedName>
    <definedName name="_xlnm.Database" localSheetId="6">#REF!</definedName>
    <definedName name="_xlnm.Database" localSheetId="7">#REF!</definedName>
    <definedName name="_xlnm.Database" localSheetId="8">#REF!</definedName>
    <definedName name="_xlnm.Database" localSheetId="9">#REF!</definedName>
    <definedName name="_xlnm.Database" localSheetId="13">#REF!</definedName>
    <definedName name="_xlnm.Database" localSheetId="14">#REF!</definedName>
    <definedName name="_xlnm.Database" localSheetId="12">#REF!</definedName>
    <definedName name="_xlnm.Database" localSheetId="16">#REF!</definedName>
    <definedName name="_xlnm.Database" localSheetId="17">#REF!</definedName>
    <definedName name="_xlnm.Database" localSheetId="15">#REF!</definedName>
    <definedName name="_xlnm.Database" localSheetId="19">#REF!</definedName>
    <definedName name="_xlnm.Database" localSheetId="20">#REF!</definedName>
    <definedName name="_xlnm.Database" localSheetId="18">#REF!</definedName>
    <definedName name="_xlnm.Database" localSheetId="22">#REF!</definedName>
    <definedName name="_xlnm.Database" localSheetId="23">#REF!</definedName>
    <definedName name="_xlnm.Database" localSheetId="21">#REF!</definedName>
    <definedName name="_xlnm.Database" localSheetId="26">#REF!</definedName>
    <definedName name="_xlnm.Database" localSheetId="27">#REF!</definedName>
    <definedName name="_xlnm.Database" localSheetId="24">#REF!</definedName>
    <definedName name="_xlnm.Database" localSheetId="32">#REF!</definedName>
    <definedName name="_xlnm.Database" localSheetId="30">#REF!</definedName>
    <definedName name="_xlnm.Database" localSheetId="39">#REF!</definedName>
    <definedName name="_xlnm.Database" localSheetId="38">#REF!</definedName>
    <definedName name="_xlnm.Database" localSheetId="29">#REF!</definedName>
    <definedName name="_xlnm.Database" localSheetId="36">#REF!</definedName>
    <definedName name="_xlnm.Database" localSheetId="31">#REF!</definedName>
    <definedName name="_xlnm.Database" localSheetId="40">#REF!</definedName>
    <definedName name="_xlnm.Database" localSheetId="33">#REF!</definedName>
    <definedName name="_xlnm.Database" localSheetId="34">#REF!</definedName>
    <definedName name="_xlnm.Database" localSheetId="37">#REF!</definedName>
    <definedName name="_xlnm.Database" localSheetId="35">#REF!</definedName>
    <definedName name="_xlnm.Database" localSheetId="51">#REF!</definedName>
    <definedName name="_xlnm.Database" localSheetId="52">#REF!</definedName>
    <definedName name="_xlnm.Database" localSheetId="47">#REF!</definedName>
    <definedName name="_xlnm.Database" localSheetId="53">#REF!</definedName>
    <definedName name="_xlnm.Database" localSheetId="55">#REF!</definedName>
    <definedName name="_xlnm.Database" localSheetId="54">#REF!</definedName>
    <definedName name="_xlnm.Database" localSheetId="57">#REF!</definedName>
    <definedName name="_xlnm.Database" localSheetId="56">#REF!</definedName>
    <definedName name="_xlnm.Database" localSheetId="59">#REF!</definedName>
    <definedName name="_xlnm.Database" localSheetId="58">#REF!</definedName>
    <definedName name="_xlnm.Database" localSheetId="4">#REF!</definedName>
    <definedName name="_xlnm.Database" localSheetId="5">#REF!</definedName>
    <definedName name="_xlnm.Database">#REF!</definedName>
    <definedName name="Datenbank2" localSheetId="55">#REF!</definedName>
    <definedName name="Datenbank2" localSheetId="57">#REF!</definedName>
    <definedName name="Datenbank2" localSheetId="56">#REF!</definedName>
    <definedName name="Datenbank2" localSheetId="59">#REF!</definedName>
    <definedName name="Datenbank2" localSheetId="58">#REF!</definedName>
    <definedName name="Datenbank2">#REF!</definedName>
    <definedName name="_xlnm.Print_Area" localSheetId="6">'1.1 lg. Reihe'!$A$1:$U$23</definedName>
    <definedName name="_xlnm.Print_Area" localSheetId="7">'1.2 lg. Reihe Dauer'!$A$1:$V$18</definedName>
    <definedName name="_xlnm.Print_Area" localSheetId="8">'2.1 BV Bez. + Epl.'!$A$1:$AK$16</definedName>
    <definedName name="_xlnm.Print_Area" localSheetId="9">'2.2 Strukturmerkm. Dauer'!$A$1:$W$14</definedName>
    <definedName name="_xlnm.Print_Area" localSheetId="13">'3.1 BV Geschl. Bez.'!$A$1:$G$14</definedName>
    <definedName name="_xlnm.Print_Area" localSheetId="14">'3.1 BV Geschl. Epl.'!$A$1:$G$16</definedName>
    <definedName name="_xlnm.Print_Area" localSheetId="12">'3.1 HV Geschl.'!$A$1:$G$45</definedName>
    <definedName name="_xlnm.Print_Area" localSheetId="16">'3.2 BV AGr. Bez.'!$A$1:$U$15</definedName>
    <definedName name="_xlnm.Print_Area" localSheetId="17">'3.2 BV AGr. Epl.'!$A$1:$U$17</definedName>
    <definedName name="_xlnm.Print_Area" localSheetId="15">'3.2 HV AGr.'!$A$1:$V$46</definedName>
    <definedName name="_xlnm.Print_Area" localSheetId="19">'3.3 BV Statusgr. Bez.'!$A$1:$I$14</definedName>
    <definedName name="_xlnm.Print_Area" localSheetId="20">'3.3 BV Statusgr. Epl.'!$A$1:$I$16</definedName>
    <definedName name="_xlnm.Print_Area" localSheetId="18">'3.3 HV Statusgr.'!$A$1:$J$45</definedName>
    <definedName name="_xlnm.Print_Area" localSheetId="22">'3.4 BV Laufbahngr. Bez.'!$A$1:$Q$14</definedName>
    <definedName name="_xlnm.Print_Area" localSheetId="23">'3.4 BV Laufbahngr. Epl.'!$A$1:$Q$16</definedName>
    <definedName name="_xlnm.Print_Area" localSheetId="21">'3.4 HV Laufbahngr.'!$A$1:$R$45</definedName>
    <definedName name="_xlnm.Print_Area" localSheetId="26">'3.5 BV Abw.Arten Bez.'!$A$1:$E$14</definedName>
    <definedName name="_xlnm.Print_Area" localSheetId="27">'3.5 BV Abw.Arten Epl.'!$A$1:$E$16</definedName>
    <definedName name="_xlnm.Print_Area" localSheetId="24">'3.5 HV Abw.Arten'!$A$1:$F$45</definedName>
    <definedName name="_xlnm.Print_Area" localSheetId="32">'4 Monitoring CW'!$A$1:$G$49</definedName>
    <definedName name="_xlnm.Print_Area" localSheetId="30">'4 Monitoring FK'!$A$1:$G$55</definedName>
    <definedName name="_xlnm.Print_Area" localSheetId="28">'4 Monitoring HV'!$A$1:$G$189</definedName>
    <definedName name="_xlnm.Print_Area" localSheetId="39">'4 Monitoring Lb'!$A$1:$G$49</definedName>
    <definedName name="_xlnm.Print_Area" localSheetId="38">'4 Monitoring MH'!$A$1:$G$50</definedName>
    <definedName name="_xlnm.Print_Area" localSheetId="29">'4 Monitoring Mi'!$A$1:$G$50</definedName>
    <definedName name="_xlnm.Print_Area" localSheetId="36">'4 Monitoring Nk'!$A$1:$G$48</definedName>
    <definedName name="_xlnm.Print_Area" localSheetId="31">'4 Monitoring Pk'!$A$1:$G$51</definedName>
    <definedName name="_xlnm.Print_Area" localSheetId="40">'4 Monitoring Rd'!$A$1:$G$48</definedName>
    <definedName name="_xlnm.Print_Area" localSheetId="33">'4 Monitoring Sp'!$A$1:$G$48</definedName>
    <definedName name="_xlnm.Print_Area" localSheetId="34">'4 Monitoring SZ'!$A$1:$G$51</definedName>
    <definedName name="_xlnm.Print_Area" localSheetId="37">'4 Monitoring TK'!$A$1:$G$44</definedName>
    <definedName name="_xlnm.Print_Area" localSheetId="35">'4 Monitoring TS'!$A$1:$G$55</definedName>
    <definedName name="_xlnm.Print_Area" localSheetId="42">'5.1 BV alle Besch. Bez.'!$A$1:$W$15</definedName>
    <definedName name="_xlnm.Print_Area" localSheetId="43">'5.1 BV alle Besch. Epl.'!$A$1:$W$17</definedName>
    <definedName name="_xlnm.Print_Area" localSheetId="41">'5.1 HV alle Besch.'!$A$1:$X$46</definedName>
    <definedName name="_xlnm.Print_Area" localSheetId="45">'5.2 BV Beamte Bez.'!$A$1:$W$15</definedName>
    <definedName name="_xlnm.Print_Area" localSheetId="46">'5.2 BV Beamte Epl.'!$A$1:$W$17</definedName>
    <definedName name="_xlnm.Print_Area" localSheetId="44">'5.2 HV Beamte'!$A$1:$W$14</definedName>
    <definedName name="_xlnm.Print_Area" localSheetId="51">'5.3 BV AN Bez.'!$A$1:$W$15</definedName>
    <definedName name="_xlnm.Print_Area" localSheetId="52">'5.3 BV AN Epl.'!$A$1:$W$17</definedName>
    <definedName name="_xlnm.Print_Area" localSheetId="47">'5.3 HV AN'!$A$1:$W$14</definedName>
    <definedName name="_xlnm.Print_Area" localSheetId="53">'5.4 HV bes. Bereiche'!$A$1:$X$30</definedName>
    <definedName name="_xlnm.Print_Area" localSheetId="55">'6.1 BV Geschl.'!$A$1:$G$14</definedName>
    <definedName name="_xlnm.Print_Area" localSheetId="54">'6.1 HV Geschl.'!$A$1:$G$13</definedName>
    <definedName name="_xlnm.Print_Area" localSheetId="57">'6.2 BV Statusgr.'!$A$1:$F$7</definedName>
    <definedName name="_xlnm.Print_Area" localSheetId="56">'6.2 HV Statusgr.'!$A$1:$F$8</definedName>
    <definedName name="_xlnm.Print_Area" localSheetId="59">'6.3 BV AGr.'!$A$1:$F$11</definedName>
    <definedName name="_xlnm.Print_Area" localSheetId="58">'6.3 HV AGr.'!$A$1:$F$11</definedName>
    <definedName name="_xlnm.Print_Area" localSheetId="50">Abb_TageJeBesch!$A$1:$G$58</definedName>
    <definedName name="_xlnm.Print_Area" localSheetId="11">Abbildungen1!$A$1:$G$66</definedName>
    <definedName name="_xlnm.Print_Area" localSheetId="10">Abbildungen2!$A$1:$G$62</definedName>
    <definedName name="_xlnm.Print_Area" localSheetId="0">'Grafik 1'!$A$1:$H$59</definedName>
    <definedName name="_xlnm.Print_Area" localSheetId="1">'Grafik 1 - nur Werte'!$A$1:$H$59</definedName>
    <definedName name="_xlnm.Print_Area" localSheetId="2">'Grafik 2'!$A$1:$I$68</definedName>
    <definedName name="_xlnm.Print_Area" localSheetId="3">'Grafik 2 - nur Werte'!$A$1:$I$68</definedName>
    <definedName name="_xlnm.Print_Area" localSheetId="25">'Grafik_4_neu (2)'!$A$1:$I$60</definedName>
    <definedName name="_xlnm.Print_Area" localSheetId="49">Kontrolle_BV!$A$1:$BC$48</definedName>
    <definedName name="_xlnm.Print_Area" localSheetId="48">Kontrolle_HV!$A$1:$BC$76</definedName>
    <definedName name="kkk" localSheetId="5">#REF!</definedName>
    <definedName name="kkk">#REF!</definedName>
    <definedName name="Print_Area" localSheetId="6">'1.1 lg. Reihe'!$A$1:$U$19</definedName>
    <definedName name="Print_Area" localSheetId="8">'2.1 BV Bez. + Epl.'!$A$1:$M$21</definedName>
    <definedName name="Print_Area" localSheetId="13">'3.1 BV Geschl. Bez.'!$A$1:$G$14</definedName>
    <definedName name="Print_Area" localSheetId="14">'3.1 BV Geschl. Epl.'!$A$1:$G$16</definedName>
    <definedName name="Print_Area" localSheetId="12">'3.1 HV Geschl.'!$A$1:$G$43</definedName>
    <definedName name="Print_Area" localSheetId="16">'3.2 BV AGr. Bez.'!$A$1:$R$17</definedName>
    <definedName name="Print_Area" localSheetId="17">'3.2 BV AGr. Epl.'!$A$1:$R$19</definedName>
    <definedName name="Print_Area" localSheetId="15">'3.2 HV AGr.'!$A$1:$S$44</definedName>
    <definedName name="Print_Area" localSheetId="19">'3.3 BV Statusgr. Bez.'!$A$1:$I$14</definedName>
    <definedName name="Print_Area" localSheetId="20">'3.3 BV Statusgr. Epl.'!$A$1:$I$16</definedName>
    <definedName name="Print_Area" localSheetId="18">'3.3 HV Statusgr.'!$A$1:$J$43</definedName>
    <definedName name="Print_Area" localSheetId="22">'3.4 BV Laufbahngr. Bez.'!$A$1:$O$16</definedName>
    <definedName name="Print_Area" localSheetId="23">'3.4 BV Laufbahngr. Epl.'!$A$1:$O$18</definedName>
    <definedName name="Print_Area" localSheetId="21">'3.4 HV Laufbahngr.'!$A$1:$P$43</definedName>
    <definedName name="Print_Area" localSheetId="26">'3.5 BV Abw.Arten Bez.'!$A$1:$D$14</definedName>
    <definedName name="Print_Area" localSheetId="27">'3.5 BV Abw.Arten Epl.'!$A$1:$D$16</definedName>
    <definedName name="Print_Area" localSheetId="24">'3.5 HV Abw.Arten'!$A$1:$F$43</definedName>
    <definedName name="Print_Area" localSheetId="32">'4 Monitoring CW'!$A$1:$G$49</definedName>
    <definedName name="Print_Area" localSheetId="30">'4 Monitoring FK'!$A$1:$G$54</definedName>
    <definedName name="Print_Area" localSheetId="28">'4 Monitoring HV'!$A$1:$G$23</definedName>
    <definedName name="Print_Area" localSheetId="39">'4 Monitoring Lb'!$A$1:$G$48</definedName>
    <definedName name="Print_Area" localSheetId="38">'4 Monitoring MH'!$A$1:$G$49</definedName>
    <definedName name="Print_Area" localSheetId="29">'4 Monitoring Mi'!$A$1:$G$48</definedName>
    <definedName name="Print_Area" localSheetId="36">'4 Monitoring Nk'!$A$1:$G$46</definedName>
    <definedName name="Print_Area" localSheetId="31">'4 Monitoring Pk'!$A$1:$G$51</definedName>
    <definedName name="Print_Area" localSheetId="40">'4 Monitoring Rd'!$A$1:$G$44</definedName>
    <definedName name="Print_Area" localSheetId="33">'4 Monitoring Sp'!$A$1:$G$47</definedName>
    <definedName name="Print_Area" localSheetId="34">'4 Monitoring SZ'!$A$1:$G$50</definedName>
    <definedName name="Print_Area" localSheetId="37">'4 Monitoring TK'!$A$1:$G$43</definedName>
    <definedName name="Print_Area" localSheetId="35">'4 Monitoring TS'!$A$1:$G$54</definedName>
    <definedName name="Print_Area" localSheetId="55">'6.1 BV Geschl.'!$A$1:$G$14</definedName>
    <definedName name="Print_Area" localSheetId="54">'6.1 HV Geschl.'!$A$1:$G$13</definedName>
    <definedName name="Print_Area" localSheetId="57">'6.2 BV Statusgr.'!$A$1:$F$7</definedName>
    <definedName name="Print_Area" localSheetId="56">'6.2 HV Statusgr.'!$A$1:$F$8</definedName>
    <definedName name="Print_Area" localSheetId="59">'6.3 BV AGr.'!$A$1:$F$7</definedName>
    <definedName name="Print_Area" localSheetId="58">'6.3 HV AGr.'!$A$1:$F$8</definedName>
    <definedName name="Print_Titles" localSheetId="6">'1.1 lg. Reihe'!$1:$18</definedName>
    <definedName name="Print_Titles" localSheetId="55">'6.1 BV Geschl.'!$1:$2</definedName>
    <definedName name="Print_Titles" localSheetId="54">'6.1 HV Geschl.'!$1:$9</definedName>
    <definedName name="Print_Titles" localSheetId="57">'6.2 BV Statusgr.'!$1:$1</definedName>
    <definedName name="Print_Titles" localSheetId="56">'6.2 HV Statusgr.'!$1:$8</definedName>
    <definedName name="Print_Titles" localSheetId="59">'6.3 BV AGr.'!$1:$1</definedName>
    <definedName name="Print_Titles" localSheetId="58">'6.3 HV AGr.'!$1:$8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56" i="238" l="1"/>
  <c r="P57" i="238"/>
  <c r="P58" i="238"/>
  <c r="P59" i="238"/>
  <c r="P60" i="238"/>
  <c r="P55" i="238"/>
  <c r="M38" i="239"/>
  <c r="L38" i="239"/>
  <c r="M37" i="239"/>
  <c r="L37" i="239"/>
  <c r="M34" i="239"/>
  <c r="L34" i="239"/>
  <c r="M33" i="239"/>
  <c r="L33" i="239"/>
  <c r="M32" i="239"/>
  <c r="L32" i="239"/>
  <c r="M31" i="239"/>
  <c r="L31" i="239"/>
  <c r="M30" i="239"/>
  <c r="L30" i="239"/>
  <c r="L26" i="239"/>
  <c r="K26" i="239"/>
  <c r="L25" i="239"/>
  <c r="K25" i="239"/>
  <c r="L24" i="239"/>
  <c r="K24" i="239"/>
  <c r="L23" i="239"/>
  <c r="K23" i="239"/>
  <c r="L22" i="239"/>
  <c r="K22" i="239"/>
  <c r="L21" i="239"/>
  <c r="K20" i="239"/>
  <c r="L14" i="239"/>
  <c r="K14" i="239"/>
  <c r="L13" i="239"/>
  <c r="K13" i="239"/>
  <c r="L12" i="239"/>
  <c r="K12" i="239"/>
  <c r="L11" i="239"/>
  <c r="K11" i="239"/>
  <c r="L10" i="239"/>
  <c r="K10" i="239"/>
  <c r="L9" i="239"/>
  <c r="K8" i="239"/>
  <c r="N60" i="238"/>
  <c r="L60" i="238"/>
  <c r="J60" i="238"/>
  <c r="N59" i="238"/>
  <c r="L59" i="238"/>
  <c r="J59" i="238"/>
  <c r="N58" i="238"/>
  <c r="L58" i="238"/>
  <c r="J58" i="238"/>
  <c r="N57" i="238"/>
  <c r="L57" i="238"/>
  <c r="J57" i="238"/>
  <c r="N56" i="238"/>
  <c r="L56" i="238"/>
  <c r="J56" i="238"/>
  <c r="N55" i="238"/>
  <c r="O55" i="238" s="1"/>
  <c r="L55" i="238"/>
  <c r="M55" i="238" s="1"/>
  <c r="J55" i="238"/>
  <c r="AA64" i="237"/>
  <c r="Y64" i="237"/>
  <c r="N60" i="237" s="1"/>
  <c r="W64" i="237"/>
  <c r="L60" i="237" s="1"/>
  <c r="U64" i="237"/>
  <c r="J60" i="237" s="1"/>
  <c r="AA63" i="237"/>
  <c r="P59" i="237" s="1"/>
  <c r="Y63" i="237"/>
  <c r="N59" i="237" s="1"/>
  <c r="W63" i="237"/>
  <c r="L59" i="237" s="1"/>
  <c r="U63" i="237"/>
  <c r="J59" i="237" s="1"/>
  <c r="AA62" i="237"/>
  <c r="Y62" i="237"/>
  <c r="W62" i="237"/>
  <c r="U62" i="237"/>
  <c r="AA61" i="237"/>
  <c r="P58" i="237" s="1"/>
  <c r="Y61" i="237"/>
  <c r="N58" i="237" s="1"/>
  <c r="W61" i="237"/>
  <c r="L58" i="237" s="1"/>
  <c r="U61" i="237"/>
  <c r="J58" i="237" s="1"/>
  <c r="AA60" i="237"/>
  <c r="P57" i="237" s="1"/>
  <c r="Y60" i="237"/>
  <c r="N57" i="237" s="1"/>
  <c r="W60" i="237"/>
  <c r="L57" i="237" s="1"/>
  <c r="U60" i="237"/>
  <c r="J57" i="237" s="1"/>
  <c r="P60" i="237"/>
  <c r="AA59" i="237"/>
  <c r="Y59" i="237"/>
  <c r="W59" i="237"/>
  <c r="U59" i="237"/>
  <c r="AA58" i="237"/>
  <c r="P56" i="237" s="1"/>
  <c r="Y58" i="237"/>
  <c r="N56" i="237" s="1"/>
  <c r="W58" i="237"/>
  <c r="L56" i="237" s="1"/>
  <c r="U58" i="237"/>
  <c r="J56" i="237" s="1"/>
  <c r="AA57" i="237"/>
  <c r="P55" i="237" s="1"/>
  <c r="Y57" i="237"/>
  <c r="N55" i="237" s="1"/>
  <c r="W57" i="237"/>
  <c r="L55" i="237" s="1"/>
  <c r="U57" i="237"/>
  <c r="J55" i="237" s="1"/>
  <c r="AA56" i="237"/>
  <c r="Y56" i="237"/>
  <c r="W56" i="237"/>
  <c r="U56" i="237"/>
  <c r="AA55" i="237"/>
  <c r="Y55" i="237"/>
  <c r="W55" i="237"/>
  <c r="U55" i="237"/>
  <c r="AQ44" i="236"/>
  <c r="E44" i="236"/>
  <c r="C44" i="236"/>
  <c r="AQ43" i="236"/>
  <c r="E43" i="236"/>
  <c r="C43" i="236"/>
  <c r="AQ42" i="236"/>
  <c r="E42" i="236"/>
  <c r="C42" i="236"/>
  <c r="AQ41" i="236"/>
  <c r="E41" i="236"/>
  <c r="C41" i="236"/>
  <c r="AQ40" i="236"/>
  <c r="E40" i="236"/>
  <c r="C40" i="236"/>
  <c r="AQ39" i="236"/>
  <c r="E39" i="236"/>
  <c r="C39" i="236"/>
  <c r="AQ38" i="236"/>
  <c r="E38" i="236"/>
  <c r="C38" i="236"/>
  <c r="AQ37" i="236"/>
  <c r="E37" i="236"/>
  <c r="C37" i="236"/>
  <c r="AQ36" i="236"/>
  <c r="E36" i="236"/>
  <c r="C36" i="236"/>
  <c r="AQ35" i="236"/>
  <c r="E35" i="236"/>
  <c r="C35" i="236"/>
  <c r="AQ34" i="236"/>
  <c r="E34" i="236"/>
  <c r="C34" i="236"/>
  <c r="AQ33" i="236"/>
  <c r="E33" i="236"/>
  <c r="C33" i="236"/>
  <c r="AQ32" i="236"/>
  <c r="E32" i="236"/>
  <c r="C32" i="236"/>
  <c r="AQ31" i="236"/>
  <c r="E31" i="236"/>
  <c r="C31" i="236"/>
  <c r="AQ30" i="236"/>
  <c r="C30" i="236"/>
  <c r="AQ29" i="236"/>
  <c r="AQ28" i="236"/>
  <c r="AQ27" i="236"/>
  <c r="E27" i="236"/>
  <c r="C27" i="236"/>
  <c r="AQ26" i="236"/>
  <c r="E26" i="236"/>
  <c r="C26" i="236"/>
  <c r="AQ25" i="236"/>
  <c r="E25" i="236"/>
  <c r="C25" i="236"/>
  <c r="AQ24" i="236"/>
  <c r="E24" i="236"/>
  <c r="C24" i="236"/>
  <c r="AQ23" i="236"/>
  <c r="E23" i="236"/>
  <c r="C23" i="236"/>
  <c r="AQ22" i="236"/>
  <c r="E22" i="236"/>
  <c r="C22" i="236"/>
  <c r="AQ21" i="236"/>
  <c r="E21" i="236"/>
  <c r="C21" i="236"/>
  <c r="AQ20" i="236"/>
  <c r="E20" i="236"/>
  <c r="C20" i="236"/>
  <c r="AQ19" i="236"/>
  <c r="E19" i="236"/>
  <c r="C19" i="236"/>
  <c r="AQ18" i="236"/>
  <c r="E18" i="236"/>
  <c r="C18" i="236"/>
  <c r="AQ17" i="236"/>
  <c r="E17" i="236"/>
  <c r="C17" i="236"/>
  <c r="AQ16" i="236"/>
  <c r="E16" i="236"/>
  <c r="C16" i="236"/>
  <c r="AQ15" i="236"/>
  <c r="E15" i="236"/>
  <c r="C15" i="236"/>
  <c r="AQ14" i="236"/>
  <c r="AQ13" i="236"/>
  <c r="C74" i="235"/>
  <c r="AJ73" i="235"/>
  <c r="C73" i="235"/>
  <c r="AJ72" i="235"/>
  <c r="C72" i="235"/>
  <c r="AJ71" i="235"/>
  <c r="C71" i="235"/>
  <c r="AJ70" i="235"/>
  <c r="C70" i="235"/>
  <c r="AJ69" i="235"/>
  <c r="C69" i="235"/>
  <c r="AJ68" i="235"/>
  <c r="C68" i="235"/>
  <c r="AJ67" i="235"/>
  <c r="C67" i="235"/>
  <c r="AJ66" i="235"/>
  <c r="C66" i="235"/>
  <c r="AJ65" i="235"/>
  <c r="C65" i="235"/>
  <c r="AJ64" i="235"/>
  <c r="C64" i="235"/>
  <c r="AJ63" i="235"/>
  <c r="C63" i="235"/>
  <c r="AJ62" i="235"/>
  <c r="C62" i="235"/>
  <c r="AJ61" i="235"/>
  <c r="C61" i="235"/>
  <c r="AJ60" i="235"/>
  <c r="C60" i="235"/>
  <c r="AJ59" i="235"/>
  <c r="C59" i="235"/>
  <c r="AJ58" i="235"/>
  <c r="C58" i="235"/>
  <c r="AJ57" i="235"/>
  <c r="C57" i="235"/>
  <c r="AJ56" i="235"/>
  <c r="C56" i="235"/>
  <c r="AJ55" i="235"/>
  <c r="C55" i="235"/>
  <c r="AJ54" i="235"/>
  <c r="C54" i="235"/>
  <c r="AJ53" i="235"/>
  <c r="C53" i="235"/>
  <c r="AJ52" i="235"/>
  <c r="C52" i="235"/>
  <c r="AJ51" i="235"/>
  <c r="C51" i="235"/>
  <c r="AJ50" i="235"/>
  <c r="C50" i="235"/>
  <c r="AJ49" i="235"/>
  <c r="C49" i="235"/>
  <c r="AJ48" i="235"/>
  <c r="C48" i="235"/>
  <c r="AJ47" i="235"/>
  <c r="C47" i="235"/>
  <c r="AJ46" i="235"/>
  <c r="C46" i="235"/>
  <c r="AJ45" i="235"/>
  <c r="C45" i="235"/>
  <c r="AJ44" i="235"/>
  <c r="C44" i="235"/>
  <c r="AJ43" i="235"/>
  <c r="C43" i="235"/>
  <c r="AJ42" i="235"/>
  <c r="C42" i="235"/>
  <c r="AJ41" i="235"/>
  <c r="C41" i="235"/>
  <c r="AJ40" i="235"/>
  <c r="C40" i="235"/>
  <c r="AJ39" i="235"/>
  <c r="C39" i="235"/>
  <c r="AJ38" i="235"/>
  <c r="C38" i="235"/>
  <c r="AJ37" i="235"/>
  <c r="C37" i="235"/>
  <c r="AJ36" i="235"/>
  <c r="C36" i="235"/>
  <c r="AJ35" i="235"/>
  <c r="C35" i="235"/>
  <c r="AJ34" i="235"/>
  <c r="C34" i="235"/>
  <c r="AJ33" i="235"/>
  <c r="C33" i="235"/>
  <c r="AJ32" i="235"/>
  <c r="C32" i="235"/>
  <c r="AJ31" i="235"/>
  <c r="C31" i="235"/>
  <c r="AJ30" i="235"/>
  <c r="C30" i="235"/>
  <c r="AJ29" i="235"/>
  <c r="C29" i="235"/>
  <c r="AJ28" i="235"/>
  <c r="C28" i="235"/>
  <c r="AJ27" i="235"/>
  <c r="C27" i="235"/>
  <c r="AJ26" i="235"/>
  <c r="C26" i="235"/>
  <c r="AJ25" i="235"/>
  <c r="C25" i="235"/>
  <c r="AJ24" i="235"/>
  <c r="C24" i="235"/>
  <c r="AJ23" i="235"/>
  <c r="C23" i="235"/>
  <c r="AJ22" i="235"/>
  <c r="C22" i="235"/>
  <c r="AJ21" i="235"/>
  <c r="C21" i="235"/>
  <c r="AJ20" i="235"/>
  <c r="C20" i="235"/>
  <c r="AJ19" i="235"/>
  <c r="C19" i="235"/>
  <c r="AJ18" i="235"/>
  <c r="C18" i="235"/>
  <c r="AJ17" i="235"/>
  <c r="C17" i="235"/>
  <c r="AJ16" i="235"/>
  <c r="C16" i="235"/>
  <c r="AJ15" i="235"/>
  <c r="C15" i="235"/>
  <c r="AJ14" i="235"/>
  <c r="C14" i="235"/>
  <c r="AJ13" i="235"/>
  <c r="C13" i="235"/>
  <c r="AD43" i="236"/>
  <c r="AD39" i="236"/>
  <c r="E30" i="236"/>
  <c r="AD27" i="236"/>
  <c r="AF24" i="236"/>
  <c r="AD23" i="236"/>
  <c r="AF20" i="236"/>
  <c r="AD19" i="236"/>
  <c r="AF16" i="236"/>
  <c r="AD15" i="236"/>
  <c r="AD63" i="235"/>
  <c r="E63" i="235"/>
  <c r="AD56" i="235"/>
  <c r="AD55" i="235"/>
  <c r="AD52" i="235"/>
  <c r="AD48" i="235"/>
  <c r="AD44" i="235"/>
  <c r="AD40" i="235"/>
  <c r="AD39" i="235"/>
  <c r="AD36" i="235"/>
  <c r="AD35" i="235"/>
  <c r="AD29" i="235"/>
  <c r="AD27" i="235"/>
  <c r="V26" i="235"/>
  <c r="AD23" i="235"/>
  <c r="AD19" i="235"/>
  <c r="O22" i="239" l="1"/>
  <c r="P22" i="239"/>
  <c r="Q10" i="239"/>
  <c r="N23" i="239"/>
  <c r="O11" i="239"/>
  <c r="P23" i="239"/>
  <c r="Q11" i="239"/>
  <c r="O24" i="239"/>
  <c r="Q24" i="239"/>
  <c r="R12" i="239"/>
  <c r="O25" i="239"/>
  <c r="Q25" i="239"/>
  <c r="R13" i="239"/>
  <c r="O26" i="239"/>
  <c r="R26" i="239"/>
  <c r="N22" i="239"/>
  <c r="O10" i="239"/>
  <c r="P10" i="239"/>
  <c r="M23" i="239"/>
  <c r="N11" i="239"/>
  <c r="P11" i="239"/>
  <c r="M24" i="239"/>
  <c r="N24" i="239"/>
  <c r="O12" i="239"/>
  <c r="P24" i="239"/>
  <c r="Q12" i="239"/>
  <c r="N25" i="239"/>
  <c r="O13" i="239"/>
  <c r="P25" i="239"/>
  <c r="Q13" i="239"/>
  <c r="N26" i="239"/>
  <c r="O14" i="239"/>
  <c r="Q26" i="239"/>
  <c r="R14" i="239"/>
  <c r="M22" i="239"/>
  <c r="N10" i="239"/>
  <c r="R22" i="239"/>
  <c r="R23" i="239"/>
  <c r="N12" i="239"/>
  <c r="P12" i="239"/>
  <c r="M25" i="239"/>
  <c r="N13" i="239"/>
  <c r="P13" i="239"/>
  <c r="M26" i="239"/>
  <c r="N14" i="239"/>
  <c r="P26" i="239"/>
  <c r="Q14" i="239"/>
  <c r="Q22" i="239"/>
  <c r="R10" i="239"/>
  <c r="O23" i="239"/>
  <c r="Q23" i="239"/>
  <c r="R11" i="239"/>
  <c r="R24" i="239"/>
  <c r="R25" i="239"/>
  <c r="P14" i="239"/>
  <c r="AD16" i="236"/>
  <c r="AD20" i="236"/>
  <c r="AD24" i="236"/>
  <c r="AF34" i="236"/>
  <c r="AD36" i="236"/>
  <c r="AF38" i="236"/>
  <c r="AF42" i="236"/>
  <c r="AF27" i="236"/>
  <c r="AD18" i="236"/>
  <c r="AD26" i="236"/>
  <c r="AD37" i="236"/>
  <c r="AD41" i="236"/>
  <c r="E16" i="235"/>
  <c r="AO18" i="235"/>
  <c r="E20" i="235"/>
  <c r="K22" i="235"/>
  <c r="AX22" i="235"/>
  <c r="E24" i="235"/>
  <c r="AO28" i="235"/>
  <c r="E30" i="235"/>
  <c r="T32" i="235"/>
  <c r="AO32" i="235"/>
  <c r="AX32" i="235"/>
  <c r="E34" i="235"/>
  <c r="AK34" i="235"/>
  <c r="AO40" i="235"/>
  <c r="AO16" i="235"/>
  <c r="AK18" i="235"/>
  <c r="AT18" i="235"/>
  <c r="BB18" i="235"/>
  <c r="K20" i="235"/>
  <c r="T20" i="235"/>
  <c r="AO20" i="235"/>
  <c r="AK22" i="235"/>
  <c r="K24" i="235"/>
  <c r="AO26" i="235"/>
  <c r="AX26" i="235"/>
  <c r="E28" i="235"/>
  <c r="K30" i="235"/>
  <c r="AO30" i="235"/>
  <c r="AX30" i="235"/>
  <c r="AO34" i="235"/>
  <c r="AX34" i="235"/>
  <c r="AO38" i="235"/>
  <c r="AX38" i="235"/>
  <c r="AV42" i="235"/>
  <c r="AR44" i="235"/>
  <c r="AZ44" i="235"/>
  <c r="AV46" i="235"/>
  <c r="AR48" i="235"/>
  <c r="AZ48" i="235"/>
  <c r="AV50" i="235"/>
  <c r="AZ52" i="235"/>
  <c r="E56" i="235"/>
  <c r="X56" i="235"/>
  <c r="K58" i="235"/>
  <c r="T58" i="235"/>
  <c r="AO58" i="235"/>
  <c r="AX58" i="235"/>
  <c r="AO62" i="235"/>
  <c r="AX62" i="235"/>
  <c r="AZ64" i="235"/>
  <c r="AZ68" i="235"/>
  <c r="AM70" i="235"/>
  <c r="E71" i="235"/>
  <c r="AR72" i="235"/>
  <c r="AZ72" i="235"/>
  <c r="I14" i="235"/>
  <c r="R14" i="235"/>
  <c r="AV14" i="235"/>
  <c r="AR16" i="235"/>
  <c r="AZ16" i="235"/>
  <c r="I18" i="235"/>
  <c r="AM18" i="235"/>
  <c r="AV18" i="235"/>
  <c r="AR20" i="235"/>
  <c r="AZ20" i="235"/>
  <c r="AV22" i="235"/>
  <c r="E23" i="235"/>
  <c r="AR24" i="235"/>
  <c r="AZ24" i="235"/>
  <c r="I28" i="235"/>
  <c r="Z28" i="235"/>
  <c r="AV28" i="235"/>
  <c r="E29" i="235"/>
  <c r="AM32" i="235"/>
  <c r="E33" i="235"/>
  <c r="I36" i="235"/>
  <c r="R36" i="235"/>
  <c r="AM36" i="235"/>
  <c r="AV36" i="235"/>
  <c r="E37" i="235"/>
  <c r="M38" i="235"/>
  <c r="I40" i="235"/>
  <c r="R40" i="235"/>
  <c r="AM40" i="235"/>
  <c r="AV40" i="235"/>
  <c r="E41" i="235"/>
  <c r="M42" i="235"/>
  <c r="AO42" i="235"/>
  <c r="AX42" i="235"/>
  <c r="E44" i="235"/>
  <c r="P44" i="235"/>
  <c r="K46" i="235"/>
  <c r="AO46" i="235"/>
  <c r="AX46" i="235"/>
  <c r="E48" i="235"/>
  <c r="X48" i="235"/>
  <c r="AX50" i="235"/>
  <c r="E52" i="235"/>
  <c r="P52" i="235"/>
  <c r="K54" i="235"/>
  <c r="T54" i="235"/>
  <c r="AO54" i="235"/>
  <c r="AX54" i="235"/>
  <c r="AM56" i="235"/>
  <c r="AV56" i="235"/>
  <c r="E57" i="235"/>
  <c r="AV60" i="235"/>
  <c r="E61" i="235"/>
  <c r="E64" i="235"/>
  <c r="P64" i="235"/>
  <c r="X64" i="235"/>
  <c r="E68" i="235"/>
  <c r="P68" i="235"/>
  <c r="T70" i="235"/>
  <c r="AO70" i="235"/>
  <c r="T74" i="235"/>
  <c r="AX18" i="235"/>
  <c r="AO22" i="235"/>
  <c r="K26" i="235"/>
  <c r="AK26" i="235"/>
  <c r="AK30" i="235"/>
  <c r="K32" i="235"/>
  <c r="AO36" i="235"/>
  <c r="AX40" i="235"/>
  <c r="AV44" i="235"/>
  <c r="E45" i="235"/>
  <c r="AM48" i="235"/>
  <c r="E49" i="235"/>
  <c r="AV52" i="235"/>
  <c r="E53" i="235"/>
  <c r="AX56" i="235"/>
  <c r="E58" i="235"/>
  <c r="AX60" i="235"/>
  <c r="AF62" i="235"/>
  <c r="AM64" i="235"/>
  <c r="E65" i="235"/>
  <c r="AM68" i="235"/>
  <c r="AV68" i="235"/>
  <c r="E69" i="235"/>
  <c r="AM72" i="235"/>
  <c r="E73" i="235"/>
  <c r="M14" i="235"/>
  <c r="V14" i="235"/>
  <c r="R16" i="235"/>
  <c r="Z16" i="235"/>
  <c r="AM16" i="235"/>
  <c r="AM20" i="235"/>
  <c r="AV20" i="235"/>
  <c r="AM24" i="235"/>
  <c r="AV24" i="235"/>
  <c r="AV26" i="235"/>
  <c r="E27" i="235"/>
  <c r="AR28" i="235"/>
  <c r="AZ28" i="235"/>
  <c r="AV30" i="235"/>
  <c r="AR32" i="235"/>
  <c r="AZ32" i="235"/>
  <c r="AV34" i="235"/>
  <c r="AR36" i="235"/>
  <c r="AZ36" i="235"/>
  <c r="AV38" i="235"/>
  <c r="AR40" i="235"/>
  <c r="AZ40" i="235"/>
  <c r="AK42" i="235"/>
  <c r="K44" i="235"/>
  <c r="T44" i="235"/>
  <c r="AO44" i="235"/>
  <c r="AX44" i="235"/>
  <c r="T48" i="235"/>
  <c r="AO48" i="235"/>
  <c r="AX48" i="235"/>
  <c r="AK50" i="235"/>
  <c r="K52" i="235"/>
  <c r="T52" i="235"/>
  <c r="AO52" i="235"/>
  <c r="AX52" i="235"/>
  <c r="AV58" i="235"/>
  <c r="AR60" i="235"/>
  <c r="AZ60" i="235"/>
  <c r="AV62" i="235"/>
  <c r="AO64" i="235"/>
  <c r="AX64" i="235"/>
  <c r="E66" i="235"/>
  <c r="AK66" i="235"/>
  <c r="AO68" i="235"/>
  <c r="E70" i="235"/>
  <c r="AK70" i="235"/>
  <c r="AO72" i="235"/>
  <c r="AX72" i="235"/>
  <c r="E74" i="235"/>
  <c r="AD20" i="235"/>
  <c r="AD24" i="235"/>
  <c r="AD73" i="235"/>
  <c r="AD17" i="235"/>
  <c r="AD21" i="235"/>
  <c r="AD25" i="235"/>
  <c r="AD31" i="235"/>
  <c r="AD70" i="235"/>
  <c r="AD28" i="235"/>
  <c r="AD32" i="235"/>
  <c r="AD43" i="235"/>
  <c r="AD47" i="235"/>
  <c r="AD51" i="235"/>
  <c r="C13" i="236"/>
  <c r="AD34" i="236"/>
  <c r="AD38" i="236"/>
  <c r="AD13" i="235"/>
  <c r="O59" i="237"/>
  <c r="L68" i="237" s="1"/>
  <c r="R9" i="239"/>
  <c r="N21" i="239"/>
  <c r="O9" i="239"/>
  <c r="P9" i="239"/>
  <c r="M21" i="239"/>
  <c r="Q21" i="239"/>
  <c r="O21" i="239"/>
  <c r="P21" i="239"/>
  <c r="Q9" i="239"/>
  <c r="N9" i="239"/>
  <c r="R21" i="239"/>
  <c r="V66" i="235"/>
  <c r="V70" i="235"/>
  <c r="V74" i="235"/>
  <c r="V30" i="235"/>
  <c r="I56" i="235"/>
  <c r="R56" i="235"/>
  <c r="M58" i="235"/>
  <c r="I20" i="235"/>
  <c r="R20" i="235"/>
  <c r="Z20" i="235"/>
  <c r="I24" i="235"/>
  <c r="R24" i="235"/>
  <c r="Z24" i="235"/>
  <c r="I30" i="235"/>
  <c r="I34" i="235"/>
  <c r="I58" i="235"/>
  <c r="I62" i="235"/>
  <c r="T56" i="235"/>
  <c r="X20" i="235"/>
  <c r="X24" i="235"/>
  <c r="T38" i="235"/>
  <c r="K42" i="235"/>
  <c r="T42" i="235"/>
  <c r="I46" i="235"/>
  <c r="I54" i="235"/>
  <c r="I66" i="235"/>
  <c r="R66" i="235"/>
  <c r="Z66" i="235"/>
  <c r="I70" i="235"/>
  <c r="R70" i="235"/>
  <c r="Z70" i="235"/>
  <c r="R22" i="235"/>
  <c r="I26" i="235"/>
  <c r="R26" i="235"/>
  <c r="R32" i="235"/>
  <c r="I60" i="235"/>
  <c r="K14" i="235"/>
  <c r="AO14" i="235"/>
  <c r="AX14" i="235"/>
  <c r="T40" i="235"/>
  <c r="I44" i="235"/>
  <c r="R48" i="235"/>
  <c r="I52" i="235"/>
  <c r="R64" i="235"/>
  <c r="I68" i="235"/>
  <c r="R68" i="235"/>
  <c r="Z68" i="235"/>
  <c r="E38" i="235"/>
  <c r="AD67" i="235"/>
  <c r="M18" i="235"/>
  <c r="V18" i="235"/>
  <c r="E21" i="235"/>
  <c r="V22" i="235"/>
  <c r="E25" i="235"/>
  <c r="E31" i="235"/>
  <c r="I38" i="235"/>
  <c r="E39" i="235"/>
  <c r="I42" i="235"/>
  <c r="E46" i="235"/>
  <c r="E50" i="235"/>
  <c r="E54" i="235"/>
  <c r="AD61" i="235"/>
  <c r="AD64" i="235"/>
  <c r="T68" i="235"/>
  <c r="AD68" i="235"/>
  <c r="K72" i="235"/>
  <c r="E42" i="235"/>
  <c r="K60" i="235"/>
  <c r="AD71" i="235"/>
  <c r="R72" i="235"/>
  <c r="AK14" i="235"/>
  <c r="AT14" i="235"/>
  <c r="K16" i="235"/>
  <c r="AD16" i="235"/>
  <c r="E22" i="235"/>
  <c r="E26" i="235"/>
  <c r="E32" i="235"/>
  <c r="P32" i="235"/>
  <c r="X32" i="235"/>
  <c r="E36" i="235"/>
  <c r="P36" i="235"/>
  <c r="X36" i="235"/>
  <c r="E40" i="235"/>
  <c r="P40" i="235"/>
  <c r="X40" i="235"/>
  <c r="E43" i="235"/>
  <c r="E47" i="235"/>
  <c r="E51" i="235"/>
  <c r="E55" i="235"/>
  <c r="T62" i="235"/>
  <c r="I74" i="235"/>
  <c r="R74" i="235"/>
  <c r="AT26" i="235"/>
  <c r="AT30" i="235"/>
  <c r="AT38" i="235"/>
  <c r="BB38" i="235"/>
  <c r="M50" i="235"/>
  <c r="M54" i="235"/>
  <c r="AT58" i="235"/>
  <c r="BB58" i="235"/>
  <c r="AT62" i="235"/>
  <c r="BB62" i="235"/>
  <c r="M66" i="235"/>
  <c r="M70" i="235"/>
  <c r="AD15" i="235"/>
  <c r="I16" i="235"/>
  <c r="AV16" i="235"/>
  <c r="E17" i="235"/>
  <c r="M22" i="235"/>
  <c r="M26" i="235"/>
  <c r="AT42" i="235"/>
  <c r="BB42" i="235"/>
  <c r="AT46" i="235"/>
  <c r="BB46" i="235"/>
  <c r="AT50" i="235"/>
  <c r="AT54" i="235"/>
  <c r="BB54" i="235"/>
  <c r="BB66" i="235"/>
  <c r="AT70" i="235"/>
  <c r="BB70" i="235"/>
  <c r="T16" i="235"/>
  <c r="AT22" i="235"/>
  <c r="AF35" i="236"/>
  <c r="AF39" i="236"/>
  <c r="AF32" i="236"/>
  <c r="AF36" i="236"/>
  <c r="AF33" i="236"/>
  <c r="AF37" i="236"/>
  <c r="AF41" i="236"/>
  <c r="AF17" i="236"/>
  <c r="AF21" i="236"/>
  <c r="AF25" i="236"/>
  <c r="AF18" i="236"/>
  <c r="AF22" i="236"/>
  <c r="AF26" i="236"/>
  <c r="E59" i="235"/>
  <c r="K64" i="235"/>
  <c r="R18" i="235"/>
  <c r="K28" i="235"/>
  <c r="X68" i="235"/>
  <c r="E72" i="235"/>
  <c r="AD34" i="235"/>
  <c r="AD38" i="235"/>
  <c r="AD46" i="235"/>
  <c r="AD50" i="235"/>
  <c r="AD54" i="235"/>
  <c r="AD58" i="235"/>
  <c r="AD62" i="235"/>
  <c r="AO56" i="235"/>
  <c r="AK58" i="235"/>
  <c r="AO60" i="235"/>
  <c r="AM54" i="235"/>
  <c r="AM58" i="235"/>
  <c r="AM62" i="235"/>
  <c r="Z54" i="235"/>
  <c r="Z58" i="235"/>
  <c r="Z62" i="235"/>
  <c r="AV48" i="235"/>
  <c r="AM46" i="235"/>
  <c r="AM50" i="235"/>
  <c r="Z46" i="235"/>
  <c r="Z50" i="235"/>
  <c r="T46" i="235"/>
  <c r="P48" i="235"/>
  <c r="T50" i="235"/>
  <c r="AM22" i="235"/>
  <c r="AO25" i="235"/>
  <c r="AM26" i="235"/>
  <c r="AM30" i="235"/>
  <c r="AM38" i="235"/>
  <c r="AM42" i="235"/>
  <c r="AM14" i="235"/>
  <c r="Z22" i="235"/>
  <c r="Z26" i="235"/>
  <c r="Z30" i="235"/>
  <c r="Z34" i="235"/>
  <c r="Z38" i="235"/>
  <c r="Z42" i="235"/>
  <c r="E14" i="235"/>
  <c r="E18" i="235"/>
  <c r="E19" i="235"/>
  <c r="R13" i="235"/>
  <c r="AD18" i="235"/>
  <c r="AD33" i="235"/>
  <c r="AD37" i="235"/>
  <c r="AD45" i="235"/>
  <c r="AD49" i="235"/>
  <c r="AD60" i="235"/>
  <c r="AD22" i="235"/>
  <c r="AD26" i="235"/>
  <c r="AD30" i="235"/>
  <c r="AD57" i="235"/>
  <c r="AD72" i="235"/>
  <c r="AD65" i="235"/>
  <c r="AD69" i="235"/>
  <c r="AZ14" i="235"/>
  <c r="AX16" i="235"/>
  <c r="AX20" i="235"/>
  <c r="BB22" i="235"/>
  <c r="AX24" i="235"/>
  <c r="BB26" i="235"/>
  <c r="AX28" i="235"/>
  <c r="BB30" i="235"/>
  <c r="AX70" i="235"/>
  <c r="AR52" i="235"/>
  <c r="AV54" i="235"/>
  <c r="AR56" i="235"/>
  <c r="AR64" i="235"/>
  <c r="AV66" i="235"/>
  <c r="AR68" i="235"/>
  <c r="Z14" i="235"/>
  <c r="V34" i="235"/>
  <c r="Z36" i="235"/>
  <c r="V38" i="235"/>
  <c r="Z40" i="235"/>
  <c r="V42" i="235"/>
  <c r="Z44" i="235"/>
  <c r="V46" i="235"/>
  <c r="Z48" i="235"/>
  <c r="V50" i="235"/>
  <c r="Z74" i="235"/>
  <c r="Z52" i="235"/>
  <c r="Z56" i="235"/>
  <c r="V58" i="235"/>
  <c r="Z60" i="235"/>
  <c r="T14" i="235"/>
  <c r="P16" i="235"/>
  <c r="T18" i="235"/>
  <c r="R34" i="235"/>
  <c r="T60" i="235"/>
  <c r="P20" i="235"/>
  <c r="T22" i="235"/>
  <c r="P24" i="235"/>
  <c r="T26" i="235"/>
  <c r="P28" i="235"/>
  <c r="K18" i="235"/>
  <c r="I22" i="235"/>
  <c r="I50" i="235"/>
  <c r="M74" i="235"/>
  <c r="K38" i="235"/>
  <c r="M34" i="235"/>
  <c r="M46" i="235"/>
  <c r="I48" i="235"/>
  <c r="K62" i="235"/>
  <c r="M30" i="235"/>
  <c r="BB14" i="235"/>
  <c r="AD42" i="235"/>
  <c r="K50" i="235"/>
  <c r="AO50" i="235"/>
  <c r="AD14" i="235"/>
  <c r="X16" i="235"/>
  <c r="Z18" i="235"/>
  <c r="T24" i="235"/>
  <c r="AO24" i="235"/>
  <c r="BB34" i="235"/>
  <c r="AD53" i="235"/>
  <c r="AZ56" i="235"/>
  <c r="P56" i="235"/>
  <c r="E60" i="235"/>
  <c r="P60" i="235"/>
  <c r="BB50" i="235"/>
  <c r="V54" i="235"/>
  <c r="AD59" i="235"/>
  <c r="M62" i="235"/>
  <c r="V62" i="235"/>
  <c r="T66" i="235"/>
  <c r="AD66" i="235"/>
  <c r="AO66" i="235"/>
  <c r="AX66" i="235"/>
  <c r="Q58" i="237"/>
  <c r="M66" i="237" s="1"/>
  <c r="M57" i="237"/>
  <c r="K65" i="237" s="1"/>
  <c r="M56" i="237"/>
  <c r="K63" i="237" s="1"/>
  <c r="Q56" i="237"/>
  <c r="M63" i="237" s="1"/>
  <c r="M55" i="237"/>
  <c r="K62" i="237" s="1"/>
  <c r="Q60" i="237"/>
  <c r="M69" i="237" s="1"/>
  <c r="Q57" i="237"/>
  <c r="M65" i="237" s="1"/>
  <c r="Q59" i="237"/>
  <c r="M60" i="237"/>
  <c r="K69" i="237" s="1"/>
  <c r="O59" i="238"/>
  <c r="L65" i="238" s="1"/>
  <c r="Q55" i="237"/>
  <c r="M62" i="237" s="1"/>
  <c r="O55" i="237"/>
  <c r="L62" i="237" s="1"/>
  <c r="O58" i="238"/>
  <c r="L64" i="238" s="1"/>
  <c r="K56" i="238"/>
  <c r="J62" i="238" s="1"/>
  <c r="M58" i="237"/>
  <c r="K66" i="237" s="1"/>
  <c r="O60" i="237"/>
  <c r="L69" i="237" s="1"/>
  <c r="O57" i="237"/>
  <c r="L65" i="237" s="1"/>
  <c r="O58" i="237"/>
  <c r="L66" i="237" s="1"/>
  <c r="K59" i="237"/>
  <c r="J68" i="237" s="1"/>
  <c r="K60" i="238"/>
  <c r="J66" i="238" s="1"/>
  <c r="K57" i="238"/>
  <c r="J63" i="238" s="1"/>
  <c r="K55" i="238"/>
  <c r="K57" i="237"/>
  <c r="K55" i="237"/>
  <c r="J62" i="237" s="1"/>
  <c r="K60" i="237"/>
  <c r="J69" i="237" s="1"/>
  <c r="K56" i="237"/>
  <c r="J63" i="237" s="1"/>
  <c r="K58" i="237"/>
  <c r="J66" i="237" s="1"/>
  <c r="AD35" i="236"/>
  <c r="AF43" i="236"/>
  <c r="AF40" i="236"/>
  <c r="AF44" i="236"/>
  <c r="AF15" i="236"/>
  <c r="AF19" i="236"/>
  <c r="AF23" i="236"/>
  <c r="AD40" i="236"/>
  <c r="AD44" i="236"/>
  <c r="AD30" i="236"/>
  <c r="AD42" i="236"/>
  <c r="AD17" i="236"/>
  <c r="AD21" i="236"/>
  <c r="AD25" i="236"/>
  <c r="AF43" i="235"/>
  <c r="E62" i="235"/>
  <c r="AF51" i="235"/>
  <c r="AF27" i="235"/>
  <c r="AF59" i="235"/>
  <c r="T28" i="235"/>
  <c r="E35" i="235"/>
  <c r="AF35" i="235"/>
  <c r="AF45" i="235"/>
  <c r="AK46" i="235"/>
  <c r="R54" i="235"/>
  <c r="R58" i="235"/>
  <c r="X60" i="235"/>
  <c r="Z64" i="235"/>
  <c r="K70" i="235"/>
  <c r="I72" i="235"/>
  <c r="AM28" i="235"/>
  <c r="AF19" i="235"/>
  <c r="AF21" i="235"/>
  <c r="R30" i="235"/>
  <c r="AV32" i="235"/>
  <c r="T36" i="235"/>
  <c r="AK38" i="235"/>
  <c r="R46" i="235"/>
  <c r="R50" i="235"/>
  <c r="X52" i="235"/>
  <c r="K56" i="235"/>
  <c r="R60" i="235"/>
  <c r="AM60" i="235"/>
  <c r="T64" i="235"/>
  <c r="AV64" i="235"/>
  <c r="AT66" i="235"/>
  <c r="AX68" i="235"/>
  <c r="AV70" i="235"/>
  <c r="Z72" i="235"/>
  <c r="X28" i="235"/>
  <c r="AF29" i="235"/>
  <c r="T30" i="235"/>
  <c r="Z32" i="235"/>
  <c r="K34" i="235"/>
  <c r="AT34" i="235"/>
  <c r="AX36" i="235"/>
  <c r="R38" i="235"/>
  <c r="R42" i="235"/>
  <c r="X44" i="235"/>
  <c r="K48" i="235"/>
  <c r="R52" i="235"/>
  <c r="AM52" i="235"/>
  <c r="AF61" i="235"/>
  <c r="AK62" i="235"/>
  <c r="K66" i="235"/>
  <c r="AM66" i="235"/>
  <c r="T72" i="235"/>
  <c r="AV72" i="235"/>
  <c r="K36" i="235"/>
  <c r="R28" i="235"/>
  <c r="I32" i="235"/>
  <c r="T34" i="235"/>
  <c r="AM34" i="235"/>
  <c r="K40" i="235"/>
  <c r="R44" i="235"/>
  <c r="AM44" i="235"/>
  <c r="AF53" i="235"/>
  <c r="AK54" i="235"/>
  <c r="R62" i="235"/>
  <c r="I64" i="235"/>
  <c r="E67" i="235"/>
  <c r="AF67" i="235"/>
  <c r="K68" i="235"/>
  <c r="K74" i="235"/>
  <c r="AF69" i="235"/>
  <c r="O56" i="238"/>
  <c r="L62" i="238" s="1"/>
  <c r="O57" i="238"/>
  <c r="L63" i="238" s="1"/>
  <c r="M56" i="238"/>
  <c r="K62" i="238" s="1"/>
  <c r="M58" i="238"/>
  <c r="K64" i="238" s="1"/>
  <c r="M60" i="238"/>
  <c r="K66" i="238" s="1"/>
  <c r="M59" i="237"/>
  <c r="M12" i="239"/>
  <c r="Q58" i="238"/>
  <c r="M64" i="238" s="1"/>
  <c r="K15" i="235"/>
  <c r="T15" i="235"/>
  <c r="V17" i="235"/>
  <c r="AM17" i="235"/>
  <c r="AV17" i="235"/>
  <c r="I21" i="235"/>
  <c r="AR21" i="235"/>
  <c r="K23" i="235"/>
  <c r="T23" i="235"/>
  <c r="M25" i="235"/>
  <c r="AM25" i="235"/>
  <c r="AO27" i="235"/>
  <c r="AX27" i="235"/>
  <c r="R29" i="235"/>
  <c r="AZ29" i="235"/>
  <c r="K31" i="235"/>
  <c r="T31" i="235"/>
  <c r="M33" i="235"/>
  <c r="AV33" i="235"/>
  <c r="P35" i="235"/>
  <c r="X35" i="235"/>
  <c r="AO35" i="235"/>
  <c r="AX35" i="235"/>
  <c r="R37" i="235"/>
  <c r="Z37" i="235"/>
  <c r="AR37" i="235"/>
  <c r="M41" i="235"/>
  <c r="P43" i="235"/>
  <c r="X43" i="235"/>
  <c r="R45" i="235"/>
  <c r="AZ45" i="235"/>
  <c r="AK47" i="235"/>
  <c r="AT47" i="235"/>
  <c r="BB47" i="235"/>
  <c r="M49" i="235"/>
  <c r="AV49" i="235"/>
  <c r="I53" i="235"/>
  <c r="Z53" i="235"/>
  <c r="AR53" i="235"/>
  <c r="K55" i="235"/>
  <c r="T55" i="235"/>
  <c r="AK55" i="235"/>
  <c r="AT55" i="235"/>
  <c r="BB55" i="235"/>
  <c r="V57" i="235"/>
  <c r="AM57" i="235"/>
  <c r="AV57" i="235"/>
  <c r="P59" i="235"/>
  <c r="X59" i="235"/>
  <c r="AO59" i="235"/>
  <c r="AX59" i="235"/>
  <c r="I61" i="235"/>
  <c r="R61" i="235"/>
  <c r="Z61" i="235"/>
  <c r="AR61" i="235"/>
  <c r="AZ61" i="235"/>
  <c r="K63" i="235"/>
  <c r="T63" i="235"/>
  <c r="V65" i="235"/>
  <c r="AM65" i="235"/>
  <c r="P67" i="235"/>
  <c r="X67" i="235"/>
  <c r="AO67" i="235"/>
  <c r="AX67" i="235"/>
  <c r="Z69" i="235"/>
  <c r="AR69" i="235"/>
  <c r="V73" i="235"/>
  <c r="M15" i="236"/>
  <c r="AM15" i="236"/>
  <c r="AT16" i="236"/>
  <c r="I17" i="236"/>
  <c r="P18" i="236"/>
  <c r="X18" i="236"/>
  <c r="AO18" i="236"/>
  <c r="AX18" i="236"/>
  <c r="M19" i="236"/>
  <c r="V19" i="236"/>
  <c r="AM19" i="236"/>
  <c r="AV19" i="236"/>
  <c r="K20" i="236"/>
  <c r="T20" i="236"/>
  <c r="AK20" i="236"/>
  <c r="BB20" i="236"/>
  <c r="R21" i="236"/>
  <c r="Z21" i="236"/>
  <c r="AR21" i="236"/>
  <c r="AZ21" i="236"/>
  <c r="V23" i="236"/>
  <c r="AT24" i="236"/>
  <c r="I25" i="236"/>
  <c r="Z25" i="236"/>
  <c r="P26" i="236"/>
  <c r="X26" i="236"/>
  <c r="AO26" i="236"/>
  <c r="AX26" i="236"/>
  <c r="V27" i="236"/>
  <c r="R31" i="236"/>
  <c r="Z31" i="236"/>
  <c r="AR31" i="236"/>
  <c r="AZ31" i="236"/>
  <c r="AT34" i="236"/>
  <c r="I35" i="236"/>
  <c r="P36" i="236"/>
  <c r="X36" i="236"/>
  <c r="AO36" i="236"/>
  <c r="AT38" i="236"/>
  <c r="I39" i="236"/>
  <c r="AZ39" i="236"/>
  <c r="AX40" i="236"/>
  <c r="M41" i="236"/>
  <c r="AM41" i="236"/>
  <c r="AT42" i="236"/>
  <c r="I43" i="236"/>
  <c r="AR43" i="236"/>
  <c r="AZ43" i="236"/>
  <c r="AX44" i="236"/>
  <c r="Q55" i="238"/>
  <c r="M9" i="239"/>
  <c r="E15" i="235"/>
  <c r="V15" i="235"/>
  <c r="AV15" i="235"/>
  <c r="P17" i="235"/>
  <c r="AF17" i="235"/>
  <c r="I19" i="235"/>
  <c r="Z19" i="235"/>
  <c r="AR19" i="235"/>
  <c r="K21" i="235"/>
  <c r="T21" i="235"/>
  <c r="AK21" i="235"/>
  <c r="V23" i="235"/>
  <c r="AV23" i="235"/>
  <c r="AZ27" i="235"/>
  <c r="K29" i="235"/>
  <c r="T29" i="235"/>
  <c r="M31" i="235"/>
  <c r="AF33" i="235"/>
  <c r="R35" i="235"/>
  <c r="Z35" i="235"/>
  <c r="AR35" i="235"/>
  <c r="K37" i="235"/>
  <c r="T37" i="235"/>
  <c r="AK37" i="235"/>
  <c r="AT37" i="235"/>
  <c r="BB37" i="235"/>
  <c r="M39" i="235"/>
  <c r="AM39" i="235"/>
  <c r="AV39" i="235"/>
  <c r="P41" i="235"/>
  <c r="AF41" i="235"/>
  <c r="AX41" i="235"/>
  <c r="R43" i="235"/>
  <c r="Z43" i="235"/>
  <c r="AZ43" i="235"/>
  <c r="M47" i="235"/>
  <c r="AM47" i="235"/>
  <c r="AV47" i="235"/>
  <c r="P49" i="235"/>
  <c r="X49" i="235"/>
  <c r="AO49" i="235"/>
  <c r="AX49" i="235"/>
  <c r="R51" i="235"/>
  <c r="AZ51" i="235"/>
  <c r="M55" i="235"/>
  <c r="AV55" i="235"/>
  <c r="P57" i="235"/>
  <c r="AF57" i="235"/>
  <c r="AO57" i="235"/>
  <c r="AX57" i="235"/>
  <c r="I59" i="235"/>
  <c r="Z59" i="235"/>
  <c r="AR59" i="235"/>
  <c r="K61" i="235"/>
  <c r="T61" i="235"/>
  <c r="M63" i="235"/>
  <c r="AM63" i="235"/>
  <c r="AV63" i="235"/>
  <c r="P65" i="235"/>
  <c r="AF65" i="235"/>
  <c r="AO65" i="235"/>
  <c r="AX65" i="235"/>
  <c r="I67" i="235"/>
  <c r="AZ67" i="235"/>
  <c r="K69" i="235"/>
  <c r="T69" i="235"/>
  <c r="AK69" i="235"/>
  <c r="AT69" i="235"/>
  <c r="BB69" i="235"/>
  <c r="M71" i="235"/>
  <c r="AM71" i="235"/>
  <c r="AV71" i="235"/>
  <c r="X73" i="235"/>
  <c r="AF73" i="235"/>
  <c r="AX15" i="236"/>
  <c r="M16" i="236"/>
  <c r="V16" i="236"/>
  <c r="AM16" i="236"/>
  <c r="AV16" i="236"/>
  <c r="K17" i="236"/>
  <c r="T17" i="236"/>
  <c r="AK17" i="236"/>
  <c r="BB17" i="236"/>
  <c r="R18" i="236"/>
  <c r="AZ18" i="236"/>
  <c r="AX19" i="236"/>
  <c r="M20" i="236"/>
  <c r="V20" i="236"/>
  <c r="AM20" i="236"/>
  <c r="AV20" i="236"/>
  <c r="K21" i="236"/>
  <c r="T21" i="236"/>
  <c r="AK21" i="236"/>
  <c r="BB21" i="236"/>
  <c r="R22" i="236"/>
  <c r="Z22" i="236"/>
  <c r="AR22" i="236"/>
  <c r="P23" i="236"/>
  <c r="X23" i="236"/>
  <c r="AO23" i="236"/>
  <c r="AX23" i="236"/>
  <c r="M24" i="236"/>
  <c r="V24" i="236"/>
  <c r="AM24" i="236"/>
  <c r="AV24" i="236"/>
  <c r="K25" i="236"/>
  <c r="T25" i="236"/>
  <c r="AK25" i="236"/>
  <c r="AT25" i="236"/>
  <c r="BB25" i="236"/>
  <c r="R26" i="236"/>
  <c r="K31" i="236"/>
  <c r="AD31" i="236"/>
  <c r="AT31" i="236"/>
  <c r="I32" i="236"/>
  <c r="Z32" i="236"/>
  <c r="AR32" i="236"/>
  <c r="X33" i="236"/>
  <c r="BB35" i="236"/>
  <c r="AX37" i="236"/>
  <c r="M38" i="236"/>
  <c r="AM38" i="236"/>
  <c r="AV38" i="236"/>
  <c r="K39" i="236"/>
  <c r="T39" i="236"/>
  <c r="AK39" i="236"/>
  <c r="BB39" i="236"/>
  <c r="I40" i="236"/>
  <c r="Z40" i="236"/>
  <c r="AR40" i="236"/>
  <c r="P41" i="236"/>
  <c r="X41" i="236"/>
  <c r="AO41" i="236"/>
  <c r="AX41" i="236"/>
  <c r="M42" i="236"/>
  <c r="AM42" i="236"/>
  <c r="AV42" i="236"/>
  <c r="K43" i="236"/>
  <c r="T43" i="236"/>
  <c r="AK43" i="236"/>
  <c r="AT43" i="236"/>
  <c r="I44" i="236"/>
  <c r="Z44" i="236"/>
  <c r="AR44" i="236"/>
  <c r="AZ44" i="236"/>
  <c r="M10" i="239"/>
  <c r="Q56" i="238"/>
  <c r="M62" i="238" s="1"/>
  <c r="M14" i="239"/>
  <c r="Q60" i="238"/>
  <c r="M66" i="238" s="1"/>
  <c r="P15" i="235"/>
  <c r="X15" i="235"/>
  <c r="AF15" i="235"/>
  <c r="AO15" i="235"/>
  <c r="AX15" i="235"/>
  <c r="I17" i="235"/>
  <c r="R17" i="235"/>
  <c r="Z17" i="235"/>
  <c r="AR17" i="235"/>
  <c r="AZ17" i="235"/>
  <c r="K19" i="235"/>
  <c r="T19" i="235"/>
  <c r="AK19" i="235"/>
  <c r="AT19" i="235"/>
  <c r="BB19" i="235"/>
  <c r="M21" i="235"/>
  <c r="V21" i="235"/>
  <c r="AM21" i="235"/>
  <c r="AV21" i="235"/>
  <c r="P23" i="235"/>
  <c r="X23" i="235"/>
  <c r="AF23" i="235"/>
  <c r="AO23" i="235"/>
  <c r="AX23" i="235"/>
  <c r="I25" i="235"/>
  <c r="R25" i="235"/>
  <c r="Z25" i="235"/>
  <c r="AR25" i="235"/>
  <c r="AZ25" i="235"/>
  <c r="T27" i="235"/>
  <c r="AK27" i="235"/>
  <c r="AT27" i="235"/>
  <c r="BB27" i="235"/>
  <c r="M29" i="235"/>
  <c r="V29" i="235"/>
  <c r="AM29" i="235"/>
  <c r="AV29" i="235"/>
  <c r="P31" i="235"/>
  <c r="X31" i="235"/>
  <c r="AF31" i="235"/>
  <c r="AO31" i="235"/>
  <c r="AX31" i="235"/>
  <c r="I33" i="235"/>
  <c r="R33" i="235"/>
  <c r="Z33" i="235"/>
  <c r="AR33" i="235"/>
  <c r="AZ33" i="235"/>
  <c r="K35" i="235"/>
  <c r="T35" i="235"/>
  <c r="AK35" i="235"/>
  <c r="AT35" i="235"/>
  <c r="BB35" i="235"/>
  <c r="M37" i="235"/>
  <c r="V37" i="235"/>
  <c r="AM37" i="235"/>
  <c r="AV37" i="235"/>
  <c r="P39" i="235"/>
  <c r="X39" i="235"/>
  <c r="AF39" i="235"/>
  <c r="AO39" i="235"/>
  <c r="AX39" i="235"/>
  <c r="I41" i="235"/>
  <c r="R41" i="235"/>
  <c r="Z41" i="235"/>
  <c r="AR41" i="235"/>
  <c r="AZ41" i="235"/>
  <c r="K43" i="235"/>
  <c r="T43" i="235"/>
  <c r="AK43" i="235"/>
  <c r="AT43" i="235"/>
  <c r="BB43" i="235"/>
  <c r="M45" i="235"/>
  <c r="V45" i="235"/>
  <c r="AM45" i="235"/>
  <c r="AV45" i="235"/>
  <c r="P47" i="235"/>
  <c r="X47" i="235"/>
  <c r="AF47" i="235"/>
  <c r="AO47" i="235"/>
  <c r="AX47" i="235"/>
  <c r="I49" i="235"/>
  <c r="R49" i="235"/>
  <c r="Z49" i="235"/>
  <c r="AR49" i="235"/>
  <c r="AZ49" i="235"/>
  <c r="K51" i="235"/>
  <c r="T51" i="235"/>
  <c r="AK51" i="235"/>
  <c r="AT51" i="235"/>
  <c r="BB51" i="235"/>
  <c r="M53" i="235"/>
  <c r="V53" i="235"/>
  <c r="AM53" i="235"/>
  <c r="AV53" i="235"/>
  <c r="P55" i="235"/>
  <c r="X55" i="235"/>
  <c r="AF55" i="235"/>
  <c r="AO55" i="235"/>
  <c r="AX55" i="235"/>
  <c r="I57" i="235"/>
  <c r="R57" i="235"/>
  <c r="Z57" i="235"/>
  <c r="AR57" i="235"/>
  <c r="AZ57" i="235"/>
  <c r="K59" i="235"/>
  <c r="T59" i="235"/>
  <c r="AK59" i="235"/>
  <c r="AT59" i="235"/>
  <c r="BB59" i="235"/>
  <c r="M61" i="235"/>
  <c r="V61" i="235"/>
  <c r="AM61" i="235"/>
  <c r="AV61" i="235"/>
  <c r="P63" i="235"/>
  <c r="X63" i="235"/>
  <c r="AF63" i="235"/>
  <c r="AO63" i="235"/>
  <c r="AX63" i="235"/>
  <c r="I65" i="235"/>
  <c r="R65" i="235"/>
  <c r="Z65" i="235"/>
  <c r="AR65" i="235"/>
  <c r="AZ65" i="235"/>
  <c r="K67" i="235"/>
  <c r="T67" i="235"/>
  <c r="AT67" i="235"/>
  <c r="BB67" i="235"/>
  <c r="M69" i="235"/>
  <c r="V69" i="235"/>
  <c r="AM69" i="235"/>
  <c r="AV69" i="235"/>
  <c r="P71" i="235"/>
  <c r="X71" i="235"/>
  <c r="AF71" i="235"/>
  <c r="AO71" i="235"/>
  <c r="AX71" i="235"/>
  <c r="I73" i="235"/>
  <c r="R73" i="235"/>
  <c r="Z73" i="235"/>
  <c r="AR73" i="235"/>
  <c r="AZ73" i="235"/>
  <c r="I15" i="236"/>
  <c r="R15" i="236"/>
  <c r="Z15" i="236"/>
  <c r="AR15" i="236"/>
  <c r="AZ15" i="236"/>
  <c r="P16" i="236"/>
  <c r="X16" i="236"/>
  <c r="AO16" i="236"/>
  <c r="AX16" i="236"/>
  <c r="M17" i="236"/>
  <c r="V17" i="236"/>
  <c r="AM17" i="236"/>
  <c r="AV17" i="236"/>
  <c r="K18" i="236"/>
  <c r="T18" i="236"/>
  <c r="AK18" i="236"/>
  <c r="AT18" i="236"/>
  <c r="BB18" i="236"/>
  <c r="I19" i="236"/>
  <c r="R19" i="236"/>
  <c r="Z19" i="236"/>
  <c r="AR19" i="236"/>
  <c r="AZ19" i="236"/>
  <c r="P20" i="236"/>
  <c r="X20" i="236"/>
  <c r="AO20" i="236"/>
  <c r="AX20" i="236"/>
  <c r="M21" i="236"/>
  <c r="V21" i="236"/>
  <c r="AM21" i="236"/>
  <c r="AV21" i="236"/>
  <c r="K22" i="236"/>
  <c r="T22" i="236"/>
  <c r="AD22" i="236"/>
  <c r="AK22" i="236"/>
  <c r="AT22" i="236"/>
  <c r="BB22" i="236"/>
  <c r="I23" i="236"/>
  <c r="R23" i="236"/>
  <c r="Z23" i="236"/>
  <c r="AR23" i="236"/>
  <c r="AZ23" i="236"/>
  <c r="P24" i="236"/>
  <c r="X24" i="236"/>
  <c r="AO24" i="236"/>
  <c r="AX24" i="236"/>
  <c r="M25" i="236"/>
  <c r="V25" i="236"/>
  <c r="AM25" i="236"/>
  <c r="AV25" i="236"/>
  <c r="K26" i="236"/>
  <c r="T26" i="236"/>
  <c r="AK26" i="236"/>
  <c r="AT26" i="236"/>
  <c r="BB26" i="236"/>
  <c r="I27" i="236"/>
  <c r="R27" i="236"/>
  <c r="Z27" i="236"/>
  <c r="AR27" i="236"/>
  <c r="AZ27" i="236"/>
  <c r="M31" i="236"/>
  <c r="V31" i="236"/>
  <c r="AM31" i="236"/>
  <c r="AV31" i="236"/>
  <c r="K32" i="236"/>
  <c r="T32" i="236"/>
  <c r="AD32" i="236"/>
  <c r="AK32" i="236"/>
  <c r="AT32" i="236"/>
  <c r="BB32" i="236"/>
  <c r="I33" i="236"/>
  <c r="R33" i="236"/>
  <c r="Z33" i="236"/>
  <c r="AR33" i="236"/>
  <c r="AZ33" i="236"/>
  <c r="P34" i="236"/>
  <c r="X34" i="236"/>
  <c r="AO34" i="236"/>
  <c r="AX34" i="236"/>
  <c r="M35" i="236"/>
  <c r="V35" i="236"/>
  <c r="AM35" i="236"/>
  <c r="AV35" i="236"/>
  <c r="K36" i="236"/>
  <c r="T36" i="236"/>
  <c r="AK36" i="236"/>
  <c r="AT36" i="236"/>
  <c r="BB36" i="236"/>
  <c r="I37" i="236"/>
  <c r="R37" i="236"/>
  <c r="Z37" i="236"/>
  <c r="AR37" i="236"/>
  <c r="AZ37" i="236"/>
  <c r="P38" i="236"/>
  <c r="X38" i="236"/>
  <c r="AO38" i="236"/>
  <c r="AX38" i="236"/>
  <c r="M39" i="236"/>
  <c r="V39" i="236"/>
  <c r="AM39" i="236"/>
  <c r="AV39" i="236"/>
  <c r="K40" i="236"/>
  <c r="T40" i="236"/>
  <c r="AK40" i="236"/>
  <c r="AT40" i="236"/>
  <c r="BB40" i="236"/>
  <c r="I41" i="236"/>
  <c r="R41" i="236"/>
  <c r="Z41" i="236"/>
  <c r="AR41" i="236"/>
  <c r="AZ41" i="236"/>
  <c r="P42" i="236"/>
  <c r="X42" i="236"/>
  <c r="AO42" i="236"/>
  <c r="AX42" i="236"/>
  <c r="M43" i="236"/>
  <c r="V43" i="236"/>
  <c r="AM43" i="236"/>
  <c r="AV43" i="236"/>
  <c r="K44" i="236"/>
  <c r="T44" i="236"/>
  <c r="AK44" i="236"/>
  <c r="AT44" i="236"/>
  <c r="BB44" i="236"/>
  <c r="AD13" i="236"/>
  <c r="K27" i="235"/>
  <c r="AK67" i="235"/>
  <c r="AK15" i="235"/>
  <c r="AT15" i="235"/>
  <c r="BB15" i="235"/>
  <c r="M17" i="235"/>
  <c r="P19" i="235"/>
  <c r="X19" i="235"/>
  <c r="AO19" i="235"/>
  <c r="AX19" i="235"/>
  <c r="R21" i="235"/>
  <c r="Z21" i="235"/>
  <c r="AZ21" i="235"/>
  <c r="AK23" i="235"/>
  <c r="AT23" i="235"/>
  <c r="BB23" i="235"/>
  <c r="V25" i="235"/>
  <c r="AV25" i="235"/>
  <c r="P27" i="235"/>
  <c r="X27" i="235"/>
  <c r="I29" i="235"/>
  <c r="Z29" i="235"/>
  <c r="AR29" i="235"/>
  <c r="AK31" i="235"/>
  <c r="AT31" i="235"/>
  <c r="BB31" i="235"/>
  <c r="V33" i="235"/>
  <c r="AM33" i="235"/>
  <c r="I37" i="235"/>
  <c r="AZ37" i="235"/>
  <c r="K39" i="235"/>
  <c r="T39" i="235"/>
  <c r="AK39" i="235"/>
  <c r="AT39" i="235"/>
  <c r="BB39" i="235"/>
  <c r="V41" i="235"/>
  <c r="AM41" i="235"/>
  <c r="AV41" i="235"/>
  <c r="AO43" i="235"/>
  <c r="AX43" i="235"/>
  <c r="I45" i="235"/>
  <c r="Z45" i="235"/>
  <c r="AR45" i="235"/>
  <c r="K47" i="235"/>
  <c r="T47" i="235"/>
  <c r="V49" i="235"/>
  <c r="AM49" i="235"/>
  <c r="P51" i="235"/>
  <c r="X51" i="235"/>
  <c r="AO51" i="235"/>
  <c r="AX51" i="235"/>
  <c r="R53" i="235"/>
  <c r="AZ53" i="235"/>
  <c r="M57" i="235"/>
  <c r="AK63" i="235"/>
  <c r="AT63" i="235"/>
  <c r="BB63" i="235"/>
  <c r="M65" i="235"/>
  <c r="AV65" i="235"/>
  <c r="I69" i="235"/>
  <c r="R69" i="235"/>
  <c r="AZ69" i="235"/>
  <c r="K71" i="235"/>
  <c r="T71" i="235"/>
  <c r="AK71" i="235"/>
  <c r="AT71" i="235"/>
  <c r="BB71" i="235"/>
  <c r="M73" i="235"/>
  <c r="AM73" i="235"/>
  <c r="AV73" i="235"/>
  <c r="V15" i="236"/>
  <c r="AV15" i="236"/>
  <c r="K16" i="236"/>
  <c r="T16" i="236"/>
  <c r="AK16" i="236"/>
  <c r="BB16" i="236"/>
  <c r="R17" i="236"/>
  <c r="Z17" i="236"/>
  <c r="AR17" i="236"/>
  <c r="AZ17" i="236"/>
  <c r="AT20" i="236"/>
  <c r="I21" i="236"/>
  <c r="P22" i="236"/>
  <c r="X22" i="236"/>
  <c r="AO22" i="236"/>
  <c r="AX22" i="236"/>
  <c r="M23" i="236"/>
  <c r="AM23" i="236"/>
  <c r="AV23" i="236"/>
  <c r="K24" i="236"/>
  <c r="T24" i="236"/>
  <c r="AK24" i="236"/>
  <c r="BB24" i="236"/>
  <c r="R25" i="236"/>
  <c r="AR25" i="236"/>
  <c r="AZ25" i="236"/>
  <c r="M27" i="236"/>
  <c r="AM27" i="236"/>
  <c r="AV27" i="236"/>
  <c r="I31" i="236"/>
  <c r="P32" i="236"/>
  <c r="X32" i="236"/>
  <c r="AO32" i="236"/>
  <c r="AX32" i="236"/>
  <c r="M33" i="236"/>
  <c r="V33" i="236"/>
  <c r="AM33" i="236"/>
  <c r="AV33" i="236"/>
  <c r="K34" i="236"/>
  <c r="T34" i="236"/>
  <c r="AK34" i="236"/>
  <c r="BB34" i="236"/>
  <c r="R35" i="236"/>
  <c r="Z35" i="236"/>
  <c r="AR35" i="236"/>
  <c r="AZ35" i="236"/>
  <c r="AX36" i="236"/>
  <c r="M37" i="236"/>
  <c r="V37" i="236"/>
  <c r="AM37" i="236"/>
  <c r="AV37" i="236"/>
  <c r="K38" i="236"/>
  <c r="T38" i="236"/>
  <c r="AK38" i="236"/>
  <c r="BB38" i="236"/>
  <c r="R39" i="236"/>
  <c r="Z39" i="236"/>
  <c r="AR39" i="236"/>
  <c r="P40" i="236"/>
  <c r="X40" i="236"/>
  <c r="AO40" i="236"/>
  <c r="V41" i="236"/>
  <c r="AV41" i="236"/>
  <c r="K42" i="236"/>
  <c r="T42" i="236"/>
  <c r="AK42" i="236"/>
  <c r="BB42" i="236"/>
  <c r="R43" i="236"/>
  <c r="Z43" i="236"/>
  <c r="P44" i="236"/>
  <c r="X44" i="236"/>
  <c r="AO44" i="236"/>
  <c r="Q59" i="238"/>
  <c r="M65" i="238" s="1"/>
  <c r="M13" i="239"/>
  <c r="M15" i="235"/>
  <c r="AM15" i="235"/>
  <c r="X17" i="235"/>
  <c r="AO17" i="235"/>
  <c r="AX17" i="235"/>
  <c r="R19" i="235"/>
  <c r="AZ19" i="235"/>
  <c r="AT21" i="235"/>
  <c r="BB21" i="235"/>
  <c r="M23" i="235"/>
  <c r="AM23" i="235"/>
  <c r="P25" i="235"/>
  <c r="X25" i="235"/>
  <c r="AF25" i="235"/>
  <c r="AX25" i="235"/>
  <c r="I27" i="235"/>
  <c r="R27" i="235"/>
  <c r="Z27" i="235"/>
  <c r="AR27" i="235"/>
  <c r="AK29" i="235"/>
  <c r="AT29" i="235"/>
  <c r="BB29" i="235"/>
  <c r="V31" i="235"/>
  <c r="AM31" i="235"/>
  <c r="AV31" i="235"/>
  <c r="X33" i="235"/>
  <c r="AO33" i="235"/>
  <c r="AX33" i="235"/>
  <c r="I35" i="235"/>
  <c r="AZ35" i="235"/>
  <c r="V39" i="235"/>
  <c r="X41" i="235"/>
  <c r="AO41" i="235"/>
  <c r="I43" i="235"/>
  <c r="AR43" i="235"/>
  <c r="K45" i="235"/>
  <c r="T45" i="235"/>
  <c r="AK45" i="235"/>
  <c r="AT45" i="235"/>
  <c r="BB45" i="235"/>
  <c r="V47" i="235"/>
  <c r="AF49" i="235"/>
  <c r="I51" i="235"/>
  <c r="Z51" i="235"/>
  <c r="AR51" i="235"/>
  <c r="K53" i="235"/>
  <c r="T53" i="235"/>
  <c r="AK53" i="235"/>
  <c r="AT53" i="235"/>
  <c r="BB53" i="235"/>
  <c r="V55" i="235"/>
  <c r="AM55" i="235"/>
  <c r="X57" i="235"/>
  <c r="R59" i="235"/>
  <c r="AZ59" i="235"/>
  <c r="AK61" i="235"/>
  <c r="AT61" i="235"/>
  <c r="BB61" i="235"/>
  <c r="V63" i="235"/>
  <c r="X65" i="235"/>
  <c r="R67" i="235"/>
  <c r="Z67" i="235"/>
  <c r="AR67" i="235"/>
  <c r="V71" i="235"/>
  <c r="P73" i="235"/>
  <c r="AO73" i="235"/>
  <c r="AX73" i="235"/>
  <c r="P15" i="236"/>
  <c r="X15" i="236"/>
  <c r="AO15" i="236"/>
  <c r="AT17" i="236"/>
  <c r="I18" i="236"/>
  <c r="Z18" i="236"/>
  <c r="AR18" i="236"/>
  <c r="P19" i="236"/>
  <c r="X19" i="236"/>
  <c r="AO19" i="236"/>
  <c r="AT21" i="236"/>
  <c r="I22" i="236"/>
  <c r="AZ22" i="236"/>
  <c r="I26" i="236"/>
  <c r="Z26" i="236"/>
  <c r="AR26" i="236"/>
  <c r="AZ26" i="236"/>
  <c r="P27" i="236"/>
  <c r="X27" i="236"/>
  <c r="AO27" i="236"/>
  <c r="AX27" i="236"/>
  <c r="T31" i="236"/>
  <c r="AK31" i="236"/>
  <c r="BB31" i="236"/>
  <c r="R32" i="236"/>
  <c r="AZ32" i="236"/>
  <c r="P33" i="236"/>
  <c r="AO33" i="236"/>
  <c r="AX33" i="236"/>
  <c r="M34" i="236"/>
  <c r="V34" i="236"/>
  <c r="AM34" i="236"/>
  <c r="AV34" i="236"/>
  <c r="K35" i="236"/>
  <c r="T35" i="236"/>
  <c r="AK35" i="236"/>
  <c r="AT35" i="236"/>
  <c r="I36" i="236"/>
  <c r="R36" i="236"/>
  <c r="Z36" i="236"/>
  <c r="AR36" i="236"/>
  <c r="AZ36" i="236"/>
  <c r="P37" i="236"/>
  <c r="X37" i="236"/>
  <c r="AO37" i="236"/>
  <c r="V38" i="236"/>
  <c r="AT39" i="236"/>
  <c r="R40" i="236"/>
  <c r="AZ40" i="236"/>
  <c r="V42" i="236"/>
  <c r="BB43" i="236"/>
  <c r="R44" i="236"/>
  <c r="M11" i="239"/>
  <c r="Q57" i="238"/>
  <c r="M63" i="238" s="1"/>
  <c r="E13" i="235"/>
  <c r="I15" i="235"/>
  <c r="R15" i="235"/>
  <c r="Z15" i="235"/>
  <c r="AR15" i="235"/>
  <c r="AZ15" i="235"/>
  <c r="K17" i="235"/>
  <c r="T17" i="235"/>
  <c r="AK17" i="235"/>
  <c r="AT17" i="235"/>
  <c r="BB17" i="235"/>
  <c r="M19" i="235"/>
  <c r="V19" i="235"/>
  <c r="AM19" i="235"/>
  <c r="AV19" i="235"/>
  <c r="P21" i="235"/>
  <c r="X21" i="235"/>
  <c r="AO21" i="235"/>
  <c r="AX21" i="235"/>
  <c r="I23" i="235"/>
  <c r="R23" i="235"/>
  <c r="Z23" i="235"/>
  <c r="AR23" i="235"/>
  <c r="AZ23" i="235"/>
  <c r="K25" i="235"/>
  <c r="T25" i="235"/>
  <c r="AK25" i="235"/>
  <c r="AT25" i="235"/>
  <c r="BB25" i="235"/>
  <c r="M27" i="235"/>
  <c r="V27" i="235"/>
  <c r="AM27" i="235"/>
  <c r="AV27" i="235"/>
  <c r="P29" i="235"/>
  <c r="X29" i="235"/>
  <c r="AO29" i="235"/>
  <c r="AX29" i="235"/>
  <c r="I31" i="235"/>
  <c r="R31" i="235"/>
  <c r="Z31" i="235"/>
  <c r="AR31" i="235"/>
  <c r="AZ31" i="235"/>
  <c r="K33" i="235"/>
  <c r="T33" i="235"/>
  <c r="AK33" i="235"/>
  <c r="AT33" i="235"/>
  <c r="BB33" i="235"/>
  <c r="M35" i="235"/>
  <c r="V35" i="235"/>
  <c r="AM35" i="235"/>
  <c r="AV35" i="235"/>
  <c r="P37" i="235"/>
  <c r="X37" i="235"/>
  <c r="AF37" i="235"/>
  <c r="AO37" i="235"/>
  <c r="AX37" i="235"/>
  <c r="I39" i="235"/>
  <c r="R39" i="235"/>
  <c r="Z39" i="235"/>
  <c r="AR39" i="235"/>
  <c r="AZ39" i="235"/>
  <c r="K41" i="235"/>
  <c r="T41" i="235"/>
  <c r="AD41" i="235"/>
  <c r="AK41" i="235"/>
  <c r="AT41" i="235"/>
  <c r="BB41" i="235"/>
  <c r="M43" i="235"/>
  <c r="V43" i="235"/>
  <c r="AM43" i="235"/>
  <c r="AV43" i="235"/>
  <c r="P45" i="235"/>
  <c r="X45" i="235"/>
  <c r="AO45" i="235"/>
  <c r="AX45" i="235"/>
  <c r="I47" i="235"/>
  <c r="R47" i="235"/>
  <c r="Z47" i="235"/>
  <c r="AR47" i="235"/>
  <c r="AZ47" i="235"/>
  <c r="K49" i="235"/>
  <c r="T49" i="235"/>
  <c r="AK49" i="235"/>
  <c r="AT49" i="235"/>
  <c r="BB49" i="235"/>
  <c r="M51" i="235"/>
  <c r="V51" i="235"/>
  <c r="AM51" i="235"/>
  <c r="AV51" i="235"/>
  <c r="P53" i="235"/>
  <c r="X53" i="235"/>
  <c r="AO53" i="235"/>
  <c r="AX53" i="235"/>
  <c r="I55" i="235"/>
  <c r="R55" i="235"/>
  <c r="Z55" i="235"/>
  <c r="AR55" i="235"/>
  <c r="AZ55" i="235"/>
  <c r="K57" i="235"/>
  <c r="T57" i="235"/>
  <c r="AK57" i="235"/>
  <c r="AT57" i="235"/>
  <c r="BB57" i="235"/>
  <c r="M59" i="235"/>
  <c r="V59" i="235"/>
  <c r="AM59" i="235"/>
  <c r="AV59" i="235"/>
  <c r="P61" i="235"/>
  <c r="X61" i="235"/>
  <c r="AO61" i="235"/>
  <c r="AX61" i="235"/>
  <c r="I63" i="235"/>
  <c r="R63" i="235"/>
  <c r="Z63" i="235"/>
  <c r="AR63" i="235"/>
  <c r="AZ63" i="235"/>
  <c r="K65" i="235"/>
  <c r="T65" i="235"/>
  <c r="AK65" i="235"/>
  <c r="AT65" i="235"/>
  <c r="BB65" i="235"/>
  <c r="M67" i="235"/>
  <c r="V67" i="235"/>
  <c r="AM67" i="235"/>
  <c r="AV67" i="235"/>
  <c r="P69" i="235"/>
  <c r="X69" i="235"/>
  <c r="AO69" i="235"/>
  <c r="AX69" i="235"/>
  <c r="I71" i="235"/>
  <c r="R71" i="235"/>
  <c r="Z71" i="235"/>
  <c r="AR71" i="235"/>
  <c r="AZ71" i="235"/>
  <c r="K73" i="235"/>
  <c r="T73" i="235"/>
  <c r="AK73" i="235"/>
  <c r="AT73" i="235"/>
  <c r="BB73" i="235"/>
  <c r="K15" i="236"/>
  <c r="T15" i="236"/>
  <c r="AK15" i="236"/>
  <c r="AT15" i="236"/>
  <c r="BB15" i="236"/>
  <c r="I16" i="236"/>
  <c r="R16" i="236"/>
  <c r="Z16" i="236"/>
  <c r="AR16" i="236"/>
  <c r="AZ16" i="236"/>
  <c r="P17" i="236"/>
  <c r="X17" i="236"/>
  <c r="AO17" i="236"/>
  <c r="AX17" i="236"/>
  <c r="M18" i="236"/>
  <c r="V18" i="236"/>
  <c r="AM18" i="236"/>
  <c r="AV18" i="236"/>
  <c r="K19" i="236"/>
  <c r="T19" i="236"/>
  <c r="AK19" i="236"/>
  <c r="AT19" i="236"/>
  <c r="BB19" i="236"/>
  <c r="I20" i="236"/>
  <c r="R20" i="236"/>
  <c r="Z20" i="236"/>
  <c r="AR20" i="236"/>
  <c r="AZ20" i="236"/>
  <c r="P21" i="236"/>
  <c r="X21" i="236"/>
  <c r="AO21" i="236"/>
  <c r="AX21" i="236"/>
  <c r="M22" i="236"/>
  <c r="V22" i="236"/>
  <c r="AM22" i="236"/>
  <c r="AV22" i="236"/>
  <c r="K23" i="236"/>
  <c r="T23" i="236"/>
  <c r="AK23" i="236"/>
  <c r="AT23" i="236"/>
  <c r="BB23" i="236"/>
  <c r="I24" i="236"/>
  <c r="R24" i="236"/>
  <c r="Z24" i="236"/>
  <c r="AR24" i="236"/>
  <c r="AZ24" i="236"/>
  <c r="P25" i="236"/>
  <c r="X25" i="236"/>
  <c r="AO25" i="236"/>
  <c r="AX25" i="236"/>
  <c r="M26" i="236"/>
  <c r="V26" i="236"/>
  <c r="AM26" i="236"/>
  <c r="AV26" i="236"/>
  <c r="K27" i="236"/>
  <c r="T27" i="236"/>
  <c r="AK27" i="236"/>
  <c r="AT27" i="236"/>
  <c r="BB27" i="236"/>
  <c r="P31" i="236"/>
  <c r="X31" i="236"/>
  <c r="AF31" i="236"/>
  <c r="AO31" i="236"/>
  <c r="AX31" i="236"/>
  <c r="M32" i="236"/>
  <c r="V32" i="236"/>
  <c r="AM32" i="236"/>
  <c r="AV32" i="236"/>
  <c r="K33" i="236"/>
  <c r="T33" i="236"/>
  <c r="AD33" i="236"/>
  <c r="AK33" i="236"/>
  <c r="AT33" i="236"/>
  <c r="BB33" i="236"/>
  <c r="I34" i="236"/>
  <c r="R34" i="236"/>
  <c r="Z34" i="236"/>
  <c r="AR34" i="236"/>
  <c r="AZ34" i="236"/>
  <c r="P35" i="236"/>
  <c r="X35" i="236"/>
  <c r="AO35" i="236"/>
  <c r="AX35" i="236"/>
  <c r="M36" i="236"/>
  <c r="V36" i="236"/>
  <c r="AM36" i="236"/>
  <c r="AV36" i="236"/>
  <c r="K37" i="236"/>
  <c r="T37" i="236"/>
  <c r="AK37" i="236"/>
  <c r="AT37" i="236"/>
  <c r="BB37" i="236"/>
  <c r="I38" i="236"/>
  <c r="R38" i="236"/>
  <c r="Z38" i="236"/>
  <c r="AR38" i="236"/>
  <c r="AZ38" i="236"/>
  <c r="P39" i="236"/>
  <c r="X39" i="236"/>
  <c r="AO39" i="236"/>
  <c r="AX39" i="236"/>
  <c r="M40" i="236"/>
  <c r="V40" i="236"/>
  <c r="AM40" i="236"/>
  <c r="AV40" i="236"/>
  <c r="K41" i="236"/>
  <c r="T41" i="236"/>
  <c r="AK41" i="236"/>
  <c r="AT41" i="236"/>
  <c r="BB41" i="236"/>
  <c r="I42" i="236"/>
  <c r="R42" i="236"/>
  <c r="Z42" i="236"/>
  <c r="AR42" i="236"/>
  <c r="AZ42" i="236"/>
  <c r="P43" i="236"/>
  <c r="X43" i="236"/>
  <c r="AO43" i="236"/>
  <c r="AX43" i="236"/>
  <c r="M44" i="236"/>
  <c r="V44" i="236"/>
  <c r="AM44" i="236"/>
  <c r="AV44" i="236"/>
  <c r="P33" i="235"/>
  <c r="AZ38" i="235"/>
  <c r="P14" i="235"/>
  <c r="X14" i="235"/>
  <c r="AR14" i="235"/>
  <c r="M16" i="235"/>
  <c r="V16" i="235"/>
  <c r="AF16" i="235"/>
  <c r="AK16" i="235"/>
  <c r="AT16" i="235"/>
  <c r="BB16" i="235"/>
  <c r="P18" i="235"/>
  <c r="X18" i="235"/>
  <c r="AR18" i="235"/>
  <c r="AZ18" i="235"/>
  <c r="M20" i="235"/>
  <c r="V20" i="235"/>
  <c r="AF20" i="235"/>
  <c r="AK20" i="235"/>
  <c r="AT20" i="235"/>
  <c r="BB20" i="235"/>
  <c r="P22" i="235"/>
  <c r="X22" i="235"/>
  <c r="AR22" i="235"/>
  <c r="AZ22" i="235"/>
  <c r="M24" i="235"/>
  <c r="V24" i="235"/>
  <c r="AF24" i="235"/>
  <c r="AK24" i="235"/>
  <c r="AT24" i="235"/>
  <c r="BB24" i="235"/>
  <c r="P26" i="235"/>
  <c r="X26" i="235"/>
  <c r="AR26" i="235"/>
  <c r="AZ26" i="235"/>
  <c r="M28" i="235"/>
  <c r="V28" i="235"/>
  <c r="AF28" i="235"/>
  <c r="AK28" i="235"/>
  <c r="AT28" i="235"/>
  <c r="BB28" i="235"/>
  <c r="P30" i="235"/>
  <c r="X30" i="235"/>
  <c r="AR30" i="235"/>
  <c r="AZ30" i="235"/>
  <c r="M32" i="235"/>
  <c r="V32" i="235"/>
  <c r="AF32" i="235"/>
  <c r="AK32" i="235"/>
  <c r="AT32" i="235"/>
  <c r="BB32" i="235"/>
  <c r="P34" i="235"/>
  <c r="X34" i="235"/>
  <c r="AR34" i="235"/>
  <c r="AZ34" i="235"/>
  <c r="M36" i="235"/>
  <c r="V36" i="235"/>
  <c r="AF36" i="235"/>
  <c r="AK36" i="235"/>
  <c r="AT36" i="235"/>
  <c r="BB36" i="235"/>
  <c r="P38" i="235"/>
  <c r="X38" i="235"/>
  <c r="AR38" i="235"/>
  <c r="M40" i="235"/>
  <c r="V40" i="235"/>
  <c r="AF40" i="235"/>
  <c r="AK40" i="235"/>
  <c r="AT40" i="235"/>
  <c r="BB40" i="235"/>
  <c r="P42" i="235"/>
  <c r="X42" i="235"/>
  <c r="AR42" i="235"/>
  <c r="AZ42" i="235"/>
  <c r="M44" i="235"/>
  <c r="V44" i="235"/>
  <c r="AF44" i="235"/>
  <c r="AK44" i="235"/>
  <c r="AT44" i="235"/>
  <c r="BB44" i="235"/>
  <c r="P46" i="235"/>
  <c r="X46" i="235"/>
  <c r="AR46" i="235"/>
  <c r="AZ46" i="235"/>
  <c r="M48" i="235"/>
  <c r="V48" i="235"/>
  <c r="AF48" i="235"/>
  <c r="AK48" i="235"/>
  <c r="AT48" i="235"/>
  <c r="BB48" i="235"/>
  <c r="P50" i="235"/>
  <c r="X50" i="235"/>
  <c r="AR50" i="235"/>
  <c r="AZ50" i="235"/>
  <c r="M52" i="235"/>
  <c r="V52" i="235"/>
  <c r="AF52" i="235"/>
  <c r="AK52" i="235"/>
  <c r="AT52" i="235"/>
  <c r="BB52" i="235"/>
  <c r="P54" i="235"/>
  <c r="X54" i="235"/>
  <c r="AR54" i="235"/>
  <c r="AZ54" i="235"/>
  <c r="M56" i="235"/>
  <c r="V56" i="235"/>
  <c r="AF56" i="235"/>
  <c r="AK56" i="235"/>
  <c r="AT56" i="235"/>
  <c r="BB56" i="235"/>
  <c r="P58" i="235"/>
  <c r="X58" i="235"/>
  <c r="AR58" i="235"/>
  <c r="AZ58" i="235"/>
  <c r="M60" i="235"/>
  <c r="V60" i="235"/>
  <c r="AF60" i="235"/>
  <c r="AK60" i="235"/>
  <c r="AT60" i="235"/>
  <c r="BB60" i="235"/>
  <c r="P62" i="235"/>
  <c r="X62" i="235"/>
  <c r="AR62" i="235"/>
  <c r="AZ62" i="235"/>
  <c r="M64" i="235"/>
  <c r="V64" i="235"/>
  <c r="AF64" i="235"/>
  <c r="AK64" i="235"/>
  <c r="AT64" i="235"/>
  <c r="BB64" i="235"/>
  <c r="P66" i="235"/>
  <c r="X66" i="235"/>
  <c r="AR66" i="235"/>
  <c r="AZ66" i="235"/>
  <c r="M68" i="235"/>
  <c r="V68" i="235"/>
  <c r="AF68" i="235"/>
  <c r="AK68" i="235"/>
  <c r="AT68" i="235"/>
  <c r="BB68" i="235"/>
  <c r="P70" i="235"/>
  <c r="X70" i="235"/>
  <c r="AR70" i="235"/>
  <c r="AZ70" i="235"/>
  <c r="M72" i="235"/>
  <c r="V72" i="235"/>
  <c r="AF72" i="235"/>
  <c r="AK72" i="235"/>
  <c r="AT72" i="235"/>
  <c r="BB72" i="235"/>
  <c r="P74" i="235"/>
  <c r="X74" i="235"/>
  <c r="AF18" i="235"/>
  <c r="AF22" i="235"/>
  <c r="AF26" i="235"/>
  <c r="AF30" i="235"/>
  <c r="AF34" i="235"/>
  <c r="AF38" i="235"/>
  <c r="AF42" i="235"/>
  <c r="AF46" i="235"/>
  <c r="AF50" i="235"/>
  <c r="AF54" i="235"/>
  <c r="AF58" i="235"/>
  <c r="AF66" i="235"/>
  <c r="AF70" i="235"/>
  <c r="P72" i="235"/>
  <c r="X72" i="235"/>
  <c r="M68" i="237"/>
  <c r="O56" i="237"/>
  <c r="L63" i="237" s="1"/>
  <c r="K58" i="238"/>
  <c r="J64" i="238" s="1"/>
  <c r="K59" i="238"/>
  <c r="J65" i="238" s="1"/>
  <c r="O60" i="238"/>
  <c r="L66" i="238" s="1"/>
  <c r="M57" i="238"/>
  <c r="K63" i="238" s="1"/>
  <c r="M59" i="238"/>
  <c r="K65" i="238" s="1"/>
  <c r="AH42" i="236" l="1"/>
  <c r="G23" i="236"/>
  <c r="AH40" i="236"/>
  <c r="G52" i="235"/>
  <c r="G72" i="235"/>
  <c r="AF14" i="235"/>
  <c r="H16" i="235"/>
  <c r="Z13" i="236"/>
  <c r="R13" i="236"/>
  <c r="K48" i="237"/>
  <c r="K17" i="237"/>
  <c r="K17" i="238"/>
  <c r="L16" i="238"/>
  <c r="L16" i="237"/>
  <c r="L17" i="237"/>
  <c r="L17" i="238"/>
  <c r="L13" i="237"/>
  <c r="L13" i="238"/>
  <c r="M18" i="237"/>
  <c r="M18" i="238"/>
  <c r="M16" i="238"/>
  <c r="M16" i="237"/>
  <c r="L14" i="237"/>
  <c r="L14" i="238"/>
  <c r="L18" i="237"/>
  <c r="L18" i="238"/>
  <c r="M14" i="237"/>
  <c r="M14" i="238"/>
  <c r="M17" i="238"/>
  <c r="M17" i="237"/>
  <c r="L15" i="238"/>
  <c r="L15" i="237"/>
  <c r="K15" i="238"/>
  <c r="K15" i="237"/>
  <c r="K16" i="237"/>
  <c r="K16" i="238"/>
  <c r="K18" i="238"/>
  <c r="K18" i="237"/>
  <c r="M15" i="237"/>
  <c r="M15" i="238"/>
  <c r="AH64" i="235"/>
  <c r="F22" i="235"/>
  <c r="F38" i="235"/>
  <c r="I13" i="236"/>
  <c r="AK13" i="236"/>
  <c r="T13" i="235"/>
  <c r="AV13" i="235"/>
  <c r="K13" i="236"/>
  <c r="K13" i="235"/>
  <c r="I13" i="235"/>
  <c r="AT13" i="235"/>
  <c r="T13" i="236"/>
  <c r="BB13" i="235"/>
  <c r="Z13" i="235"/>
  <c r="AR13" i="235"/>
  <c r="F34" i="235"/>
  <c r="H40" i="235"/>
  <c r="H42" i="235"/>
  <c r="F50" i="235"/>
  <c r="G18" i="235"/>
  <c r="H44" i="235"/>
  <c r="H20" i="235"/>
  <c r="G44" i="235"/>
  <c r="AX13" i="236"/>
  <c r="F26" i="235"/>
  <c r="F30" i="235"/>
  <c r="F20" i="235"/>
  <c r="G58" i="235"/>
  <c r="G47" i="235"/>
  <c r="F42" i="235"/>
  <c r="H26" i="235"/>
  <c r="H18" i="235"/>
  <c r="H34" i="235"/>
  <c r="F68" i="235"/>
  <c r="G19" i="235"/>
  <c r="H74" i="235"/>
  <c r="H58" i="235"/>
  <c r="G35" i="235"/>
  <c r="G14" i="235"/>
  <c r="G70" i="235"/>
  <c r="F72" i="235"/>
  <c r="G32" i="235"/>
  <c r="H70" i="235"/>
  <c r="AH73" i="235"/>
  <c r="AK13" i="235"/>
  <c r="G22" i="235"/>
  <c r="F18" i="235"/>
  <c r="G27" i="235"/>
  <c r="Q48" i="237"/>
  <c r="O48" i="237"/>
  <c r="Q47" i="237"/>
  <c r="Q42" i="237"/>
  <c r="K42" i="237"/>
  <c r="M42" i="237"/>
  <c r="M48" i="237"/>
  <c r="K47" i="237"/>
  <c r="K68" i="237"/>
  <c r="J65" i="237"/>
  <c r="O47" i="237"/>
  <c r="M47" i="237"/>
  <c r="O42" i="237"/>
  <c r="G36" i="236"/>
  <c r="G38" i="236"/>
  <c r="G40" i="236"/>
  <c r="AX13" i="235"/>
  <c r="AH23" i="236"/>
  <c r="G26" i="236"/>
  <c r="G24" i="236"/>
  <c r="G18" i="236"/>
  <c r="G26" i="235"/>
  <c r="H28" i="235"/>
  <c r="F32" i="235"/>
  <c r="G16" i="235"/>
  <c r="F16" i="235"/>
  <c r="G36" i="235"/>
  <c r="F70" i="235"/>
  <c r="G59" i="235"/>
  <c r="G54" i="235"/>
  <c r="G50" i="235"/>
  <c r="F74" i="235"/>
  <c r="F28" i="235"/>
  <c r="G51" i="235"/>
  <c r="G66" i="235"/>
  <c r="P13" i="235"/>
  <c r="F46" i="235"/>
  <c r="G60" i="235"/>
  <c r="AF30" i="236"/>
  <c r="G35" i="236"/>
  <c r="F20" i="236"/>
  <c r="T30" i="236"/>
  <c r="H54" i="235"/>
  <c r="G29" i="235"/>
  <c r="H27" i="235"/>
  <c r="F15" i="235"/>
  <c r="AO13" i="235"/>
  <c r="G37" i="236"/>
  <c r="P30" i="236"/>
  <c r="G65" i="235"/>
  <c r="F69" i="235"/>
  <c r="F33" i="236"/>
  <c r="Z30" i="236"/>
  <c r="H56" i="235"/>
  <c r="F41" i="235"/>
  <c r="G31" i="235"/>
  <c r="H21" i="235"/>
  <c r="G15" i="235"/>
  <c r="H42" i="236"/>
  <c r="AI42" i="236"/>
  <c r="F40" i="236"/>
  <c r="AG40" i="236"/>
  <c r="F59" i="235"/>
  <c r="F43" i="236"/>
  <c r="AG43" i="236"/>
  <c r="F61" i="235"/>
  <c r="F24" i="235"/>
  <c r="F21" i="235"/>
  <c r="G39" i="235"/>
  <c r="AH68" i="235"/>
  <c r="G48" i="235"/>
  <c r="AH34" i="235"/>
  <c r="G39" i="236"/>
  <c r="F34" i="236"/>
  <c r="AG34" i="236"/>
  <c r="F24" i="236"/>
  <c r="H22" i="236"/>
  <c r="AK30" i="236"/>
  <c r="AV13" i="236"/>
  <c r="G53" i="235"/>
  <c r="H51" i="235"/>
  <c r="H35" i="235"/>
  <c r="F23" i="235"/>
  <c r="H14" i="235"/>
  <c r="AF13" i="235"/>
  <c r="AF13" i="236"/>
  <c r="X30" i="236"/>
  <c r="G41" i="235"/>
  <c r="H15" i="235"/>
  <c r="AM13" i="235"/>
  <c r="G44" i="236"/>
  <c r="H37" i="236"/>
  <c r="F45" i="235"/>
  <c r="H43" i="236"/>
  <c r="AI43" i="236"/>
  <c r="F27" i="236"/>
  <c r="G63" i="235"/>
  <c r="AH63" i="235"/>
  <c r="H53" i="235"/>
  <c r="F17" i="235"/>
  <c r="F44" i="236"/>
  <c r="F32" i="236"/>
  <c r="AG32" i="236"/>
  <c r="AX30" i="236"/>
  <c r="F54" i="235"/>
  <c r="F19" i="235"/>
  <c r="G33" i="236"/>
  <c r="AI58" i="235"/>
  <c r="AH16" i="235"/>
  <c r="G64" i="235"/>
  <c r="G20" i="235"/>
  <c r="G38" i="235"/>
  <c r="G34" i="235"/>
  <c r="G30" i="235"/>
  <c r="AI36" i="235"/>
  <c r="AI24" i="235"/>
  <c r="G43" i="236"/>
  <c r="AH43" i="236"/>
  <c r="H40" i="236"/>
  <c r="AI40" i="236"/>
  <c r="F38" i="236"/>
  <c r="H26" i="236"/>
  <c r="G17" i="236"/>
  <c r="AT30" i="236"/>
  <c r="G61" i="235"/>
  <c r="H59" i="235"/>
  <c r="F47" i="235"/>
  <c r="F39" i="235"/>
  <c r="F31" i="235"/>
  <c r="H22" i="235"/>
  <c r="V13" i="235"/>
  <c r="AH44" i="236"/>
  <c r="H34" i="236"/>
  <c r="F26" i="236"/>
  <c r="AO30" i="236"/>
  <c r="F51" i="235"/>
  <c r="F35" i="235"/>
  <c r="F14" i="235"/>
  <c r="AH24" i="236"/>
  <c r="AV30" i="236"/>
  <c r="H57" i="235"/>
  <c r="F37" i="236"/>
  <c r="H31" i="236"/>
  <c r="G20" i="236"/>
  <c r="AZ30" i="236"/>
  <c r="AT13" i="236"/>
  <c r="F73" i="235"/>
  <c r="F65" i="235"/>
  <c r="G55" i="235"/>
  <c r="F49" i="235"/>
  <c r="H48" i="235"/>
  <c r="F36" i="235"/>
  <c r="H32" i="235"/>
  <c r="F25" i="235"/>
  <c r="AH18" i="236"/>
  <c r="H20" i="236"/>
  <c r="H16" i="236"/>
  <c r="H63" i="235"/>
  <c r="AI63" i="235"/>
  <c r="F62" i="235"/>
  <c r="H39" i="235"/>
  <c r="F39" i="236"/>
  <c r="AG39" i="236"/>
  <c r="F35" i="236"/>
  <c r="H19" i="236"/>
  <c r="AI19" i="236"/>
  <c r="M30" i="236"/>
  <c r="G67" i="235"/>
  <c r="F64" i="235"/>
  <c r="F53" i="235"/>
  <c r="H49" i="235"/>
  <c r="H41" i="235"/>
  <c r="F40" i="235"/>
  <c r="H25" i="235"/>
  <c r="G28" i="235"/>
  <c r="AG52" i="235"/>
  <c r="AG44" i="235"/>
  <c r="G74" i="235"/>
  <c r="G62" i="235"/>
  <c r="G31" i="236"/>
  <c r="G25" i="236"/>
  <c r="H18" i="236"/>
  <c r="F66" i="235"/>
  <c r="F63" i="235"/>
  <c r="AG63" i="235"/>
  <c r="G45" i="235"/>
  <c r="H43" i="235"/>
  <c r="F22" i="236"/>
  <c r="AG22" i="236"/>
  <c r="F18" i="236"/>
  <c r="AG18" i="236"/>
  <c r="F43" i="235"/>
  <c r="AG22" i="235"/>
  <c r="H33" i="236"/>
  <c r="F31" i="236"/>
  <c r="H27" i="236"/>
  <c r="AI27" i="236"/>
  <c r="F21" i="236"/>
  <c r="H73" i="235"/>
  <c r="H65" i="235"/>
  <c r="F41" i="236"/>
  <c r="H21" i="236"/>
  <c r="H61" i="235"/>
  <c r="F57" i="235"/>
  <c r="G46" i="235"/>
  <c r="F25" i="236"/>
  <c r="G73" i="235"/>
  <c r="AH72" i="235"/>
  <c r="AH33" i="236"/>
  <c r="AI52" i="235"/>
  <c r="H36" i="236"/>
  <c r="AI36" i="236"/>
  <c r="H32" i="236"/>
  <c r="AI32" i="236"/>
  <c r="F71" i="235"/>
  <c r="H62" i="235"/>
  <c r="G37" i="235"/>
  <c r="F36" i="236"/>
  <c r="H66" i="235"/>
  <c r="G49" i="235"/>
  <c r="G17" i="235"/>
  <c r="H23" i="236"/>
  <c r="V30" i="236"/>
  <c r="H68" i="235"/>
  <c r="H60" i="235"/>
  <c r="F56" i="235"/>
  <c r="F29" i="235"/>
  <c r="H35" i="236"/>
  <c r="H25" i="236"/>
  <c r="AI25" i="236"/>
  <c r="AR30" i="236"/>
  <c r="F15" i="236"/>
  <c r="F60" i="235"/>
  <c r="F44" i="235"/>
  <c r="H37" i="235"/>
  <c r="F33" i="235"/>
  <c r="G23" i="235"/>
  <c r="H71" i="235"/>
  <c r="H55" i="235"/>
  <c r="AI55" i="235"/>
  <c r="F17" i="236"/>
  <c r="G43" i="235"/>
  <c r="AH47" i="235"/>
  <c r="AH36" i="236"/>
  <c r="G68" i="235"/>
  <c r="G56" i="235"/>
  <c r="G40" i="235"/>
  <c r="G24" i="235"/>
  <c r="AG20" i="235"/>
  <c r="G42" i="235"/>
  <c r="AH38" i="235"/>
  <c r="AH30" i="235"/>
  <c r="AH32" i="236"/>
  <c r="AH22" i="236"/>
  <c r="H44" i="236"/>
  <c r="F42" i="236"/>
  <c r="AG42" i="236"/>
  <c r="G21" i="236"/>
  <c r="AH21" i="236"/>
  <c r="F16" i="236"/>
  <c r="BB30" i="236"/>
  <c r="K30" i="236"/>
  <c r="G69" i="235"/>
  <c r="AH69" i="235"/>
  <c r="H67" i="235"/>
  <c r="AG64" i="235"/>
  <c r="F58" i="235"/>
  <c r="F55" i="235"/>
  <c r="H46" i="235"/>
  <c r="H38" i="235"/>
  <c r="H30" i="235"/>
  <c r="G21" i="235"/>
  <c r="H19" i="235"/>
  <c r="AZ13" i="235"/>
  <c r="M13" i="235"/>
  <c r="AH19" i="235"/>
  <c r="G27" i="236"/>
  <c r="G19" i="236"/>
  <c r="G57" i="235"/>
  <c r="H50" i="235"/>
  <c r="AH43" i="235"/>
  <c r="F27" i="235"/>
  <c r="G25" i="235"/>
  <c r="H23" i="235"/>
  <c r="G32" i="236"/>
  <c r="G22" i="236"/>
  <c r="F48" i="235"/>
  <c r="F37" i="235"/>
  <c r="H36" i="235"/>
  <c r="H17" i="235"/>
  <c r="H39" i="236"/>
  <c r="F23" i="236"/>
  <c r="F19" i="236"/>
  <c r="AG19" i="236"/>
  <c r="H17" i="236"/>
  <c r="AI17" i="236"/>
  <c r="R30" i="236"/>
  <c r="I30" i="236"/>
  <c r="H72" i="235"/>
  <c r="H69" i="235"/>
  <c r="H64" i="235"/>
  <c r="F52" i="235"/>
  <c r="H45" i="235"/>
  <c r="H29" i="235"/>
  <c r="H24" i="235"/>
  <c r="AH26" i="236"/>
  <c r="G41" i="236"/>
  <c r="AH41" i="236"/>
  <c r="H38" i="236"/>
  <c r="H24" i="236"/>
  <c r="G15" i="236"/>
  <c r="F67" i="235"/>
  <c r="H47" i="235"/>
  <c r="H31" i="235"/>
  <c r="X13" i="235"/>
  <c r="H41" i="236"/>
  <c r="AI41" i="236"/>
  <c r="AM30" i="236"/>
  <c r="H15" i="236"/>
  <c r="H52" i="235"/>
  <c r="H33" i="235"/>
  <c r="AI33" i="235"/>
  <c r="G71" i="235"/>
  <c r="G42" i="236"/>
  <c r="G34" i="236"/>
  <c r="G33" i="235"/>
  <c r="G16" i="236"/>
  <c r="L21" i="237" l="1"/>
  <c r="M13" i="238"/>
  <c r="M21" i="238" s="1"/>
  <c r="M13" i="237"/>
  <c r="M21" i="237" s="1"/>
  <c r="AG41" i="236"/>
  <c r="AI20" i="236"/>
  <c r="AG20" i="236"/>
  <c r="AI44" i="236"/>
  <c r="AI23" i="236"/>
  <c r="AI39" i="236"/>
  <c r="AH39" i="236"/>
  <c r="AG44" i="236"/>
  <c r="AR13" i="236"/>
  <c r="X13" i="236"/>
  <c r="AG32" i="235"/>
  <c r="AZ13" i="236"/>
  <c r="BB13" i="236"/>
  <c r="AG60" i="235"/>
  <c r="AG24" i="235"/>
  <c r="AG62" i="235"/>
  <c r="AG26" i="235"/>
  <c r="AH33" i="235"/>
  <c r="AH58" i="235"/>
  <c r="AG30" i="235"/>
  <c r="AH20" i="235"/>
  <c r="P13" i="236"/>
  <c r="AG46" i="235"/>
  <c r="AH50" i="235"/>
  <c r="E13" i="236"/>
  <c r="V13" i="236"/>
  <c r="AH16" i="236"/>
  <c r="AM13" i="236"/>
  <c r="M13" i="236"/>
  <c r="AO13" i="236"/>
  <c r="K14" i="238"/>
  <c r="K14" i="237"/>
  <c r="K13" i="237"/>
  <c r="K13" i="238"/>
  <c r="L21" i="238"/>
  <c r="AI42" i="235"/>
  <c r="AI47" i="235"/>
  <c r="AH59" i="235"/>
  <c r="AI60" i="235"/>
  <c r="AG58" i="235"/>
  <c r="AH55" i="235"/>
  <c r="AG66" i="235"/>
  <c r="AG48" i="235"/>
  <c r="AG14" i="235"/>
  <c r="AI68" i="235"/>
  <c r="AH23" i="235"/>
  <c r="AH51" i="235"/>
  <c r="AH39" i="235"/>
  <c r="AI66" i="235"/>
  <c r="AG34" i="235"/>
  <c r="AH24" i="235"/>
  <c r="AG73" i="235"/>
  <c r="AG54" i="235"/>
  <c r="AI14" i="235"/>
  <c r="AG42" i="235"/>
  <c r="AH66" i="235"/>
  <c r="AG27" i="235"/>
  <c r="AG70" i="235"/>
  <c r="AH27" i="235"/>
  <c r="AH62" i="235"/>
  <c r="AG16" i="235"/>
  <c r="AI32" i="235"/>
  <c r="AG40" i="235"/>
  <c r="AH54" i="235"/>
  <c r="AH40" i="235"/>
  <c r="AG39" i="235"/>
  <c r="AI27" i="235"/>
  <c r="AH19" i="236"/>
  <c r="AI15" i="236"/>
  <c r="AG24" i="236"/>
  <c r="AI24" i="236"/>
  <c r="AH38" i="236"/>
  <c r="AI57" i="235"/>
  <c r="AG36" i="236"/>
  <c r="AH70" i="235"/>
  <c r="AG50" i="235"/>
  <c r="AI62" i="235"/>
  <c r="AH52" i="235"/>
  <c r="AH18" i="235"/>
  <c r="AI44" i="235"/>
  <c r="AH71" i="235"/>
  <c r="AI69" i="235"/>
  <c r="AG67" i="235"/>
  <c r="AH57" i="235"/>
  <c r="AH49" i="235"/>
  <c r="AI31" i="235"/>
  <c r="AG29" i="235"/>
  <c r="AI43" i="235"/>
  <c r="AI35" i="235"/>
  <c r="AH17" i="235"/>
  <c r="AI41" i="235"/>
  <c r="AI29" i="235"/>
  <c r="AH25" i="235"/>
  <c r="AG45" i="235"/>
  <c r="AH22" i="235"/>
  <c r="AI18" i="235"/>
  <c r="AH26" i="235"/>
  <c r="AI50" i="235"/>
  <c r="AH28" i="235"/>
  <c r="AI34" i="235"/>
  <c r="AG19" i="235"/>
  <c r="AG17" i="235"/>
  <c r="AH46" i="235"/>
  <c r="AI26" i="235"/>
  <c r="AI59" i="235"/>
  <c r="AG23" i="235"/>
  <c r="AG15" i="235"/>
  <c r="AH29" i="235"/>
  <c r="AH44" i="235"/>
  <c r="AH60" i="235"/>
  <c r="AH61" i="235"/>
  <c r="AI48" i="235"/>
  <c r="AH42" i="235"/>
  <c r="AG65" i="235"/>
  <c r="AH67" i="235"/>
  <c r="AH14" i="235"/>
  <c r="AH32" i="235"/>
  <c r="AI28" i="235"/>
  <c r="AG18" i="235"/>
  <c r="AH35" i="235"/>
  <c r="AG72" i="235"/>
  <c r="AI23" i="235"/>
  <c r="AH56" i="235"/>
  <c r="AI53" i="235"/>
  <c r="AI67" i="235"/>
  <c r="AI20" i="235"/>
  <c r="AH36" i="235"/>
  <c r="AG21" i="235"/>
  <c r="AG33" i="236"/>
  <c r="AG35" i="236"/>
  <c r="AH37" i="236"/>
  <c r="AI38" i="236"/>
  <c r="AI35" i="236"/>
  <c r="AG17" i="236"/>
  <c r="AG16" i="236"/>
  <c r="AI21" i="236"/>
  <c r="AH17" i="236"/>
  <c r="AG26" i="236"/>
  <c r="AI26" i="236"/>
  <c r="AG15" i="236"/>
  <c r="AH15" i="236"/>
  <c r="AI16" i="236"/>
  <c r="AH25" i="236"/>
  <c r="AI18" i="236"/>
  <c r="AG56" i="235"/>
  <c r="AH48" i="235"/>
  <c r="AI22" i="235"/>
  <c r="AI30" i="235"/>
  <c r="AG28" i="235"/>
  <c r="AI70" i="235"/>
  <c r="AI56" i="235"/>
  <c r="AI72" i="235"/>
  <c r="AG68" i="235"/>
  <c r="AG38" i="235"/>
  <c r="AI38" i="235"/>
  <c r="AG36" i="235"/>
  <c r="AI54" i="235"/>
  <c r="AI46" i="235"/>
  <c r="AI64" i="235"/>
  <c r="AI16" i="235"/>
  <c r="AI40" i="235"/>
  <c r="AH34" i="236"/>
  <c r="H30" i="236"/>
  <c r="G30" i="236"/>
  <c r="F13" i="235"/>
  <c r="AG71" i="235"/>
  <c r="AI33" i="236"/>
  <c r="AG43" i="235"/>
  <c r="AG25" i="235"/>
  <c r="AH20" i="236"/>
  <c r="AI31" i="236"/>
  <c r="AI15" i="235"/>
  <c r="AH41" i="235"/>
  <c r="AI51" i="235"/>
  <c r="AI22" i="236"/>
  <c r="AH65" i="235"/>
  <c r="AI45" i="235"/>
  <c r="AG23" i="236"/>
  <c r="AG37" i="235"/>
  <c r="AH27" i="236"/>
  <c r="AI19" i="235"/>
  <c r="F30" i="236"/>
  <c r="AG57" i="235"/>
  <c r="AI65" i="235"/>
  <c r="AG21" i="236"/>
  <c r="AG53" i="235"/>
  <c r="AI39" i="235"/>
  <c r="AG49" i="235"/>
  <c r="AG51" i="235"/>
  <c r="AI34" i="236"/>
  <c r="AG31" i="235"/>
  <c r="AG38" i="236"/>
  <c r="BC44" i="236"/>
  <c r="AI37" i="236"/>
  <c r="AG59" i="235"/>
  <c r="AI21" i="235"/>
  <c r="AG41" i="235"/>
  <c r="AH35" i="236"/>
  <c r="G13" i="235"/>
  <c r="AG25" i="236"/>
  <c r="AG31" i="236"/>
  <c r="AH31" i="236"/>
  <c r="AI25" i="235"/>
  <c r="AG47" i="235"/>
  <c r="AH53" i="235"/>
  <c r="H13" i="235"/>
  <c r="AI17" i="235"/>
  <c r="AH21" i="235"/>
  <c r="AG55" i="235"/>
  <c r="AI71" i="235"/>
  <c r="AG33" i="235"/>
  <c r="AI37" i="235"/>
  <c r="AH37" i="235"/>
  <c r="AI61" i="235"/>
  <c r="AI73" i="235"/>
  <c r="AH45" i="235"/>
  <c r="AI49" i="235"/>
  <c r="AG37" i="236"/>
  <c r="AG35" i="235"/>
  <c r="AG27" i="236"/>
  <c r="AG61" i="235"/>
  <c r="AH15" i="235"/>
  <c r="AH31" i="235"/>
  <c r="AG69" i="235"/>
  <c r="K21" i="238" l="1"/>
  <c r="K21" i="237"/>
  <c r="AH30" i="236"/>
  <c r="AI13" i="235"/>
  <c r="AI13" i="236"/>
  <c r="G13" i="236"/>
  <c r="AH13" i="235"/>
  <c r="AG30" i="236"/>
  <c r="AG13" i="235"/>
  <c r="AG13" i="236"/>
  <c r="H13" i="236"/>
  <c r="F13" i="236"/>
  <c r="AI30" i="236"/>
  <c r="AH13" i="236" l="1"/>
  <c r="M15" i="124" l="1"/>
  <c r="L15" i="124"/>
  <c r="K15" i="124"/>
  <c r="M14" i="124"/>
  <c r="L14" i="124"/>
  <c r="K14" i="124"/>
  <c r="M13" i="124"/>
  <c r="L13" i="124"/>
  <c r="K13" i="124"/>
  <c r="L12" i="124"/>
  <c r="K12" i="124"/>
  <c r="M12" i="124" l="1"/>
</calcChain>
</file>

<file path=xl/sharedStrings.xml><?xml version="1.0" encoding="utf-8"?>
<sst xmlns="http://schemas.openxmlformats.org/spreadsheetml/2006/main" count="6409" uniqueCount="710">
  <si>
    <t>insgesamt</t>
  </si>
  <si>
    <t>Verfassungsgerichtshof</t>
  </si>
  <si>
    <t>Gesundheitsquote der Beschäftigten in %</t>
  </si>
  <si>
    <t>05 - Inneres und Sport</t>
  </si>
  <si>
    <t>PolPräs</t>
  </si>
  <si>
    <t>Feuerwehr</t>
  </si>
  <si>
    <t>LABO</t>
  </si>
  <si>
    <t>LVwA</t>
  </si>
  <si>
    <t>Arbeitsgerichtsbarkeit</t>
  </si>
  <si>
    <t>LAGeSo</t>
  </si>
  <si>
    <t>WASt</t>
  </si>
  <si>
    <t>Landeszentrale für pol. Bildungsarbeit</t>
  </si>
  <si>
    <t>Schulen</t>
  </si>
  <si>
    <t>x</t>
  </si>
  <si>
    <t>Sozialpäd. Fortbildungsinst. BB</t>
  </si>
  <si>
    <t>Sekretariat der KMK</t>
  </si>
  <si>
    <t>LAGetSi</t>
  </si>
  <si>
    <t>12 - Stadtentwicklung</t>
  </si>
  <si>
    <t>15 - Finanzen</t>
  </si>
  <si>
    <t>SenFin</t>
  </si>
  <si>
    <t>Landeshauptkasse</t>
  </si>
  <si>
    <t>Finanzämter</t>
  </si>
  <si>
    <t>Bezirksverwaltungen insgesamt</t>
  </si>
  <si>
    <t>Mitte</t>
  </si>
  <si>
    <t>Friedrichshain-Kreuzberg</t>
  </si>
  <si>
    <t>Pankow</t>
  </si>
  <si>
    <t>Charlottenburg-Wilmersdorf</t>
  </si>
  <si>
    <t>Spandau</t>
  </si>
  <si>
    <t>Steglitz-Zehlendorf</t>
  </si>
  <si>
    <t>Tempelhof-Schöneberg</t>
  </si>
  <si>
    <t>Neukölln</t>
  </si>
  <si>
    <t>Treptow-Köpenick</t>
  </si>
  <si>
    <t>Marzahn-Hellersdorf</t>
  </si>
  <si>
    <t>Lichtenberg</t>
  </si>
  <si>
    <t>Reinickendorf</t>
  </si>
  <si>
    <t>.</t>
  </si>
  <si>
    <t>unter 30</t>
  </si>
  <si>
    <t>30 - 40</t>
  </si>
  <si>
    <t>40 - 50</t>
  </si>
  <si>
    <t>50 - 60</t>
  </si>
  <si>
    <t>0571 LABO - Leitung -</t>
  </si>
  <si>
    <t>0575 LABO - Entschädigungsleistungen -</t>
  </si>
  <si>
    <t>Beschäftigte im Jahresdurchschnitt</t>
  </si>
  <si>
    <t>Gesundheitsquote
der Beschäftigten in %</t>
  </si>
  <si>
    <t>Bezirksverwaltungen</t>
  </si>
  <si>
    <t>Hauptverwaltung</t>
  </si>
  <si>
    <t>…</t>
  </si>
  <si>
    <t>1) entsprechend dem Fachkonzept sowie den zusätzlichen Vorgaben der Senatsverwaltung für Inneres und Sport (siehe Erläuterungen)</t>
  </si>
  <si>
    <t>Fußnoten am Ende der Tabelle</t>
  </si>
  <si>
    <t>Verwaltungsbereich</t>
  </si>
  <si>
    <t>Geschlecht</t>
  </si>
  <si>
    <t>Statusgruppe</t>
  </si>
  <si>
    <t>männlich</t>
  </si>
  <si>
    <t>weiblich</t>
  </si>
  <si>
    <t>Laufbahngruppe, darunter:</t>
  </si>
  <si>
    <t>28 - ZeP - Stellenpool</t>
  </si>
  <si>
    <t>13 - Wirtschaft, Technologie
und Frauen</t>
  </si>
  <si>
    <t>11 - Gesundheit, Umwelt 
und Verbraucherschutz</t>
  </si>
  <si>
    <t>10 - Bildung, Wissenschaft
und Forschung</t>
  </si>
  <si>
    <t>09 - Integration, Arbeit 
und Soziales</t>
  </si>
  <si>
    <t>06 - Justiz 
(einschl. VerfGH)</t>
  </si>
  <si>
    <t>03 - Regierende/r 
Bürgermeister/in</t>
  </si>
  <si>
    <t>Insgesamt</t>
  </si>
  <si>
    <t>Einzelplan</t>
  </si>
  <si>
    <t>Hauptverwaltung insgesamt</t>
  </si>
  <si>
    <t>Amtsanwaltschaft</t>
  </si>
  <si>
    <t>Amtsgerichte</t>
  </si>
  <si>
    <t>Verwaltungsgericht</t>
  </si>
  <si>
    <t>Landgericht</t>
  </si>
  <si>
    <t>Staatsanwaltschaft</t>
  </si>
  <si>
    <t>Generalstaatsanwaltschaft</t>
  </si>
  <si>
    <t>Justizvollzugsanstalten</t>
  </si>
  <si>
    <t>Kammergericht</t>
  </si>
  <si>
    <t>Sozialgericht</t>
  </si>
  <si>
    <t>0300 Senatskanzlei</t>
  </si>
  <si>
    <t>1164 LAGeSo - Versorgung -</t>
  </si>
  <si>
    <t>1166 LAGeSo - Soziales -</t>
  </si>
  <si>
    <t>1509 SenFin - Personalüberhang -</t>
  </si>
  <si>
    <t>1510 SenFin - Vermögen -</t>
  </si>
  <si>
    <t>1520 SenFin - Haushalt -</t>
  </si>
  <si>
    <t>1530 SenFin - Steuern -</t>
  </si>
  <si>
    <t>Altersgruppe von … bis unter … Jahre</t>
  </si>
  <si>
    <t>Merkmal</t>
  </si>
  <si>
    <t>bis 3 Kalendertage</t>
  </si>
  <si>
    <t>4 bis 42 Kalendertage</t>
  </si>
  <si>
    <t>43 und mehr Kalendertage</t>
  </si>
  <si>
    <t>abs.</t>
  </si>
  <si>
    <t>in %</t>
  </si>
  <si>
    <t>Altersgruppe</t>
  </si>
  <si>
    <t>unter 25</t>
  </si>
  <si>
    <t>25 - 30</t>
  </si>
  <si>
    <t>30 - 35</t>
  </si>
  <si>
    <t>35 - 40</t>
  </si>
  <si>
    <t>40 - 45</t>
  </si>
  <si>
    <t>45 - 50</t>
  </si>
  <si>
    <t>50 - 55</t>
  </si>
  <si>
    <t>55 - 60</t>
  </si>
  <si>
    <t>60 und älter</t>
  </si>
  <si>
    <r>
      <t>Beschäftigte
 im Jahres-
durchschnitt</t>
    </r>
    <r>
      <rPr>
        <vertAlign val="superscript"/>
        <sz val="7"/>
        <rFont val="Arial"/>
        <family val="2"/>
      </rPr>
      <t>2)</t>
    </r>
  </si>
  <si>
    <r>
      <t>1 Pauschale Gesundheitsquoten</t>
    </r>
    <r>
      <rPr>
        <vertAlign val="superscript"/>
        <sz val="8"/>
        <rFont val="Arial"/>
        <family val="2"/>
      </rPr>
      <t>1)</t>
    </r>
    <r>
      <rPr>
        <sz val="8"/>
        <rFont val="Arial"/>
        <family val="2"/>
      </rPr>
      <t xml:space="preserve"> der Beschäftigten</t>
    </r>
    <r>
      <rPr>
        <vertAlign val="superscript"/>
        <sz val="8"/>
        <rFont val="Arial"/>
        <family val="2"/>
      </rPr>
      <t>2)</t>
    </r>
    <r>
      <rPr>
        <sz val="8"/>
        <rFont val="Arial"/>
        <family val="2"/>
      </rPr>
      <t xml:space="preserve"> im unmittelbaren Landesdienst Berlin</t>
    </r>
    <r>
      <rPr>
        <vertAlign val="superscript"/>
        <sz val="8"/>
        <rFont val="Arial"/>
        <family val="2"/>
      </rPr>
      <t xml:space="preserve"> </t>
    </r>
    <r>
      <rPr>
        <sz val="8"/>
        <rFont val="Arial"/>
        <family val="2"/>
      </rPr>
      <t xml:space="preserve">seit 2007 nach Altersgruppen </t>
    </r>
  </si>
  <si>
    <t>Daten aus "5_Altergrp_HV"</t>
  </si>
  <si>
    <t>Verwaltungsbereich
 --- 
Einzelplan/Behörde/Bereich
---
Bezirk</t>
  </si>
  <si>
    <t>Haupt- und Bezirksverwaltungen insgesamt</t>
  </si>
  <si>
    <t>2007</t>
  </si>
  <si>
    <t>2) ohne Beamte/Beamtinnen und Richter/Richterinnen der Justiz und des Verfassungsgerichtshofs, da deren krankheitsbedingte Abwesenheitszeiten im Verfahren Integrierte 
    Personalverwaltung -IPV- noch nicht flächendeckend eingepflegt sind</t>
  </si>
  <si>
    <r>
      <t>2 Entwicklung der Pauschalen Gesundheitsquoten</t>
    </r>
    <r>
      <rPr>
        <vertAlign val="superscript"/>
        <sz val="9"/>
        <rFont val="Arial"/>
        <family val="2"/>
      </rPr>
      <t>1)</t>
    </r>
    <r>
      <rPr>
        <sz val="9"/>
        <rFont val="Arial"/>
        <family val="2"/>
      </rPr>
      <t xml:space="preserve"> der Beschäftigten im unmittelbaren Landesdienst Berlin seit 2007 nach Verwaltungsbereichen</t>
    </r>
    <r>
      <rPr>
        <vertAlign val="superscript"/>
        <sz val="9"/>
        <rFont val="Arial"/>
        <family val="2"/>
      </rPr>
      <t>2)</t>
    </r>
  </si>
  <si>
    <t>Werte aus "1_HV_12-16" und "noch_1_BV_12-16"</t>
  </si>
  <si>
    <t>Hauptverwaltung und Bezirksverwaltungen insgesamt</t>
  </si>
  <si>
    <t>HV Insgesamt</t>
  </si>
  <si>
    <t>2) ohne Beamte/Beamtinnen und Richter/Richterinnen der Justiz und des Verfassungsgerichtshofs, da deren krankheitsbedingte Abwesenheitszeiten im Verfahren
    Integrierte Personalverwaltung -IPV- noch nicht flächendeckend eingepflegt sind</t>
  </si>
  <si>
    <r>
      <t>Krankheits-bedingte Abwesenheits-zeiten in Kalendertagen</t>
    </r>
    <r>
      <rPr>
        <vertAlign val="superscript"/>
        <sz val="7"/>
        <rFont val="Arial"/>
        <family val="2"/>
      </rPr>
      <t>2)</t>
    </r>
    <r>
      <rPr>
        <sz val="7"/>
        <rFont val="Arial"/>
        <family val="2"/>
      </rPr>
      <t xml:space="preserve"> insgesamt</t>
    </r>
    <r>
      <rPr>
        <vertAlign val="superscript"/>
        <sz val="7"/>
        <rFont val="Arial"/>
        <family val="2"/>
      </rPr>
      <t>3)</t>
    </r>
  </si>
  <si>
    <t>1) nach Fachkonzept der Senatsverwaltung für Inneres und Sport (siehe Erläuterungen)</t>
  </si>
  <si>
    <t>Oberverwaltungsgericht BB</t>
  </si>
  <si>
    <r>
      <t>Zahl der Kalendertage</t>
    </r>
    <r>
      <rPr>
        <vertAlign val="superscript"/>
        <sz val="7"/>
        <rFont val="Arial"/>
        <family val="2"/>
      </rPr>
      <t>2)</t>
    </r>
    <r>
      <rPr>
        <sz val="7"/>
        <rFont val="Arial"/>
        <family val="2"/>
      </rPr>
      <t xml:space="preserve"> gruppiert nach Erkrankungsdauer je Erkrankung</t>
    </r>
  </si>
  <si>
    <t>Arbeitnehmer/-innen</t>
  </si>
  <si>
    <t>4  Prozentuale Anteile der Kalendertage mit gemeldeten Erkrankungen gruppiert nach Erkrankungsdauer</t>
  </si>
  <si>
    <t>4 Prozentuale Anteile der Kalendertage mit gemeldeten Erkrankungen nach Altersgruppen und gruppiert nach Erkrankungsdauer</t>
  </si>
  <si>
    <t>31 - Bezirksverordnetenversammlung</t>
  </si>
  <si>
    <t>34 - Ordnungsamt</t>
  </si>
  <si>
    <t>35 - Amt für Bürgerdienste</t>
  </si>
  <si>
    <t>36 - Amt für Weiterbildung und Kultur</t>
  </si>
  <si>
    <t>37 - Schul- und Sportamt</t>
  </si>
  <si>
    <t>39 - Amt für Soziales</t>
  </si>
  <si>
    <t>40 - Jugendamt</t>
  </si>
  <si>
    <t>41 - Gesundheitsamt</t>
  </si>
  <si>
    <t>42 - Stadtentwicklungsamt</t>
  </si>
  <si>
    <t>43 - Umwelt- und Naturschutzamt</t>
  </si>
  <si>
    <t>45 - Allgemeine Finanzangelegenheiten</t>
  </si>
  <si>
    <t>0200 Verfassungsgerichtshof</t>
  </si>
  <si>
    <t>0605 Gemeinsames Juristisches Prüfungsamt</t>
  </si>
  <si>
    <t>0611 Generalstaatsanwaltschaft</t>
  </si>
  <si>
    <t>0612 Staatsanwaltschaft</t>
  </si>
  <si>
    <t>0613 Amtsanwaltschaft</t>
  </si>
  <si>
    <t>0615 Kammergericht</t>
  </si>
  <si>
    <t>0619 Amtsgericht Charlottenburg</t>
  </si>
  <si>
    <t>0621 Amtsgericht Köpenick</t>
  </si>
  <si>
    <t>0622 Amtsgericht Lichtenberg</t>
  </si>
  <si>
    <t>0623 Amtsgericht Mitte</t>
  </si>
  <si>
    <t>0624 Amtsgericht Neukölln</t>
  </si>
  <si>
    <t>0626 Amtsgericht Schöneberg</t>
  </si>
  <si>
    <t>0627 Amtsgericht Spandau</t>
  </si>
  <si>
    <t>0630 Amtsgericht Tiergarten</t>
  </si>
  <si>
    <t>0631 Amtsgericht Wedding</t>
  </si>
  <si>
    <t>0642 Verwaltungsgericht</t>
  </si>
  <si>
    <t>0651 Sozialgericht</t>
  </si>
  <si>
    <t>0661 Justizvollzugsanstalt Plötzensee</t>
  </si>
  <si>
    <t>0663 Justizvollzugsanstalt für Frauen</t>
  </si>
  <si>
    <t>0666 Justizvollzugsanstalt Moabit</t>
  </si>
  <si>
    <t>0668 Justizvollzugsanstalt Tegel</t>
  </si>
  <si>
    <t>0669 Jugendstrafanstalt</t>
  </si>
  <si>
    <t>0671 Jugendarrestanstalt</t>
  </si>
  <si>
    <t>0672 Justizvollzugsanstalt Heidering</t>
  </si>
  <si>
    <t>Jahr</t>
  </si>
  <si>
    <t>Krankheits(kalender)tage</t>
  </si>
  <si>
    <r>
      <t>Sollzeit der Beschäftigten</t>
    </r>
    <r>
      <rPr>
        <sz val="7"/>
        <rFont val="Arial"/>
        <family val="2"/>
      </rPr>
      <t xml:space="preserve"> in Kalendertagen</t>
    </r>
  </si>
  <si>
    <t>Krankheits-
(kalender)tage</t>
  </si>
  <si>
    <t>Krankheits(kalender)tage der Beschäftigten nach Abwesenheitsarten</t>
  </si>
  <si>
    <t>Beschäftigte im Jahres- durchschnitt</t>
  </si>
  <si>
    <t>Gesund-
heitsquote der 
Beschäf-
tigten 
in %</t>
  </si>
  <si>
    <t>Erkrankte
Beschäf-
tigte
(mind. eine
Erkran-
kung)</t>
  </si>
  <si>
    <t>Summen aus allen Gruppen</t>
  </si>
  <si>
    <t>Gruppierung nach Dauer der Erkrankung</t>
  </si>
  <si>
    <t>betroffene
Beschäf-
tigte</t>
  </si>
  <si>
    <t>Krankheits- fälle</t>
  </si>
  <si>
    <r>
      <t>Krankheits-(kalender)- tage</t>
    </r>
    <r>
      <rPr>
        <vertAlign val="superscript"/>
        <sz val="6"/>
        <rFont val="Arial"/>
        <family val="2"/>
      </rPr>
      <t>2</t>
    </r>
  </si>
  <si>
    <t>bis 3 Tage</t>
  </si>
  <si>
    <t>4 bis 42 Tage</t>
  </si>
  <si>
    <t>43 bis 182 Tage</t>
  </si>
  <si>
    <t>183 bis 365 Tage</t>
  </si>
  <si>
    <t>366 bis 546 Tage</t>
  </si>
  <si>
    <t>547 und mehr Tage</t>
  </si>
  <si>
    <t>betroffene
Beschäftigte</t>
  </si>
  <si>
    <t>Krankheitsfälle</t>
  </si>
  <si>
    <t>in % 
v. Sp. 4</t>
  </si>
  <si>
    <t>in % 
v. Sp. 5</t>
  </si>
  <si>
    <t>in % 
v. Sp. 6</t>
  </si>
  <si>
    <t>31 - BV-Versammlung</t>
  </si>
  <si>
    <t>33 - BA - Pol.-Adm. Bereich</t>
  </si>
  <si>
    <t>36 - Amt für Weiterbildung u. Kultur</t>
  </si>
  <si>
    <t>38 - Tiefbau- u. Landschaftsplanungsamt</t>
  </si>
  <si>
    <t>45 - Allg. Finanzangelegenheiten</t>
  </si>
  <si>
    <t>Beamte/-innen</t>
  </si>
  <si>
    <t>Altersgruppe 
von … bis unter … Jahre</t>
  </si>
  <si>
    <t>Die UNTERE Tabelle ist mit der rechts daneben verknüpft und füllt sich automatisch</t>
  </si>
  <si>
    <t>Anteil der Beschäftigten im Jahres-durchschnitt</t>
  </si>
  <si>
    <t>Erkrankte Beschäftigte</t>
  </si>
  <si>
    <t>Krankheits-fälle</t>
  </si>
  <si>
    <t>Krankheits
(kalender)
tage</t>
  </si>
  <si>
    <t>Beschäftigte im Jahres-durchschnitt</t>
  </si>
  <si>
    <t>Anteil der Beschäftigten im Jahresdurchschnitt</t>
  </si>
  <si>
    <t>Anteil der erkrankten Beschäftigten</t>
  </si>
  <si>
    <t>Anteil der Krankheitsfälle</t>
  </si>
  <si>
    <t>Anteil der Krankheits(kalender)tage</t>
  </si>
  <si>
    <t>Haupt- 
verwaltung</t>
  </si>
  <si>
    <t>Bezirks- 
verwaltungen</t>
  </si>
  <si>
    <t xml:space="preserve">Die LINKE Tabelle ergibt sich </t>
  </si>
  <si>
    <t xml:space="preserve">aus der darüber befindlichen </t>
  </si>
  <si>
    <t>Leerzeilen sind notwendig für den Abstand zwischen den einzelnen Themen</t>
  </si>
  <si>
    <t>automatisch</t>
  </si>
  <si>
    <t>====&gt;</t>
  </si>
  <si>
    <t xml:space="preserve">Die LINKE Tabelle ist mit dem </t>
  </si>
  <si>
    <t>Diagramm verknüpft</t>
  </si>
  <si>
    <t>Verwaltungsbereich
---
Einzelplan/Behörde/Bereich 
---
Bezirk/Einzelplan</t>
  </si>
  <si>
    <t>Hauptverwaltung und Bezirks-
verwaltungen insgesamt</t>
  </si>
  <si>
    <r>
      <t xml:space="preserve">Durchschnittliche </t>
    </r>
    <r>
      <rPr>
        <b/>
        <sz val="10"/>
        <rFont val="Arial"/>
        <family val="2"/>
      </rPr>
      <t>TAGE</t>
    </r>
    <r>
      <rPr>
        <sz val="10"/>
        <rFont val="Arial"/>
        <family val="2"/>
      </rPr>
      <t>S-Angaben</t>
    </r>
  </si>
  <si>
    <t>LAF</t>
  </si>
  <si>
    <t>Beschäftigte</t>
  </si>
  <si>
    <t>0559 Hauptstadtbedingte Aufwendungen im Sicherheitsbereich des Landes Berlin</t>
  </si>
  <si>
    <t>0572 LABO - Personenstands- und Einwohnerwesen -</t>
  </si>
  <si>
    <t>0664 Justizvollzugsanstalt des Offenen Vollzuges Berlin</t>
  </si>
  <si>
    <t>0691 Soziale Dienste der Justiz - Gerichtshilfe und Bewährungshilfe -</t>
  </si>
  <si>
    <t>1051 Sozialpädagogisches Fortbildungsinstitut Berlin-Brandenburg</t>
  </si>
  <si>
    <t>1160 LAGeSo - Leitung der Behörde und Service -</t>
  </si>
  <si>
    <t>1500 SenFin - Politisch-Administrativer Bereich und Service -</t>
  </si>
  <si>
    <t>1502 SenFin - Zentrale Datenstelle der Landesfinanzminister und sonstige Angelegenheiten der Finanzministerkonferenz -</t>
  </si>
  <si>
    <t>1540 SenFin - Landespersonal -</t>
  </si>
  <si>
    <t>1599 SenFin - Personalüberhang (ehemals Zentrales Personalüberhangmanagement)</t>
  </si>
  <si>
    <t>03 - RBm - SKzl</t>
  </si>
  <si>
    <t>SenInnDS - Inneres</t>
  </si>
  <si>
    <t>SenInnDS - Sport</t>
  </si>
  <si>
    <t>SenJustVA</t>
  </si>
  <si>
    <t>07 - UVK</t>
  </si>
  <si>
    <t>SenUVK</t>
  </si>
  <si>
    <t>SenKultEuropa</t>
  </si>
  <si>
    <t>Kultureinrichtungen</t>
  </si>
  <si>
    <t>09 - GPG</t>
  </si>
  <si>
    <t>SenGPG</t>
  </si>
  <si>
    <t>10 - BildJugFam</t>
  </si>
  <si>
    <t>SenBildJugFam</t>
  </si>
  <si>
    <t>11 - IAS</t>
  </si>
  <si>
    <t>SenIAS</t>
  </si>
  <si>
    <t>12 - StadtWohn</t>
  </si>
  <si>
    <t>SenStadtWohn</t>
  </si>
  <si>
    <t>13 - WiEnBe</t>
  </si>
  <si>
    <t>SenWiEnBe</t>
  </si>
  <si>
    <t>15 - Fin</t>
  </si>
  <si>
    <t>Ehemaliger zentraler PÜ (Kap. 1599)</t>
  </si>
  <si>
    <t>Obere Denkmalschutzbeh. und LDA</t>
  </si>
  <si>
    <t xml:space="preserve">Arbeitsgerichtsbarkeit </t>
  </si>
  <si>
    <t xml:space="preserve">LVwA </t>
  </si>
  <si>
    <t xml:space="preserve">Gemeinsames Krebsregister </t>
  </si>
  <si>
    <t xml:space="preserve">LI für gerichtl. u. soziale Medizin </t>
  </si>
  <si>
    <t xml:space="preserve">Pflanzenschutzamt </t>
  </si>
  <si>
    <t xml:space="preserve">Fischereiamt </t>
  </si>
  <si>
    <t xml:space="preserve">Verkehrslenkung Berlin </t>
  </si>
  <si>
    <t xml:space="preserve">Gem. Obere Luftfahrtb. BB </t>
  </si>
  <si>
    <t xml:space="preserve">Berliner Forsten </t>
  </si>
  <si>
    <t>95 - Parkraumbewirtschaftung</t>
  </si>
  <si>
    <t>RBm - SKzl - Wiss. und Forschung</t>
  </si>
  <si>
    <t>0721 Fischereiamt</t>
  </si>
  <si>
    <t>0751 Berliner Forsten</t>
  </si>
  <si>
    <t>0752 Pflanzenschutzamt</t>
  </si>
  <si>
    <t>08 - Kultur und Europa</t>
  </si>
  <si>
    <t>0812 Brücke-Museum</t>
  </si>
  <si>
    <t>0813 Gedenkstätte Deutscher Widerstand</t>
  </si>
  <si>
    <t>0814 Landesarchiv</t>
  </si>
  <si>
    <t>0820 Leistungen an die Kirchen, Religions- und Weltanschauungsgemeinschaften</t>
  </si>
  <si>
    <t>0921 Landesinstitut für gerichtliche und soziale Medizin</t>
  </si>
  <si>
    <t>1141 Landesarbeitsgericht Berlin-Brandenburg</t>
  </si>
  <si>
    <t>1142 Arbeitsgericht</t>
  </si>
  <si>
    <t>1145 Landesamt für Arbeitsschutz, Gesundheitsschutz und technische Sicherheit -</t>
  </si>
  <si>
    <t>1300 SenWiEnBe - Politisch-Administrativer Bereich und Service -</t>
  </si>
  <si>
    <t>1309 SenWiEnBe - Personalüberhang -</t>
  </si>
  <si>
    <t>RBm - SKzl - außer Wiss. und Forsch.</t>
  </si>
  <si>
    <t>3100 Bezirksverordnetenversammlung</t>
  </si>
  <si>
    <t>33 - Bezirksamt - Politisch-Administrativer Bereich</t>
  </si>
  <si>
    <t>3300 Bezirksbürgermeister/in</t>
  </si>
  <si>
    <t>3302 Beschäftigtenvertretungen</t>
  </si>
  <si>
    <t>3306 Serviceeinheit Facility Management</t>
  </si>
  <si>
    <t>3307 Serviceeinheit Personal und Finanzen</t>
  </si>
  <si>
    <t>3309 Wirtschaftsförderung</t>
  </si>
  <si>
    <t>3390 Personalüberhang</t>
  </si>
  <si>
    <t>3400 Ordnung im öffentlichen Raum</t>
  </si>
  <si>
    <t>3500 Bürgerdienste, Bürgerämter und Wahlen</t>
  </si>
  <si>
    <t>3501 Standesamt und Staatsangehörigkeitsangelegenheiten</t>
  </si>
  <si>
    <t>3502 Wohnungswesen</t>
  </si>
  <si>
    <t>3600 Weiterbildung und Kultur</t>
  </si>
  <si>
    <t>3610 Volkshochschulen</t>
  </si>
  <si>
    <t>3620 Musikschulen</t>
  </si>
  <si>
    <t>3630 Kultur</t>
  </si>
  <si>
    <t>3640 Bibliotheken</t>
  </si>
  <si>
    <t>3700 Schule und Sport</t>
  </si>
  <si>
    <t>3715 Sportförderung</t>
  </si>
  <si>
    <t>3800 Tiefbau und Straßenverwaltung</t>
  </si>
  <si>
    <t>3820 Friedhöfe</t>
  </si>
  <si>
    <t>3900 Soziales</t>
  </si>
  <si>
    <t>3910 Allgemeine soziale Leistungen</t>
  </si>
  <si>
    <t>3930 Einrichtungen und Angebote für Senioren/innen</t>
  </si>
  <si>
    <t>4000 Jugend</t>
  </si>
  <si>
    <t>4010 Jugendsozialarbeit, Jugendarbeit, erzieherischer Kinder- und Jugendschutz</t>
  </si>
  <si>
    <t>4011 Einrichtungen der Jugendarbeit</t>
  </si>
  <si>
    <t>4021 Kindertagesbetreuung</t>
  </si>
  <si>
    <t>4040 Förderung von Familien und familärer Erziehung</t>
  </si>
  <si>
    <t>4043 Leistungen außerhalb SGB VIII</t>
  </si>
  <si>
    <t>4100 Gesundheit und Jugendgesundheitsdienst</t>
  </si>
  <si>
    <t>4181 Überregionale Gesundheitsaufgaben</t>
  </si>
  <si>
    <t>4200 Stadtentwicklung und Quartiersmanagement</t>
  </si>
  <si>
    <t>4201 Bau- und Wohnungsaufsicht</t>
  </si>
  <si>
    <t>4202 Vermessung</t>
  </si>
  <si>
    <t>4300 Umwelt- und Naturschutz</t>
  </si>
  <si>
    <t>4510 Verwaltung von Finanzvermögen</t>
  </si>
  <si>
    <t>9550 Abrechnungsbuch für Zahlstellen - Parkraumbewirtschaftung</t>
  </si>
  <si>
    <t>3304 Serviceeinheit Personal</t>
  </si>
  <si>
    <t>3305 Serviceeinheit Finanzen</t>
  </si>
  <si>
    <t>3701 Grundschulen</t>
  </si>
  <si>
    <t>3702 Sekundarschulen</t>
  </si>
  <si>
    <t>3703 Gemeinschaftsschulen</t>
  </si>
  <si>
    <t>3704 Gymnasien</t>
  </si>
  <si>
    <t>3705 Sonderpädagogische Förderzentren</t>
  </si>
  <si>
    <t>3981 Ausbildungsförderung</t>
  </si>
  <si>
    <t>3401 Märkte</t>
  </si>
  <si>
    <t>3881 Gärtnereien und Baumschulen</t>
  </si>
  <si>
    <t>4082 Jugendausbildungszentrum</t>
  </si>
  <si>
    <t>3581 Zentrales Fundbüro</t>
  </si>
  <si>
    <t>3481 Regionalisierte Ordnungsaufgaben</t>
  </si>
  <si>
    <t>06 - JustVA einschl. 02 - VerfGH</t>
  </si>
  <si>
    <r>
      <rPr>
        <vertAlign val="superscript"/>
        <sz val="6"/>
        <rFont val="Arial"/>
        <family val="2"/>
      </rPr>
      <t>2</t>
    </r>
    <r>
      <rPr>
        <sz val="6"/>
        <rFont val="Arial"/>
        <family val="2"/>
      </rPr>
      <t xml:space="preserve"> Zur Abweichung der Summe der Kalendertage gegenüber den Tabellen zur "Pauschale Gesundheitsquote 2014" siehe Methodische Hinweise</t>
    </r>
  </si>
  <si>
    <t>0511 Olympiapark Berlin</t>
  </si>
  <si>
    <t>0512 Sportforum Berlin</t>
  </si>
  <si>
    <t>0561 Berliner Feuerwehr - Behördenleitung -</t>
  </si>
  <si>
    <t>0565 Berliner Feuerwehr - Zentraler Service -</t>
  </si>
  <si>
    <t>0566 Berliner Feuerwehr - Berliner Feuerwehr- und Rettungsdienst-Akademie -</t>
  </si>
  <si>
    <t>1320 SenWiEnBe - Wirtschaftspolitik und Wirtschaftsordnung -</t>
  </si>
  <si>
    <t>1330 SenWiEnBe - Betriebe und Strukturpolitik -</t>
  </si>
  <si>
    <t>1350 SenWiEnBe - Energie, Digitalisierung und Innovation -</t>
  </si>
  <si>
    <t xml:space="preserve">2.2 Nach Dauer der Erkrankung gruppierte Beschäftigtenzahlen, Krankheitsfälle und Krankheits(kalender)tage der Arbeitnehmerinnen und </t>
  </si>
  <si>
    <t>Arbeitnehmer im unmittelbaren Landesdienst Berlin im Jahr 2014 nach Einzelplänen und Behörden der Hauptverwaltung und nach Bezirken</t>
  </si>
  <si>
    <t xml:space="preserve">Noch: 2.2 Nach Dauer der Erkrankung gruppierte Beschäftigtenzahlen, Krankheitsfälle und Krankheits(kalender)tage der Arbeitnehmerinnen und </t>
  </si>
  <si>
    <t xml:space="preserve">Hier muss nur das Jahr in der Überschrift angepasst werden. Der Rest ergibt sich automatisch. </t>
  </si>
  <si>
    <t>1 Anteil der von Krankheit betroffenen Beschäftigten, der Krankheitsfälle und der Krankheits(kalender)tage im unmittelbaren Landesdienst Berlin im Jahr 2018 in Prozent nach Krankheitsdauer</t>
  </si>
  <si>
    <t>Die Tabelle ist mit Strukturmerkmale verknüft und füllt sich automatisch</t>
  </si>
  <si>
    <t>betroffene Beschäftigte in %</t>
  </si>
  <si>
    <t>Krankheitsfälle in %</t>
  </si>
  <si>
    <t>Kalendertage in %</t>
  </si>
  <si>
    <t>bis 3 Tage …</t>
  </si>
  <si>
    <t>4 - 42 Tage …</t>
  </si>
  <si>
    <t>43 - 182 Tage …</t>
  </si>
  <si>
    <t>183 - 365 Tage …</t>
  </si>
  <si>
    <t>366 - 546 Tage …</t>
  </si>
  <si>
    <t>547 und mehr Tage …</t>
  </si>
  <si>
    <t>Kontrollsumme</t>
  </si>
  <si>
    <t>2 Anteil der Beschäftigten im Jahresdurchschnitt, der erkrankten Beschäftigten, der Krankheitsfälle und der Krankheits(kalender)tage im unmittelbaren Landesdienst Berlin im Jahr 2018 in Prozent nach Strukturmerkmalen</t>
  </si>
  <si>
    <t>Die OBERE Tabelle ist mit Strukturmerkmale verknüpft und füllt sich automatisch</t>
  </si>
  <si>
    <t>2 Anteil der Beschäftigten im Jahresdurchschnitt, der erkrankten Beschäftigten, der Krankheitsfälle und der Krankheits(kalender)tage im unmittelbaren Landesdienst Berlin im Jahr 2018 nach Altersgruppen</t>
  </si>
  <si>
    <t>Die UNTERE Tabelle ist mit der Tabelle Strukturmerkmale verknüpft und füllt sich automatisch</t>
  </si>
  <si>
    <t>Durchschnittliche Anzahl an Tagen mit Erkrankung je Beschäftigten nach Altersgruppen</t>
  </si>
  <si>
    <t>Durchschnittliche Tage je Beschäftigten</t>
  </si>
  <si>
    <t>183 bis 365</t>
  </si>
  <si>
    <t>366 bis 547</t>
  </si>
  <si>
    <t>mehr als 547</t>
  </si>
  <si>
    <r>
      <t xml:space="preserve">Durchschnittliche </t>
    </r>
    <r>
      <rPr>
        <b/>
        <sz val="10"/>
        <rFont val="Arial"/>
        <family val="2"/>
      </rPr>
      <t>FALL</t>
    </r>
    <r>
      <rPr>
        <sz val="10"/>
        <rFont val="Arial"/>
        <family val="2"/>
      </rPr>
      <t>-Angaben</t>
    </r>
  </si>
  <si>
    <t>Durchschnittliche Fälle je Beschäftigten</t>
  </si>
  <si>
    <t>Beschäftigtenzahl</t>
  </si>
  <si>
    <t>Krankheitstage</t>
  </si>
  <si>
    <t>ALTER</t>
  </si>
  <si>
    <t>Tage</t>
  </si>
  <si>
    <t>GESCHLECHT</t>
  </si>
  <si>
    <r>
      <t>Beschäftigte</t>
    </r>
    <r>
      <rPr>
        <vertAlign val="superscript"/>
        <sz val="7"/>
        <rFont val="Arial"/>
        <family val="2"/>
      </rPr>
      <t>1</t>
    </r>
    <r>
      <rPr>
        <sz val="7"/>
        <rFont val="Arial"/>
        <family val="2"/>
      </rPr>
      <t xml:space="preserve"> im Jahresdurchschnitt</t>
    </r>
  </si>
  <si>
    <t>Beschäftigtenfälle</t>
  </si>
  <si>
    <t>Krankheits(kalender)tage insgesamt</t>
  </si>
  <si>
    <t>1.1 Pauschale Gesundheitsquoten der Beschäftigten im unmittelbaren Landesdienst Berlin seit 2007 nach Verwaltungsbereichen, Geschlecht, Status-, Laufbahn- und Altersgruppen</t>
  </si>
  <si>
    <t>Behörde/Bereich</t>
  </si>
  <si>
    <t>durchschnittliche Krankheits(kalender)tage je Beschäftigten</t>
  </si>
  <si>
    <t>Krankheits- (kalender)tage insgesamt</t>
  </si>
  <si>
    <t>verbeamtete Beschäftigte</t>
  </si>
  <si>
    <t>0581 Landesamt für Einwanderung</t>
  </si>
  <si>
    <t>angestellte Beschäftigte</t>
  </si>
  <si>
    <t>Bezirk/Einzelplan</t>
  </si>
  <si>
    <t>darunter weiblich</t>
  </si>
  <si>
    <t>darunter männlich</t>
  </si>
  <si>
    <t>Durchschnittliche Krankheits(kalender)tage je Beschäftigten</t>
  </si>
  <si>
    <t>Durchschnittliche Krankheits- (kalender)tage je Beschäftigten</t>
  </si>
  <si>
    <t>Kapitel</t>
  </si>
  <si>
    <t>Krankheits-(kalender)tage</t>
  </si>
  <si>
    <t>Verbeamtete Beschäftigte im Jahresdurchschnitt</t>
  </si>
  <si>
    <t>Angestellte Beschäftigte im Jahresdurchschnitt</t>
  </si>
  <si>
    <t>Landesfinanzservice</t>
  </si>
  <si>
    <t>1523 Landesfinanzservice</t>
  </si>
  <si>
    <t>Durchschnittliche Krankheits- (kalender)tage je Auszubildenden</t>
  </si>
  <si>
    <t>Gesundheitsquote der Auszubildenden in %</t>
  </si>
  <si>
    <t>Lfbgr. 2.1 gehobener Dienst</t>
  </si>
  <si>
    <t>Lfbgr. 1.1 einfacher Dienst</t>
  </si>
  <si>
    <t>Datensatztitel</t>
  </si>
  <si>
    <t>Beschreibung</t>
  </si>
  <si>
    <t>Datenstand</t>
  </si>
  <si>
    <t>Tabellenüberschrift</t>
  </si>
  <si>
    <t>Bezeichnung Registerkarte</t>
  </si>
  <si>
    <t>Nummer und Erklärung Fußnote</t>
  </si>
  <si>
    <t>Gesundheitsquote des unmittelbaren Landesdienstes Berlin</t>
  </si>
  <si>
    <t>1 bis einschließlich 2013 ohne Beamte/Beamtinnen und Richter/Richterinnen der Justiz und des Verfassungsgerichtshofs</t>
  </si>
  <si>
    <t xml:space="preserve">1 In der Summe sind Beschäftigte mit dem Geschlecht divers enthalten.  </t>
  </si>
  <si>
    <t>Durchschnittliche Zahl der Krankheits-(kalender)tage je Beschäftigten</t>
  </si>
  <si>
    <t>Lfbgr. 1.2 mittlerer Dienst</t>
  </si>
  <si>
    <t>Lfbgr. 2.2 höherer Dienst</t>
  </si>
  <si>
    <t>-</t>
  </si>
  <si>
    <t>Erkrankte Beschäftigte (mind. eine Erkrankung)</t>
  </si>
  <si>
    <t>Durchschnittliche Krankheits-(kalender)tage je Beschäftigten</t>
  </si>
  <si>
    <t>Bezirk</t>
  </si>
  <si>
    <t>darunter Behörde/Bereich</t>
  </si>
  <si>
    <t>Auszubildende im Jahresdurchschnitt</t>
  </si>
  <si>
    <t xml:space="preserve">Bezirksverwaltungen </t>
  </si>
  <si>
    <t>Einzelplan/Bezirk</t>
  </si>
  <si>
    <t>Feinsortierung Merkmal</t>
  </si>
  <si>
    <t>RBm - Skzl</t>
  </si>
  <si>
    <t>LEA</t>
  </si>
  <si>
    <t>Soziale Dienste der Justiz</t>
  </si>
  <si>
    <t>Sonstige Behörden im Epl. 06 inkl. 02</t>
  </si>
  <si>
    <t>Forsten</t>
  </si>
  <si>
    <t>Sonstige Behörden im Epl. 07</t>
  </si>
  <si>
    <t>Sonstige Behörden im Epl. 08</t>
  </si>
  <si>
    <t>10 - BJF</t>
  </si>
  <si>
    <t>SenBJF</t>
  </si>
  <si>
    <t>Sonstige Behörden im Epl. 10</t>
  </si>
  <si>
    <t>33 - Bezirksamt - Pol.-Admin. Bereich</t>
  </si>
  <si>
    <t>38 - Straßen- und Grünflächenamt</t>
  </si>
  <si>
    <t>Lfbgr. 2.2</t>
  </si>
  <si>
    <t>Lfbgr. 2.1</t>
  </si>
  <si>
    <t>Lfbgr. 1.2</t>
  </si>
  <si>
    <t>Lfbgr. 1.1</t>
  </si>
  <si>
    <r>
      <t>Sonstige</t>
    </r>
    <r>
      <rPr>
        <vertAlign val="superscript"/>
        <sz val="7"/>
        <rFont val="Arial"/>
        <family val="2"/>
      </rPr>
      <t>3</t>
    </r>
  </si>
  <si>
    <t>0531 Polizei Berlin - Behördenleitung -</t>
  </si>
  <si>
    <t>0543 Polizei Berlin - Landeskriminalamt -</t>
  </si>
  <si>
    <t>0552 Polizei Berlin - Polizeiakademie -</t>
  </si>
  <si>
    <t>0556 Polizei Berlin - Direktion Zentraler Service -</t>
  </si>
  <si>
    <t>0614 Europäische Staatsanwaltschaft</t>
  </si>
  <si>
    <t>0625 Amtsgericht Pankow</t>
  </si>
  <si>
    <t>0628 Amtsgericht Kreuzberg</t>
  </si>
  <si>
    <t>0632 Zentrales Mahngericht Berlin-Brandenburg</t>
  </si>
  <si>
    <t>0991 Sekretariat der Kultusministerkonferenz</t>
  </si>
  <si>
    <t>1000 SenBJF - Politisch-Administrativer Bereich und Service -</t>
  </si>
  <si>
    <t>1009 SenBJF - Personalüberhang -</t>
  </si>
  <si>
    <t>1010 SenBJF - Grundsatzangelegenheiten und Recht des Bildungswesens; allgemeinbildende Schulen; Lehrkräftebildung -</t>
  </si>
  <si>
    <t>1011 SenBJF - Schulträgerschaft und operative Schulaufsicht der beruflichen und zentralverwalteten Schulen -</t>
  </si>
  <si>
    <t>1012 SenBJF - Operative Schulaufsicht der allgemeinbildenden Schulen -</t>
  </si>
  <si>
    <t>1014 Berliner Landeszentrale für politische Bildung</t>
  </si>
  <si>
    <t>1015 SenBJF - Grundschulen -</t>
  </si>
  <si>
    <t>1016 SenBJF - Gemeinschaftsschulen -</t>
  </si>
  <si>
    <t>1018 SenBJF - Gymnasien -</t>
  </si>
  <si>
    <t>1019 SenBJF - Integrierte Sekundarschulen -</t>
  </si>
  <si>
    <t>1020 SenBJF - Sonderpädagogische Förderzentren -</t>
  </si>
  <si>
    <t>1021 SenBJF - Berufsbildende Schulen -</t>
  </si>
  <si>
    <t>1022 SenBJF - Staatliche Technikerschule -</t>
  </si>
  <si>
    <t>1023 SenBJF - Staatliche Ballett- und Artistikschule Berlin -</t>
  </si>
  <si>
    <t>1024 SenBJF - Zentral verwaltete Schulen -</t>
  </si>
  <si>
    <t>1040 SenBJF - Familie und frühkindliche Bildung -</t>
  </si>
  <si>
    <t>1042 SenBJF - Jugend und Kinderschutz -</t>
  </si>
  <si>
    <t>1043 SenBJF - Berliner Notdienst Kinderschutz -</t>
  </si>
  <si>
    <t>1170 LAF - Leitung der Behörde und Service -</t>
  </si>
  <si>
    <t>1172 LAF - Berliner Unterbringungsleitstelle -</t>
  </si>
  <si>
    <t>FA Charlottenburg</t>
  </si>
  <si>
    <t>FA Friedrichshain-Kreuzberg</t>
  </si>
  <si>
    <t>FA für Fahndung und Strafsachen</t>
  </si>
  <si>
    <t>FA für Körperschaften I</t>
  </si>
  <si>
    <t>FA für Körperschaften II</t>
  </si>
  <si>
    <t>FA für Körperschaften III</t>
  </si>
  <si>
    <t>FA für Körperschaften IV</t>
  </si>
  <si>
    <t>FA Lichtenberg</t>
  </si>
  <si>
    <t>FA Marzahn-Hellersdorf</t>
  </si>
  <si>
    <t>FA Mitte/Tiergarten</t>
  </si>
  <si>
    <t>FA Neukölln</t>
  </si>
  <si>
    <t>FA Pankow/Weissensee</t>
  </si>
  <si>
    <t>FA Prenzlauer Berg</t>
  </si>
  <si>
    <t>FA Reinickendorf</t>
  </si>
  <si>
    <t>FA Schöneberg</t>
  </si>
  <si>
    <t>FA Spandau</t>
  </si>
  <si>
    <t>FA Steglitz</t>
  </si>
  <si>
    <t>FA Tempelhof</t>
  </si>
  <si>
    <t>FA Treptow-Köpenick</t>
  </si>
  <si>
    <t>FA Wedding</t>
  </si>
  <si>
    <t>FA Wilmersdorf</t>
  </si>
  <si>
    <t>FA Zehlendorf</t>
  </si>
  <si>
    <t>Technisches Finanzamt Berlin</t>
  </si>
  <si>
    <t>SenFin Zuordnung zu FÄ</t>
  </si>
  <si>
    <t>3303 Rechtsamt</t>
  </si>
  <si>
    <t>3308 Sozialraumorientierte Planungskoordination (SPK)</t>
  </si>
  <si>
    <t>3320 Geschäftsbereich Schul- und Sportamt</t>
  </si>
  <si>
    <t>3330 Geschäftsbereich Ordnungsamt</t>
  </si>
  <si>
    <t>3340 Geschäftsbereich Stadtentwicklungsamt</t>
  </si>
  <si>
    <t>3350 Geschäftsbereich Amt für Soziales</t>
  </si>
  <si>
    <t>3360 Geschäftsbereich Jugendamt</t>
  </si>
  <si>
    <t>3810 Grün- und Freiflächen</t>
  </si>
  <si>
    <t>3960 Leistungen nach SGB II - Kommunale Träger -</t>
  </si>
  <si>
    <t>3301 Steuerungsdienst</t>
  </si>
  <si>
    <t>3310 Geschäftsbereich Bezirksbürgermeisterin/Bezirksbürgermeister</t>
  </si>
  <si>
    <t>4015 Leistungen für Menschen mit Behinderungen</t>
  </si>
  <si>
    <t>3915 Leistungen für Menschen mit Behinderungen</t>
  </si>
  <si>
    <t>Auszubildende nach TV</t>
  </si>
  <si>
    <t>Auszubildende im Beamtenverhältnis auf Widerruf, im Referendariat</t>
  </si>
  <si>
    <t>Auszubildende im Rechtsreferendariat</t>
  </si>
  <si>
    <t>Auszubildende angestellte Lehrkräfte</t>
  </si>
  <si>
    <t>Auszubildende mit Stipendium</t>
  </si>
  <si>
    <t>Auszubildende im dualen Studium</t>
  </si>
  <si>
    <t>Auszubildende im Praktikum/Volontariat</t>
  </si>
  <si>
    <t>Auszubildende mit Festbetrag</t>
  </si>
  <si>
    <t>unter 18</t>
  </si>
  <si>
    <t>18 - 20</t>
  </si>
  <si>
    <t>20 - 25</t>
  </si>
  <si>
    <t>2 einbezogene IPV-Kennzahlen: 0210 - Krankheit ohne Attest; 9255 - Krankheit ohne Attest (nur Feuerwehr)</t>
  </si>
  <si>
    <t xml:space="preserve">3 einbezogene IPV-Kennzahlen: 0270 - Arbeitsunfall; 9755 - Dienstunfall (nur Polizei); 9760 - Qualifiz. Dienstunfall (nur Polizei), 0280 - Wegeunfall; 9765 - Wegeunfall (nur Polizei), 0215 - Berufserkrankung; 0225 Krankheit Folgeerkrankung; 0290 - Unfall Privat; 0340 - Versorgungskrankengeld; 0342 - Wiedereingliederungsmaßnahme; 0370 Organ- oder Gewebespende; 0614/0615 - Aussteuerung aus Krankenkasse; 0616 - krank nach Eintritt; 9225 - Krankheit PKV ohne Krankengeld; 9245/9246/9241/9242/9243 - Wiedereingliederung </t>
  </si>
  <si>
    <r>
      <t>Krankheit ohne Attest</t>
    </r>
    <r>
      <rPr>
        <vertAlign val="superscript"/>
        <sz val="7"/>
        <rFont val="Arial"/>
        <family val="2"/>
      </rPr>
      <t>2</t>
    </r>
  </si>
  <si>
    <r>
      <t>Krankheit mit Attest</t>
    </r>
    <r>
      <rPr>
        <vertAlign val="superscript"/>
        <sz val="7"/>
        <rFont val="Arial"/>
        <family val="2"/>
      </rPr>
      <t>1</t>
    </r>
  </si>
  <si>
    <r>
      <t>Steglitz-Zehlendorf</t>
    </r>
    <r>
      <rPr>
        <vertAlign val="superscript"/>
        <sz val="8"/>
        <rFont val="Arial"/>
        <family val="2"/>
      </rPr>
      <t>2</t>
    </r>
  </si>
  <si>
    <t>2 Dem Bezirk Steglitz-Zehlendorf ist zentral das Jugendausbildungszentrum Steglitz-Zehlendorf (Kapitel 4082) zugeordnet. Nach dem Kinder- und Jugendhilfegesetzt (SGB VIII) werden hier benachteiligte Jugendliche als - Auszubildende mit Festbetrag - ausgebildet. Die Verteilung der Beschäftigten in Ausbildung auf die Bezirke ist deshalb verzerrt.</t>
  </si>
  <si>
    <t>1.1 lg. Reihe</t>
  </si>
  <si>
    <t>2.1 BV Bez. + Epl.</t>
  </si>
  <si>
    <t>2.2 Strukturmerkm. Dauer</t>
  </si>
  <si>
    <t>3.1 HV Geschl.</t>
  </si>
  <si>
    <t>3.3 HV Statusgr.</t>
  </si>
  <si>
    <t>3.4 HV Laufbahngr.</t>
  </si>
  <si>
    <t>3.5 HV Abw.Arten</t>
  </si>
  <si>
    <t>3.2 HV AGr.</t>
  </si>
  <si>
    <t>4 Monitoring HV</t>
  </si>
  <si>
    <t>5.1 HV alle Besch.</t>
  </si>
  <si>
    <t>5.4 HV bes. Bereiche</t>
  </si>
  <si>
    <t>6.1 HV Geschl.</t>
  </si>
  <si>
    <t>6.1 BV Geschl.</t>
  </si>
  <si>
    <t>6.2 HV Statusgr.</t>
  </si>
  <si>
    <t>6.2 BV Statusgr.</t>
  </si>
  <si>
    <t>6.3 HV Agr.</t>
  </si>
  <si>
    <t>6.3 BV Agr.</t>
  </si>
  <si>
    <t>0641 Oberverwaltungsgericht Berlin-Brandenburg</t>
  </si>
  <si>
    <t>0732 Gemeinsame Obere Luftfahrtbehörde Berlin-Brandenburg</t>
  </si>
  <si>
    <t>1171 LAF - Zentrale Aufnahmeeinrichtung und Leistungsstelle für Asylbewerberinnen/Asylbewerber -</t>
  </si>
  <si>
    <r>
      <t>Beschäftigte</t>
    </r>
    <r>
      <rPr>
        <vertAlign val="superscript"/>
        <sz val="6"/>
        <rFont val="Arial"/>
        <family val="2"/>
      </rPr>
      <t>1</t>
    </r>
    <r>
      <rPr>
        <sz val="6"/>
        <rFont val="Arial"/>
        <family val="2"/>
      </rPr>
      <t xml:space="preserve"> im Jahresdurchschnitt</t>
    </r>
  </si>
  <si>
    <t xml:space="preserve">1 In der Summe sind Beschäftigte mit dem Geschlecht "divers" und "ohne Angabe" enthalten.  </t>
  </si>
  <si>
    <t>1 einbezogene IPV-Kennzahlen: 0200 - Krankheit mit Attest; 9250 - Krankheit mit Attest (nur Feuerwehr)</t>
  </si>
  <si>
    <t>Gesundheitsquote</t>
  </si>
  <si>
    <t>Altergruppe</t>
  </si>
  <si>
    <t>30 - &lt; 40</t>
  </si>
  <si>
    <t>40 - &lt; 50</t>
  </si>
  <si>
    <t>50 - &lt; 60</t>
  </si>
  <si>
    <t>Diese Datei enthält Registerkarten mit Daten zur Gesundheitsquote und zur Dauer von Erkrankungen der Beschäftigten des unmittelbaren Landesdienstes Berlin. Die Daten wurden anhand von verschiedenen Merkmalen bzw. Kriterien ausgewertet, z. B. Verwaltungsbereich, Geschlecht, Statusgruppe, Altersgruppe, Laufbahngruppe. Die Daten sind Teil des statistischen Berichtes "Gesundheitsquote des unmittelbaren Landesdienstes Berlin 2024", herausgegeben von der Statistiskstelle Personal bei der Senatsverwaltung für Finanzen Berlin im August 2025.</t>
  </si>
  <si>
    <t>05 - InnSport</t>
  </si>
  <si>
    <t>SenInnSport</t>
  </si>
  <si>
    <t>Polizei</t>
  </si>
  <si>
    <t>06 - JustV inkl. 02 - VerfGH</t>
  </si>
  <si>
    <t>SenJustV</t>
  </si>
  <si>
    <t>Landgerichte</t>
  </si>
  <si>
    <t>07 - MVKU</t>
  </si>
  <si>
    <t>SenMVKU</t>
  </si>
  <si>
    <t>08 - KultGZ</t>
  </si>
  <si>
    <t>SenKultGZ</t>
  </si>
  <si>
    <t>09 - WGP</t>
  </si>
  <si>
    <t>SenWGP</t>
  </si>
  <si>
    <t>LI für gerichtl. u. soziale Medizin</t>
  </si>
  <si>
    <t>11 - ASGIVA</t>
  </si>
  <si>
    <t>SenASGIVA</t>
  </si>
  <si>
    <t>12 - Stadt</t>
  </si>
  <si>
    <t>SenStadt</t>
  </si>
  <si>
    <t>Landesdenkmalamt</t>
  </si>
  <si>
    <t>0350 Senatskanzlei - Europa -</t>
  </si>
  <si>
    <t>0360 Senatskanzlei - Digitalisierung -</t>
  </si>
  <si>
    <t>0500 SenInnSport - Politisch-Adminstrativer Bereich und Service -</t>
  </si>
  <si>
    <t>0509 SenInnSport - Personalüberhang -</t>
  </si>
  <si>
    <t>0510 SenInnSport - Sport -</t>
  </si>
  <si>
    <t>0520 SenInnSport - Verfassungsschutz -</t>
  </si>
  <si>
    <t>0532 Polizei Berlin - Landespolizeidirektion -</t>
  </si>
  <si>
    <t>0562 Berliner Feuerwehr - Einsatzbereiche -</t>
  </si>
  <si>
    <t>0573 LABO - Kraftfahrzeugzulassung -</t>
  </si>
  <si>
    <t>0574 LABO - Fahrerlaubnisse, Personen- und Güterbeförderung -</t>
  </si>
  <si>
    <t>0600 SenJustV - Politisch-Administrativer Bereich und Service -</t>
  </si>
  <si>
    <t>0608 SenJustV - Verbraucherschutz -</t>
  </si>
  <si>
    <t>0609 SenJustV - Personalüberhang -</t>
  </si>
  <si>
    <t>0616 Landgericht I - Strafsachen -</t>
  </si>
  <si>
    <t>0617 Landgericht II - Zivilsachen -</t>
  </si>
  <si>
    <t>0700 SenMVKU - Politisch-Administrativer Bereich und Service -</t>
  </si>
  <si>
    <t>0705 SenMVKU - Grundsatz -</t>
  </si>
  <si>
    <t>0709 SenMVKU - Personalüberhang -</t>
  </si>
  <si>
    <t>0710 SenMVKU - Umweltpolitik, Kreislaufwirtschaft und Immissionsschutz -</t>
  </si>
  <si>
    <t>0720 SenMVKU - Integrativer Umweltschutz -</t>
  </si>
  <si>
    <t>0730 SenMVKU - Verkehr -</t>
  </si>
  <si>
    <t>0740 SenMVKU - Tiefbau -</t>
  </si>
  <si>
    <t>0750 SenMVKU - Klimaschutz, Naturschutz und Stadtgrün -</t>
  </si>
  <si>
    <t>0770 SenMVKU - Integratives Verkehrsmanagement -</t>
  </si>
  <si>
    <t>0800 SenKultGZ - Politisch-Adminstrativer Bereich und Service -</t>
  </si>
  <si>
    <t>0809 SenKultGZ - Personalüberhang -</t>
  </si>
  <si>
    <t>0810 SenKultGZ - Kultur -</t>
  </si>
  <si>
    <t>0850 SenKultGZ - Engagement und Demokratieförderung -</t>
  </si>
  <si>
    <t>0900 SenWGP - Politisch-Adminstrativer Bereich und Service -</t>
  </si>
  <si>
    <t>0909 SenWGP - Personalüberhang -</t>
  </si>
  <si>
    <t>0910 SenWGP - Hochschulen -</t>
  </si>
  <si>
    <t>0920 SenWGP - Gesundheit -</t>
  </si>
  <si>
    <t>0930 SenWGP - Pflege -</t>
  </si>
  <si>
    <t>0940 SenWGP - Außeruniversitäre Forschung und Charité -</t>
  </si>
  <si>
    <t>1100 SenASGIVA - Politisch-Administrativer Bereich und Service -</t>
  </si>
  <si>
    <t>1109 SenASGIVA - Personalüberhang -</t>
  </si>
  <si>
    <t>1120 SenASGIVA - Beauftragte/Beauftragter für Partizipation, Integration und Migration -</t>
  </si>
  <si>
    <t>1130 SenASGIVA - Landesstelle für Gleichbehandlung gegen Diskriminierung (Landesantidiskriminierungsstelle) -</t>
  </si>
  <si>
    <t>1140 SenASGIVA - Arbeit und Berufliche Bildung -</t>
  </si>
  <si>
    <t>1150 SenASGIVA - Soziales -</t>
  </si>
  <si>
    <t>1162 LAGeSo - Gesundheits- und Verbraucherschutz -</t>
  </si>
  <si>
    <t>1167 LAGeSo - Öffentlicher Gesundheitsdienst und ärztliche Begutachtungen -</t>
  </si>
  <si>
    <t>1180 SenASGIVA - Frauen und Gleichstellung -</t>
  </si>
  <si>
    <t>1200 SenStadt - Politisch-Administrativer Bereich und Service -</t>
  </si>
  <si>
    <t>1209 SenStadt - Personalüberhang -</t>
  </si>
  <si>
    <t>1210 SenStadt - Stadtplanung -</t>
  </si>
  <si>
    <t>1214 SenStadt - Gemeinsame Landesplanung -</t>
  </si>
  <si>
    <t>1220 SenStadt - Städtebau und Projekte -</t>
  </si>
  <si>
    <t>1230 SenStadt - Geoinformation -</t>
  </si>
  <si>
    <t>1240 SenStadt - Wohnungswesen, Stadterneuerung, Städtebauförderung -</t>
  </si>
  <si>
    <t>1250 SenStadt - Hochbau -</t>
  </si>
  <si>
    <t>1260 SenStadt - Ministerielle Angelegenheiten des Bauens, Grundsatz und Recht -</t>
  </si>
  <si>
    <t>1270 Denkmalschutz und Denkmalpflege</t>
  </si>
  <si>
    <t>1271 Landesdenkmalamt</t>
  </si>
  <si>
    <t>1532 Finanzamt Berlin International</t>
  </si>
  <si>
    <t>1541 LVwA - Leitung und Zentraler Service -</t>
  </si>
  <si>
    <t>1542 LVwA - Logistikservice -</t>
  </si>
  <si>
    <t>1543 LVwA - Personalservice -</t>
  </si>
  <si>
    <t>1544 LVwA - Beihilfeservice -</t>
  </si>
  <si>
    <t>1545 LVwA - IT-Service und Integrierte Personalverwaltung -</t>
  </si>
  <si>
    <t>1547 Zentrale Steuerung eines Serviceorientierten Personalmanagementsystems</t>
  </si>
  <si>
    <t>4130 Qualitätsentwicklung, Planung und Koordination des öffentlichen Gesundheitsdienstes</t>
  </si>
  <si>
    <t>3381 Geschäftsstelle Produktkatalog/Geschäftsprozessmanagement</t>
  </si>
  <si>
    <r>
      <t>Pankow</t>
    </r>
    <r>
      <rPr>
        <b/>
        <vertAlign val="superscript"/>
        <sz val="6"/>
        <rFont val="Arial"/>
        <family val="2"/>
      </rPr>
      <t>1</t>
    </r>
  </si>
  <si>
    <r>
      <t>Charlottenburg-Wilmersdorf</t>
    </r>
    <r>
      <rPr>
        <b/>
        <vertAlign val="superscript"/>
        <sz val="6"/>
        <rFont val="Arial"/>
        <family val="2"/>
      </rPr>
      <t>1</t>
    </r>
  </si>
  <si>
    <t>3611 Servicezentrum der Berliner Volkshochschulen</t>
  </si>
  <si>
    <r>
      <t>Marzahn-Hellersdorf</t>
    </r>
    <r>
      <rPr>
        <b/>
        <vertAlign val="superscript"/>
        <sz val="6"/>
        <rFont val="Arial"/>
        <family val="2"/>
      </rPr>
      <t>1</t>
    </r>
  </si>
  <si>
    <t>03 - RBm - Skzl</t>
  </si>
  <si>
    <r>
      <t>insgesamt</t>
    </r>
    <r>
      <rPr>
        <vertAlign val="superscript"/>
        <sz val="8"/>
        <rFont val="Arial"/>
        <family val="2"/>
      </rPr>
      <t>1</t>
    </r>
  </si>
  <si>
    <t>1.2 lg. Reihe Dauer</t>
  </si>
  <si>
    <t>1  Kapitel die nicht das ganze Jahr durchgängig belegt waren, können mit der Standardmethodik nicht ausgewertet werden.</t>
  </si>
  <si>
    <r>
      <t>1.2 Pauschale Gesundheitsquoten der Beschäftigten</t>
    </r>
    <r>
      <rPr>
        <sz val="10"/>
        <rFont val="Arial"/>
        <family val="2"/>
      </rPr>
      <t xml:space="preserve"> im unmittelbaren Landesdienst Berlin seit 2011 gruppiert nach Dauer der Erkrankungen</t>
    </r>
  </si>
  <si>
    <t>3.1 BV Geschl. Epl.</t>
  </si>
  <si>
    <t>3.1 BV Geschl. Bez.</t>
  </si>
  <si>
    <t>3.2 BV AGr. Bez.</t>
  </si>
  <si>
    <t>3.2 BV AGr. Epl.</t>
  </si>
  <si>
    <t>3.3 BV Statusgr. Epl.</t>
  </si>
  <si>
    <t>3.3 BV Statusgr. Bez.</t>
  </si>
  <si>
    <t>3.4 BV Laufbahngr. Bez.</t>
  </si>
  <si>
    <t>3.4 BV Laufbahngr. Epl.</t>
  </si>
  <si>
    <t>3.5 BV Abw.Arten Bez.</t>
  </si>
  <si>
    <t>3.5 BV Abw.Arten Epl.</t>
  </si>
  <si>
    <t>5.1 BV alle Besch. Epl.</t>
  </si>
  <si>
    <t>5.1 BV alle Besch. Bez.</t>
  </si>
  <si>
    <t>5.2 HV Beamte</t>
  </si>
  <si>
    <t>5.2 BV Beamte Bez.</t>
  </si>
  <si>
    <t>5.2 BV Beamte Epl.</t>
  </si>
  <si>
    <t>5.3 HV AN</t>
  </si>
  <si>
    <t>5.3 BV AN Bez.</t>
  </si>
  <si>
    <t>5.3 BV AN Epl.</t>
  </si>
  <si>
    <t>Verwaltungsakademie</t>
  </si>
  <si>
    <t>0309 Senatskanzlei - Personalüberhang -</t>
  </si>
  <si>
    <t>1061 SenBJF - Schulentwicklungsplanung und Schulbau für öffentliche allgemeinbildende Schulen -</t>
  </si>
  <si>
    <t>1080 SenBJF - Schule in der digitalen Welt -</t>
  </si>
  <si>
    <t>9820 Verwaltungsakademie Berlin</t>
  </si>
  <si>
    <t>16 - Fin</t>
  </si>
  <si>
    <t>3940 Kommunale Angebote der Wohnungslosenhilfe</t>
  </si>
  <si>
    <t>Berichtsjahr 2025</t>
  </si>
  <si>
    <t>2.1 Pauschale Gesundheitsquoten der Beschäftigten im unmittelbaren Landesdienst Berlin im Jahr 2025 in den Bezirksverwaltungen nach Einzelplänen und Bezirken</t>
  </si>
  <si>
    <t>2.2 Pauschale Gesundheitsquoten der Beschäftigten im unmittelbaren Landesdienst Berlin im Jahr 2025 gruppiert nach Dauer der Erkrankungen sowie nach Verwaltungsbereichen, Statusgruppen, Geschlecht und Altersgruppen</t>
  </si>
  <si>
    <t>3.1 Pauschale Gesundheitsquoten der Beschäftigten im unmittelbaren Landesdienst Berlin im Jahr 2025 nach Einzelplänen, Behörden der Hauptverwaltung sowie nach Bezirken, deren Einzelplänen und nach Geschlecht</t>
  </si>
  <si>
    <t>3.2 Pauschale Gesundheitsquoten der Beschäftigten im unmittelbaren Landesdienst Berlin im Jahr 2025 nach Einzelplänen, Behörden der Hauptverwaltung sowie nach Bezirken, deren Einzelplänen und nach Altersgruppen</t>
  </si>
  <si>
    <t>3.3 Pauschale Gesundheitsquoten der Beschäftigten im unmittelbaren Landesdienst Berlin im Jahr 2025 nach Einzelplänen, Behörden der Hauptverwaltung sowie nach Bezirken, deren Einzelplänen und nach Statusgruppen</t>
  </si>
  <si>
    <t>3.4 Pauschale Gesundheitsquoten der Beschäftigten im unmittelbaren Landesdienst Berlin im Jahr 2025 nach Einzelplänen, Behörden der Hauptverwaltung sowie nach Bezirken, deren Einzelplänen und nach Laufbahngruppen</t>
  </si>
  <si>
    <t>3.5 Zahl der Krankheits(kalender)tage der Beschäftigten im unmittelbaren Landesdienst Berlin im Jahr 2025 nach Einzelplänen, Behörden und nach Bezirken, deren Einzelplänen sowie Abwesenheitsarten</t>
  </si>
  <si>
    <t>4 Pauschale Gesundheitsquoten der Beschäftigten im unmittelbaren Landesdienst Berlin im Jahr 2025 nach Einzelplänen und Kapiteln der Hauptverwaltung und der Bezirksverwaltungen</t>
  </si>
  <si>
    <t>5.1 Beschäftigte im unmittelbaren Landesdienst Berlin im Jahr 2025 gruppiert nach Dauer der Erkrankung, nach Einzelplänen, Behörden der Hauptverwaltung und nach Bezirken sowie deren Einzelplänen</t>
  </si>
  <si>
    <t>5.2 Verbeamtete Beschäftigte im unmittelbaren Landesdienst Berlin im Jahr 2025 gruppiert nach Dauer der Erkrankung, nach Einzelplänen, Behörden der Hauptverwaltung und nach Bezirken sowie deren Einzelplänen</t>
  </si>
  <si>
    <t>5.3 Angestellte Beschäftigte im unmittelbaren Landesdienst Berlin im Jahr 2025 gruppiert nach Dauer der Erkrankung, nach Einzelplänen, Behörden der Hauptverwaltung und nach Bezirken sowie deren Einzelplänen</t>
  </si>
  <si>
    <t>5.4 Beschäftigte in ausgewählten Bereichen der Hauptverwaltung des unmittelbaren Landesdienstes Berlin im Jahr 2025 gruppiert nach Dauer der Erkrankung, nach Bereichen und Kapiteln der Hauptverwaltung</t>
  </si>
  <si>
    <t>6.1 Pauschale Gesundheitsquoten der Auszubildenden im unmittelbaren Landesdienst Berlin im Jahr 2025 nach Einzelplänen der Hauptverwaltung und Bezirken</t>
  </si>
  <si>
    <t>6.2 Pauschale Gesundheitsquoten der Auszubildenden im unmittelbaren Landesdienst Berlin im Jahr 2025 der Hauptverwaltung und Bezirken nach Statusgruppen</t>
  </si>
  <si>
    <t>6.3. Pauschale Gesundheitsquoten der Auszubildenden im unmittelbaren Landesdienst Berlin im Jahr 2025 der Hauptverwaltung und Bezirken nach Altersgruppen</t>
  </si>
  <si>
    <r>
      <t>1531 Finanzämter</t>
    </r>
    <r>
      <rPr>
        <vertAlign val="superscript"/>
        <sz val="7"/>
        <rFont val="Arial"/>
        <family val="2"/>
      </rPr>
      <t>1</t>
    </r>
  </si>
  <si>
    <r>
      <t>Steglitz-Zehlendorf</t>
    </r>
    <r>
      <rPr>
        <b/>
        <vertAlign val="superscript"/>
        <sz val="6"/>
        <rFont val="Arial"/>
        <family val="2"/>
      </rPr>
      <t>1</t>
    </r>
  </si>
  <si>
    <r>
      <t>Neukölln</t>
    </r>
    <r>
      <rPr>
        <b/>
        <vertAlign val="superscript"/>
        <sz val="6"/>
        <rFont val="Arial"/>
        <family val="2"/>
      </rPr>
      <t>1</t>
    </r>
  </si>
  <si>
    <t>NA</t>
  </si>
  <si>
    <t>4 Monitoring Mi</t>
  </si>
  <si>
    <t>4 Monitoring FK</t>
  </si>
  <si>
    <t>5 Monitoring Pk</t>
  </si>
  <si>
    <t>6 Monitoring CW</t>
  </si>
  <si>
    <t>7 Monitoring Sp</t>
  </si>
  <si>
    <t>8 Monitoring SZ</t>
  </si>
  <si>
    <t>9 Monitoring TS</t>
  </si>
  <si>
    <t>10 Monitoring Nk</t>
  </si>
  <si>
    <t>11 Monitoring TK</t>
  </si>
  <si>
    <t>12 Monitoring MH</t>
  </si>
  <si>
    <t>13 Monitoring Lb</t>
  </si>
  <si>
    <t>14 Monitoring Rd</t>
  </si>
  <si>
    <t>Ziel und Zweck der Statistik:</t>
  </si>
  <si>
    <t>Rechtsgrundlage:</t>
  </si>
  <si>
    <t>Datenerhebung:</t>
  </si>
  <si>
    <t>In den einzelnen Personalverwaltungen dezentral vorhandene Beschäftigtendaten aus dem Verfahren „Integrierte Personalverwaltung“ (IPV) werden über eine Schnittstelle in pseudonymisierter Form monatlich an die zentrale Personalstrukturdatenbank der Statistikstelle Personal bei der Senatsverwaltung für Finanzen übergeben.</t>
  </si>
  <si>
    <t>Periodizität:</t>
  </si>
  <si>
    <t>Jährlich</t>
  </si>
  <si>
    <t>Abweichungen OD-Bericht zu PDF-Datei:</t>
  </si>
  <si>
    <t>Aus methodischen Gründen oder aus Gründen der statistischen Geheimhaltung können zwischen den im Bericht (PDF-Datei) veröffentlichten Daten und den bereitgestellten maschinenlesbaren Daten Abweichungen auftreten.</t>
  </si>
  <si>
    <t>Stand der Ergebnisse:</t>
  </si>
  <si>
    <t>Grundgesamtheit:</t>
  </si>
  <si>
    <r>
      <t>Die Grundgesamtheit umfasst Beschäftigte des unmittelbaren Landesdienstes, die im Verfahren „Integrierte Personalverwaltung“ geführt werden, und zwar der H</t>
    </r>
    <r>
      <rPr>
        <sz val="9.5"/>
        <color rgb="FF000000"/>
        <rFont val="Berlin Type Office"/>
        <family val="2"/>
      </rPr>
      <t>auptverwaltung und der Bezirksverwaltungen.</t>
    </r>
  </si>
  <si>
    <t>Genauigkeit:</t>
  </si>
  <si>
    <t>Geheimhaltung und Datenschutz:</t>
  </si>
  <si>
    <t>Nach § 16 des Gesetzes über die Statistik im Land Berlin (Landesstatistikgesetz LStatG) sind Einzelangaben grundsätzlich geheim zu halten, soweit durch besondere Rechtsvorschriften nichts anderes bestimmt ist.</t>
  </si>
  <si>
    <t>Aufbau des Berichtes:</t>
  </si>
  <si>
    <t>Fußnote:</t>
  </si>
  <si>
    <t>Nähere Informationen sind dem Inhaltsverzeichnis und den Erläuterungen des Berichts (PDF-Datei) zu entnehmen.</t>
  </si>
  <si>
    <t>Mit diesem Bericht werden landesweit ermittelte „Pauschale Gesundheitsquoten“ der Beschäftigten des unmittelbaren Landesdienstes Berlin für ressortübergreifende Zwecke ausgewiesen. Als Grundlage der Auswertungen hat die Statistik-stelle Personal die Vorgaben des Fachkonzeptes (Version 1.3) zur Erhebung und Verarbeitung von Daten zu krank-heitsbedingten Abwesenheitszeiten („Gesundheitsreport, Stufe 1: pauschale Gesundheitsquote“) herangezogen und darauf basierend diesen Bericht entwickelt. Das Konzept beschreibt den Inhalt und die Erhebungsmodalitäten für die landeseinheitliche Ermittlung des Indikators „Pauschale Gesundheitsquote“. Diese wird definiert als der „Anteil der Kalendertage ohne gemeldete Erkrankungen an der Gesamtzahl der Kalendertage aller Beschäftigten seit dem Stich-tag in Prozent je Organisationseinheit“. Die Zuständigkeit für das berlinweite Gesundheitsmanagement lag bis Ende 2016 bei der Senatsverwaltung für Inneres und Sport. Mit der 18. Wahlperiode ist diese Aufgabe auf die Senatsverwal-tung für Finanzen übergegangen.</t>
  </si>
  <si>
    <t>Einbezogene Abwesenheitsarten:</t>
  </si>
  <si>
    <t>Nähere Informationen siehe Fußnote. Zusätzlich einbezogene Abwesenheitsarten führen in der Regel nicht zu mehr Fehltagen. Stattdessen erfolgt meist nur eine Spezifizierung der Abwesenheitsarten, z. B. für die Beschäftigten der Berliner Feuerwehr seit 2008.</t>
  </si>
  <si>
    <t>Gesetz über die Statistik der Personalstruktur und der Personalkosten im unmittelbaren Landesdienst (Personalstruktur-statistikgesetz – PSSG) vom 2. Dezember 2004, GVBl., 60. Jg., Nr. 48 vom 14. Dezember 2004, S. 490.</t>
  </si>
  <si>
    <t>Berichtszeitraum:</t>
  </si>
  <si>
    <t>In die Ergebnisse sind die bis einschließlich Februar des Folgejahres in den Personalstellen eingepflegten rückwir-kenden Änderungen eingeflossen. Aufgrund des Eingabeverhaltens ist erst zu diesem Zeitpunkt ein stabiler Daten-stand erreicht.</t>
  </si>
  <si>
    <t>Die Datenqualität wurde anlässlich der erstmaligen Ermittlung der pauschalen Gesundheitsquote für das Jahr 2007 anhand manuell erhobener Referenzdaten bei der Senatsverwaltung für Finanzen und der Senatsverwaltung für Inneres und Sport stichprobenartig überprüft. Im Ergebnis differierten in den Kapiteln mit nicht vollständig aufklärba-ren Abweichungen die Gesundheitsquoten in einer Spanne zwischen 0,1 und 0,8 Prozentpunkten. Bei der Verwendung der Ergebnisse sollte beachtet werden, dass es nicht möglich ist, die Datenqualität flächende-ckend zu bewerten. Sie hängt ausschließlich vom Daten-Eingabeverhalten der einzelnen Dienststellen in den Perso-nalstellen ab</t>
  </si>
  <si>
    <t>Vergleichbarkeit:</t>
  </si>
  <si>
    <t>Bei Vergleichen ist auf methodische und definitorische Unterschiede und auf mögliche weitere Einflussfaktoren auf die Gesundheitsquote zu achten. Sinnvoll sind nur Vergleiche der Gesundheitsquoten unter gleicher Methodik und Definitionen sowie unter gleichartigen Beschäftigtengruppen. Nähere Informationen siehe Fußnote.</t>
  </si>
  <si>
    <t>Dauer der krankheitsbedingten Abwesenheiten:</t>
  </si>
  <si>
    <t>Gruppen der Dauer von Erkrankungen:</t>
  </si>
  <si>
    <t>Für eine Erkrankungsphase von Beschäftigten werden die auf diese Erkrankung entfallenden Kalendertage gezählt. Erkranken Beschäftigte mehrmals im Jahr, so wird jede einzelne Erkrankung mit ihrer jeweiligen Dauer einzeln berück-sichtigt.</t>
  </si>
  <si>
    <t>Die Zahl der Kalendertage jeder einzelnen zusammenhängenden Krankheitsphase wird zu Gruppen zusammengefasst. Für die Zuordnung zu einer Gruppe wird zunächst die Länge jeder einzelnen ununterbrochenen Krankheitsphase be-stimmt. Hierfür wird die Gesamtzahl der krankheitsbedingten Abwesenheiten jeder einzelnen Erkrankung ermittelt, und zwar unter Berücksichtigung auch der Tage, die vor und/oder nach dem Berichtsjahr angefallen sind. Dieses Vorgehen ermöglicht das Erkennen von (Langzeit-)Erkrankungen mit einer Gesamtdauer von mehr als einem Jahr. Nähere Informationen siehe Fußnote.</t>
  </si>
  <si>
    <t>Der Bericht enthält Ergebnis- und Tabellenteile für die Themenbereiche: Gesundheitsquote der Beschäftigten im un-mittelbaren Landesdienst Berlin und zur Dauer deren Erkrankungen. Nähere Informationen sind dem Inhaltsverzeichnis und den Erläuterungen des Berichts (PDF-Datei) zu entnehmen.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</si>
</sst>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4" formatCode="_-* #,##0.00\ &quot;€&quot;_-;\-* #,##0.00\ &quot;€&quot;_-;_-* &quot;-&quot;??\ &quot;€&quot;_-;_-@_-"/>
    <numFmt numFmtId="164" formatCode="0.0"/>
    <numFmt numFmtId="165" formatCode="#,##0.0"/>
    <numFmt numFmtId="166" formatCode="#,##0;\-#,##0;\ \-\ ;"/>
    <numFmt numFmtId="167" formatCode="#,##0;;\-"/>
    <numFmt numFmtId="168" formatCode="_-* #,##0.00\ [$€]_-;\-* #,##0.00\ [$€]_-;_-* &quot;-&quot;??\ [$€]_-;_-@_-"/>
    <numFmt numFmtId="169" formatCode="0.0000"/>
    <numFmt numFmtId="170" formatCode="0.00000"/>
    <numFmt numFmtId="171" formatCode="#\ ###\ ##0;;\-"/>
    <numFmt numFmtId="172" formatCode="#\ ###\ ##0.0;;\-"/>
    <numFmt numFmtId="173" formatCode="_-* #,##0.00\ &quot;DM&quot;_-;\-* #,##0.00\ &quot;DM&quot;_-;_-* &quot;-&quot;??\ &quot;DM&quot;_-;_-@_-"/>
    <numFmt numFmtId="174" formatCode="#\ ###\ ##0.0"/>
    <numFmt numFmtId="175" formatCode="#\ ###\ ##0"/>
    <numFmt numFmtId="176" formatCode="#\ ##0.0;;0"/>
    <numFmt numFmtId="177" formatCode="#\ ###\ ###.0;;0"/>
    <numFmt numFmtId="178" formatCode="#\ ###\ ##0;;0"/>
    <numFmt numFmtId="179" formatCode="#\ ###\ ###.0;;\-"/>
    <numFmt numFmtId="180" formatCode="#,##0.0;;\-"/>
    <numFmt numFmtId="181" formatCode="#\ ##0.0;;\-"/>
    <numFmt numFmtId="182" formatCode="#\ ###.0;;\-"/>
    <numFmt numFmtId="183" formatCode="###\ ##0.0;;\-"/>
  </numFmts>
  <fonts count="73" x14ac:knownFonts="1">
    <font>
      <sz val="10"/>
      <name val="Arial"/>
    </font>
    <font>
      <sz val="12"/>
      <color theme="1"/>
      <name val="Arial"/>
      <family val="2"/>
    </font>
    <font>
      <sz val="12"/>
      <color theme="1"/>
      <name val="Arial"/>
      <family val="2"/>
    </font>
    <font>
      <sz val="12"/>
      <color theme="1"/>
      <name val="Arial"/>
      <family val="2"/>
    </font>
    <font>
      <sz val="12"/>
      <color theme="1"/>
      <name val="Arial"/>
      <family val="2"/>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8"/>
      <name val="Arial"/>
      <family val="2"/>
    </font>
    <font>
      <sz val="10"/>
      <name val="Arial"/>
      <family val="2"/>
    </font>
    <font>
      <sz val="6"/>
      <name val="Arial"/>
      <family val="2"/>
    </font>
    <font>
      <sz val="6"/>
      <color indexed="10"/>
      <name val="Arial"/>
      <family val="2"/>
    </font>
    <font>
      <sz val="9"/>
      <name val="Arial"/>
      <family val="2"/>
    </font>
    <font>
      <i/>
      <sz val="6"/>
      <name val="Arial"/>
      <family val="2"/>
    </font>
    <font>
      <sz val="7"/>
      <name val="Arial"/>
      <family val="2"/>
    </font>
    <font>
      <vertAlign val="superscript"/>
      <sz val="7"/>
      <name val="Arial"/>
      <family val="2"/>
    </font>
    <font>
      <b/>
      <sz val="6"/>
      <name val="Arial"/>
      <family val="2"/>
    </font>
    <font>
      <vertAlign val="superscript"/>
      <sz val="6"/>
      <name val="Arial"/>
      <family val="2"/>
    </font>
    <font>
      <b/>
      <i/>
      <sz val="6"/>
      <name val="Arial"/>
      <family val="2"/>
    </font>
    <font>
      <b/>
      <sz val="7"/>
      <name val="Arial"/>
      <family val="2"/>
    </font>
    <font>
      <i/>
      <sz val="7"/>
      <name val="Arial"/>
      <family val="2"/>
    </font>
    <font>
      <sz val="6.5"/>
      <name val="Arial"/>
      <family val="2"/>
    </font>
    <font>
      <b/>
      <sz val="10"/>
      <name val="Arial"/>
      <family val="2"/>
    </font>
    <font>
      <sz val="10"/>
      <color theme="6" tint="-0.249977111117893"/>
      <name val="Arial"/>
      <family val="2"/>
    </font>
    <font>
      <vertAlign val="superscript"/>
      <sz val="8"/>
      <name val="Arial"/>
      <family val="2"/>
    </font>
    <font>
      <sz val="7"/>
      <color theme="3" tint="-0.249977111117893"/>
      <name val="Arial"/>
      <family val="2"/>
    </font>
    <font>
      <sz val="12"/>
      <color indexed="10"/>
      <name val="Arial"/>
      <family val="2"/>
    </font>
    <font>
      <vertAlign val="superscript"/>
      <sz val="9"/>
      <name val="Arial"/>
      <family val="2"/>
    </font>
    <font>
      <sz val="10"/>
      <color rgb="FFFF0000"/>
      <name val="Arial"/>
      <family val="2"/>
    </font>
    <font>
      <sz val="20"/>
      <color rgb="FFFF0000"/>
      <name val="Arial"/>
      <family val="2"/>
    </font>
    <font>
      <sz val="8"/>
      <name val="MS Sans Serif"/>
      <family val="2"/>
    </font>
    <font>
      <b/>
      <sz val="8"/>
      <name val="MS Sans Serif"/>
      <family val="2"/>
    </font>
    <font>
      <sz val="11"/>
      <name val="Arial"/>
      <family val="2"/>
    </font>
    <font>
      <sz val="8"/>
      <name val="Tahoma"/>
      <family val="2"/>
    </font>
    <font>
      <sz val="10"/>
      <name val="Arial"/>
      <family val="2"/>
    </font>
    <font>
      <b/>
      <sz val="8"/>
      <color rgb="FFFF0000"/>
      <name val="Arial"/>
      <family val="2"/>
    </font>
    <font>
      <b/>
      <sz val="8"/>
      <name val="Arial"/>
      <family val="2"/>
    </font>
    <font>
      <sz val="12"/>
      <color rgb="FFFF0000"/>
      <name val="Arial"/>
      <family val="2"/>
    </font>
    <font>
      <sz val="6"/>
      <color theme="1"/>
      <name val="Arial"/>
      <family val="2"/>
    </font>
    <font>
      <b/>
      <sz val="6"/>
      <color theme="1"/>
      <name val="Arial"/>
      <family val="2"/>
    </font>
    <font>
      <sz val="5"/>
      <name val="Arial"/>
      <family val="2"/>
    </font>
    <font>
      <sz val="10"/>
      <color theme="1"/>
      <name val="Arial"/>
      <family val="2"/>
    </font>
    <font>
      <sz val="8"/>
      <color theme="1"/>
      <name val="Calibri"/>
      <family val="2"/>
    </font>
    <font>
      <b/>
      <sz val="12"/>
      <color rgb="FFFF0000"/>
      <name val="Arial"/>
      <family val="2"/>
    </font>
    <font>
      <sz val="7"/>
      <color rgb="FFFF0000"/>
      <name val="Arial"/>
      <family val="2"/>
    </font>
    <font>
      <sz val="11"/>
      <color theme="1"/>
      <name val="Calibri"/>
      <family val="2"/>
    </font>
    <font>
      <b/>
      <sz val="6"/>
      <color rgb="FF92D050"/>
      <name val="Arial"/>
      <family val="2"/>
    </font>
    <font>
      <sz val="11"/>
      <color theme="1"/>
      <name val="Calibri"/>
      <family val="2"/>
      <scheme val="minor"/>
    </font>
    <font>
      <sz val="11"/>
      <color theme="1"/>
      <name val="Calibri"/>
      <family val="2"/>
    </font>
    <font>
      <i/>
      <sz val="8"/>
      <name val="Arial"/>
      <family val="2"/>
    </font>
    <font>
      <b/>
      <vertAlign val="superscript"/>
      <sz val="6"/>
      <name val="Arial"/>
      <family val="2"/>
    </font>
    <font>
      <sz val="8"/>
      <name val="Arial"/>
    </font>
    <font>
      <b/>
      <sz val="9.5"/>
      <name val="Berlin Type Office"/>
      <family val="2"/>
    </font>
    <font>
      <sz val="9.5"/>
      <name val="Berlin Type Office"/>
      <family val="2"/>
    </font>
    <font>
      <sz val="9"/>
      <color theme="1"/>
      <name val="Arial"/>
      <family val="2"/>
    </font>
    <font>
      <sz val="9"/>
      <color theme="1"/>
      <name val="Calibri"/>
      <family val="2"/>
      <scheme val="minor"/>
    </font>
    <font>
      <sz val="9.5"/>
      <color rgb="FF000000"/>
      <name val="Berlin Type Office"/>
      <family val="2"/>
    </font>
    <font>
      <b/>
      <sz val="9.5"/>
      <color rgb="FF000000"/>
      <name val="Berlin Type Office"/>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theme="0" tint="-0.499984740745262"/>
        <bgColor indexed="64"/>
      </patternFill>
    </fill>
    <fill>
      <patternFill patternType="solid">
        <fgColor rgb="FFF0F4FA"/>
      </patternFill>
    </fill>
    <fill>
      <patternFill patternType="solid">
        <fgColor theme="6" tint="0.39997558519241921"/>
        <bgColor indexed="64"/>
      </patternFill>
    </fill>
  </fills>
  <borders count="29">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thin">
        <color indexed="64"/>
      </left>
      <right/>
      <top/>
      <bottom/>
      <diagonal/>
    </border>
    <border>
      <left/>
      <right/>
      <top/>
      <bottom style="thin">
        <color indexed="64"/>
      </bottom>
      <diagonal/>
    </border>
    <border>
      <left style="thin">
        <color auto="1"/>
      </left>
      <right/>
      <top/>
      <bottom style="thin">
        <color auto="1"/>
      </bottom>
      <diagonal/>
    </border>
    <border>
      <left style="thin">
        <color rgb="FF979991"/>
      </left>
      <right/>
      <top style="thin">
        <color rgb="FF979991"/>
      </top>
      <bottom style="thin">
        <color rgb="FF979991"/>
      </bottom>
      <diagonal/>
    </border>
    <border>
      <left/>
      <right/>
      <top style="hair">
        <color indexed="64"/>
      </top>
      <bottom/>
      <diagonal/>
    </border>
  </borders>
  <cellStyleXfs count="75">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20" borderId="1" applyNumberFormat="0" applyAlignment="0" applyProtection="0"/>
    <xf numFmtId="0" fontId="9" fillId="20" borderId="2" applyNumberFormat="0" applyAlignment="0" applyProtection="0"/>
    <xf numFmtId="0" fontId="24" fillId="0" borderId="0"/>
    <xf numFmtId="0" fontId="10" fillId="7" borderId="2" applyNumberFormat="0" applyAlignment="0" applyProtection="0"/>
    <xf numFmtId="0" fontId="11" fillId="0" borderId="3" applyNumberFormat="0" applyFill="0" applyAlignment="0" applyProtection="0"/>
    <xf numFmtId="0" fontId="12" fillId="0" borderId="0" applyNumberFormat="0" applyFill="0" applyBorder="0" applyAlignment="0" applyProtection="0"/>
    <xf numFmtId="168" fontId="5" fillId="0" borderId="0" applyFont="0" applyFill="0" applyBorder="0" applyAlignment="0" applyProtection="0"/>
    <xf numFmtId="0" fontId="13" fillId="4" borderId="0" applyNumberFormat="0" applyBorder="0" applyAlignment="0" applyProtection="0"/>
    <xf numFmtId="0" fontId="14" fillId="21" borderId="0" applyNumberFormat="0" applyBorder="0" applyAlignment="0" applyProtection="0"/>
    <xf numFmtId="0" fontId="6" fillId="22" borderId="4" applyNumberFormat="0" applyFont="0" applyAlignment="0" applyProtection="0"/>
    <xf numFmtId="0" fontId="15" fillId="3" borderId="0" applyNumberFormat="0" applyBorder="0" applyAlignment="0" applyProtection="0"/>
    <xf numFmtId="0" fontId="5" fillId="0" borderId="0"/>
    <xf numFmtId="0" fontId="24" fillId="0" borderId="0"/>
    <xf numFmtId="0" fontId="5" fillId="0" borderId="0"/>
    <xf numFmtId="0" fontId="24" fillId="0" borderId="0"/>
    <xf numFmtId="0" fontId="16" fillId="0" borderId="0" applyNumberFormat="0" applyFill="0" applyBorder="0" applyAlignment="0" applyProtection="0"/>
    <xf numFmtId="0" fontId="17" fillId="0" borderId="5" applyNumberFormat="0" applyFill="0" applyAlignment="0" applyProtection="0"/>
    <xf numFmtId="0" fontId="18" fillId="0" borderId="6" applyNumberFormat="0" applyFill="0" applyAlignment="0" applyProtection="0"/>
    <xf numFmtId="0" fontId="19" fillId="0" borderId="7" applyNumberFormat="0" applyFill="0" applyAlignment="0" applyProtection="0"/>
    <xf numFmtId="0" fontId="19" fillId="0" borderId="0" applyNumberFormat="0" applyFill="0" applyBorder="0" applyAlignment="0" applyProtection="0"/>
    <xf numFmtId="0" fontId="20" fillId="0" borderId="8" applyNumberFormat="0" applyFill="0" applyAlignment="0" applyProtection="0"/>
    <xf numFmtId="44" fontId="24" fillId="0" borderId="0" applyFont="0" applyFill="0" applyBorder="0" applyAlignment="0" applyProtection="0"/>
    <xf numFmtId="0" fontId="21" fillId="0" borderId="0" applyNumberFormat="0" applyFill="0" applyBorder="0" applyAlignment="0" applyProtection="0"/>
    <xf numFmtId="0" fontId="22" fillId="23" borderId="9" applyNumberFormat="0" applyAlignment="0" applyProtection="0"/>
    <xf numFmtId="0" fontId="5" fillId="0" borderId="0"/>
    <xf numFmtId="0" fontId="5" fillId="0" borderId="0"/>
    <xf numFmtId="0" fontId="49" fillId="0" borderId="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0" fontId="5" fillId="0" borderId="0"/>
    <xf numFmtId="173" fontId="5" fillId="0" borderId="0" applyFont="0" applyFill="0" applyBorder="0" applyAlignment="0" applyProtection="0"/>
    <xf numFmtId="0" fontId="5" fillId="0" borderId="0"/>
    <xf numFmtId="0" fontId="4" fillId="0" borderId="0"/>
    <xf numFmtId="0" fontId="3" fillId="0" borderId="0"/>
    <xf numFmtId="0" fontId="5" fillId="0" borderId="0"/>
    <xf numFmtId="44" fontId="5" fillId="0" borderId="0" applyFont="0" applyFill="0" applyBorder="0" applyAlignment="0" applyProtection="0"/>
    <xf numFmtId="0" fontId="60" fillId="0" borderId="0"/>
    <xf numFmtId="0" fontId="62" fillId="0" borderId="0"/>
    <xf numFmtId="0" fontId="63" fillId="0" borderId="0"/>
    <xf numFmtId="0" fontId="60" fillId="0" borderId="0"/>
    <xf numFmtId="44" fontId="5" fillId="0" borderId="0" applyFont="0" applyFill="0" applyBorder="0" applyAlignment="0" applyProtection="0"/>
    <xf numFmtId="0" fontId="2" fillId="0" borderId="0"/>
    <xf numFmtId="0" fontId="2" fillId="0" borderId="0"/>
    <xf numFmtId="44" fontId="5" fillId="0" borderId="0" applyFont="0" applyFill="0" applyBorder="0" applyAlignment="0" applyProtection="0"/>
    <xf numFmtId="0" fontId="60" fillId="0" borderId="0"/>
    <xf numFmtId="0" fontId="62" fillId="0" borderId="0"/>
    <xf numFmtId="0" fontId="62" fillId="0" borderId="0"/>
    <xf numFmtId="0" fontId="1" fillId="0" borderId="0"/>
  </cellStyleXfs>
  <cellXfs count="456">
    <xf numFmtId="0" fontId="0" fillId="0" borderId="0" xfId="0"/>
    <xf numFmtId="0" fontId="25" fillId="0" borderId="0" xfId="0" applyFont="1" applyFill="1" applyBorder="1" applyAlignment="1" applyProtection="1">
      <alignment vertical="center"/>
    </xf>
    <xf numFmtId="0" fontId="29" fillId="0" borderId="0" xfId="0" applyFont="1" applyFill="1"/>
    <xf numFmtId="0" fontId="29" fillId="0" borderId="0" xfId="0" applyFont="1" applyFill="1" applyBorder="1"/>
    <xf numFmtId="0" fontId="29" fillId="0" borderId="0" xfId="0" applyFont="1" applyFill="1" applyAlignment="1"/>
    <xf numFmtId="0" fontId="31" fillId="0" borderId="0" xfId="0" applyFont="1" applyFill="1" applyBorder="1" applyAlignment="1" applyProtection="1">
      <alignment vertical="center"/>
    </xf>
    <xf numFmtId="0" fontId="25" fillId="0" borderId="0" xfId="0" applyFont="1" applyFill="1"/>
    <xf numFmtId="0" fontId="25" fillId="0" borderId="0" xfId="0" applyFont="1" applyFill="1" applyBorder="1"/>
    <xf numFmtId="49" fontId="25" fillId="0" borderId="0" xfId="0" applyNumberFormat="1" applyFont="1" applyFill="1" applyBorder="1" applyAlignment="1">
      <alignment horizontal="left"/>
    </xf>
    <xf numFmtId="0" fontId="25" fillId="0" borderId="0" xfId="0" applyFont="1" applyFill="1" applyAlignment="1">
      <alignment vertical="center"/>
    </xf>
    <xf numFmtId="0" fontId="36" fillId="0" borderId="0" xfId="0" applyFont="1" applyFill="1" applyBorder="1"/>
    <xf numFmtId="0" fontId="36" fillId="0" borderId="0" xfId="0" applyFont="1" applyFill="1"/>
    <xf numFmtId="0" fontId="29" fillId="0" borderId="0" xfId="37" applyFont="1" applyFill="1" applyBorder="1"/>
    <xf numFmtId="0" fontId="29" fillId="0" borderId="0" xfId="37" applyFont="1" applyFill="1"/>
    <xf numFmtId="0" fontId="25" fillId="0" borderId="0" xfId="37" applyFont="1" applyFill="1"/>
    <xf numFmtId="0" fontId="25" fillId="0" borderId="0" xfId="37" applyFont="1" applyFill="1" applyBorder="1" applyAlignment="1" applyProtection="1">
      <alignment vertical="center"/>
    </xf>
    <xf numFmtId="0" fontId="25" fillId="0" borderId="0" xfId="37" applyFont="1" applyFill="1" applyBorder="1"/>
    <xf numFmtId="0" fontId="29" fillId="0" borderId="0" xfId="37" applyFont="1" applyFill="1" applyBorder="1" applyAlignment="1" applyProtection="1">
      <alignment vertical="center"/>
    </xf>
    <xf numFmtId="0" fontId="31" fillId="0" borderId="0" xfId="37" applyFont="1" applyFill="1" applyBorder="1" applyAlignment="1" applyProtection="1">
      <alignment vertical="center"/>
    </xf>
    <xf numFmtId="0" fontId="25" fillId="0" borderId="0" xfId="37" applyFont="1" applyFill="1" applyAlignment="1">
      <alignment vertical="center"/>
    </xf>
    <xf numFmtId="49" fontId="25" fillId="0" borderId="0" xfId="37" applyNumberFormat="1" applyFont="1" applyFill="1" applyBorder="1" applyAlignment="1">
      <alignment horizontal="left"/>
    </xf>
    <xf numFmtId="170" fontId="29" fillId="0" borderId="0" xfId="37" applyNumberFormat="1" applyFont="1" applyFill="1" applyBorder="1"/>
    <xf numFmtId="0" fontId="38" fillId="0" borderId="0" xfId="0" applyFont="1" applyFill="1" applyAlignment="1">
      <alignment vertical="center"/>
    </xf>
    <xf numFmtId="0" fontId="29" fillId="0" borderId="11" xfId="38" applyFont="1" applyFill="1" applyBorder="1" applyAlignment="1">
      <alignment horizontal="center" vertical="center"/>
    </xf>
    <xf numFmtId="0" fontId="29" fillId="0" borderId="0" xfId="38" applyFont="1" applyFill="1" applyBorder="1" applyAlignment="1">
      <alignment horizontal="distributed"/>
    </xf>
    <xf numFmtId="0" fontId="29" fillId="0" borderId="0" xfId="36" applyFont="1"/>
    <xf numFmtId="0" fontId="29" fillId="0" borderId="0" xfId="36" applyFont="1" applyBorder="1"/>
    <xf numFmtId="3" fontId="29" fillId="0" borderId="0" xfId="36" applyNumberFormat="1" applyFont="1" applyBorder="1" applyAlignment="1">
      <alignment horizontal="right"/>
    </xf>
    <xf numFmtId="49" fontId="29" fillId="0" borderId="0" xfId="36" applyNumberFormat="1" applyFont="1"/>
    <xf numFmtId="0" fontId="36" fillId="0" borderId="0" xfId="36" applyFont="1" applyBorder="1"/>
    <xf numFmtId="3" fontId="36" fillId="0" borderId="0" xfId="36" applyNumberFormat="1" applyFont="1" applyBorder="1" applyAlignment="1">
      <alignment horizontal="right"/>
    </xf>
    <xf numFmtId="49" fontId="36" fillId="0" borderId="0" xfId="36" applyNumberFormat="1" applyFont="1"/>
    <xf numFmtId="0" fontId="29" fillId="0" borderId="0" xfId="36" applyFont="1" applyFill="1" applyBorder="1"/>
    <xf numFmtId="169" fontId="29" fillId="0" borderId="0" xfId="36" applyNumberFormat="1" applyFont="1" applyFill="1" applyBorder="1"/>
    <xf numFmtId="165" fontId="29" fillId="0" borderId="0" xfId="36" applyNumberFormat="1" applyFont="1" applyFill="1" applyBorder="1" applyAlignment="1">
      <alignment horizontal="center" vertical="center"/>
    </xf>
    <xf numFmtId="0" fontId="29" fillId="0" borderId="0" xfId="36" applyFont="1" applyFill="1"/>
    <xf numFmtId="0" fontId="29" fillId="0" borderId="0" xfId="36" applyFont="1" applyFill="1" applyBorder="1" applyAlignment="1">
      <alignment horizontal="center" vertical="center"/>
    </xf>
    <xf numFmtId="0" fontId="40" fillId="0" borderId="0" xfId="36" applyFont="1" applyFill="1" applyBorder="1" applyAlignment="1">
      <alignment horizontal="left" vertical="center"/>
    </xf>
    <xf numFmtId="0" fontId="29" fillId="0" borderId="0" xfId="36" applyFont="1" applyFill="1" applyAlignment="1">
      <alignment horizontal="center" vertical="center"/>
    </xf>
    <xf numFmtId="0" fontId="5" fillId="0" borderId="0" xfId="36" applyFont="1" applyBorder="1"/>
    <xf numFmtId="0" fontId="41" fillId="0" borderId="0" xfId="36" applyFont="1" applyBorder="1" applyAlignment="1"/>
    <xf numFmtId="0" fontId="5" fillId="0" borderId="0" xfId="38" applyFont="1" applyFill="1" applyBorder="1" applyAlignment="1">
      <alignment wrapText="1"/>
    </xf>
    <xf numFmtId="0" fontId="5" fillId="0" borderId="0" xfId="36" applyFont="1"/>
    <xf numFmtId="0" fontId="27" fillId="0" borderId="0" xfId="36" applyFont="1"/>
    <xf numFmtId="164" fontId="5" fillId="0" borderId="0" xfId="36" applyNumberFormat="1" applyFont="1"/>
    <xf numFmtId="0" fontId="5" fillId="0" borderId="0" xfId="36" applyFont="1" applyAlignment="1">
      <alignment wrapText="1"/>
    </xf>
    <xf numFmtId="0" fontId="36" fillId="0" borderId="0" xfId="36" applyFont="1"/>
    <xf numFmtId="0" fontId="5" fillId="0" borderId="10" xfId="36" applyFont="1" applyBorder="1" applyAlignment="1">
      <alignment vertical="center"/>
    </xf>
    <xf numFmtId="0" fontId="5" fillId="0" borderId="0" xfId="36" applyFont="1" applyBorder="1" applyAlignment="1">
      <alignment vertical="center"/>
    </xf>
    <xf numFmtId="0" fontId="23" fillId="0" borderId="0" xfId="36" applyFont="1" applyAlignment="1">
      <alignment vertical="center"/>
    </xf>
    <xf numFmtId="0" fontId="23" fillId="0" borderId="0" xfId="36" applyFont="1"/>
    <xf numFmtId="0" fontId="29" fillId="0" borderId="0" xfId="36" applyFont="1" applyAlignment="1">
      <alignment vertical="center"/>
    </xf>
    <xf numFmtId="0" fontId="29" fillId="0" borderId="0" xfId="36" applyFont="1" applyBorder="1" applyAlignment="1">
      <alignment vertical="center"/>
    </xf>
    <xf numFmtId="0" fontId="5" fillId="0" borderId="0" xfId="36" applyBorder="1"/>
    <xf numFmtId="0" fontId="5" fillId="0" borderId="0" xfId="36"/>
    <xf numFmtId="0" fontId="43" fillId="0" borderId="0" xfId="36" applyFont="1"/>
    <xf numFmtId="0" fontId="44" fillId="0" borderId="0" xfId="36" applyFont="1"/>
    <xf numFmtId="49" fontId="25" fillId="0" borderId="0" xfId="36" applyNumberFormat="1" applyFont="1" applyBorder="1"/>
    <xf numFmtId="49" fontId="25" fillId="0" borderId="0" xfId="36" applyNumberFormat="1" applyFont="1" applyBorder="1" applyAlignment="1">
      <alignment horizontal="left"/>
    </xf>
    <xf numFmtId="3" fontId="25" fillId="0" borderId="0" xfId="36" applyNumberFormat="1" applyFont="1" applyBorder="1" applyAlignment="1">
      <alignment horizontal="right"/>
    </xf>
    <xf numFmtId="164" fontId="28" fillId="0" borderId="0" xfId="36" applyNumberFormat="1" applyFont="1" applyBorder="1"/>
    <xf numFmtId="0" fontId="25" fillId="0" borderId="0" xfId="36" applyFont="1" applyBorder="1"/>
    <xf numFmtId="0" fontId="25" fillId="0" borderId="0" xfId="36" applyFont="1"/>
    <xf numFmtId="165" fontId="5" fillId="0" borderId="0" xfId="36" applyNumberFormat="1" applyFont="1"/>
    <xf numFmtId="0" fontId="31" fillId="0" borderId="0" xfId="50" applyFont="1" applyFill="1" applyBorder="1" applyAlignment="1" applyProtection="1">
      <alignment vertical="center"/>
    </xf>
    <xf numFmtId="0" fontId="25" fillId="0" borderId="0" xfId="50" applyFont="1" applyFill="1" applyBorder="1" applyAlignment="1" applyProtection="1">
      <alignment vertical="center"/>
    </xf>
    <xf numFmtId="0" fontId="5" fillId="0" borderId="10" xfId="36" applyFont="1" applyBorder="1"/>
    <xf numFmtId="0" fontId="25" fillId="0" borderId="0" xfId="36" applyFont="1" applyFill="1"/>
    <xf numFmtId="0" fontId="25" fillId="0" borderId="0" xfId="36" applyFont="1" applyFill="1" applyAlignment="1">
      <alignment vertical="center"/>
    </xf>
    <xf numFmtId="165" fontId="29" fillId="0" borderId="0" xfId="37" applyNumberFormat="1" applyFont="1" applyFill="1" applyBorder="1" applyAlignment="1" applyProtection="1">
      <alignment horizontal="right"/>
    </xf>
    <xf numFmtId="167" fontId="29" fillId="0" borderId="0" xfId="36" applyNumberFormat="1" applyFont="1" applyAlignment="1">
      <alignment horizontal="right"/>
    </xf>
    <xf numFmtId="167" fontId="29" fillId="0" borderId="0" xfId="36" applyNumberFormat="1" applyFont="1"/>
    <xf numFmtId="165" fontId="35" fillId="0" borderId="0" xfId="36" applyNumberFormat="1" applyFont="1" applyAlignment="1">
      <alignment horizontal="right"/>
    </xf>
    <xf numFmtId="0" fontId="29" fillId="0" borderId="0" xfId="36" applyFont="1" applyAlignment="1">
      <alignment horizontal="left" indent="1"/>
    </xf>
    <xf numFmtId="165" fontId="29" fillId="0" borderId="0" xfId="36" applyNumberFormat="1" applyFont="1"/>
    <xf numFmtId="0" fontId="27" fillId="0" borderId="0" xfId="38" applyFont="1" applyFill="1" applyBorder="1" applyAlignment="1">
      <alignment horizontal="left" vertical="top" wrapText="1"/>
    </xf>
    <xf numFmtId="0" fontId="5" fillId="0" borderId="0" xfId="38" applyFont="1" applyFill="1" applyBorder="1" applyAlignment="1">
      <alignment horizontal="left" vertical="top" wrapText="1"/>
    </xf>
    <xf numFmtId="0" fontId="5" fillId="0" borderId="0" xfId="36" applyFont="1" applyAlignment="1">
      <alignment horizontal="center"/>
    </xf>
    <xf numFmtId="164" fontId="5" fillId="0" borderId="0" xfId="36" applyNumberFormat="1" applyFont="1" applyAlignment="1">
      <alignment horizontal="center"/>
    </xf>
    <xf numFmtId="1" fontId="5" fillId="0" borderId="0" xfId="36" applyNumberFormat="1" applyFont="1" applyAlignment="1">
      <alignment horizontal="center"/>
    </xf>
    <xf numFmtId="0" fontId="5" fillId="0" borderId="0" xfId="36" applyFont="1" applyAlignment="1">
      <alignment horizontal="left"/>
    </xf>
    <xf numFmtId="0" fontId="37" fillId="0" borderId="0" xfId="36" applyFont="1" applyAlignment="1">
      <alignment horizontal="left"/>
    </xf>
    <xf numFmtId="0" fontId="36" fillId="0" borderId="0" xfId="36" applyNumberFormat="1" applyFont="1" applyFill="1" applyBorder="1" applyAlignment="1" applyProtection="1">
      <alignment vertical="center"/>
    </xf>
    <xf numFmtId="164" fontId="5" fillId="0" borderId="0" xfId="36" applyNumberFormat="1" applyFont="1" applyAlignment="1">
      <alignment wrapText="1"/>
    </xf>
    <xf numFmtId="0" fontId="37" fillId="0" borderId="0" xfId="36" applyFont="1"/>
    <xf numFmtId="164" fontId="37" fillId="0" borderId="0" xfId="36" applyNumberFormat="1" applyFont="1"/>
    <xf numFmtId="0" fontId="45" fillId="0" borderId="0" xfId="36" applyFont="1" applyFill="1" applyBorder="1" applyAlignment="1" applyProtection="1">
      <alignment vertical="center"/>
    </xf>
    <xf numFmtId="164" fontId="45" fillId="0" borderId="0" xfId="38" applyNumberFormat="1" applyFont="1" applyFill="1" applyBorder="1" applyAlignment="1">
      <alignment vertical="center"/>
    </xf>
    <xf numFmtId="0" fontId="46" fillId="0" borderId="0" xfId="36" applyFont="1" applyFill="1" applyBorder="1" applyAlignment="1" applyProtection="1">
      <alignment vertical="center"/>
    </xf>
    <xf numFmtId="0" fontId="25" fillId="0" borderId="0" xfId="50" applyFont="1" applyFill="1" applyBorder="1" applyAlignment="1">
      <alignment vertical="center"/>
    </xf>
    <xf numFmtId="0" fontId="47" fillId="0" borderId="0" xfId="38" applyFont="1" applyFill="1" applyBorder="1" applyAlignment="1">
      <alignment wrapText="1"/>
    </xf>
    <xf numFmtId="0" fontId="36" fillId="0" borderId="10" xfId="36" applyFont="1" applyBorder="1" applyAlignment="1">
      <alignment vertical="center"/>
    </xf>
    <xf numFmtId="0" fontId="36" fillId="0" borderId="0" xfId="36" applyFont="1" applyAlignment="1">
      <alignment vertical="center"/>
    </xf>
    <xf numFmtId="0" fontId="36" fillId="0" borderId="0" xfId="36" applyFont="1" applyBorder="1" applyAlignment="1">
      <alignment vertical="center"/>
    </xf>
    <xf numFmtId="0" fontId="27" fillId="0" borderId="0" xfId="38" applyFont="1" applyFill="1" applyBorder="1" applyAlignment="1">
      <alignment horizontal="left" vertical="top" wrapText="1"/>
    </xf>
    <xf numFmtId="0" fontId="5" fillId="0" borderId="0" xfId="38" applyFont="1" applyFill="1" applyBorder="1" applyAlignment="1">
      <alignment horizontal="left" vertical="top" wrapText="1"/>
    </xf>
    <xf numFmtId="0" fontId="5" fillId="0" borderId="0" xfId="36" applyFont="1" applyAlignment="1">
      <alignment horizontal="center"/>
    </xf>
    <xf numFmtId="0" fontId="29" fillId="0" borderId="0" xfId="36" applyFont="1" applyBorder="1" applyAlignment="1">
      <alignment horizontal="center" vertical="center"/>
    </xf>
    <xf numFmtId="0" fontId="29" fillId="0" borderId="11" xfId="36" applyFont="1" applyBorder="1" applyAlignment="1">
      <alignment horizontal="center" vertical="center"/>
    </xf>
    <xf numFmtId="167" fontId="5" fillId="0" borderId="0" xfId="36" applyNumberFormat="1" applyFont="1"/>
    <xf numFmtId="165" fontId="35" fillId="0" borderId="0" xfId="36" applyNumberFormat="1" applyFont="1" applyAlignment="1">
      <alignment horizontal="center"/>
    </xf>
    <xf numFmtId="167" fontId="29" fillId="0" borderId="0" xfId="36" applyNumberFormat="1" applyFont="1" applyAlignment="1">
      <alignment horizontal="center"/>
    </xf>
    <xf numFmtId="171" fontId="25" fillId="0" borderId="0" xfId="0" applyNumberFormat="1" applyFont="1" applyFill="1" applyAlignment="1">
      <alignment vertical="center"/>
    </xf>
    <xf numFmtId="0" fontId="48" fillId="0" borderId="0" xfId="0" applyNumberFormat="1" applyFont="1" applyFill="1" applyBorder="1" applyAlignment="1" applyProtection="1"/>
    <xf numFmtId="0" fontId="5" fillId="0" borderId="0" xfId="0" applyFont="1"/>
    <xf numFmtId="0" fontId="25" fillId="0" borderId="0" xfId="36" applyFont="1" applyFill="1" applyAlignment="1">
      <alignment horizontal="center" vertical="center"/>
    </xf>
    <xf numFmtId="0" fontId="25" fillId="0" borderId="0" xfId="36" applyFont="1" applyFill="1" applyAlignment="1">
      <alignment horizontal="left" vertical="center" indent="4"/>
    </xf>
    <xf numFmtId="174" fontId="25" fillId="0" borderId="0" xfId="50" applyNumberFormat="1" applyFont="1" applyFill="1" applyAlignment="1">
      <alignment horizontal="right"/>
    </xf>
    <xf numFmtId="165" fontId="28" fillId="0" borderId="0" xfId="50" applyNumberFormat="1" applyFont="1" applyFill="1" applyAlignment="1">
      <alignment horizontal="right"/>
    </xf>
    <xf numFmtId="172" fontId="28" fillId="0" borderId="0" xfId="50" applyNumberFormat="1" applyFont="1" applyFill="1" applyAlignment="1">
      <alignment horizontal="right"/>
    </xf>
    <xf numFmtId="0" fontId="29" fillId="0" borderId="0" xfId="50" applyFont="1" applyFill="1" applyBorder="1"/>
    <xf numFmtId="0" fontId="29" fillId="0" borderId="0" xfId="50" applyFont="1" applyFill="1"/>
    <xf numFmtId="0" fontId="29" fillId="0" borderId="0" xfId="50" applyFont="1" applyFill="1" applyAlignment="1">
      <alignment horizontal="center"/>
    </xf>
    <xf numFmtId="0" fontId="25" fillId="0" borderId="0" xfId="50" applyFont="1" applyFill="1"/>
    <xf numFmtId="49" fontId="25" fillId="0" borderId="0" xfId="50" applyNumberFormat="1" applyFont="1" applyFill="1" applyBorder="1" applyAlignment="1">
      <alignment horizontal="center" vertical="center" wrapText="1"/>
    </xf>
    <xf numFmtId="0" fontId="25" fillId="0" borderId="0" xfId="50" applyFont="1" applyFill="1" applyAlignment="1">
      <alignment vertical="center"/>
    </xf>
    <xf numFmtId="0" fontId="25" fillId="0" borderId="0" xfId="50" applyFont="1" applyFill="1" applyBorder="1" applyAlignment="1" applyProtection="1"/>
    <xf numFmtId="0" fontId="26" fillId="0" borderId="0" xfId="50" applyFont="1" applyFill="1" applyBorder="1" applyAlignment="1" applyProtection="1">
      <alignment vertical="center"/>
    </xf>
    <xf numFmtId="0" fontId="26" fillId="0" borderId="0" xfId="50" applyFont="1" applyFill="1" applyBorder="1" applyAlignment="1" applyProtection="1"/>
    <xf numFmtId="0" fontId="25" fillId="0" borderId="0" xfId="50" applyFont="1" applyFill="1" applyAlignment="1">
      <alignment wrapText="1"/>
    </xf>
    <xf numFmtId="0" fontId="25" fillId="0" borderId="0" xfId="50" applyFont="1" applyFill="1" applyAlignment="1">
      <alignment horizontal="left" indent="1"/>
    </xf>
    <xf numFmtId="174" fontId="25" fillId="0" borderId="25" xfId="50" applyNumberFormat="1" applyFont="1" applyFill="1" applyBorder="1" applyAlignment="1">
      <alignment horizontal="right"/>
    </xf>
    <xf numFmtId="0" fontId="25" fillId="0" borderId="0" xfId="50" applyFont="1" applyFill="1" applyBorder="1" applyAlignment="1">
      <alignment vertical="center" wrapText="1"/>
    </xf>
    <xf numFmtId="0" fontId="55" fillId="0" borderId="11" xfId="36" applyFont="1" applyFill="1" applyBorder="1" applyAlignment="1">
      <alignment horizontal="center" vertical="center"/>
    </xf>
    <xf numFmtId="0" fontId="29" fillId="0" borderId="0" xfId="50" applyFont="1" applyFill="1" applyBorder="1" applyAlignment="1" applyProtection="1">
      <alignment vertical="center"/>
    </xf>
    <xf numFmtId="0" fontId="29" fillId="0" borderId="0" xfId="50" applyFont="1" applyFill="1" applyBorder="1" applyAlignment="1" applyProtection="1"/>
    <xf numFmtId="3" fontId="25" fillId="0" borderId="0" xfId="50" applyNumberFormat="1" applyFont="1" applyFill="1" applyBorder="1" applyAlignment="1">
      <alignment horizontal="right" vertical="center"/>
    </xf>
    <xf numFmtId="164" fontId="28" fillId="0" borderId="0" xfId="50" applyNumberFormat="1" applyFont="1" applyFill="1" applyBorder="1" applyAlignment="1">
      <alignment horizontal="right" vertical="center"/>
    </xf>
    <xf numFmtId="166" fontId="25" fillId="0" borderId="0" xfId="50" applyNumberFormat="1" applyFont="1" applyFill="1" applyBorder="1" applyAlignment="1" applyProtection="1">
      <alignment horizontal="right" vertical="center"/>
    </xf>
    <xf numFmtId="0" fontId="25" fillId="0" borderId="0" xfId="0" applyFont="1" applyFill="1" applyBorder="1" applyAlignment="1">
      <alignment horizontal="center" vertical="center" wrapText="1"/>
    </xf>
    <xf numFmtId="171" fontId="25" fillId="0" borderId="0" xfId="0" applyNumberFormat="1" applyFont="1" applyFill="1"/>
    <xf numFmtId="172" fontId="28" fillId="0" borderId="0" xfId="0" applyNumberFormat="1" applyFont="1" applyFill="1" applyAlignment="1">
      <alignment horizontal="right"/>
    </xf>
    <xf numFmtId="165" fontId="28" fillId="0" borderId="0" xfId="0" applyNumberFormat="1" applyFont="1" applyFill="1" applyAlignment="1">
      <alignment horizontal="right"/>
    </xf>
    <xf numFmtId="175" fontId="25" fillId="0" borderId="0" xfId="0" applyNumberFormat="1" applyFont="1" applyFill="1" applyAlignment="1">
      <alignment horizontal="right"/>
    </xf>
    <xf numFmtId="0" fontId="25" fillId="0" borderId="0" xfId="0" applyFont="1" applyFill="1" applyAlignment="1">
      <alignment horizontal="left" indent="1"/>
    </xf>
    <xf numFmtId="175" fontId="25" fillId="0" borderId="0" xfId="0" applyNumberFormat="1" applyFont="1" applyFill="1"/>
    <xf numFmtId="172" fontId="25" fillId="0" borderId="0" xfId="0" applyNumberFormat="1" applyFont="1" applyFill="1" applyAlignment="1">
      <alignment horizontal="right"/>
    </xf>
    <xf numFmtId="174" fontId="25" fillId="0" borderId="0" xfId="0" applyNumberFormat="1" applyFont="1" applyFill="1"/>
    <xf numFmtId="3" fontId="25" fillId="0" borderId="0" xfId="0" applyNumberFormat="1" applyFont="1" applyFill="1" applyAlignment="1">
      <alignment horizontal="right"/>
    </xf>
    <xf numFmtId="0" fontId="25" fillId="0" borderId="0" xfId="0" applyFont="1" applyFill="1" applyBorder="1" applyAlignment="1">
      <alignment horizontal="right"/>
    </xf>
    <xf numFmtId="0" fontId="25" fillId="0" borderId="10" xfId="0" applyFont="1" applyFill="1" applyBorder="1"/>
    <xf numFmtId="0" fontId="31" fillId="0" borderId="0" xfId="0" applyFont="1" applyFill="1"/>
    <xf numFmtId="0" fontId="25" fillId="0" borderId="0" xfId="0" applyFont="1" applyFill="1" applyAlignment="1">
      <alignment horizontal="left" wrapText="1" indent="1"/>
    </xf>
    <xf numFmtId="172" fontId="33" fillId="0" borderId="0" xfId="50" applyNumberFormat="1" applyFont="1" applyFill="1" applyAlignment="1">
      <alignment horizontal="center" vertical="center"/>
    </xf>
    <xf numFmtId="164" fontId="33" fillId="0" borderId="0" xfId="0" applyNumberFormat="1" applyFont="1" applyFill="1" applyAlignment="1">
      <alignment horizontal="center" vertical="center"/>
    </xf>
    <xf numFmtId="172" fontId="33" fillId="0" borderId="0" xfId="50" applyNumberFormat="1" applyFont="1" applyFill="1" applyAlignment="1">
      <alignment horizontal="right"/>
    </xf>
    <xf numFmtId="172" fontId="33" fillId="0" borderId="25" xfId="50" applyNumberFormat="1" applyFont="1" applyFill="1" applyBorder="1" applyAlignment="1">
      <alignment horizontal="right"/>
    </xf>
    <xf numFmtId="0" fontId="25" fillId="0" borderId="0" xfId="50" applyFont="1" applyFill="1" applyAlignment="1">
      <alignment vertical="center" wrapText="1"/>
    </xf>
    <xf numFmtId="0" fontId="25" fillId="0" borderId="0" xfId="0" applyFont="1" applyFill="1" applyBorder="1" applyAlignment="1">
      <alignment horizontal="left" vertical="center"/>
    </xf>
    <xf numFmtId="0" fontId="25" fillId="0" borderId="0" xfId="0" applyFont="1" applyFill="1" applyAlignment="1">
      <alignment horizontal="left"/>
    </xf>
    <xf numFmtId="0" fontId="57" fillId="25" borderId="27" xfId="0" applyFont="1" applyFill="1" applyBorder="1" applyAlignment="1">
      <alignment horizontal="left" vertical="top" wrapText="1"/>
    </xf>
    <xf numFmtId="0" fontId="58" fillId="0" borderId="0" xfId="36" applyFont="1" applyFill="1" applyBorder="1" applyAlignment="1">
      <alignment horizontal="left" vertical="center"/>
    </xf>
    <xf numFmtId="0" fontId="59" fillId="0" borderId="0" xfId="36" applyFont="1" applyFill="1"/>
    <xf numFmtId="0" fontId="0" fillId="0" borderId="0" xfId="0" applyAlignment="1">
      <alignment horizontal="right"/>
    </xf>
    <xf numFmtId="164" fontId="0" fillId="0" borderId="0" xfId="0" applyNumberFormat="1"/>
    <xf numFmtId="0" fontId="0" fillId="0" borderId="0" xfId="0" applyAlignment="1">
      <alignment wrapText="1"/>
    </xf>
    <xf numFmtId="0" fontId="25" fillId="0" borderId="0" xfId="0" applyFont="1" applyFill="1" applyBorder="1" applyAlignment="1">
      <alignment horizontal="center" vertical="center"/>
    </xf>
    <xf numFmtId="0" fontId="31" fillId="0" borderId="0" xfId="0" quotePrefix="1" applyFont="1" applyFill="1" applyAlignment="1">
      <alignment horizontal="center" vertical="center" wrapText="1"/>
    </xf>
    <xf numFmtId="0" fontId="31" fillId="0" borderId="0" xfId="0" applyFont="1" applyFill="1" applyAlignment="1">
      <alignment horizontal="center" vertical="center" wrapText="1"/>
    </xf>
    <xf numFmtId="0" fontId="25" fillId="0" borderId="0" xfId="0" applyFont="1" applyFill="1" applyAlignment="1">
      <alignment horizontal="right"/>
    </xf>
    <xf numFmtId="0" fontId="25" fillId="0" borderId="0" xfId="0" applyFont="1" applyFill="1" applyAlignment="1"/>
    <xf numFmtId="0" fontId="25" fillId="0" borderId="0" xfId="0" applyFont="1" applyFill="1" applyAlignment="1">
      <alignment wrapText="1"/>
    </xf>
    <xf numFmtId="0" fontId="25" fillId="0" borderId="11" xfId="0" applyFont="1" applyFill="1" applyBorder="1" applyAlignment="1">
      <alignment horizontal="center" vertical="center"/>
    </xf>
    <xf numFmtId="0" fontId="25" fillId="0" borderId="11" xfId="0" applyFont="1" applyFill="1" applyBorder="1" applyAlignment="1">
      <alignment horizontal="center" vertical="center" wrapText="1"/>
    </xf>
    <xf numFmtId="0" fontId="25" fillId="0" borderId="0" xfId="0" applyFont="1" applyFill="1" applyBorder="1" applyAlignment="1">
      <alignment horizontal="left" vertical="center" wrapText="1"/>
    </xf>
    <xf numFmtId="0" fontId="25" fillId="0" borderId="0" xfId="50" applyFont="1" applyFill="1" applyBorder="1" applyAlignment="1" applyProtection="1">
      <alignment vertical="center" wrapText="1"/>
    </xf>
    <xf numFmtId="0" fontId="31" fillId="0" borderId="0" xfId="50" applyFont="1" applyFill="1" applyBorder="1" applyAlignment="1" applyProtection="1">
      <alignment vertical="center" wrapText="1"/>
    </xf>
    <xf numFmtId="0" fontId="51" fillId="0" borderId="0" xfId="0" applyFont="1" applyFill="1"/>
    <xf numFmtId="172" fontId="28" fillId="0" borderId="0" xfId="0" applyNumberFormat="1" applyFont="1" applyFill="1" applyAlignment="1">
      <alignment horizontal="right" vertical="center"/>
    </xf>
    <xf numFmtId="0" fontId="25" fillId="0" borderId="24" xfId="0" applyFont="1" applyFill="1" applyBorder="1"/>
    <xf numFmtId="0" fontId="25" fillId="0" borderId="0" xfId="0" applyFont="1" applyAlignment="1">
      <alignment horizontal="left"/>
    </xf>
    <xf numFmtId="172" fontId="28" fillId="0" borderId="0" xfId="0" applyNumberFormat="1" applyFont="1" applyFill="1" applyAlignment="1">
      <alignment horizontal="left" vertical="center"/>
    </xf>
    <xf numFmtId="164" fontId="25" fillId="0" borderId="0" xfId="0" applyNumberFormat="1" applyFont="1" applyFill="1" applyAlignment="1">
      <alignment horizontal="left" vertical="center"/>
    </xf>
    <xf numFmtId="0" fontId="25" fillId="0" borderId="0" xfId="0" applyFont="1" applyFill="1" applyAlignment="1">
      <alignment vertical="center" wrapText="1"/>
    </xf>
    <xf numFmtId="0" fontId="25" fillId="0" borderId="10" xfId="0" applyFont="1" applyFill="1" applyBorder="1" applyAlignment="1">
      <alignment wrapText="1"/>
    </xf>
    <xf numFmtId="165" fontId="28" fillId="0" borderId="0" xfId="0" applyNumberFormat="1" applyFont="1" applyFill="1" applyAlignment="1">
      <alignment horizontal="left"/>
    </xf>
    <xf numFmtId="171" fontId="61" fillId="0" borderId="0" xfId="0" applyNumberFormat="1" applyFont="1" applyFill="1" applyAlignment="1">
      <alignment horizontal="center" vertical="center" wrapText="1"/>
    </xf>
    <xf numFmtId="0" fontId="5" fillId="0" borderId="0" xfId="0" applyFont="1" applyFill="1" applyAlignment="1">
      <alignment horizontal="right"/>
    </xf>
    <xf numFmtId="174" fontId="53" fillId="26" borderId="0" xfId="50" applyNumberFormat="1" applyFont="1" applyFill="1" applyAlignment="1">
      <alignment horizontal="right" vertical="center"/>
    </xf>
    <xf numFmtId="174" fontId="53" fillId="0" borderId="0" xfId="50" applyNumberFormat="1" applyFont="1" applyFill="1" applyAlignment="1">
      <alignment horizontal="right" vertical="center"/>
    </xf>
    <xf numFmtId="1" fontId="53" fillId="0" borderId="0" xfId="0" applyNumberFormat="1" applyFont="1" applyFill="1" applyAlignment="1">
      <alignment vertical="center"/>
    </xf>
    <xf numFmtId="0" fontId="54" fillId="0" borderId="0" xfId="50" applyFont="1" applyFill="1" applyBorder="1" applyAlignment="1" applyProtection="1">
      <alignment vertical="center"/>
    </xf>
    <xf numFmtId="49" fontId="53" fillId="0" borderId="0" xfId="50" applyNumberFormat="1" applyFont="1" applyFill="1" applyBorder="1" applyAlignment="1">
      <alignment horizontal="center" vertical="center" wrapText="1"/>
    </xf>
    <xf numFmtId="0" fontId="25" fillId="0" borderId="0" xfId="50" applyFont="1" applyFill="1" applyAlignment="1">
      <alignment horizontal="left"/>
    </xf>
    <xf numFmtId="0" fontId="25" fillId="0" borderId="10" xfId="0" applyFont="1" applyFill="1" applyBorder="1" applyAlignment="1"/>
    <xf numFmtId="3" fontId="25" fillId="24" borderId="0" xfId="0" applyNumberFormat="1" applyFont="1" applyFill="1" applyAlignment="1">
      <alignment horizontal="right"/>
    </xf>
    <xf numFmtId="0" fontId="25" fillId="24" borderId="0" xfId="0" applyFont="1" applyFill="1"/>
    <xf numFmtId="0" fontId="25" fillId="26" borderId="0" xfId="0" applyFont="1" applyFill="1"/>
    <xf numFmtId="0" fontId="31" fillId="24" borderId="0" xfId="0" applyFont="1" applyFill="1"/>
    <xf numFmtId="0" fontId="52" fillId="0" borderId="0" xfId="0" applyFont="1" applyFill="1"/>
    <xf numFmtId="0" fontId="58" fillId="0" borderId="0" xfId="0" applyFont="1" applyFill="1"/>
    <xf numFmtId="171" fontId="53" fillId="0" borderId="0" xfId="0" applyNumberFormat="1" applyFont="1" applyFill="1" applyAlignment="1">
      <alignment vertical="center"/>
    </xf>
    <xf numFmtId="0" fontId="54" fillId="0" borderId="0" xfId="50" applyFont="1" applyFill="1" applyBorder="1" applyAlignment="1" applyProtection="1">
      <alignment vertical="center" wrapText="1"/>
    </xf>
    <xf numFmtId="0" fontId="53" fillId="0" borderId="0" xfId="0" applyFont="1" applyFill="1" applyAlignment="1">
      <alignment vertical="center" wrapText="1"/>
    </xf>
    <xf numFmtId="0" fontId="0" fillId="0" borderId="10" xfId="0" applyFill="1" applyBorder="1" applyAlignment="1">
      <alignment wrapText="1"/>
    </xf>
    <xf numFmtId="0" fontId="0" fillId="0" borderId="0" xfId="0" applyFill="1" applyBorder="1" applyAlignment="1">
      <alignment wrapText="1"/>
    </xf>
    <xf numFmtId="0" fontId="31" fillId="26" borderId="0" xfId="0" applyFont="1" applyFill="1"/>
    <xf numFmtId="0" fontId="31" fillId="0" borderId="0" xfId="0" quotePrefix="1" applyFont="1" applyFill="1" applyAlignment="1">
      <alignment vertical="center" wrapText="1"/>
    </xf>
    <xf numFmtId="0" fontId="31" fillId="0" borderId="0" xfId="0" applyFont="1" applyFill="1" applyAlignment="1">
      <alignment vertical="center" wrapText="1"/>
    </xf>
    <xf numFmtId="0" fontId="29" fillId="0" borderId="0" xfId="0" applyFont="1" applyAlignment="1">
      <alignment horizontal="left" vertical="center" wrapText="1"/>
    </xf>
    <xf numFmtId="164" fontId="31" fillId="0" borderId="0" xfId="0" applyNumberFormat="1" applyFont="1" applyFill="1" applyBorder="1" applyAlignment="1">
      <alignment horizontal="center" vertical="center" wrapText="1"/>
    </xf>
    <xf numFmtId="164" fontId="31" fillId="0" borderId="0" xfId="0" applyNumberFormat="1" applyFont="1" applyFill="1" applyAlignment="1">
      <alignment horizontal="center" vertical="center" wrapText="1"/>
    </xf>
    <xf numFmtId="0" fontId="51" fillId="0" borderId="0" xfId="0" applyFont="1" applyFill="1" applyAlignment="1">
      <alignment horizontal="center" vertical="center" wrapText="1"/>
    </xf>
    <xf numFmtId="164" fontId="51" fillId="0" borderId="0" xfId="0" applyNumberFormat="1" applyFont="1" applyFill="1" applyAlignment="1">
      <alignment horizontal="center" vertical="center" wrapText="1"/>
    </xf>
    <xf numFmtId="0" fontId="31" fillId="0" borderId="24" xfId="0" applyFont="1" applyFill="1" applyBorder="1" applyAlignment="1">
      <alignment horizontal="center" vertical="center" wrapText="1"/>
    </xf>
    <xf numFmtId="164" fontId="33" fillId="0" borderId="0" xfId="0" applyNumberFormat="1" applyFont="1" applyFill="1"/>
    <xf numFmtId="0" fontId="25" fillId="0" borderId="26" xfId="0" applyFont="1" applyFill="1" applyBorder="1"/>
    <xf numFmtId="172" fontId="28" fillId="0" borderId="25" xfId="50" applyNumberFormat="1" applyFont="1" applyFill="1" applyBorder="1" applyAlignment="1">
      <alignment horizontal="right"/>
    </xf>
    <xf numFmtId="171" fontId="25" fillId="0" borderId="25" xfId="0" applyNumberFormat="1" applyFont="1" applyFill="1" applyBorder="1"/>
    <xf numFmtId="0" fontId="25" fillId="0" borderId="25" xfId="0" applyFont="1" applyFill="1" applyBorder="1"/>
    <xf numFmtId="0" fontId="25" fillId="0" borderId="25" xfId="0" applyFont="1" applyFill="1" applyBorder="1" applyAlignment="1">
      <alignment horizontal="left" indent="1"/>
    </xf>
    <xf numFmtId="164" fontId="33" fillId="0" borderId="25" xfId="0" applyNumberFormat="1" applyFont="1" applyFill="1" applyBorder="1"/>
    <xf numFmtId="0" fontId="25" fillId="0" borderId="24" xfId="0" applyFont="1" applyFill="1" applyBorder="1" applyAlignment="1">
      <alignment horizontal="left" indent="1"/>
    </xf>
    <xf numFmtId="0" fontId="25" fillId="0" borderId="26" xfId="0" applyFont="1" applyFill="1" applyBorder="1" applyAlignment="1">
      <alignment horizontal="left" indent="1"/>
    </xf>
    <xf numFmtId="169" fontId="33" fillId="0" borderId="0" xfId="50" applyNumberFormat="1" applyFont="1" applyFill="1" applyBorder="1" applyAlignment="1">
      <alignment horizontal="right"/>
    </xf>
    <xf numFmtId="169" fontId="33" fillId="0" borderId="0" xfId="0" applyNumberFormat="1" applyFont="1" applyFill="1" applyBorder="1"/>
    <xf numFmtId="0" fontId="25" fillId="0" borderId="25" xfId="0" applyFont="1" applyFill="1" applyBorder="1" applyAlignment="1">
      <alignment horizontal="left" wrapText="1" indent="1"/>
    </xf>
    <xf numFmtId="169" fontId="25" fillId="0" borderId="0" xfId="0" applyNumberFormat="1" applyFont="1" applyFill="1"/>
    <xf numFmtId="0" fontId="25" fillId="0" borderId="25" xfId="0" applyFont="1" applyFill="1" applyBorder="1" applyAlignment="1">
      <alignment horizontal="left" vertical="center" wrapText="1" indent="1"/>
    </xf>
    <xf numFmtId="171" fontId="51" fillId="0" borderId="0" xfId="0" applyNumberFormat="1" applyFont="1" applyFill="1"/>
    <xf numFmtId="165" fontId="25" fillId="0" borderId="0" xfId="0" applyNumberFormat="1" applyFont="1" applyFill="1"/>
    <xf numFmtId="172" fontId="28" fillId="0" borderId="0" xfId="50" applyNumberFormat="1" applyFont="1" applyFill="1" applyAlignment="1">
      <alignment horizontal="center" vertical="center"/>
    </xf>
    <xf numFmtId="164" fontId="28" fillId="0" borderId="0" xfId="0" applyNumberFormat="1" applyFont="1" applyFill="1" applyAlignment="1">
      <alignment horizontal="center" vertical="center"/>
    </xf>
    <xf numFmtId="164" fontId="33" fillId="0" borderId="0" xfId="50" applyNumberFormat="1" applyFont="1" applyFill="1" applyBorder="1" applyAlignment="1">
      <alignment horizontal="right"/>
    </xf>
    <xf numFmtId="164" fontId="33" fillId="0" borderId="0" xfId="0" applyNumberFormat="1" applyFont="1" applyFill="1" applyBorder="1"/>
    <xf numFmtId="164" fontId="0" fillId="0" borderId="0" xfId="0" applyNumberFormat="1" applyAlignment="1">
      <alignment horizontal="right"/>
    </xf>
    <xf numFmtId="169" fontId="0" fillId="0" borderId="0" xfId="0" applyNumberFormat="1"/>
    <xf numFmtId="0" fontId="5" fillId="0" borderId="0" xfId="0" applyFont="1" applyAlignment="1">
      <alignment horizontal="right"/>
    </xf>
    <xf numFmtId="174" fontId="5" fillId="0" borderId="0" xfId="50" applyNumberFormat="1" applyFont="1" applyFill="1" applyAlignment="1">
      <alignment horizontal="right" vertical="center"/>
    </xf>
    <xf numFmtId="1" fontId="0" fillId="0" borderId="0" xfId="0" applyNumberFormat="1"/>
    <xf numFmtId="3" fontId="25" fillId="0" borderId="0" xfId="0" applyNumberFormat="1" applyFont="1" applyFill="1" applyAlignment="1">
      <alignment horizontal="center" vertical="center" wrapText="1"/>
    </xf>
    <xf numFmtId="164" fontId="29" fillId="0" borderId="0" xfId="36" applyNumberFormat="1" applyFont="1" applyFill="1"/>
    <xf numFmtId="0" fontId="25" fillId="0" borderId="16" xfId="36" applyFont="1" applyFill="1" applyBorder="1" applyAlignment="1">
      <alignment horizontal="center" vertical="center"/>
    </xf>
    <xf numFmtId="0" fontId="25" fillId="0" borderId="0" xfId="0" applyFont="1" applyFill="1" applyAlignment="1">
      <alignment horizontal="right"/>
    </xf>
    <xf numFmtId="0" fontId="25" fillId="0" borderId="0" xfId="0" applyFont="1" applyFill="1" applyAlignment="1">
      <alignment wrapText="1"/>
    </xf>
    <xf numFmtId="0" fontId="25" fillId="0" borderId="16" xfId="0" applyFont="1" applyFill="1" applyBorder="1" applyAlignment="1">
      <alignment horizontal="center" vertical="center" wrapText="1"/>
    </xf>
    <xf numFmtId="0" fontId="25" fillId="0" borderId="0" xfId="0" applyFont="1" applyFill="1" applyAlignment="1">
      <alignment horizontal="center" vertical="center" wrapText="1"/>
    </xf>
    <xf numFmtId="0" fontId="25" fillId="0" borderId="0" xfId="37" applyFont="1" applyFill="1" applyBorder="1" applyAlignment="1" applyProtection="1">
      <alignment vertical="center" wrapText="1"/>
    </xf>
    <xf numFmtId="0" fontId="25" fillId="0" borderId="0" xfId="0" applyFont="1" applyFill="1" applyAlignment="1"/>
    <xf numFmtId="0" fontId="25" fillId="0" borderId="0" xfId="0" applyFont="1" applyFill="1" applyAlignment="1">
      <alignment wrapText="1"/>
    </xf>
    <xf numFmtId="0" fontId="29" fillId="0" borderId="0" xfId="50" applyFont="1" applyFill="1" applyAlignment="1">
      <alignment wrapText="1"/>
    </xf>
    <xf numFmtId="0" fontId="25" fillId="0" borderId="0" xfId="0" applyFont="1" applyFill="1" applyAlignment="1">
      <alignment wrapText="1"/>
    </xf>
    <xf numFmtId="0" fontId="25" fillId="0" borderId="0" xfId="0" applyFont="1" applyFill="1" applyAlignment="1">
      <alignment wrapText="1"/>
    </xf>
    <xf numFmtId="0" fontId="25" fillId="0" borderId="0" xfId="0" applyFont="1" applyFill="1" applyAlignment="1"/>
    <xf numFmtId="0" fontId="25" fillId="0" borderId="0" xfId="0" applyFont="1" applyFill="1" applyAlignment="1">
      <alignment horizontal="right" wrapText="1"/>
    </xf>
    <xf numFmtId="0" fontId="31" fillId="0" borderId="0" xfId="50" applyFont="1" applyFill="1" applyBorder="1" applyAlignment="1" applyProtection="1">
      <alignment vertical="center" wrapText="1"/>
    </xf>
    <xf numFmtId="0" fontId="23" fillId="0" borderId="0" xfId="38" applyFont="1" applyFill="1" applyBorder="1" applyAlignment="1">
      <alignment horizontal="left" indent="1"/>
    </xf>
    <xf numFmtId="0" fontId="5" fillId="0" borderId="0" xfId="72" applyNumberFormat="1" applyFont="1" applyFill="1"/>
    <xf numFmtId="0" fontId="5" fillId="0" borderId="0" xfId="72" applyNumberFormat="1" applyFont="1" applyFill="1" applyAlignment="1">
      <alignment horizontal="left" vertical="center"/>
    </xf>
    <xf numFmtId="0" fontId="0" fillId="0" borderId="0" xfId="72" applyNumberFormat="1" applyFont="1" applyFill="1" applyAlignment="1">
      <alignment horizontal="left" vertical="center"/>
    </xf>
    <xf numFmtId="0" fontId="5" fillId="0" borderId="0" xfId="72" applyNumberFormat="1" applyFont="1" applyAlignment="1">
      <alignment vertical="top"/>
    </xf>
    <xf numFmtId="0" fontId="56" fillId="0" borderId="0" xfId="73" applyNumberFormat="1" applyFont="1" applyAlignment="1">
      <alignment horizontal="left" vertical="top"/>
    </xf>
    <xf numFmtId="49" fontId="62" fillId="0" borderId="0" xfId="73" applyNumberFormat="1" applyAlignment="1">
      <alignment horizontal="left" vertical="top"/>
    </xf>
    <xf numFmtId="0" fontId="5" fillId="0" borderId="0" xfId="36" applyAlignment="1">
      <alignment horizontal="left" vertical="top"/>
    </xf>
    <xf numFmtId="0" fontId="25" fillId="0" borderId="0" xfId="0" applyFont="1" applyFill="1" applyAlignment="1">
      <alignment wrapText="1"/>
    </xf>
    <xf numFmtId="0" fontId="31" fillId="0" borderId="0" xfId="50" applyFont="1" applyFill="1" applyBorder="1" applyAlignment="1" applyProtection="1">
      <alignment vertical="center" wrapText="1"/>
    </xf>
    <xf numFmtId="0" fontId="25" fillId="0" borderId="0" xfId="0" applyFont="1" applyFill="1" applyAlignment="1">
      <alignment vertical="center" wrapText="1"/>
    </xf>
    <xf numFmtId="0" fontId="25" fillId="0" borderId="16" xfId="0" applyFont="1" applyFill="1" applyBorder="1" applyAlignment="1">
      <alignment horizontal="center" vertical="center" wrapText="1"/>
    </xf>
    <xf numFmtId="0" fontId="25" fillId="0" borderId="20" xfId="0" applyFont="1" applyFill="1" applyBorder="1" applyAlignment="1">
      <alignment horizontal="center" vertical="center"/>
    </xf>
    <xf numFmtId="0" fontId="25" fillId="0" borderId="22" xfId="0" applyFont="1" applyFill="1" applyBorder="1" applyAlignment="1">
      <alignment horizontal="center" vertical="center"/>
    </xf>
    <xf numFmtId="0" fontId="25" fillId="0" borderId="16" xfId="0" applyFont="1" applyFill="1" applyBorder="1" applyAlignment="1">
      <alignment horizontal="center" vertical="center"/>
    </xf>
    <xf numFmtId="0" fontId="25" fillId="0" borderId="13" xfId="0" applyFont="1" applyFill="1" applyBorder="1" applyAlignment="1">
      <alignment horizontal="center" vertical="center" wrapText="1"/>
    </xf>
    <xf numFmtId="0" fontId="29" fillId="0" borderId="16" xfId="38" applyFont="1" applyFill="1" applyBorder="1" applyAlignment="1">
      <alignment horizontal="center" vertical="center"/>
    </xf>
    <xf numFmtId="0" fontId="29" fillId="0" borderId="20" xfId="38" applyFont="1" applyFill="1" applyBorder="1" applyAlignment="1">
      <alignment horizontal="center" vertical="center"/>
    </xf>
    <xf numFmtId="0" fontId="29" fillId="0" borderId="11" xfId="49" applyFont="1" applyFill="1" applyBorder="1" applyAlignment="1">
      <alignment horizontal="center" vertical="center"/>
    </xf>
    <xf numFmtId="0" fontId="25" fillId="0" borderId="22" xfId="36" applyFont="1" applyFill="1" applyBorder="1" applyAlignment="1">
      <alignment horizontal="center" vertical="center"/>
    </xf>
    <xf numFmtId="0" fontId="25" fillId="0" borderId="11" xfId="36" applyFont="1" applyFill="1" applyBorder="1" applyAlignment="1">
      <alignment horizontal="center" vertical="center"/>
    </xf>
    <xf numFmtId="0" fontId="25" fillId="0" borderId="20" xfId="36" applyFont="1" applyFill="1" applyBorder="1" applyAlignment="1">
      <alignment horizontal="center" vertical="center"/>
    </xf>
    <xf numFmtId="0" fontId="25" fillId="0" borderId="11" xfId="49" applyFont="1" applyFill="1" applyBorder="1" applyAlignment="1">
      <alignment horizontal="center" vertical="center"/>
    </xf>
    <xf numFmtId="0" fontId="25" fillId="0" borderId="20" xfId="49" applyFont="1" applyFill="1" applyBorder="1" applyAlignment="1">
      <alignment horizontal="center" vertical="center"/>
    </xf>
    <xf numFmtId="0" fontId="25" fillId="0" borderId="0" xfId="50" applyFont="1" applyFill="1" applyAlignment="1"/>
    <xf numFmtId="0" fontId="29" fillId="0" borderId="11" xfId="49" applyFont="1" applyFill="1" applyBorder="1" applyAlignment="1">
      <alignment horizontal="left" vertical="center"/>
    </xf>
    <xf numFmtId="0" fontId="29" fillId="0" borderId="11" xfId="37" applyFont="1" applyFill="1" applyBorder="1" applyAlignment="1">
      <alignment horizontal="left" vertical="center"/>
    </xf>
    <xf numFmtId="0" fontId="29" fillId="0" borderId="11" xfId="39" applyFont="1" applyFill="1" applyBorder="1" applyAlignment="1">
      <alignment horizontal="left" vertical="center"/>
    </xf>
    <xf numFmtId="0" fontId="25" fillId="0" borderId="11" xfId="39" applyFont="1" applyFill="1" applyBorder="1" applyAlignment="1">
      <alignment horizontal="left" vertical="center"/>
    </xf>
    <xf numFmtId="0" fontId="25" fillId="0" borderId="20" xfId="39" applyFont="1" applyFill="1" applyBorder="1" applyAlignment="1">
      <alignment horizontal="left" vertical="center"/>
    </xf>
    <xf numFmtId="0" fontId="29" fillId="0" borderId="0" xfId="0" quotePrefix="1" applyFont="1" applyFill="1" applyAlignment="1"/>
    <xf numFmtId="0" fontId="25" fillId="0" borderId="0" xfId="0" quotePrefix="1" applyFont="1" applyFill="1" applyBorder="1" applyAlignment="1" applyProtection="1">
      <alignment vertical="center"/>
    </xf>
    <xf numFmtId="0" fontId="31" fillId="0" borderId="0" xfId="0" quotePrefix="1" applyFont="1" applyFill="1" applyBorder="1" applyAlignment="1" applyProtection="1">
      <alignment vertical="center"/>
    </xf>
    <xf numFmtId="0" fontId="25" fillId="0" borderId="11" xfId="37" applyFont="1" applyFill="1" applyBorder="1" applyAlignment="1">
      <alignment horizontal="left" vertical="center"/>
    </xf>
    <xf numFmtId="176" fontId="29" fillId="0" borderId="0" xfId="38" applyNumberFormat="1" applyFont="1" applyFill="1" applyBorder="1" applyAlignment="1">
      <alignment horizontal="center"/>
    </xf>
    <xf numFmtId="177" fontId="25" fillId="0" borderId="0" xfId="50" applyNumberFormat="1" applyFont="1" applyFill="1" applyAlignment="1">
      <alignment horizontal="right" vertical="center"/>
    </xf>
    <xf numFmtId="177" fontId="28" fillId="0" borderId="0" xfId="50" applyNumberFormat="1" applyFont="1" applyFill="1" applyAlignment="1">
      <alignment horizontal="right" vertical="center"/>
    </xf>
    <xf numFmtId="178" fontId="25" fillId="0" borderId="0" xfId="36" applyNumberFormat="1" applyFont="1" applyFill="1" applyAlignment="1">
      <alignment vertical="center"/>
    </xf>
    <xf numFmtId="0" fontId="25" fillId="0" borderId="0" xfId="37" quotePrefix="1" applyFont="1" applyFill="1" applyBorder="1" applyAlignment="1" applyProtection="1"/>
    <xf numFmtId="179" fontId="29" fillId="0" borderId="0" xfId="50" applyNumberFormat="1" applyFont="1" applyFill="1" applyBorder="1" applyAlignment="1" applyProtection="1">
      <alignment horizontal="right"/>
    </xf>
    <xf numFmtId="172" fontId="29" fillId="0" borderId="0" xfId="50" applyNumberFormat="1" applyFont="1" applyFill="1" applyBorder="1" applyAlignment="1">
      <alignment horizontal="right" wrapText="1"/>
    </xf>
    <xf numFmtId="172" fontId="34" fillId="0" borderId="0" xfId="50" applyNumberFormat="1" applyFont="1" applyFill="1" applyBorder="1" applyAlignment="1">
      <alignment horizontal="right" wrapText="1"/>
    </xf>
    <xf numFmtId="165" fontId="35" fillId="0" borderId="0" xfId="50" applyNumberFormat="1" applyFont="1" applyFill="1" applyBorder="1" applyAlignment="1" applyProtection="1">
      <alignment horizontal="right"/>
    </xf>
    <xf numFmtId="164" fontId="35" fillId="0" borderId="0" xfId="50" applyNumberFormat="1" applyFont="1" applyFill="1" applyBorder="1" applyAlignment="1" applyProtection="1">
      <alignment horizontal="right"/>
    </xf>
    <xf numFmtId="164" fontId="28" fillId="0" borderId="0" xfId="50" applyNumberFormat="1" applyFont="1" applyFill="1" applyBorder="1" applyAlignment="1" applyProtection="1">
      <alignment horizontal="right"/>
    </xf>
    <xf numFmtId="172" fontId="25" fillId="0" borderId="0" xfId="50" applyNumberFormat="1" applyFont="1" applyFill="1" applyBorder="1" applyAlignment="1" applyProtection="1">
      <alignment horizontal="right"/>
    </xf>
    <xf numFmtId="172" fontId="29" fillId="0" borderId="0" xfId="50" applyNumberFormat="1" applyFont="1" applyFill="1" applyBorder="1" applyAlignment="1" applyProtection="1">
      <alignment horizontal="right"/>
    </xf>
    <xf numFmtId="171" fontId="25" fillId="0" borderId="0" xfId="50" applyNumberFormat="1" applyFont="1" applyFill="1" applyBorder="1" applyAlignment="1" applyProtection="1">
      <alignment horizontal="right"/>
    </xf>
    <xf numFmtId="172" fontId="28" fillId="0" borderId="0" xfId="50" applyNumberFormat="1" applyFont="1" applyFill="1" applyBorder="1" applyAlignment="1" applyProtection="1">
      <alignment horizontal="right"/>
    </xf>
    <xf numFmtId="171" fontId="29" fillId="0" borderId="0" xfId="50" applyNumberFormat="1" applyFont="1" applyFill="1" applyBorder="1" applyAlignment="1" applyProtection="1">
      <alignment horizontal="right"/>
    </xf>
    <xf numFmtId="180" fontId="29" fillId="0" borderId="0" xfId="50" applyNumberFormat="1" applyFont="1" applyFill="1" applyBorder="1" applyAlignment="1" applyProtection="1">
      <alignment horizontal="right"/>
    </xf>
    <xf numFmtId="165" fontId="28" fillId="0" borderId="0" xfId="50" applyNumberFormat="1" applyFont="1" applyFill="1" applyBorder="1" applyAlignment="1" applyProtection="1">
      <alignment horizontal="right"/>
    </xf>
    <xf numFmtId="171" fontId="29" fillId="0" borderId="0" xfId="50" applyNumberFormat="1" applyFont="1" applyFill="1" applyBorder="1" applyAlignment="1" applyProtection="1"/>
    <xf numFmtId="171" fontId="31" fillId="0" borderId="0" xfId="38" applyNumberFormat="1" applyFont="1" applyFill="1" applyBorder="1" applyAlignment="1"/>
    <xf numFmtId="164" fontId="31" fillId="0" borderId="0" xfId="0" applyNumberFormat="1" applyFont="1" applyFill="1" applyBorder="1" applyAlignment="1" applyProtection="1">
      <alignment horizontal="right"/>
    </xf>
    <xf numFmtId="181" fontId="25" fillId="0" borderId="0" xfId="0" applyNumberFormat="1" applyFont="1" applyFill="1" applyBorder="1" applyAlignment="1" applyProtection="1">
      <alignment horizontal="right"/>
    </xf>
    <xf numFmtId="171" fontId="25" fillId="0" borderId="0" xfId="38" applyNumberFormat="1" applyFont="1" applyFill="1" applyBorder="1" applyAlignment="1"/>
    <xf numFmtId="164" fontId="25" fillId="0" borderId="0" xfId="0" applyNumberFormat="1" applyFont="1" applyFill="1" applyBorder="1" applyAlignment="1" applyProtection="1">
      <alignment horizontal="right"/>
    </xf>
    <xf numFmtId="164" fontId="28" fillId="0" borderId="0" xfId="0" applyNumberFormat="1" applyFont="1" applyFill="1" applyAlignment="1"/>
    <xf numFmtId="171" fontId="25" fillId="0" borderId="0" xfId="0" applyNumberFormat="1" applyFont="1" applyFill="1" applyAlignment="1"/>
    <xf numFmtId="172" fontId="31" fillId="0" borderId="0" xfId="0" applyNumberFormat="1" applyFont="1" applyFill="1" applyBorder="1" applyAlignment="1" applyProtection="1">
      <alignment horizontal="right"/>
    </xf>
    <xf numFmtId="172" fontId="25" fillId="0" borderId="0" xfId="0" applyNumberFormat="1" applyFont="1" applyFill="1" applyBorder="1" applyAlignment="1" applyProtection="1">
      <alignment horizontal="right"/>
    </xf>
    <xf numFmtId="165" fontId="28" fillId="0" borderId="0" xfId="0" applyNumberFormat="1" applyFont="1" applyFill="1" applyBorder="1" applyAlignment="1" applyProtection="1">
      <alignment horizontal="right"/>
    </xf>
    <xf numFmtId="171" fontId="25" fillId="0" borderId="0" xfId="38" applyNumberFormat="1" applyFont="1" applyFill="1" applyBorder="1" applyAlignment="1">
      <alignment horizontal="right"/>
    </xf>
    <xf numFmtId="164" fontId="33" fillId="0" borderId="0" xfId="0" applyNumberFormat="1" applyFont="1" applyFill="1" applyBorder="1" applyAlignment="1"/>
    <xf numFmtId="164" fontId="28" fillId="0" borderId="0" xfId="0" applyNumberFormat="1" applyFont="1" applyFill="1" applyBorder="1" applyAlignment="1"/>
    <xf numFmtId="179" fontId="25" fillId="0" borderId="0" xfId="49" applyNumberFormat="1" applyFont="1" applyFill="1" applyBorder="1" applyAlignment="1">
      <alignment horizontal="right"/>
    </xf>
    <xf numFmtId="179" fontId="25" fillId="0" borderId="0" xfId="49" applyNumberFormat="1" applyFont="1" applyFill="1" applyBorder="1" applyAlignment="1"/>
    <xf numFmtId="172" fontId="23" fillId="0" borderId="0" xfId="50" applyNumberFormat="1" applyFont="1" applyFill="1" applyBorder="1" applyAlignment="1" applyProtection="1">
      <alignment horizontal="right"/>
    </xf>
    <xf numFmtId="171" fontId="23" fillId="0" borderId="0" xfId="50" applyNumberFormat="1" applyFont="1" applyFill="1" applyBorder="1" applyAlignment="1" applyProtection="1">
      <alignment horizontal="right"/>
    </xf>
    <xf numFmtId="165" fontId="64" fillId="0" borderId="0" xfId="50" applyNumberFormat="1" applyFont="1" applyFill="1" applyBorder="1" applyAlignment="1" applyProtection="1">
      <alignment horizontal="right"/>
    </xf>
    <xf numFmtId="182" fontId="23" fillId="0" borderId="0" xfId="50" applyNumberFormat="1" applyFont="1" applyFill="1" applyBorder="1" applyAlignment="1" applyProtection="1">
      <alignment horizontal="right"/>
    </xf>
    <xf numFmtId="164" fontId="64" fillId="0" borderId="0" xfId="38" applyNumberFormat="1" applyFont="1" applyFill="1" applyBorder="1" applyAlignment="1"/>
    <xf numFmtId="0" fontId="5" fillId="0" borderId="0" xfId="36" applyFill="1" applyAlignment="1">
      <alignment horizontal="left" vertical="top"/>
    </xf>
    <xf numFmtId="0" fontId="5" fillId="0" borderId="0" xfId="36" applyFill="1"/>
    <xf numFmtId="49" fontId="29" fillId="0" borderId="11" xfId="36" applyNumberFormat="1" applyFont="1" applyBorder="1" applyAlignment="1">
      <alignment horizontal="left" vertical="center"/>
    </xf>
    <xf numFmtId="0" fontId="25" fillId="0" borderId="11" xfId="49" applyFont="1" applyFill="1" applyBorder="1" applyAlignment="1">
      <alignment horizontal="left" vertical="center"/>
    </xf>
    <xf numFmtId="0" fontId="25" fillId="0" borderId="20" xfId="49" applyFont="1" applyFill="1" applyBorder="1" applyAlignment="1">
      <alignment horizontal="left" vertical="center"/>
    </xf>
    <xf numFmtId="0" fontId="55" fillId="0" borderId="11" xfId="38" applyFont="1" applyFill="1" applyBorder="1" applyAlignment="1">
      <alignment horizontal="left" vertical="center"/>
    </xf>
    <xf numFmtId="0" fontId="25" fillId="0" borderId="11" xfId="38" applyFont="1" applyFill="1" applyBorder="1" applyAlignment="1">
      <alignment horizontal="left" vertical="center"/>
    </xf>
    <xf numFmtId="0" fontId="29" fillId="0" borderId="11" xfId="27" applyFont="1" applyFill="1" applyBorder="1" applyAlignment="1">
      <alignment horizontal="left" vertical="center"/>
    </xf>
    <xf numFmtId="0" fontId="29" fillId="0" borderId="20" xfId="38" applyFont="1" applyFill="1" applyBorder="1" applyAlignment="1">
      <alignment horizontal="left" vertical="center"/>
    </xf>
    <xf numFmtId="0" fontId="29" fillId="0" borderId="11" xfId="38" applyFont="1" applyFill="1" applyBorder="1" applyAlignment="1">
      <alignment horizontal="left" vertical="center"/>
    </xf>
    <xf numFmtId="0" fontId="29" fillId="0" borderId="11" xfId="0" applyFont="1" applyFill="1" applyBorder="1" applyAlignment="1">
      <alignment horizontal="left" wrapText="1"/>
    </xf>
    <xf numFmtId="0" fontId="29" fillId="0" borderId="11" xfId="0" applyFont="1" applyFill="1" applyBorder="1" applyAlignment="1">
      <alignment horizontal="left"/>
    </xf>
    <xf numFmtId="0" fontId="25" fillId="0" borderId="16" xfId="0" applyFont="1" applyFill="1" applyBorder="1" applyAlignment="1">
      <alignment horizontal="left" vertical="center"/>
    </xf>
    <xf numFmtId="0" fontId="25" fillId="0" borderId="20" xfId="0" applyFont="1" applyFill="1" applyBorder="1" applyAlignment="1">
      <alignment horizontal="left" vertical="center"/>
    </xf>
    <xf numFmtId="0" fontId="25" fillId="0" borderId="11" xfId="36" applyFont="1" applyFill="1" applyBorder="1" applyAlignment="1">
      <alignment horizontal="left" vertical="center"/>
    </xf>
    <xf numFmtId="0" fontId="25" fillId="0" borderId="20" xfId="0" applyFont="1" applyFill="1" applyBorder="1" applyAlignment="1">
      <alignment horizontal="left" vertical="center" wrapText="1"/>
    </xf>
    <xf numFmtId="0" fontId="25" fillId="0" borderId="12" xfId="0" applyFont="1" applyFill="1" applyBorder="1" applyAlignment="1">
      <alignment horizontal="left" vertical="center"/>
    </xf>
    <xf numFmtId="0" fontId="25" fillId="0" borderId="28" xfId="0" applyFont="1" applyFill="1" applyBorder="1" applyAlignment="1">
      <alignment horizontal="left" vertical="center"/>
    </xf>
    <xf numFmtId="0" fontId="25" fillId="0" borderId="13" xfId="0" applyFont="1" applyFill="1" applyBorder="1" applyAlignment="1">
      <alignment horizontal="left" vertical="center"/>
    </xf>
    <xf numFmtId="0" fontId="23" fillId="0" borderId="11" xfId="38" applyFont="1" applyFill="1" applyBorder="1" applyAlignment="1">
      <alignment horizontal="left" vertical="center"/>
    </xf>
    <xf numFmtId="0" fontId="23" fillId="0" borderId="16" xfId="38" applyFont="1" applyFill="1" applyBorder="1" applyAlignment="1">
      <alignment horizontal="left" vertical="center"/>
    </xf>
    <xf numFmtId="0" fontId="23" fillId="0" borderId="20" xfId="38" applyFont="1" applyFill="1" applyBorder="1" applyAlignment="1">
      <alignment horizontal="left" vertical="center"/>
    </xf>
    <xf numFmtId="0" fontId="23" fillId="0" borderId="16" xfId="38" applyFont="1" applyFill="1" applyBorder="1" applyAlignment="1">
      <alignment horizontal="left" vertical="center" wrapText="1"/>
    </xf>
    <xf numFmtId="0" fontId="25" fillId="0" borderId="0" xfId="0" applyFont="1" applyFill="1" applyAlignment="1"/>
    <xf numFmtId="49" fontId="29" fillId="0" borderId="0" xfId="36" applyNumberFormat="1" applyFont="1" applyFill="1"/>
    <xf numFmtId="3" fontId="29" fillId="0" borderId="0" xfId="36" applyNumberFormat="1" applyFont="1" applyFill="1" applyBorder="1" applyAlignment="1">
      <alignment horizontal="right"/>
    </xf>
    <xf numFmtId="164" fontId="35" fillId="0" borderId="0" xfId="36" applyNumberFormat="1" applyFont="1" applyFill="1" applyBorder="1"/>
    <xf numFmtId="0" fontId="57" fillId="25" borderId="0" xfId="0" applyFont="1" applyFill="1" applyBorder="1" applyAlignment="1">
      <alignment horizontal="left" vertical="top" wrapText="1"/>
    </xf>
    <xf numFmtId="165" fontId="31" fillId="0" borderId="0" xfId="50" applyNumberFormat="1" applyFont="1" applyFill="1" applyBorder="1" applyAlignment="1" applyProtection="1">
      <alignment horizontal="right"/>
    </xf>
    <xf numFmtId="171" fontId="51" fillId="0" borderId="0" xfId="50" applyNumberFormat="1" applyFont="1" applyFill="1" applyBorder="1" applyAlignment="1" applyProtection="1">
      <alignment horizontal="right"/>
    </xf>
    <xf numFmtId="0" fontId="29" fillId="0" borderId="0" xfId="38" applyFont="1" applyFill="1" applyBorder="1" applyAlignment="1">
      <alignment horizontal="center" vertical="center"/>
    </xf>
    <xf numFmtId="181" fontId="25" fillId="0" borderId="0" xfId="0" applyNumberFormat="1" applyFont="1" applyFill="1" applyBorder="1" applyAlignment="1" applyProtection="1">
      <alignment horizontal="right" vertical="center"/>
    </xf>
    <xf numFmtId="171" fontId="25" fillId="0" borderId="0" xfId="38" applyNumberFormat="1" applyFont="1" applyFill="1" applyBorder="1" applyAlignment="1">
      <alignment vertical="center"/>
    </xf>
    <xf numFmtId="164" fontId="25" fillId="0" borderId="0" xfId="0" applyNumberFormat="1" applyFont="1" applyFill="1" applyBorder="1" applyAlignment="1" applyProtection="1">
      <alignment horizontal="right" vertical="center"/>
    </xf>
    <xf numFmtId="164" fontId="28" fillId="0" borderId="0" xfId="0" applyNumberFormat="1" applyFont="1" applyFill="1" applyAlignment="1">
      <alignment vertical="center"/>
    </xf>
    <xf numFmtId="171" fontId="25" fillId="0" borderId="0" xfId="0" applyNumberFormat="1" applyFont="1" applyFill="1" applyBorder="1" applyAlignment="1" applyProtection="1">
      <alignment horizontal="right" vertical="center"/>
    </xf>
    <xf numFmtId="164" fontId="28" fillId="0" borderId="0" xfId="0" applyNumberFormat="1" applyFont="1" applyFill="1" applyBorder="1" applyAlignment="1">
      <alignment vertical="center"/>
    </xf>
    <xf numFmtId="167" fontId="25" fillId="0" borderId="0" xfId="0" applyNumberFormat="1" applyFont="1" applyFill="1" applyBorder="1" applyAlignment="1" applyProtection="1">
      <alignment horizontal="right"/>
    </xf>
    <xf numFmtId="171" fontId="31" fillId="0" borderId="0" xfId="38" applyNumberFormat="1" applyFont="1" applyFill="1" applyBorder="1" applyAlignment="1">
      <alignment horizontal="right"/>
    </xf>
    <xf numFmtId="171" fontId="25" fillId="0" borderId="0" xfId="0" applyNumberFormat="1" applyFont="1" applyFill="1" applyBorder="1" applyAlignment="1" applyProtection="1"/>
    <xf numFmtId="171" fontId="25" fillId="0" borderId="0" xfId="0" applyNumberFormat="1" applyFont="1" applyFill="1" applyBorder="1" applyAlignment="1" applyProtection="1">
      <alignment horizontal="right"/>
    </xf>
    <xf numFmtId="172" fontId="25" fillId="0" borderId="0" xfId="0" applyNumberFormat="1" applyFont="1" applyFill="1" applyBorder="1" applyAlignment="1" applyProtection="1">
      <alignment horizontal="right" wrapText="1"/>
    </xf>
    <xf numFmtId="171" fontId="25" fillId="0" borderId="0" xfId="38" applyNumberFormat="1" applyFont="1" applyFill="1" applyBorder="1" applyAlignment="1">
      <alignment wrapText="1"/>
    </xf>
    <xf numFmtId="164" fontId="25" fillId="0" borderId="0" xfId="0" applyNumberFormat="1" applyFont="1" applyFill="1" applyBorder="1" applyAlignment="1" applyProtection="1">
      <alignment horizontal="right" wrapText="1"/>
    </xf>
    <xf numFmtId="164" fontId="28" fillId="0" borderId="0" xfId="0" applyNumberFormat="1" applyFont="1" applyFill="1" applyBorder="1" applyAlignment="1">
      <alignment wrapText="1"/>
    </xf>
    <xf numFmtId="0" fontId="25" fillId="0" borderId="0" xfId="0" applyFont="1" applyFill="1" applyAlignment="1">
      <alignment vertical="center" wrapText="1"/>
    </xf>
    <xf numFmtId="0" fontId="23" fillId="0" borderId="0" xfId="0" applyFont="1" applyFill="1" applyAlignment="1">
      <alignment vertical="center" wrapText="1"/>
    </xf>
    <xf numFmtId="0" fontId="23" fillId="0" borderId="0" xfId="38" applyFont="1" applyFill="1" applyBorder="1" applyAlignment="1">
      <alignment horizontal="left"/>
    </xf>
    <xf numFmtId="183" fontId="23" fillId="0" borderId="0" xfId="50" applyNumberFormat="1" applyFont="1" applyFill="1" applyBorder="1" applyAlignment="1" applyProtection="1">
      <alignment horizontal="right"/>
    </xf>
    <xf numFmtId="0" fontId="25" fillId="0" borderId="0" xfId="0" applyFont="1" applyFill="1" applyAlignment="1">
      <alignment wrapText="1"/>
    </xf>
    <xf numFmtId="0" fontId="25" fillId="0" borderId="0" xfId="0" applyFont="1" applyFill="1" applyAlignment="1">
      <alignment vertical="center" wrapText="1"/>
    </xf>
    <xf numFmtId="0" fontId="25" fillId="0" borderId="0" xfId="0" applyFont="1" applyFill="1" applyAlignment="1">
      <alignment horizontal="right"/>
    </xf>
    <xf numFmtId="171" fontId="25" fillId="0" borderId="0" xfId="0" applyNumberFormat="1" applyFont="1" applyFill="1" applyAlignment="1">
      <alignment horizontal="right"/>
    </xf>
    <xf numFmtId="0" fontId="25" fillId="0" borderId="0" xfId="0" applyFont="1" applyFill="1" applyAlignment="1"/>
    <xf numFmtId="0" fontId="29" fillId="0" borderId="0" xfId="38" applyNumberFormat="1" applyFont="1" applyFill="1" applyBorder="1" applyAlignment="1">
      <alignment horizontal="distributed"/>
    </xf>
    <xf numFmtId="172" fontId="25" fillId="0" borderId="0" xfId="0" applyNumberFormat="1" applyFont="1" applyAlignment="1">
      <alignment horizontal="right"/>
    </xf>
    <xf numFmtId="171" fontId="25" fillId="0" borderId="0" xfId="38" applyNumberFormat="1" applyFont="1"/>
    <xf numFmtId="164" fontId="25" fillId="0" borderId="0" xfId="0" applyNumberFormat="1" applyFont="1" applyAlignment="1">
      <alignment horizontal="right"/>
    </xf>
    <xf numFmtId="164" fontId="28" fillId="0" borderId="0" xfId="0" applyNumberFormat="1" applyFont="1"/>
    <xf numFmtId="49" fontId="29" fillId="0" borderId="11" xfId="36" applyNumberFormat="1" applyFont="1" applyFill="1" applyBorder="1" applyAlignment="1">
      <alignment horizontal="left" vertical="center"/>
    </xf>
    <xf numFmtId="0" fontId="36" fillId="0" borderId="0" xfId="36" applyFont="1" applyFill="1" applyBorder="1" applyAlignment="1" applyProtection="1">
      <alignment horizontal="left" vertical="center" wrapText="1"/>
    </xf>
    <xf numFmtId="0" fontId="23" fillId="0" borderId="0" xfId="38" applyFont="1" applyFill="1" applyBorder="1" applyAlignment="1">
      <alignment horizontal="left" vertical="top" wrapText="1"/>
    </xf>
    <xf numFmtId="0" fontId="25" fillId="0" borderId="0" xfId="36" applyFont="1" applyFill="1" applyBorder="1" applyAlignment="1" applyProtection="1">
      <alignment horizontal="left" vertical="center" wrapText="1"/>
    </xf>
    <xf numFmtId="0" fontId="25" fillId="0" borderId="0" xfId="36" applyFont="1" applyFill="1" applyBorder="1" applyAlignment="1" applyProtection="1">
      <alignment horizontal="left" vertical="center"/>
    </xf>
    <xf numFmtId="0" fontId="27" fillId="0" borderId="0" xfId="38" applyFont="1" applyFill="1" applyBorder="1" applyAlignment="1">
      <alignment horizontal="left" vertical="top" wrapText="1"/>
    </xf>
    <xf numFmtId="0" fontId="5" fillId="0" borderId="0" xfId="38" applyFont="1" applyFill="1" applyBorder="1" applyAlignment="1">
      <alignment horizontal="left" vertical="top" wrapText="1"/>
    </xf>
    <xf numFmtId="0" fontId="37" fillId="0" borderId="0" xfId="36" applyFont="1" applyAlignment="1">
      <alignment wrapText="1"/>
    </xf>
    <xf numFmtId="0" fontId="5" fillId="0" borderId="0" xfId="36" applyAlignment="1">
      <alignment wrapText="1"/>
    </xf>
    <xf numFmtId="0" fontId="29" fillId="0" borderId="0" xfId="36" applyFont="1" applyAlignment="1">
      <alignment horizontal="left" vertical="center" wrapText="1"/>
    </xf>
    <xf numFmtId="0" fontId="25" fillId="0" borderId="0" xfId="50" applyFont="1" applyFill="1" applyBorder="1" applyAlignment="1" applyProtection="1">
      <alignment horizontal="left" vertical="center" wrapText="1"/>
    </xf>
    <xf numFmtId="0" fontId="25" fillId="0" borderId="0" xfId="0" applyFont="1" applyFill="1" applyAlignment="1">
      <alignment wrapText="1"/>
    </xf>
    <xf numFmtId="0" fontId="5" fillId="0" borderId="0" xfId="0" applyFont="1" applyAlignment="1">
      <alignment wrapText="1"/>
    </xf>
    <xf numFmtId="0" fontId="5" fillId="0" borderId="0" xfId="0" applyFont="1" applyFill="1" applyAlignment="1">
      <alignment wrapText="1"/>
    </xf>
    <xf numFmtId="0" fontId="29" fillId="0" borderId="0" xfId="0" quotePrefix="1" applyFont="1" applyFill="1" applyAlignment="1">
      <alignment horizontal="left" vertical="center" wrapText="1"/>
    </xf>
    <xf numFmtId="0" fontId="31" fillId="0" borderId="0" xfId="0" applyFont="1" applyFill="1" applyAlignment="1">
      <alignment horizontal="left" vertical="center" wrapText="1"/>
    </xf>
    <xf numFmtId="0" fontId="31" fillId="0" borderId="0" xfId="0" applyFont="1" applyFill="1" applyAlignment="1">
      <alignment horizontal="center" vertical="center" wrapText="1"/>
    </xf>
    <xf numFmtId="0" fontId="50" fillId="0" borderId="0" xfId="0" applyFont="1" applyFill="1" applyAlignment="1">
      <alignment horizontal="left" vertical="center" wrapText="1"/>
    </xf>
    <xf numFmtId="0" fontId="5" fillId="0" borderId="0" xfId="0" applyFont="1" applyAlignment="1">
      <alignment horizontal="left" vertical="center" wrapText="1"/>
    </xf>
    <xf numFmtId="0" fontId="37" fillId="0" borderId="0" xfId="0" applyFont="1" applyFill="1" applyAlignment="1">
      <alignment horizontal="left" vertical="center" wrapText="1"/>
    </xf>
    <xf numFmtId="172" fontId="51" fillId="0" borderId="0" xfId="0" applyNumberFormat="1" applyFont="1" applyFill="1" applyAlignment="1">
      <alignment horizontal="center" vertical="center" wrapText="1"/>
    </xf>
    <xf numFmtId="0" fontId="0" fillId="0" borderId="0" xfId="0" applyAlignment="1">
      <alignment wrapText="1"/>
    </xf>
    <xf numFmtId="0" fontId="27" fillId="0" borderId="0" xfId="36" applyNumberFormat="1" applyFont="1" applyBorder="1" applyAlignment="1">
      <alignment vertical="top" wrapText="1"/>
    </xf>
    <xf numFmtId="0" fontId="27" fillId="0" borderId="0" xfId="36" applyNumberFormat="1" applyFont="1" applyBorder="1" applyAlignment="1">
      <alignment vertical="top"/>
    </xf>
    <xf numFmtId="0" fontId="29" fillId="0" borderId="16" xfId="36" applyFont="1" applyBorder="1" applyAlignment="1">
      <alignment horizontal="center" vertical="center" wrapText="1"/>
    </xf>
    <xf numFmtId="0" fontId="29" fillId="0" borderId="23" xfId="36" applyFont="1" applyBorder="1" applyAlignment="1">
      <alignment horizontal="center" vertical="center" wrapText="1"/>
    </xf>
    <xf numFmtId="0" fontId="29" fillId="0" borderId="17" xfId="36" applyFont="1" applyBorder="1" applyAlignment="1">
      <alignment horizontal="center" vertical="center" wrapText="1"/>
    </xf>
    <xf numFmtId="0" fontId="29" fillId="0" borderId="11" xfId="36" applyFont="1" applyBorder="1" applyAlignment="1">
      <alignment horizontal="center" vertical="center"/>
    </xf>
    <xf numFmtId="0" fontId="29" fillId="0" borderId="20" xfId="36" applyFont="1" applyBorder="1" applyAlignment="1">
      <alignment horizontal="center" vertical="center"/>
    </xf>
    <xf numFmtId="0" fontId="29" fillId="0" borderId="22" xfId="36" applyFont="1" applyBorder="1" applyAlignment="1">
      <alignment horizontal="center" vertical="center"/>
    </xf>
    <xf numFmtId="0" fontId="36" fillId="0" borderId="0" xfId="36" applyFont="1" applyAlignment="1">
      <alignment horizontal="left" vertical="center" wrapText="1"/>
    </xf>
    <xf numFmtId="0" fontId="29" fillId="0" borderId="11" xfId="39" applyFont="1" applyFill="1" applyBorder="1" applyAlignment="1">
      <alignment horizontal="center" vertical="center" wrapText="1"/>
    </xf>
    <xf numFmtId="0" fontId="25" fillId="0" borderId="0" xfId="0" applyFont="1" applyFill="1" applyBorder="1" applyAlignment="1">
      <alignment horizontal="center" vertical="center"/>
    </xf>
    <xf numFmtId="0" fontId="31" fillId="0" borderId="0" xfId="0" quotePrefix="1" applyFont="1" applyFill="1" applyAlignment="1">
      <alignment horizontal="center" vertical="center" wrapText="1"/>
    </xf>
    <xf numFmtId="0" fontId="25" fillId="0" borderId="0" xfId="0" applyFont="1" applyFill="1" applyAlignment="1">
      <alignment horizontal="right"/>
    </xf>
    <xf numFmtId="0" fontId="5" fillId="0" borderId="0" xfId="0" applyFont="1" applyFill="1" applyAlignment="1">
      <alignment horizontal="right"/>
    </xf>
    <xf numFmtId="0" fontId="25" fillId="0" borderId="0" xfId="0" applyFont="1" applyFill="1" applyAlignment="1"/>
    <xf numFmtId="0" fontId="5" fillId="0" borderId="0" xfId="0" applyFont="1" applyFill="1" applyAlignment="1"/>
    <xf numFmtId="0" fontId="25" fillId="0" borderId="20" xfId="0" applyFont="1" applyFill="1" applyBorder="1" applyAlignment="1">
      <alignment horizontal="center" vertical="center"/>
    </xf>
    <xf numFmtId="0" fontId="25" fillId="0" borderId="21" xfId="0" applyFont="1" applyFill="1" applyBorder="1" applyAlignment="1">
      <alignment horizontal="center" vertical="center"/>
    </xf>
    <xf numFmtId="0" fontId="25" fillId="0" borderId="22" xfId="0" applyFont="1" applyFill="1" applyBorder="1" applyAlignment="1">
      <alignment horizontal="center" vertical="center"/>
    </xf>
    <xf numFmtId="0" fontId="25" fillId="0" borderId="16" xfId="0" applyFont="1" applyFill="1" applyBorder="1" applyAlignment="1">
      <alignment horizontal="center" vertical="center" wrapText="1"/>
    </xf>
    <xf numFmtId="0" fontId="25" fillId="0" borderId="23" xfId="0" applyFont="1" applyFill="1" applyBorder="1" applyAlignment="1">
      <alignment horizontal="center" vertical="center" wrapText="1"/>
    </xf>
    <xf numFmtId="0" fontId="25" fillId="0" borderId="17" xfId="0" applyFont="1" applyFill="1" applyBorder="1" applyAlignment="1">
      <alignment horizontal="center" vertical="center" wrapText="1"/>
    </xf>
    <xf numFmtId="0" fontId="25" fillId="0" borderId="20" xfId="0" applyFont="1" applyFill="1" applyBorder="1" applyAlignment="1">
      <alignment horizontal="center" vertical="center" wrapText="1"/>
    </xf>
    <xf numFmtId="0" fontId="25" fillId="0" borderId="22"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13" xfId="0" applyFont="1" applyFill="1" applyBorder="1" applyAlignment="1">
      <alignment horizontal="center" vertical="center" wrapText="1"/>
    </xf>
    <xf numFmtId="0" fontId="25" fillId="0" borderId="18" xfId="0" applyFont="1" applyFill="1" applyBorder="1" applyAlignment="1">
      <alignment horizontal="center" vertical="center" wrapText="1"/>
    </xf>
    <xf numFmtId="0" fontId="25" fillId="0" borderId="19" xfId="0" applyFont="1" applyFill="1" applyBorder="1" applyAlignment="1">
      <alignment horizontal="center" vertical="center" wrapText="1"/>
    </xf>
    <xf numFmtId="0" fontId="25" fillId="0" borderId="14" xfId="0" applyFont="1" applyFill="1" applyBorder="1" applyAlignment="1">
      <alignment horizontal="center" vertical="center" wrapText="1"/>
    </xf>
    <xf numFmtId="0" fontId="25" fillId="0" borderId="15" xfId="0" applyFont="1" applyFill="1" applyBorder="1" applyAlignment="1">
      <alignment horizontal="center" vertical="center" wrapText="1"/>
    </xf>
    <xf numFmtId="0" fontId="25" fillId="0" borderId="16" xfId="0" applyFont="1" applyFill="1" applyBorder="1" applyAlignment="1">
      <alignment horizontal="center" vertical="center"/>
    </xf>
    <xf numFmtId="0" fontId="25" fillId="0" borderId="23" xfId="0" applyFont="1" applyFill="1" applyBorder="1" applyAlignment="1">
      <alignment horizontal="center" vertical="center"/>
    </xf>
    <xf numFmtId="0" fontId="25" fillId="0" borderId="17" xfId="0" applyFont="1" applyFill="1" applyBorder="1" applyAlignment="1">
      <alignment horizontal="center" vertical="center"/>
    </xf>
    <xf numFmtId="0" fontId="25" fillId="0" borderId="0" xfId="0" applyFont="1" applyFill="1" applyAlignment="1">
      <alignment vertical="center" wrapText="1"/>
    </xf>
    <xf numFmtId="0" fontId="0" fillId="0" borderId="0" xfId="0" applyAlignment="1">
      <alignment vertical="center" wrapText="1"/>
    </xf>
    <xf numFmtId="0" fontId="0" fillId="0" borderId="0" xfId="0" applyFill="1" applyAlignment="1">
      <alignment vertical="center" wrapText="1"/>
    </xf>
    <xf numFmtId="0" fontId="0" fillId="0" borderId="0" xfId="0" applyFill="1" applyAlignment="1">
      <alignment wrapText="1"/>
    </xf>
    <xf numFmtId="0" fontId="31" fillId="0" borderId="0" xfId="50" applyFont="1" applyFill="1" applyBorder="1" applyAlignment="1" applyProtection="1">
      <alignment vertical="center" wrapText="1"/>
    </xf>
    <xf numFmtId="0" fontId="54" fillId="0" borderId="0" xfId="50" applyFont="1" applyFill="1" applyBorder="1" applyAlignment="1" applyProtection="1">
      <alignment vertical="center" wrapText="1"/>
    </xf>
    <xf numFmtId="0" fontId="25" fillId="0" borderId="18" xfId="0" applyFont="1" applyFill="1" applyBorder="1" applyAlignment="1">
      <alignment horizontal="left" vertical="center"/>
    </xf>
    <xf numFmtId="0" fontId="25" fillId="0" borderId="0" xfId="0" applyFont="1" applyFill="1" applyBorder="1" applyAlignment="1">
      <alignment horizontal="left" vertical="center"/>
    </xf>
    <xf numFmtId="0" fontId="53" fillId="0" borderId="0" xfId="0" applyFont="1" applyFill="1" applyAlignment="1">
      <alignment vertical="center" wrapText="1"/>
    </xf>
    <xf numFmtId="0" fontId="25" fillId="0" borderId="0" xfId="0" applyFont="1" applyFill="1" applyAlignment="1">
      <alignment horizontal="left" wrapText="1"/>
    </xf>
    <xf numFmtId="0" fontId="31" fillId="0" borderId="0" xfId="50" applyFont="1" applyFill="1" applyBorder="1" applyAlignment="1" applyProtection="1">
      <alignment horizontal="left" vertical="center" wrapText="1"/>
    </xf>
    <xf numFmtId="0" fontId="54" fillId="0" borderId="0" xfId="50" applyFont="1" applyFill="1" applyBorder="1" applyAlignment="1" applyProtection="1">
      <alignment horizontal="left" vertical="center" wrapText="1"/>
    </xf>
    <xf numFmtId="0" fontId="67" fillId="0" borderId="0" xfId="74" applyFont="1" applyAlignment="1">
      <alignment vertical="center"/>
    </xf>
    <xf numFmtId="0" fontId="68" fillId="0" borderId="0" xfId="74" applyFont="1" applyAlignment="1">
      <alignment vertical="center"/>
    </xf>
    <xf numFmtId="0" fontId="69" fillId="0" borderId="0" xfId="72" applyFont="1" applyAlignment="1">
      <alignment horizontal="left" vertical="center"/>
    </xf>
    <xf numFmtId="0" fontId="27" fillId="0" borderId="0" xfId="61" applyFont="1" applyAlignment="1">
      <alignment horizontal="left" vertical="center" wrapText="1"/>
    </xf>
    <xf numFmtId="0" fontId="27" fillId="0" borderId="0" xfId="61" applyFont="1" applyAlignment="1">
      <alignment horizontal="left" vertical="center"/>
    </xf>
    <xf numFmtId="49" fontId="70" fillId="0" borderId="0" xfId="73" applyNumberFormat="1" applyFont="1" applyAlignment="1">
      <alignment horizontal="left" vertical="top"/>
    </xf>
    <xf numFmtId="0" fontId="27" fillId="0" borderId="0" xfId="61" applyFont="1" applyAlignment="1">
      <alignment horizontal="left"/>
    </xf>
    <xf numFmtId="0" fontId="27" fillId="0" borderId="0" xfId="61" applyFont="1" applyAlignment="1">
      <alignment wrapText="1"/>
    </xf>
    <xf numFmtId="0" fontId="27" fillId="0" borderId="0" xfId="61" applyFont="1"/>
    <xf numFmtId="0" fontId="71" fillId="0" borderId="0" xfId="74" applyFont="1" applyAlignment="1">
      <alignment vertical="center"/>
    </xf>
    <xf numFmtId="0" fontId="72" fillId="0" borderId="0" xfId="0" applyFont="1"/>
  </cellXfs>
  <cellStyles count="75">
    <cellStyle name="20% - Akzent1" xfId="1" xr:uid="{00000000-0005-0000-0000-000000000000}"/>
    <cellStyle name="20% - Akzent2" xfId="2" xr:uid="{00000000-0005-0000-0000-000001000000}"/>
    <cellStyle name="20% - Akzent3" xfId="3" xr:uid="{00000000-0005-0000-0000-000002000000}"/>
    <cellStyle name="20% - Akzent4" xfId="4" xr:uid="{00000000-0005-0000-0000-000003000000}"/>
    <cellStyle name="20% - Akzent5" xfId="5" xr:uid="{00000000-0005-0000-0000-000004000000}"/>
    <cellStyle name="20% - Akzent6" xfId="6" xr:uid="{00000000-0005-0000-0000-000005000000}"/>
    <cellStyle name="40% - Akzent1" xfId="7" xr:uid="{00000000-0005-0000-0000-000006000000}"/>
    <cellStyle name="40% - Akzent2" xfId="8" xr:uid="{00000000-0005-0000-0000-000007000000}"/>
    <cellStyle name="40% - Akzent3" xfId="9" xr:uid="{00000000-0005-0000-0000-000008000000}"/>
    <cellStyle name="40% - Akzent4" xfId="10" xr:uid="{00000000-0005-0000-0000-000009000000}"/>
    <cellStyle name="40% - Akzent5" xfId="11" xr:uid="{00000000-0005-0000-0000-00000A000000}"/>
    <cellStyle name="40% - Akzent6" xfId="12" xr:uid="{00000000-0005-0000-0000-00000B000000}"/>
    <cellStyle name="60% - Akzent1" xfId="13" xr:uid="{00000000-0005-0000-0000-00000C000000}"/>
    <cellStyle name="60% - Akzent2" xfId="14" xr:uid="{00000000-0005-0000-0000-00000D000000}"/>
    <cellStyle name="60% - Akzent3" xfId="15" xr:uid="{00000000-0005-0000-0000-00000E000000}"/>
    <cellStyle name="60% - Akzent4" xfId="16" xr:uid="{00000000-0005-0000-0000-00000F000000}"/>
    <cellStyle name="60% - Akzent5" xfId="17" xr:uid="{00000000-0005-0000-0000-000010000000}"/>
    <cellStyle name="60% - Akzent6" xfId="18" xr:uid="{00000000-0005-0000-0000-000011000000}"/>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5" builtinId="21" customBuiltin="1"/>
    <cellStyle name="Berechnung" xfId="26" builtinId="22" customBuiltin="1"/>
    <cellStyle name="Dezimal_080329_ nachgereichte_Ausscheidensprognose_für_Januar_aus_März 2" xfId="27" xr:uid="{00000000-0005-0000-0000-00001A000000}"/>
    <cellStyle name="Eingabe" xfId="28" builtinId="20" customBuiltin="1"/>
    <cellStyle name="Ergebnis" xfId="29" builtinId="25" customBuiltin="1"/>
    <cellStyle name="Erklärender Text" xfId="30" builtinId="53" customBuiltin="1"/>
    <cellStyle name="Euro" xfId="31" xr:uid="{00000000-0005-0000-0000-00001E000000}"/>
    <cellStyle name="Euro 2" xfId="52" xr:uid="{00000000-0005-0000-0000-00001F000000}"/>
    <cellStyle name="Euro 3" xfId="53" xr:uid="{00000000-0005-0000-0000-000020000000}"/>
    <cellStyle name="Euro 3 2" xfId="54" xr:uid="{00000000-0005-0000-0000-000021000000}"/>
    <cellStyle name="Euro 4" xfId="55" xr:uid="{00000000-0005-0000-0000-000022000000}"/>
    <cellStyle name="Gut" xfId="32" builtinId="26" customBuiltin="1"/>
    <cellStyle name="Komma 2" xfId="56" xr:uid="{00000000-0005-0000-0000-000024000000}"/>
    <cellStyle name="Neutral" xfId="33" builtinId="28" customBuiltin="1"/>
    <cellStyle name="Notiz" xfId="34" builtinId="10" customBuiltin="1"/>
    <cellStyle name="Schlecht" xfId="35" builtinId="27" customBuiltin="1"/>
    <cellStyle name="Standard" xfId="0" builtinId="0"/>
    <cellStyle name="Standard 2" xfId="36" xr:uid="{00000000-0005-0000-0000-000029000000}"/>
    <cellStyle name="Standard 2 2" xfId="51" xr:uid="{00000000-0005-0000-0000-00002A000000}"/>
    <cellStyle name="Standard 2 2 2" xfId="61" xr:uid="{00000000-0005-0000-0000-00002B000000}"/>
    <cellStyle name="Standard 2 2 2 2" xfId="72" xr:uid="{00000000-0005-0000-0000-00002C000000}"/>
    <cellStyle name="Standard 2 3" xfId="64" xr:uid="{00000000-0005-0000-0000-00002D000000}"/>
    <cellStyle name="Standard 2 4" xfId="66" xr:uid="{00000000-0005-0000-0000-00002E000000}"/>
    <cellStyle name="Standard 3" xfId="37" xr:uid="{00000000-0005-0000-0000-00002F000000}"/>
    <cellStyle name="Standard 3 2" xfId="50" xr:uid="{00000000-0005-0000-0000-000030000000}"/>
    <cellStyle name="Standard 4" xfId="58" xr:uid="{00000000-0005-0000-0000-000031000000}"/>
    <cellStyle name="Standard 4 2" xfId="73" xr:uid="{00000000-0005-0000-0000-000032000000}"/>
    <cellStyle name="Standard 5" xfId="59" xr:uid="{00000000-0005-0000-0000-000033000000}"/>
    <cellStyle name="Standard 5 2" xfId="63" xr:uid="{00000000-0005-0000-0000-000034000000}"/>
    <cellStyle name="Standard 5 3" xfId="68" xr:uid="{00000000-0005-0000-0000-000035000000}"/>
    <cellStyle name="Standard 6" xfId="60" xr:uid="{00000000-0005-0000-0000-000036000000}"/>
    <cellStyle name="Standard 6 2" xfId="69" xr:uid="{00000000-0005-0000-0000-000037000000}"/>
    <cellStyle name="Standard 7" xfId="65" xr:uid="{00000000-0005-0000-0000-000038000000}"/>
    <cellStyle name="Standard 7 2" xfId="71" xr:uid="{00000000-0005-0000-0000-000039000000}"/>
    <cellStyle name="Standard 8" xfId="74" xr:uid="{A7826A60-9ED2-4487-9AEE-CBC14799DB60}"/>
    <cellStyle name="Standard_Ergebnistabellen_Quote_an_SenInn" xfId="38" xr:uid="{00000000-0005-0000-0000-00003A000000}"/>
    <cellStyle name="Standard_Ergebnistabellen_Quote_an_SenInn 2" xfId="39" xr:uid="{00000000-0005-0000-0000-00003B000000}"/>
    <cellStyle name="Standard_Ergebnistabellen_Quote_an_SenInn 2 2" xfId="49" xr:uid="{00000000-0005-0000-0000-00003C000000}"/>
    <cellStyle name="Überschrift" xfId="40" builtinId="15" customBuiltin="1"/>
    <cellStyle name="Überschrift 1" xfId="41" builtinId="16" customBuiltin="1"/>
    <cellStyle name="Überschrift 2" xfId="42" builtinId="17" customBuiltin="1"/>
    <cellStyle name="Überschrift 3" xfId="43" builtinId="18" customBuiltin="1"/>
    <cellStyle name="Überschrift 4" xfId="44" builtinId="19" customBuiltin="1"/>
    <cellStyle name="Verknüpfte Zelle" xfId="45" builtinId="24" customBuiltin="1"/>
    <cellStyle name="Währung 2" xfId="46" xr:uid="{00000000-0005-0000-0000-000043000000}"/>
    <cellStyle name="Währung 2 2" xfId="62" xr:uid="{00000000-0005-0000-0000-000044000000}"/>
    <cellStyle name="Währung 2 2 2" xfId="70" xr:uid="{00000000-0005-0000-0000-000045000000}"/>
    <cellStyle name="Währung 2 3" xfId="67" xr:uid="{00000000-0005-0000-0000-000046000000}"/>
    <cellStyle name="Währung 3" xfId="57" xr:uid="{00000000-0005-0000-0000-000047000000}"/>
    <cellStyle name="Warnender Text" xfId="47" builtinId="11" customBuiltin="1"/>
    <cellStyle name="Zelle überprüfen" xfId="48" builtinId="23" customBuiltin="1"/>
  </cellStyles>
  <dxfs count="45">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s>
  <tableStyles count="0" defaultTableStyle="TableStyleMedium2" defaultPivotStyle="PivotStyleLight16"/>
  <colors>
    <mruColors>
      <color rgb="FFC3D79B"/>
      <color rgb="FF95B850"/>
      <color rgb="FF30411B"/>
      <color rgb="FFD7E4BD"/>
      <color rgb="FF141A0C"/>
      <color rgb="FF57732F"/>
      <color rgb="FF3D5525"/>
      <color rgb="FFB3CC82"/>
      <color rgb="FF77933C"/>
      <color rgb="FFEBFA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398296683954158E-2"/>
          <c:y val="5.6737719640494885E-2"/>
          <c:w val="0.90497870854942697"/>
          <c:h val="0.84397357965236142"/>
        </c:manualLayout>
      </c:layout>
      <c:lineChart>
        <c:grouping val="standard"/>
        <c:varyColors val="0"/>
        <c:ser>
          <c:idx val="2"/>
          <c:order val="0"/>
          <c:tx>
            <c:v>2007</c:v>
          </c:tx>
          <c:spPr>
            <a:ln w="12700">
              <a:solidFill>
                <a:srgbClr val="969696"/>
              </a:solidFill>
              <a:prstDash val="solid"/>
            </a:ln>
          </c:spPr>
          <c:marker>
            <c:symbol val="triangle"/>
            <c:size val="8"/>
            <c:spPr>
              <a:solidFill>
                <a:srgbClr val="969696"/>
              </a:solidFill>
              <a:ln>
                <a:solidFill>
                  <a:srgbClr val="969696"/>
                </a:solidFill>
                <a:prstDash val="solid"/>
              </a:ln>
            </c:spPr>
          </c:marker>
          <c:cat>
            <c:strRef>
              <c:f>'Grafik 1'!$M$8:$Q$8</c:f>
              <c:strCache>
                <c:ptCount val="5"/>
                <c:pt idx="0">
                  <c:v>unter 30</c:v>
                </c:pt>
                <c:pt idx="1">
                  <c:v>30 - 40</c:v>
                </c:pt>
                <c:pt idx="2">
                  <c:v>40 - 50</c:v>
                </c:pt>
                <c:pt idx="3">
                  <c:v>50 - 60</c:v>
                </c:pt>
                <c:pt idx="4">
                  <c:v>60 und älter</c:v>
                </c:pt>
              </c:strCache>
            </c:strRef>
          </c:cat>
          <c:val>
            <c:numRef>
              <c:f>'Grafik 1'!$M$15:$Q$15</c:f>
              <c:numCache>
                <c:formatCode>0.0</c:formatCode>
                <c:ptCount val="5"/>
                <c:pt idx="0">
                  <c:v>93.9</c:v>
                </c:pt>
                <c:pt idx="1">
                  <c:v>92.1</c:v>
                </c:pt>
                <c:pt idx="2">
                  <c:v>91.8</c:v>
                </c:pt>
                <c:pt idx="3">
                  <c:v>90.8</c:v>
                </c:pt>
                <c:pt idx="4">
                  <c:v>91.6</c:v>
                </c:pt>
              </c:numCache>
            </c:numRef>
          </c:val>
          <c:smooth val="0"/>
          <c:extLst>
            <c:ext xmlns:c16="http://schemas.microsoft.com/office/drawing/2014/chart" uri="{C3380CC4-5D6E-409C-BE32-E72D297353CC}">
              <c16:uniqueId val="{00000000-9392-4D62-9EB4-3D7BE5CD7566}"/>
            </c:ext>
          </c:extLst>
        </c:ser>
        <c:ser>
          <c:idx val="1"/>
          <c:order val="1"/>
          <c:tx>
            <c:v>2008</c:v>
          </c:tx>
          <c:spPr>
            <a:ln w="12700">
              <a:solidFill>
                <a:srgbClr val="808080"/>
              </a:solidFill>
              <a:prstDash val="solid"/>
            </a:ln>
          </c:spPr>
          <c:marker>
            <c:symbol val="square"/>
            <c:size val="8"/>
            <c:spPr>
              <a:solidFill>
                <a:srgbClr val="808080"/>
              </a:solidFill>
              <a:ln>
                <a:solidFill>
                  <a:srgbClr val="808080"/>
                </a:solidFill>
                <a:prstDash val="solid"/>
              </a:ln>
            </c:spPr>
          </c:marker>
          <c:cat>
            <c:strRef>
              <c:f>'Grafik 1'!$M$8:$Q$8</c:f>
              <c:strCache>
                <c:ptCount val="5"/>
                <c:pt idx="0">
                  <c:v>unter 30</c:v>
                </c:pt>
                <c:pt idx="1">
                  <c:v>30 - 40</c:v>
                </c:pt>
                <c:pt idx="2">
                  <c:v>40 - 50</c:v>
                </c:pt>
                <c:pt idx="3">
                  <c:v>50 - 60</c:v>
                </c:pt>
                <c:pt idx="4">
                  <c:v>60 und älter</c:v>
                </c:pt>
              </c:strCache>
            </c:strRef>
          </c:cat>
          <c:val>
            <c:numRef>
              <c:f>'Grafik 1'!$M$14:$Q$14</c:f>
              <c:numCache>
                <c:formatCode>0.0</c:formatCode>
                <c:ptCount val="5"/>
                <c:pt idx="0">
                  <c:v>94.4</c:v>
                </c:pt>
                <c:pt idx="1">
                  <c:v>91.9</c:v>
                </c:pt>
                <c:pt idx="2">
                  <c:v>91.7</c:v>
                </c:pt>
                <c:pt idx="3">
                  <c:v>90.6</c:v>
                </c:pt>
                <c:pt idx="4">
                  <c:v>91.1</c:v>
                </c:pt>
              </c:numCache>
            </c:numRef>
          </c:val>
          <c:smooth val="0"/>
          <c:extLst>
            <c:ext xmlns:c16="http://schemas.microsoft.com/office/drawing/2014/chart" uri="{C3380CC4-5D6E-409C-BE32-E72D297353CC}">
              <c16:uniqueId val="{00000001-9392-4D62-9EB4-3D7BE5CD7566}"/>
            </c:ext>
          </c:extLst>
        </c:ser>
        <c:ser>
          <c:idx val="0"/>
          <c:order val="2"/>
          <c:tx>
            <c:v>2009</c:v>
          </c:tx>
          <c:spPr>
            <a:ln w="12700">
              <a:solidFill>
                <a:srgbClr val="C0C0C0"/>
              </a:solidFill>
              <a:prstDash val="solid"/>
            </a:ln>
          </c:spPr>
          <c:marker>
            <c:symbol val="diamond"/>
            <c:size val="8"/>
            <c:spPr>
              <a:solidFill>
                <a:srgbClr val="C0C0C0"/>
              </a:solidFill>
              <a:ln>
                <a:solidFill>
                  <a:srgbClr val="C0C0C0"/>
                </a:solidFill>
                <a:prstDash val="solid"/>
              </a:ln>
            </c:spPr>
          </c:marker>
          <c:cat>
            <c:strRef>
              <c:f>'Grafik 1'!$M$8:$Q$8</c:f>
              <c:strCache>
                <c:ptCount val="5"/>
                <c:pt idx="0">
                  <c:v>unter 30</c:v>
                </c:pt>
                <c:pt idx="1">
                  <c:v>30 - 40</c:v>
                </c:pt>
                <c:pt idx="2">
                  <c:v>40 - 50</c:v>
                </c:pt>
                <c:pt idx="3">
                  <c:v>50 - 60</c:v>
                </c:pt>
                <c:pt idx="4">
                  <c:v>60 und älter</c:v>
                </c:pt>
              </c:strCache>
            </c:strRef>
          </c:cat>
          <c:val>
            <c:numRef>
              <c:f>'Grafik 1'!$M$13:$Q$13</c:f>
              <c:numCache>
                <c:formatCode>0.0</c:formatCode>
                <c:ptCount val="5"/>
                <c:pt idx="0">
                  <c:v>94.7</c:v>
                </c:pt>
                <c:pt idx="1">
                  <c:v>91.7</c:v>
                </c:pt>
                <c:pt idx="2">
                  <c:v>91.3</c:v>
                </c:pt>
                <c:pt idx="3">
                  <c:v>90</c:v>
                </c:pt>
                <c:pt idx="4">
                  <c:v>90.5</c:v>
                </c:pt>
              </c:numCache>
            </c:numRef>
          </c:val>
          <c:smooth val="0"/>
          <c:extLst>
            <c:ext xmlns:c16="http://schemas.microsoft.com/office/drawing/2014/chart" uri="{C3380CC4-5D6E-409C-BE32-E72D297353CC}">
              <c16:uniqueId val="{00000002-9392-4D62-9EB4-3D7BE5CD7566}"/>
            </c:ext>
          </c:extLst>
        </c:ser>
        <c:ser>
          <c:idx val="3"/>
          <c:order val="3"/>
          <c:tx>
            <c:v>2010</c:v>
          </c:tx>
          <c:spPr>
            <a:ln w="12700">
              <a:solidFill>
                <a:srgbClr val="333333"/>
              </a:solidFill>
              <a:prstDash val="solid"/>
            </a:ln>
          </c:spPr>
          <c:marker>
            <c:symbol val="circle"/>
            <c:size val="8"/>
            <c:spPr>
              <a:solidFill>
                <a:srgbClr val="333333"/>
              </a:solidFill>
              <a:ln>
                <a:solidFill>
                  <a:srgbClr val="333333"/>
                </a:solidFill>
                <a:prstDash val="solid"/>
              </a:ln>
            </c:spPr>
          </c:marker>
          <c:cat>
            <c:strRef>
              <c:f>'Grafik 1'!$M$8:$Q$8</c:f>
              <c:strCache>
                <c:ptCount val="5"/>
                <c:pt idx="0">
                  <c:v>unter 30</c:v>
                </c:pt>
                <c:pt idx="1">
                  <c:v>30 - 40</c:v>
                </c:pt>
                <c:pt idx="2">
                  <c:v>40 - 50</c:v>
                </c:pt>
                <c:pt idx="3">
                  <c:v>50 - 60</c:v>
                </c:pt>
                <c:pt idx="4">
                  <c:v>60 und älter</c:v>
                </c:pt>
              </c:strCache>
            </c:strRef>
          </c:cat>
          <c:val>
            <c:numRef>
              <c:f>'Grafik 1'!$M$12:$Q$12</c:f>
              <c:numCache>
                <c:formatCode>0.0</c:formatCode>
                <c:ptCount val="5"/>
                <c:pt idx="0">
                  <c:v>94.9</c:v>
                </c:pt>
                <c:pt idx="1">
                  <c:v>91.9</c:v>
                </c:pt>
                <c:pt idx="2">
                  <c:v>90.9</c:v>
                </c:pt>
                <c:pt idx="3">
                  <c:v>89</c:v>
                </c:pt>
                <c:pt idx="4">
                  <c:v>89.1</c:v>
                </c:pt>
              </c:numCache>
            </c:numRef>
          </c:val>
          <c:smooth val="0"/>
          <c:extLst>
            <c:ext xmlns:c16="http://schemas.microsoft.com/office/drawing/2014/chart" uri="{C3380CC4-5D6E-409C-BE32-E72D297353CC}">
              <c16:uniqueId val="{00000003-9392-4D62-9EB4-3D7BE5CD7566}"/>
            </c:ext>
          </c:extLst>
        </c:ser>
        <c:ser>
          <c:idx val="4"/>
          <c:order val="4"/>
          <c:tx>
            <c:v>2011</c:v>
          </c:tx>
          <c:spPr>
            <a:ln w="12700">
              <a:solidFill>
                <a:srgbClr val="000000"/>
              </a:solidFill>
              <a:prstDash val="solid"/>
            </a:ln>
          </c:spPr>
          <c:marker>
            <c:symbol val="star"/>
            <c:size val="5"/>
            <c:spPr>
              <a:pattFill prst="pct50">
                <a:fgClr>
                  <a:srgbClr val="000000"/>
                </a:fgClr>
                <a:bgClr>
                  <a:srgbClr val="FFFFFF"/>
                </a:bgClr>
              </a:pattFill>
              <a:ln>
                <a:solidFill>
                  <a:srgbClr val="FFFFFF"/>
                </a:solidFill>
                <a:prstDash val="solid"/>
              </a:ln>
            </c:spPr>
          </c:marker>
          <c:cat>
            <c:strRef>
              <c:f>'Grafik 1'!$M$8:$Q$8</c:f>
              <c:strCache>
                <c:ptCount val="5"/>
                <c:pt idx="0">
                  <c:v>unter 30</c:v>
                </c:pt>
                <c:pt idx="1">
                  <c:v>30 - 40</c:v>
                </c:pt>
                <c:pt idx="2">
                  <c:v>40 - 50</c:v>
                </c:pt>
                <c:pt idx="3">
                  <c:v>50 - 60</c:v>
                </c:pt>
                <c:pt idx="4">
                  <c:v>60 und älter</c:v>
                </c:pt>
              </c:strCache>
            </c:strRef>
          </c:cat>
          <c:val>
            <c:numRef>
              <c:f>'Grafik 1'!$M$11:$Q$11</c:f>
              <c:numCache>
                <c:formatCode>0.0</c:formatCode>
                <c:ptCount val="5"/>
                <c:pt idx="0">
                  <c:v>94.7</c:v>
                </c:pt>
                <c:pt idx="1">
                  <c:v>92.1</c:v>
                </c:pt>
                <c:pt idx="2">
                  <c:v>90.4</c:v>
                </c:pt>
                <c:pt idx="3">
                  <c:v>88.3</c:v>
                </c:pt>
                <c:pt idx="4">
                  <c:v>88.1</c:v>
                </c:pt>
              </c:numCache>
            </c:numRef>
          </c:val>
          <c:smooth val="0"/>
          <c:extLst>
            <c:ext xmlns:c16="http://schemas.microsoft.com/office/drawing/2014/chart" uri="{C3380CC4-5D6E-409C-BE32-E72D297353CC}">
              <c16:uniqueId val="{00000004-9392-4D62-9EB4-3D7BE5CD7566}"/>
            </c:ext>
          </c:extLst>
        </c:ser>
        <c:ser>
          <c:idx val="5"/>
          <c:order val="5"/>
          <c:tx>
            <c:strRef>
              <c:f>'Grafik 1'!$L$10</c:f>
              <c:strCache>
                <c:ptCount val="1"/>
                <c:pt idx="0">
                  <c:v>2012</c:v>
                </c:pt>
              </c:strCache>
            </c:strRef>
          </c:tx>
          <c:spPr>
            <a:ln w="12700">
              <a:solidFill>
                <a:srgbClr val="000000"/>
              </a:solidFill>
            </a:ln>
          </c:spPr>
          <c:marker>
            <c:symbol val="plus"/>
            <c:size val="5"/>
            <c:spPr>
              <a:pattFill prst="pct90">
                <a:fgClr>
                  <a:schemeClr val="tx1"/>
                </a:fgClr>
                <a:bgClr>
                  <a:schemeClr val="bg1"/>
                </a:bgClr>
              </a:pattFill>
            </c:spPr>
          </c:marker>
          <c:cat>
            <c:strRef>
              <c:f>'Grafik 1'!$M$8:$Q$8</c:f>
              <c:strCache>
                <c:ptCount val="5"/>
                <c:pt idx="0">
                  <c:v>unter 30</c:v>
                </c:pt>
                <c:pt idx="1">
                  <c:v>30 - 40</c:v>
                </c:pt>
                <c:pt idx="2">
                  <c:v>40 - 50</c:v>
                </c:pt>
                <c:pt idx="3">
                  <c:v>50 - 60</c:v>
                </c:pt>
                <c:pt idx="4">
                  <c:v>60 und älter</c:v>
                </c:pt>
              </c:strCache>
            </c:strRef>
          </c:cat>
          <c:val>
            <c:numRef>
              <c:f>'Grafik 1'!$M$10:$Q$10</c:f>
              <c:numCache>
                <c:formatCode>0.0</c:formatCode>
                <c:ptCount val="5"/>
                <c:pt idx="0">
                  <c:v>95.2</c:v>
                </c:pt>
                <c:pt idx="1">
                  <c:v>92.9</c:v>
                </c:pt>
                <c:pt idx="2">
                  <c:v>90.4</c:v>
                </c:pt>
                <c:pt idx="3">
                  <c:v>88.3</c:v>
                </c:pt>
                <c:pt idx="4">
                  <c:v>87.2</c:v>
                </c:pt>
              </c:numCache>
            </c:numRef>
          </c:val>
          <c:smooth val="0"/>
          <c:extLst>
            <c:ext xmlns:c16="http://schemas.microsoft.com/office/drawing/2014/chart" uri="{C3380CC4-5D6E-409C-BE32-E72D297353CC}">
              <c16:uniqueId val="{00000005-9392-4D62-9EB4-3D7BE5CD7566}"/>
            </c:ext>
          </c:extLst>
        </c:ser>
        <c:ser>
          <c:idx val="6"/>
          <c:order val="6"/>
          <c:tx>
            <c:v>2013</c:v>
          </c:tx>
          <c:cat>
            <c:strRef>
              <c:f>'Grafik 1'!$M$8:$Q$8</c:f>
              <c:strCache>
                <c:ptCount val="5"/>
                <c:pt idx="0">
                  <c:v>unter 30</c:v>
                </c:pt>
                <c:pt idx="1">
                  <c:v>30 - 40</c:v>
                </c:pt>
                <c:pt idx="2">
                  <c:v>40 - 50</c:v>
                </c:pt>
                <c:pt idx="3">
                  <c:v>50 - 60</c:v>
                </c:pt>
                <c:pt idx="4">
                  <c:v>60 und älter</c:v>
                </c:pt>
              </c:strCache>
            </c:strRef>
          </c:cat>
          <c:val>
            <c:numRef>
              <c:f>'Grafik 1'!$M$9:$Q$9</c:f>
              <c:numCache>
                <c:formatCode>0.0</c:formatCode>
                <c:ptCount val="5"/>
                <c:pt idx="0">
                  <c:v>95.010452468113883</c:v>
                </c:pt>
                <c:pt idx="1">
                  <c:v>93.210969618305839</c:v>
                </c:pt>
                <c:pt idx="2">
                  <c:v>90.648433903527163</c:v>
                </c:pt>
                <c:pt idx="3">
                  <c:v>88.597875362258037</c:v>
                </c:pt>
                <c:pt idx="4">
                  <c:v>87.368612413081365</c:v>
                </c:pt>
              </c:numCache>
            </c:numRef>
          </c:val>
          <c:smooth val="0"/>
          <c:extLst>
            <c:ext xmlns:c16="http://schemas.microsoft.com/office/drawing/2014/chart" uri="{C3380CC4-5D6E-409C-BE32-E72D297353CC}">
              <c16:uniqueId val="{00000006-9392-4D62-9EB4-3D7BE5CD7566}"/>
            </c:ext>
          </c:extLst>
        </c:ser>
        <c:dLbls>
          <c:showLegendKey val="0"/>
          <c:showVal val="0"/>
          <c:showCatName val="0"/>
          <c:showSerName val="0"/>
          <c:showPercent val="0"/>
          <c:showBubbleSize val="0"/>
        </c:dLbls>
        <c:marker val="1"/>
        <c:smooth val="0"/>
        <c:axId val="163653504"/>
        <c:axId val="163655040"/>
      </c:lineChart>
      <c:catAx>
        <c:axId val="1636535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de-DE"/>
          </a:p>
        </c:txPr>
        <c:crossAx val="163655040"/>
        <c:crosses val="autoZero"/>
        <c:auto val="1"/>
        <c:lblAlgn val="ctr"/>
        <c:lblOffset val="100"/>
        <c:tickLblSkip val="1"/>
        <c:tickMarkSkip val="1"/>
        <c:noMultiLvlLbl val="0"/>
      </c:catAx>
      <c:valAx>
        <c:axId val="163655040"/>
        <c:scaling>
          <c:orientation val="minMax"/>
          <c:max val="96"/>
          <c:min val="86"/>
        </c:scaling>
        <c:delete val="0"/>
        <c:axPos val="l"/>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de-DE"/>
          </a:p>
        </c:txPr>
        <c:crossAx val="163653504"/>
        <c:crosses val="autoZero"/>
        <c:crossBetween val="between"/>
      </c:valAx>
      <c:spPr>
        <a:noFill/>
        <a:ln w="3175">
          <a:solidFill>
            <a:srgbClr val="808080"/>
          </a:solidFill>
          <a:prstDash val="solid"/>
        </a:ln>
      </c:spPr>
    </c:plotArea>
    <c:legend>
      <c:legendPos val="r"/>
      <c:layout>
        <c:manualLayout>
          <c:xMode val="edge"/>
          <c:yMode val="edge"/>
          <c:x val="0.75264062580412738"/>
          <c:y val="5.7096606780822443E-2"/>
          <c:w val="0.14821371176469936"/>
          <c:h val="0.32865118792598125"/>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horizontalDpi="1200"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'Grafik_4_neu (2)'!$L$48</c:f>
              <c:strCache>
                <c:ptCount val="1"/>
                <c:pt idx="0">
                  <c:v>43 und mehr Kalendertage</c:v>
                </c:pt>
              </c:strCache>
            </c:strRef>
          </c:tx>
          <c:spPr>
            <a:solidFill>
              <a:schemeClr val="bg1">
                <a:lumMod val="50000"/>
              </a:schemeClr>
            </a:solidFill>
            <a:ln w="6350">
              <a:solidFill>
                <a:schemeClr val="tx1"/>
              </a:solidFill>
            </a:ln>
          </c:spPr>
          <c:invertIfNegative val="0"/>
          <c:cat>
            <c:strRef>
              <c:f>'Grafik_4_neu (2)'!$K$49:$K$57</c:f>
              <c:strCache>
                <c:ptCount val="9"/>
                <c:pt idx="0">
                  <c:v>unter 25</c:v>
                </c:pt>
                <c:pt idx="1">
                  <c:v>25 - 30</c:v>
                </c:pt>
                <c:pt idx="2">
                  <c:v>30 - 35</c:v>
                </c:pt>
                <c:pt idx="3">
                  <c:v>35 - 40</c:v>
                </c:pt>
                <c:pt idx="4">
                  <c:v>40 - 45</c:v>
                </c:pt>
                <c:pt idx="5">
                  <c:v>45 - 50</c:v>
                </c:pt>
                <c:pt idx="6">
                  <c:v>50 - 55</c:v>
                </c:pt>
                <c:pt idx="7">
                  <c:v>55 - 60</c:v>
                </c:pt>
                <c:pt idx="8">
                  <c:v>60 und älter</c:v>
                </c:pt>
              </c:strCache>
            </c:strRef>
          </c:cat>
          <c:val>
            <c:numRef>
              <c:f>'Grafik_4_neu (2)'!$L$49:$L$57</c:f>
              <c:numCache>
                <c:formatCode>#,##0.0</c:formatCode>
                <c:ptCount val="9"/>
                <c:pt idx="0">
                  <c:v>15.569854137972628</c:v>
                </c:pt>
                <c:pt idx="1">
                  <c:v>23.855735200571765</c:v>
                </c:pt>
                <c:pt idx="2">
                  <c:v>23.942243810568097</c:v>
                </c:pt>
                <c:pt idx="3">
                  <c:v>39.702632599769352</c:v>
                </c:pt>
                <c:pt idx="4">
                  <c:v>44.655359057351504</c:v>
                </c:pt>
                <c:pt idx="5">
                  <c:v>47.176458356534368</c:v>
                </c:pt>
                <c:pt idx="6">
                  <c:v>49.209073890951849</c:v>
                </c:pt>
                <c:pt idx="7">
                  <c:v>53.302652023814254</c:v>
                </c:pt>
                <c:pt idx="8">
                  <c:v>61.85968167666919</c:v>
                </c:pt>
              </c:numCache>
            </c:numRef>
          </c:val>
          <c:extLst>
            <c:ext xmlns:c16="http://schemas.microsoft.com/office/drawing/2014/chart" uri="{C3380CC4-5D6E-409C-BE32-E72D297353CC}">
              <c16:uniqueId val="{00000000-4407-4424-88BD-18E1D6D28942}"/>
            </c:ext>
          </c:extLst>
        </c:ser>
        <c:ser>
          <c:idx val="1"/>
          <c:order val="1"/>
          <c:tx>
            <c:strRef>
              <c:f>'Grafik_4_neu (2)'!$M$48</c:f>
              <c:strCache>
                <c:ptCount val="1"/>
                <c:pt idx="0">
                  <c:v>4 bis 42 Kalendertage</c:v>
                </c:pt>
              </c:strCache>
            </c:strRef>
          </c:tx>
          <c:spPr>
            <a:solidFill>
              <a:schemeClr val="bg1">
                <a:lumMod val="75000"/>
              </a:schemeClr>
            </a:solidFill>
            <a:ln w="6350">
              <a:solidFill>
                <a:schemeClr val="tx1"/>
              </a:solidFill>
            </a:ln>
          </c:spPr>
          <c:invertIfNegative val="0"/>
          <c:cat>
            <c:strRef>
              <c:f>'Grafik_4_neu (2)'!$K$49:$K$57</c:f>
              <c:strCache>
                <c:ptCount val="9"/>
                <c:pt idx="0">
                  <c:v>unter 25</c:v>
                </c:pt>
                <c:pt idx="1">
                  <c:v>25 - 30</c:v>
                </c:pt>
                <c:pt idx="2">
                  <c:v>30 - 35</c:v>
                </c:pt>
                <c:pt idx="3">
                  <c:v>35 - 40</c:v>
                </c:pt>
                <c:pt idx="4">
                  <c:v>40 - 45</c:v>
                </c:pt>
                <c:pt idx="5">
                  <c:v>45 - 50</c:v>
                </c:pt>
                <c:pt idx="6">
                  <c:v>50 - 55</c:v>
                </c:pt>
                <c:pt idx="7">
                  <c:v>55 - 60</c:v>
                </c:pt>
                <c:pt idx="8">
                  <c:v>60 und älter</c:v>
                </c:pt>
              </c:strCache>
            </c:strRef>
          </c:cat>
          <c:val>
            <c:numRef>
              <c:f>'Grafik_4_neu (2)'!$M$49:$M$57</c:f>
              <c:numCache>
                <c:formatCode>#,##0.0</c:formatCode>
                <c:ptCount val="9"/>
                <c:pt idx="0">
                  <c:v>62.683172899066463</c:v>
                </c:pt>
                <c:pt idx="1">
                  <c:v>58.187977237505557</c:v>
                </c:pt>
                <c:pt idx="2">
                  <c:v>59.325827842426754</c:v>
                </c:pt>
                <c:pt idx="3">
                  <c:v>48.441375160227047</c:v>
                </c:pt>
                <c:pt idx="4">
                  <c:v>44.788891669064796</c:v>
                </c:pt>
                <c:pt idx="5">
                  <c:v>43.382385754779719</c:v>
                </c:pt>
                <c:pt idx="6">
                  <c:v>42.397350289428722</c:v>
                </c:pt>
                <c:pt idx="7">
                  <c:v>39.350921351527177</c:v>
                </c:pt>
                <c:pt idx="8">
                  <c:v>32.311625857158269</c:v>
                </c:pt>
              </c:numCache>
            </c:numRef>
          </c:val>
          <c:extLst>
            <c:ext xmlns:c16="http://schemas.microsoft.com/office/drawing/2014/chart" uri="{C3380CC4-5D6E-409C-BE32-E72D297353CC}">
              <c16:uniqueId val="{00000001-4407-4424-88BD-18E1D6D28942}"/>
            </c:ext>
          </c:extLst>
        </c:ser>
        <c:ser>
          <c:idx val="2"/>
          <c:order val="2"/>
          <c:tx>
            <c:strRef>
              <c:f>'Grafik_4_neu (2)'!$N$48</c:f>
              <c:strCache>
                <c:ptCount val="1"/>
                <c:pt idx="0">
                  <c:v>bis 3 Kalendertage</c:v>
                </c:pt>
              </c:strCache>
            </c:strRef>
          </c:tx>
          <c:spPr>
            <a:solidFill>
              <a:schemeClr val="bg1">
                <a:lumMod val="95000"/>
              </a:schemeClr>
            </a:solidFill>
            <a:ln w="6350">
              <a:solidFill>
                <a:schemeClr val="tx1"/>
              </a:solidFill>
            </a:ln>
          </c:spPr>
          <c:invertIfNegative val="0"/>
          <c:cat>
            <c:strRef>
              <c:f>'Grafik_4_neu (2)'!$K$49:$K$57</c:f>
              <c:strCache>
                <c:ptCount val="9"/>
                <c:pt idx="0">
                  <c:v>unter 25</c:v>
                </c:pt>
                <c:pt idx="1">
                  <c:v>25 - 30</c:v>
                </c:pt>
                <c:pt idx="2">
                  <c:v>30 - 35</c:v>
                </c:pt>
                <c:pt idx="3">
                  <c:v>35 - 40</c:v>
                </c:pt>
                <c:pt idx="4">
                  <c:v>40 - 45</c:v>
                </c:pt>
                <c:pt idx="5">
                  <c:v>45 - 50</c:v>
                </c:pt>
                <c:pt idx="6">
                  <c:v>50 - 55</c:v>
                </c:pt>
                <c:pt idx="7">
                  <c:v>55 - 60</c:v>
                </c:pt>
                <c:pt idx="8">
                  <c:v>60 und älter</c:v>
                </c:pt>
              </c:strCache>
            </c:strRef>
          </c:cat>
          <c:val>
            <c:numRef>
              <c:f>'Grafik_4_neu (2)'!$N$49:$N$57</c:f>
              <c:numCache>
                <c:formatCode>#,##0.0</c:formatCode>
                <c:ptCount val="9"/>
                <c:pt idx="0">
                  <c:v>21.746972962960907</c:v>
                </c:pt>
                <c:pt idx="1">
                  <c:v>17.956287561922679</c:v>
                </c:pt>
                <c:pt idx="2">
                  <c:v>16.731928347005145</c:v>
                </c:pt>
                <c:pt idx="3">
                  <c:v>11.855992240003603</c:v>
                </c:pt>
                <c:pt idx="4">
                  <c:v>10.555749273583695</c:v>
                </c:pt>
                <c:pt idx="5">
                  <c:v>9.4411558886859126</c:v>
                </c:pt>
                <c:pt idx="6">
                  <c:v>8.3935758196194339</c:v>
                </c:pt>
                <c:pt idx="7">
                  <c:v>7.3464266246585659</c:v>
                </c:pt>
                <c:pt idx="8">
                  <c:v>5.8286924661725337</c:v>
                </c:pt>
              </c:numCache>
            </c:numRef>
          </c:val>
          <c:extLst>
            <c:ext xmlns:c16="http://schemas.microsoft.com/office/drawing/2014/chart" uri="{C3380CC4-5D6E-409C-BE32-E72D297353CC}">
              <c16:uniqueId val="{00000002-4407-4424-88BD-18E1D6D28942}"/>
            </c:ext>
          </c:extLst>
        </c:ser>
        <c:dLbls>
          <c:showLegendKey val="0"/>
          <c:showVal val="0"/>
          <c:showCatName val="0"/>
          <c:showSerName val="0"/>
          <c:showPercent val="0"/>
          <c:showBubbleSize val="0"/>
        </c:dLbls>
        <c:gapWidth val="150"/>
        <c:overlap val="100"/>
        <c:axId val="152174976"/>
        <c:axId val="152176512"/>
      </c:barChart>
      <c:catAx>
        <c:axId val="152174976"/>
        <c:scaling>
          <c:orientation val="minMax"/>
        </c:scaling>
        <c:delete val="0"/>
        <c:axPos val="b"/>
        <c:numFmt formatCode="m/d/yyyy" sourceLinked="0"/>
        <c:majorTickMark val="out"/>
        <c:minorTickMark val="none"/>
        <c:tickLblPos val="nextTo"/>
        <c:txPr>
          <a:bodyPr/>
          <a:lstStyle/>
          <a:p>
            <a:pPr>
              <a:defRPr sz="900" baseline="0"/>
            </a:pPr>
            <a:endParaRPr lang="de-DE"/>
          </a:p>
        </c:txPr>
        <c:crossAx val="152176512"/>
        <c:crosses val="autoZero"/>
        <c:auto val="1"/>
        <c:lblAlgn val="ctr"/>
        <c:lblOffset val="100"/>
        <c:noMultiLvlLbl val="0"/>
      </c:catAx>
      <c:valAx>
        <c:axId val="152176512"/>
        <c:scaling>
          <c:orientation val="minMax"/>
          <c:max val="100"/>
        </c:scaling>
        <c:delete val="0"/>
        <c:axPos val="l"/>
        <c:majorGridlines/>
        <c:numFmt formatCode="#,##0" sourceLinked="0"/>
        <c:majorTickMark val="out"/>
        <c:minorTickMark val="none"/>
        <c:tickLblPos val="nextTo"/>
        <c:txPr>
          <a:bodyPr/>
          <a:lstStyle/>
          <a:p>
            <a:pPr>
              <a:defRPr sz="900" baseline="0"/>
            </a:pPr>
            <a:endParaRPr lang="de-DE"/>
          </a:p>
        </c:txPr>
        <c:crossAx val="152174976"/>
        <c:crosses val="autoZero"/>
        <c:crossBetween val="between"/>
        <c:majorUnit val="20"/>
      </c:valAx>
      <c:spPr>
        <a:ln w="6350">
          <a:solidFill>
            <a:schemeClr val="tx1"/>
          </a:solidFill>
        </a:ln>
      </c:spPr>
    </c:plotArea>
    <c:legend>
      <c:legendPos val="r"/>
      <c:layout>
        <c:manualLayout>
          <c:xMode val="edge"/>
          <c:yMode val="edge"/>
          <c:x val="0.73879236964189321"/>
          <c:y val="0.33240697253437224"/>
          <c:w val="0.24928216358641667"/>
          <c:h val="0.3054735903826144"/>
        </c:manualLayout>
      </c:layout>
      <c:overlay val="0"/>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002405949256337E-2"/>
          <c:y val="5.1400554097404488E-2"/>
          <c:w val="0.89640091863517057"/>
          <c:h val="0.71086103820355784"/>
        </c:manualLayout>
      </c:layout>
      <c:barChart>
        <c:barDir val="col"/>
        <c:grouping val="clustered"/>
        <c:varyColors val="0"/>
        <c:ser>
          <c:idx val="0"/>
          <c:order val="0"/>
          <c:tx>
            <c:strRef>
              <c:f>Abb_TageJeBesch!$L$8</c:f>
              <c:strCache>
                <c:ptCount val="1"/>
                <c:pt idx="0">
                  <c:v>Durchschnittliche Tage je Beschäftigten</c:v>
                </c:pt>
              </c:strCache>
            </c:strRef>
          </c:tx>
          <c:invertIfNegative val="0"/>
          <c:cat>
            <c:strRef>
              <c:f>Abb_TageJeBesch!$K$9:$K$14</c:f>
              <c:strCache>
                <c:ptCount val="6"/>
                <c:pt idx="0">
                  <c:v>insgesamt</c:v>
                </c:pt>
                <c:pt idx="1">
                  <c:v>#BEZUG!</c:v>
                </c:pt>
                <c:pt idx="2">
                  <c:v>#BEZUG!</c:v>
                </c:pt>
                <c:pt idx="3">
                  <c:v>#BEZUG!</c:v>
                </c:pt>
                <c:pt idx="4">
                  <c:v>#BEZUG!</c:v>
                </c:pt>
                <c:pt idx="5">
                  <c:v>#BEZUG!</c:v>
                </c:pt>
              </c:strCache>
            </c:strRef>
          </c:cat>
          <c:val>
            <c:numRef>
              <c:f>Abb_TageJeBesch!$L$9:$L$14</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DF7-4612-BE63-B277C786DDBE}"/>
            </c:ext>
          </c:extLst>
        </c:ser>
        <c:dLbls>
          <c:showLegendKey val="0"/>
          <c:showVal val="0"/>
          <c:showCatName val="0"/>
          <c:showSerName val="0"/>
          <c:showPercent val="0"/>
          <c:showBubbleSize val="0"/>
        </c:dLbls>
        <c:gapWidth val="150"/>
        <c:axId val="157137152"/>
        <c:axId val="156311552"/>
      </c:barChart>
      <c:catAx>
        <c:axId val="157137152"/>
        <c:scaling>
          <c:orientation val="minMax"/>
        </c:scaling>
        <c:delete val="0"/>
        <c:axPos val="b"/>
        <c:numFmt formatCode="General" sourceLinked="0"/>
        <c:majorTickMark val="out"/>
        <c:minorTickMark val="none"/>
        <c:tickLblPos val="nextTo"/>
        <c:crossAx val="156311552"/>
        <c:crosses val="autoZero"/>
        <c:auto val="1"/>
        <c:lblAlgn val="ctr"/>
        <c:lblOffset val="100"/>
        <c:noMultiLvlLbl val="0"/>
      </c:catAx>
      <c:valAx>
        <c:axId val="156311552"/>
        <c:scaling>
          <c:orientation val="minMax"/>
        </c:scaling>
        <c:delete val="0"/>
        <c:axPos val="l"/>
        <c:majorGridlines/>
        <c:numFmt formatCode="0" sourceLinked="0"/>
        <c:majorTickMark val="out"/>
        <c:minorTickMark val="none"/>
        <c:tickLblPos val="nextTo"/>
        <c:crossAx val="157137152"/>
        <c:crosses val="autoZero"/>
        <c:crossBetween val="between"/>
      </c:valAx>
    </c:plotArea>
    <c:legend>
      <c:legendPos val="r"/>
      <c:layout>
        <c:manualLayout>
          <c:xMode val="edge"/>
          <c:yMode val="edge"/>
          <c:x val="0.48267306877021499"/>
          <c:y val="3.7170167685912837E-2"/>
          <c:w val="0.37997399145433497"/>
          <c:h val="0.11564235870875916"/>
        </c:manualLayout>
      </c:layout>
      <c:overlay val="0"/>
    </c:legend>
    <c:plotVisOnly val="1"/>
    <c:dispBlanksAs val="gap"/>
    <c:showDLblsOverMax val="0"/>
  </c:chart>
  <c:spPr>
    <a:ln>
      <a:noFill/>
    </a:ln>
  </c:spPr>
  <c:txPr>
    <a:bodyPr/>
    <a:lstStyle/>
    <a:p>
      <a:pPr>
        <a:defRPr sz="800" baseline="0"/>
      </a:pPr>
      <a:endParaRPr lang="de-DE"/>
    </a:p>
  </c:txPr>
  <c:printSettings>
    <c:headerFooter/>
    <c:pageMargins b="0.78740157499999996" l="0.7" r="0.7" t="0.78740157499999996"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333292458459855E-2"/>
          <c:y val="0.27776156270456853"/>
          <c:w val="0.50933353938749004"/>
          <c:h val="0.53393125131793329"/>
        </c:manualLayout>
      </c:layout>
      <c:pieChart>
        <c:varyColors val="1"/>
        <c:ser>
          <c:idx val="0"/>
          <c:order val="0"/>
          <c:dPt>
            <c:idx val="0"/>
            <c:bubble3D val="0"/>
            <c:spPr>
              <a:solidFill>
                <a:schemeClr val="tx1">
                  <a:lumMod val="95000"/>
                  <a:lumOff val="5000"/>
                </a:schemeClr>
              </a:solidFill>
            </c:spPr>
            <c:extLst>
              <c:ext xmlns:c16="http://schemas.microsoft.com/office/drawing/2014/chart" uri="{C3380CC4-5D6E-409C-BE32-E72D297353CC}">
                <c16:uniqueId val="{00000001-EAF1-4F8B-8786-982B4914A0C5}"/>
              </c:ext>
            </c:extLst>
          </c:dPt>
          <c:dPt>
            <c:idx val="4"/>
            <c:bubble3D val="0"/>
            <c:spPr>
              <a:solidFill>
                <a:schemeClr val="bg1">
                  <a:lumMod val="65000"/>
                </a:schemeClr>
              </a:solidFill>
            </c:spPr>
            <c:extLst>
              <c:ext xmlns:c16="http://schemas.microsoft.com/office/drawing/2014/chart" uri="{C3380CC4-5D6E-409C-BE32-E72D297353CC}">
                <c16:uniqueId val="{00000003-EAF1-4F8B-8786-982B4914A0C5}"/>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Abb_TageJeBesch!$K$30:$K$34</c:f>
              <c:strCache>
                <c:ptCount val="5"/>
                <c:pt idx="0">
                  <c:v>unter 30</c:v>
                </c:pt>
                <c:pt idx="1">
                  <c:v>30 - 40</c:v>
                </c:pt>
                <c:pt idx="2">
                  <c:v>40 - 50</c:v>
                </c:pt>
                <c:pt idx="3">
                  <c:v>50 - 60</c:v>
                </c:pt>
                <c:pt idx="4">
                  <c:v>60 und älter</c:v>
                </c:pt>
              </c:strCache>
            </c:strRef>
          </c:cat>
          <c:val>
            <c:numRef>
              <c:f>Abb_TageJeBesch!$M$30:$M$34</c:f>
              <c:numCache>
                <c:formatCode>#\ ###\ ##0.0</c:formatCode>
                <c:ptCount val="5"/>
                <c:pt idx="0">
                  <c:v>0</c:v>
                </c:pt>
                <c:pt idx="1">
                  <c:v>0</c:v>
                </c:pt>
                <c:pt idx="2">
                  <c:v>0</c:v>
                </c:pt>
                <c:pt idx="3">
                  <c:v>0</c:v>
                </c:pt>
                <c:pt idx="4">
                  <c:v>0</c:v>
                </c:pt>
              </c:numCache>
            </c:numRef>
          </c:val>
          <c:extLst>
            <c:ext xmlns:c16="http://schemas.microsoft.com/office/drawing/2014/chart" uri="{C3380CC4-5D6E-409C-BE32-E72D297353CC}">
              <c16:uniqueId val="{00000004-EAF1-4F8B-8786-982B4914A0C5}"/>
            </c:ext>
          </c:extLst>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666666666666666E-2"/>
          <c:y val="0.23569900948012096"/>
          <c:w val="0.54933333333333334"/>
          <c:h val="0.57921280901164984"/>
        </c:manualLayout>
      </c:layout>
      <c:pieChart>
        <c:varyColors val="1"/>
        <c:ser>
          <c:idx val="0"/>
          <c:order val="0"/>
          <c:dPt>
            <c:idx val="0"/>
            <c:bubble3D val="0"/>
            <c:spPr>
              <a:solidFill>
                <a:schemeClr val="tx1">
                  <a:lumMod val="95000"/>
                  <a:lumOff val="5000"/>
                </a:schemeClr>
              </a:solidFill>
            </c:spPr>
            <c:extLst>
              <c:ext xmlns:c16="http://schemas.microsoft.com/office/drawing/2014/chart" uri="{C3380CC4-5D6E-409C-BE32-E72D297353CC}">
                <c16:uniqueId val="{00000001-FC7A-487E-BDA4-F0B750FDE748}"/>
              </c:ext>
            </c:extLst>
          </c:dPt>
          <c:dPt>
            <c:idx val="4"/>
            <c:bubble3D val="0"/>
            <c:spPr>
              <a:solidFill>
                <a:schemeClr val="bg1">
                  <a:lumMod val="65000"/>
                </a:schemeClr>
              </a:solidFill>
            </c:spPr>
            <c:extLst>
              <c:ext xmlns:c16="http://schemas.microsoft.com/office/drawing/2014/chart" uri="{C3380CC4-5D6E-409C-BE32-E72D297353CC}">
                <c16:uniqueId val="{00000003-FC7A-487E-BDA4-F0B750FDE748}"/>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Abb_TageJeBesch!$K$30:$K$34</c:f>
              <c:strCache>
                <c:ptCount val="5"/>
                <c:pt idx="0">
                  <c:v>unter 30</c:v>
                </c:pt>
                <c:pt idx="1">
                  <c:v>30 - 40</c:v>
                </c:pt>
                <c:pt idx="2">
                  <c:v>40 - 50</c:v>
                </c:pt>
                <c:pt idx="3">
                  <c:v>50 - 60</c:v>
                </c:pt>
                <c:pt idx="4">
                  <c:v>60 und älter</c:v>
                </c:pt>
              </c:strCache>
            </c:strRef>
          </c:cat>
          <c:val>
            <c:numRef>
              <c:f>Abb_TageJeBesch!$L$30:$L$34</c:f>
              <c:numCache>
                <c:formatCode>#\ ###\ ##0.0</c:formatCode>
                <c:ptCount val="5"/>
                <c:pt idx="0">
                  <c:v>0</c:v>
                </c:pt>
                <c:pt idx="1">
                  <c:v>0</c:v>
                </c:pt>
                <c:pt idx="2">
                  <c:v>0</c:v>
                </c:pt>
                <c:pt idx="3">
                  <c:v>0</c:v>
                </c:pt>
                <c:pt idx="4">
                  <c:v>0</c:v>
                </c:pt>
              </c:numCache>
            </c:numRef>
          </c:val>
          <c:extLst>
            <c:ext xmlns:c16="http://schemas.microsoft.com/office/drawing/2014/chart" uri="{C3380CC4-5D6E-409C-BE32-E72D297353CC}">
              <c16:uniqueId val="{00000004-FC7A-487E-BDA4-F0B750FDE748}"/>
            </c:ext>
          </c:extLst>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spPr>
    <a:ln>
      <a:noFill/>
    </a:ln>
  </c:spPr>
  <c:printSettings>
    <c:headerFooter/>
    <c:pageMargins b="0.78740157499999996" l="0.7" r="0.7" t="0.78740157499999996" header="0.3" footer="0.3"/>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62898567700383"/>
          <c:y val="0.24761582626115383"/>
          <c:w val="0.54369151415539685"/>
          <c:h val="0.57128167750861425"/>
        </c:manualLayout>
      </c:layout>
      <c:pieChart>
        <c:varyColors val="1"/>
        <c:ser>
          <c:idx val="0"/>
          <c:order val="0"/>
          <c:spPr>
            <a:solidFill>
              <a:schemeClr val="bg1">
                <a:lumMod val="85000"/>
              </a:schemeClr>
            </a:solidFill>
          </c:spPr>
          <c:dPt>
            <c:idx val="1"/>
            <c:bubble3D val="0"/>
            <c:spPr>
              <a:solidFill>
                <a:schemeClr val="tx1">
                  <a:lumMod val="65000"/>
                  <a:lumOff val="35000"/>
                </a:schemeClr>
              </a:solidFill>
            </c:spPr>
            <c:extLst>
              <c:ext xmlns:c16="http://schemas.microsoft.com/office/drawing/2014/chart" uri="{C3380CC4-5D6E-409C-BE32-E72D297353CC}">
                <c16:uniqueId val="{00000001-7AE1-42FC-A6A4-FD4D6488B4AE}"/>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Abb_TageJeBesch!$K$37:$K$38</c:f>
              <c:strCache>
                <c:ptCount val="2"/>
                <c:pt idx="0">
                  <c:v>männlich</c:v>
                </c:pt>
                <c:pt idx="1">
                  <c:v>weiblich</c:v>
                </c:pt>
              </c:strCache>
            </c:strRef>
          </c:cat>
          <c:val>
            <c:numRef>
              <c:f>Abb_TageJeBesch!$L$37:$L$38</c:f>
              <c:numCache>
                <c:formatCode>#\ ###\ ##0.0</c:formatCode>
                <c:ptCount val="2"/>
                <c:pt idx="0">
                  <c:v>0</c:v>
                </c:pt>
                <c:pt idx="1">
                  <c:v>0</c:v>
                </c:pt>
              </c:numCache>
            </c:numRef>
          </c:val>
          <c:extLst>
            <c:ext xmlns:c16="http://schemas.microsoft.com/office/drawing/2014/chart" uri="{C3380CC4-5D6E-409C-BE32-E72D297353CC}">
              <c16:uniqueId val="{00000002-7AE1-42FC-A6A4-FD4D6488B4AE}"/>
            </c:ext>
          </c:extLst>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48005817471523"/>
          <c:y val="0.25695390964009934"/>
          <c:w val="0.54708351468699246"/>
          <c:h val="0.56391469112166837"/>
        </c:manualLayout>
      </c:layout>
      <c:pieChart>
        <c:varyColors val="1"/>
        <c:ser>
          <c:idx val="0"/>
          <c:order val="0"/>
          <c:dPt>
            <c:idx val="0"/>
            <c:bubble3D val="0"/>
            <c:spPr>
              <a:solidFill>
                <a:schemeClr val="bg1">
                  <a:lumMod val="85000"/>
                </a:schemeClr>
              </a:solidFill>
            </c:spPr>
            <c:extLst>
              <c:ext xmlns:c16="http://schemas.microsoft.com/office/drawing/2014/chart" uri="{C3380CC4-5D6E-409C-BE32-E72D297353CC}">
                <c16:uniqueId val="{00000001-E4FE-4C05-B260-50D153417A08}"/>
              </c:ext>
            </c:extLst>
          </c:dPt>
          <c:dPt>
            <c:idx val="1"/>
            <c:bubble3D val="0"/>
            <c:spPr>
              <a:solidFill>
                <a:schemeClr val="tx1">
                  <a:lumMod val="65000"/>
                  <a:lumOff val="35000"/>
                </a:schemeClr>
              </a:solidFill>
            </c:spPr>
            <c:extLst>
              <c:ext xmlns:c16="http://schemas.microsoft.com/office/drawing/2014/chart" uri="{C3380CC4-5D6E-409C-BE32-E72D297353CC}">
                <c16:uniqueId val="{00000003-E4FE-4C05-B260-50D153417A08}"/>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Abb_TageJeBesch!$K$37:$K$38</c:f>
              <c:strCache>
                <c:ptCount val="2"/>
                <c:pt idx="0">
                  <c:v>männlich</c:v>
                </c:pt>
                <c:pt idx="1">
                  <c:v>weiblich</c:v>
                </c:pt>
              </c:strCache>
            </c:strRef>
          </c:cat>
          <c:val>
            <c:numRef>
              <c:f>Abb_TageJeBesch!$M$37:$M$38</c:f>
              <c:numCache>
                <c:formatCode>#\ ###\ ##0.0</c:formatCode>
                <c:ptCount val="2"/>
                <c:pt idx="0">
                  <c:v>0</c:v>
                </c:pt>
                <c:pt idx="1">
                  <c:v>0</c:v>
                </c:pt>
              </c:numCache>
            </c:numRef>
          </c:val>
          <c:extLst>
            <c:ext xmlns:c16="http://schemas.microsoft.com/office/drawing/2014/chart" uri="{C3380CC4-5D6E-409C-BE32-E72D297353CC}">
              <c16:uniqueId val="{00000004-E4FE-4C05-B260-50D153417A08}"/>
            </c:ext>
          </c:extLst>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spPr>
    <a:ln>
      <a:noFill/>
    </a:ln>
  </c:sp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398296683954158E-2"/>
          <c:y val="5.6737719640494885E-2"/>
          <c:w val="0.90497870854942697"/>
          <c:h val="0.84397357965236142"/>
        </c:manualLayout>
      </c:layout>
      <c:lineChart>
        <c:grouping val="standard"/>
        <c:varyColors val="0"/>
        <c:ser>
          <c:idx val="2"/>
          <c:order val="0"/>
          <c:tx>
            <c:v>2007</c:v>
          </c:tx>
          <c:spPr>
            <a:ln w="12700">
              <a:solidFill>
                <a:srgbClr val="969696"/>
              </a:solidFill>
              <a:prstDash val="solid"/>
            </a:ln>
          </c:spPr>
          <c:marker>
            <c:symbol val="triangle"/>
            <c:size val="8"/>
            <c:spPr>
              <a:solidFill>
                <a:srgbClr val="969696"/>
              </a:solidFill>
              <a:ln>
                <a:solidFill>
                  <a:srgbClr val="969696"/>
                </a:solidFill>
                <a:prstDash val="solid"/>
              </a:ln>
            </c:spPr>
          </c:marker>
          <c:cat>
            <c:strLit>
              <c:ptCount val="5"/>
              <c:pt idx="0">
                <c:v>unter 30</c:v>
              </c:pt>
              <c:pt idx="1">
                <c:v>30 - 40</c:v>
              </c:pt>
              <c:pt idx="2">
                <c:v>40 - 50</c:v>
              </c:pt>
              <c:pt idx="3">
                <c:v>50 - 60</c:v>
              </c:pt>
              <c:pt idx="4">
                <c:v>60 und älter</c:v>
              </c:pt>
            </c:strLit>
          </c:cat>
          <c:val>
            <c:numLit>
              <c:formatCode>General</c:formatCode>
              <c:ptCount val="5"/>
              <c:pt idx="0">
                <c:v>93.9</c:v>
              </c:pt>
              <c:pt idx="1">
                <c:v>92.1</c:v>
              </c:pt>
              <c:pt idx="2">
                <c:v>91.8</c:v>
              </c:pt>
              <c:pt idx="3">
                <c:v>90.8</c:v>
              </c:pt>
              <c:pt idx="4">
                <c:v>91.6</c:v>
              </c:pt>
            </c:numLit>
          </c:val>
          <c:smooth val="0"/>
          <c:extLst>
            <c:ext xmlns:c16="http://schemas.microsoft.com/office/drawing/2014/chart" uri="{C3380CC4-5D6E-409C-BE32-E72D297353CC}">
              <c16:uniqueId val="{00000000-9E52-4013-AE3A-91CF94292547}"/>
            </c:ext>
          </c:extLst>
        </c:ser>
        <c:ser>
          <c:idx val="1"/>
          <c:order val="1"/>
          <c:tx>
            <c:v>2008</c:v>
          </c:tx>
          <c:spPr>
            <a:ln w="12700">
              <a:solidFill>
                <a:srgbClr val="808080"/>
              </a:solidFill>
              <a:prstDash val="solid"/>
            </a:ln>
          </c:spPr>
          <c:marker>
            <c:symbol val="square"/>
            <c:size val="8"/>
            <c:spPr>
              <a:solidFill>
                <a:srgbClr val="808080"/>
              </a:solidFill>
              <a:ln>
                <a:solidFill>
                  <a:srgbClr val="808080"/>
                </a:solidFill>
                <a:prstDash val="solid"/>
              </a:ln>
            </c:spPr>
          </c:marker>
          <c:cat>
            <c:strLit>
              <c:ptCount val="5"/>
              <c:pt idx="0">
                <c:v>unter 30</c:v>
              </c:pt>
              <c:pt idx="1">
                <c:v>30 - 40</c:v>
              </c:pt>
              <c:pt idx="2">
                <c:v>40 - 50</c:v>
              </c:pt>
              <c:pt idx="3">
                <c:v>50 - 60</c:v>
              </c:pt>
              <c:pt idx="4">
                <c:v>60 und älter</c:v>
              </c:pt>
            </c:strLit>
          </c:cat>
          <c:val>
            <c:numLit>
              <c:formatCode>General</c:formatCode>
              <c:ptCount val="5"/>
              <c:pt idx="0">
                <c:v>94.4</c:v>
              </c:pt>
              <c:pt idx="1">
                <c:v>91.9</c:v>
              </c:pt>
              <c:pt idx="2">
                <c:v>91.7</c:v>
              </c:pt>
              <c:pt idx="3">
                <c:v>90.6</c:v>
              </c:pt>
              <c:pt idx="4">
                <c:v>91.1</c:v>
              </c:pt>
            </c:numLit>
          </c:val>
          <c:smooth val="0"/>
          <c:extLst>
            <c:ext xmlns:c16="http://schemas.microsoft.com/office/drawing/2014/chart" uri="{C3380CC4-5D6E-409C-BE32-E72D297353CC}">
              <c16:uniqueId val="{00000001-9E52-4013-AE3A-91CF94292547}"/>
            </c:ext>
          </c:extLst>
        </c:ser>
        <c:ser>
          <c:idx val="0"/>
          <c:order val="2"/>
          <c:tx>
            <c:v>2009</c:v>
          </c:tx>
          <c:spPr>
            <a:ln w="12700">
              <a:solidFill>
                <a:srgbClr val="C0C0C0"/>
              </a:solidFill>
              <a:prstDash val="solid"/>
            </a:ln>
          </c:spPr>
          <c:marker>
            <c:symbol val="diamond"/>
            <c:size val="8"/>
            <c:spPr>
              <a:solidFill>
                <a:srgbClr val="C0C0C0"/>
              </a:solidFill>
              <a:ln>
                <a:solidFill>
                  <a:srgbClr val="C0C0C0"/>
                </a:solidFill>
                <a:prstDash val="solid"/>
              </a:ln>
            </c:spPr>
          </c:marker>
          <c:cat>
            <c:strLit>
              <c:ptCount val="5"/>
              <c:pt idx="0">
                <c:v>unter 30</c:v>
              </c:pt>
              <c:pt idx="1">
                <c:v>30 - 40</c:v>
              </c:pt>
              <c:pt idx="2">
                <c:v>40 - 50</c:v>
              </c:pt>
              <c:pt idx="3">
                <c:v>50 - 60</c:v>
              </c:pt>
              <c:pt idx="4">
                <c:v>60 und älter</c:v>
              </c:pt>
            </c:strLit>
          </c:cat>
          <c:val>
            <c:numRef>
              <c:f>'Grafik 1 - nur Werte'!$M$13:$Q$13</c:f>
              <c:numCache>
                <c:formatCode>0.0</c:formatCode>
                <c:ptCount val="5"/>
                <c:pt idx="0">
                  <c:v>94.7</c:v>
                </c:pt>
                <c:pt idx="1">
                  <c:v>91.7</c:v>
                </c:pt>
                <c:pt idx="2">
                  <c:v>91.3</c:v>
                </c:pt>
                <c:pt idx="3">
                  <c:v>90</c:v>
                </c:pt>
                <c:pt idx="4">
                  <c:v>90.5</c:v>
                </c:pt>
              </c:numCache>
            </c:numRef>
          </c:val>
          <c:smooth val="0"/>
          <c:extLst>
            <c:ext xmlns:c16="http://schemas.microsoft.com/office/drawing/2014/chart" uri="{C3380CC4-5D6E-409C-BE32-E72D297353CC}">
              <c16:uniqueId val="{00000002-9E52-4013-AE3A-91CF94292547}"/>
            </c:ext>
          </c:extLst>
        </c:ser>
        <c:ser>
          <c:idx val="3"/>
          <c:order val="3"/>
          <c:tx>
            <c:v>2010</c:v>
          </c:tx>
          <c:spPr>
            <a:ln w="12700">
              <a:solidFill>
                <a:srgbClr val="333333"/>
              </a:solidFill>
              <a:prstDash val="solid"/>
            </a:ln>
          </c:spPr>
          <c:marker>
            <c:symbol val="circle"/>
            <c:size val="8"/>
            <c:spPr>
              <a:solidFill>
                <a:srgbClr val="333333"/>
              </a:solidFill>
              <a:ln>
                <a:solidFill>
                  <a:srgbClr val="333333"/>
                </a:solidFill>
                <a:prstDash val="solid"/>
              </a:ln>
            </c:spPr>
          </c:marker>
          <c:cat>
            <c:strLit>
              <c:ptCount val="5"/>
              <c:pt idx="0">
                <c:v>unter 30</c:v>
              </c:pt>
              <c:pt idx="1">
                <c:v>30 - 40</c:v>
              </c:pt>
              <c:pt idx="2">
                <c:v>40 - 50</c:v>
              </c:pt>
              <c:pt idx="3">
                <c:v>50 - 60</c:v>
              </c:pt>
              <c:pt idx="4">
                <c:v>60 und älter</c:v>
              </c:pt>
            </c:strLit>
          </c:cat>
          <c:val>
            <c:numRef>
              <c:f>'Grafik 1 - nur Werte'!$M$12:$Q$12</c:f>
              <c:numCache>
                <c:formatCode>0.0</c:formatCode>
                <c:ptCount val="5"/>
                <c:pt idx="0">
                  <c:v>94.9</c:v>
                </c:pt>
                <c:pt idx="1">
                  <c:v>91.9</c:v>
                </c:pt>
                <c:pt idx="2">
                  <c:v>90.9</c:v>
                </c:pt>
                <c:pt idx="3">
                  <c:v>89</c:v>
                </c:pt>
                <c:pt idx="4">
                  <c:v>89.1</c:v>
                </c:pt>
              </c:numCache>
            </c:numRef>
          </c:val>
          <c:smooth val="0"/>
          <c:extLst>
            <c:ext xmlns:c16="http://schemas.microsoft.com/office/drawing/2014/chart" uri="{C3380CC4-5D6E-409C-BE32-E72D297353CC}">
              <c16:uniqueId val="{00000003-9E52-4013-AE3A-91CF94292547}"/>
            </c:ext>
          </c:extLst>
        </c:ser>
        <c:ser>
          <c:idx val="4"/>
          <c:order val="4"/>
          <c:tx>
            <c:v>2011</c:v>
          </c:tx>
          <c:spPr>
            <a:ln w="12700">
              <a:solidFill>
                <a:srgbClr val="000000"/>
              </a:solidFill>
              <a:prstDash val="solid"/>
            </a:ln>
          </c:spPr>
          <c:marker>
            <c:symbol val="star"/>
            <c:size val="5"/>
            <c:spPr>
              <a:pattFill prst="pct50">
                <a:fgClr>
                  <a:srgbClr val="000000"/>
                </a:fgClr>
                <a:bgClr>
                  <a:srgbClr val="FFFFFF"/>
                </a:bgClr>
              </a:pattFill>
              <a:ln>
                <a:solidFill>
                  <a:srgbClr val="FFFFFF"/>
                </a:solidFill>
                <a:prstDash val="solid"/>
              </a:ln>
            </c:spPr>
          </c:marker>
          <c:cat>
            <c:strLit>
              <c:ptCount val="5"/>
              <c:pt idx="0">
                <c:v>unter 30</c:v>
              </c:pt>
              <c:pt idx="1">
                <c:v>30 - 40</c:v>
              </c:pt>
              <c:pt idx="2">
                <c:v>40 - 50</c:v>
              </c:pt>
              <c:pt idx="3">
                <c:v>50 - 60</c:v>
              </c:pt>
              <c:pt idx="4">
                <c:v>60 und älter</c:v>
              </c:pt>
            </c:strLit>
          </c:cat>
          <c:val>
            <c:numRef>
              <c:f>'Grafik 1 - nur Werte'!$M$11:$Q$11</c:f>
              <c:numCache>
                <c:formatCode>0.0</c:formatCode>
                <c:ptCount val="5"/>
                <c:pt idx="0">
                  <c:v>94.7</c:v>
                </c:pt>
                <c:pt idx="1">
                  <c:v>92.1</c:v>
                </c:pt>
                <c:pt idx="2">
                  <c:v>90.4</c:v>
                </c:pt>
                <c:pt idx="3">
                  <c:v>88.3</c:v>
                </c:pt>
                <c:pt idx="4">
                  <c:v>88.1</c:v>
                </c:pt>
              </c:numCache>
            </c:numRef>
          </c:val>
          <c:smooth val="0"/>
          <c:extLst>
            <c:ext xmlns:c16="http://schemas.microsoft.com/office/drawing/2014/chart" uri="{C3380CC4-5D6E-409C-BE32-E72D297353CC}">
              <c16:uniqueId val="{00000004-9E52-4013-AE3A-91CF94292547}"/>
            </c:ext>
          </c:extLst>
        </c:ser>
        <c:ser>
          <c:idx val="5"/>
          <c:order val="5"/>
          <c:tx>
            <c:strRef>
              <c:f>'Grafik 1 - nur Werte'!$L$10</c:f>
              <c:strCache>
                <c:ptCount val="1"/>
                <c:pt idx="0">
                  <c:v>2012</c:v>
                </c:pt>
              </c:strCache>
            </c:strRef>
          </c:tx>
          <c:spPr>
            <a:ln w="12700">
              <a:solidFill>
                <a:srgbClr val="000000"/>
              </a:solidFill>
            </a:ln>
          </c:spPr>
          <c:marker>
            <c:symbol val="plus"/>
            <c:size val="5"/>
            <c:spPr>
              <a:pattFill prst="pct90">
                <a:fgClr>
                  <a:schemeClr val="tx1"/>
                </a:fgClr>
                <a:bgClr>
                  <a:schemeClr val="bg1"/>
                </a:bgClr>
              </a:pattFill>
            </c:spPr>
          </c:marker>
          <c:cat>
            <c:strLit>
              <c:ptCount val="5"/>
              <c:pt idx="0">
                <c:v>unter 30</c:v>
              </c:pt>
              <c:pt idx="1">
                <c:v>30 - 40</c:v>
              </c:pt>
              <c:pt idx="2">
                <c:v>40 - 50</c:v>
              </c:pt>
              <c:pt idx="3">
                <c:v>50 - 60</c:v>
              </c:pt>
              <c:pt idx="4">
                <c:v>60 und älter</c:v>
              </c:pt>
            </c:strLit>
          </c:cat>
          <c:val>
            <c:numRef>
              <c:f>'Grafik 1 - nur Werte'!$M$10:$Q$10</c:f>
              <c:numCache>
                <c:formatCode>0.0</c:formatCode>
                <c:ptCount val="5"/>
                <c:pt idx="0">
                  <c:v>95.2</c:v>
                </c:pt>
                <c:pt idx="1">
                  <c:v>92.9</c:v>
                </c:pt>
                <c:pt idx="2">
                  <c:v>90.4</c:v>
                </c:pt>
                <c:pt idx="3">
                  <c:v>88.3</c:v>
                </c:pt>
                <c:pt idx="4">
                  <c:v>87.2</c:v>
                </c:pt>
              </c:numCache>
            </c:numRef>
          </c:val>
          <c:smooth val="0"/>
          <c:extLst>
            <c:ext xmlns:c16="http://schemas.microsoft.com/office/drawing/2014/chart" uri="{C3380CC4-5D6E-409C-BE32-E72D297353CC}">
              <c16:uniqueId val="{00000005-9E52-4013-AE3A-91CF94292547}"/>
            </c:ext>
          </c:extLst>
        </c:ser>
        <c:ser>
          <c:idx val="6"/>
          <c:order val="6"/>
          <c:tx>
            <c:v>2013</c:v>
          </c:tx>
          <c:cat>
            <c:strLit>
              <c:ptCount val="5"/>
              <c:pt idx="0">
                <c:v>unter 30</c:v>
              </c:pt>
              <c:pt idx="1">
                <c:v>30 - 40</c:v>
              </c:pt>
              <c:pt idx="2">
                <c:v>40 - 50</c:v>
              </c:pt>
              <c:pt idx="3">
                <c:v>50 - 60</c:v>
              </c:pt>
              <c:pt idx="4">
                <c:v>60 und älter</c:v>
              </c:pt>
            </c:strLit>
          </c:cat>
          <c:val>
            <c:numRef>
              <c:f>'Grafik 1 - nur Werte'!$M$9:$Q$9</c:f>
              <c:numCache>
                <c:formatCode>0.0</c:formatCode>
                <c:ptCount val="5"/>
                <c:pt idx="0">
                  <c:v>95.010452468113883</c:v>
                </c:pt>
                <c:pt idx="1">
                  <c:v>93.210969618305839</c:v>
                </c:pt>
                <c:pt idx="2">
                  <c:v>90.648433903527163</c:v>
                </c:pt>
                <c:pt idx="3">
                  <c:v>88.597875362258037</c:v>
                </c:pt>
                <c:pt idx="4">
                  <c:v>87.368612413081365</c:v>
                </c:pt>
              </c:numCache>
            </c:numRef>
          </c:val>
          <c:smooth val="0"/>
          <c:extLst>
            <c:ext xmlns:c16="http://schemas.microsoft.com/office/drawing/2014/chart" uri="{C3380CC4-5D6E-409C-BE32-E72D297353CC}">
              <c16:uniqueId val="{00000006-9E52-4013-AE3A-91CF94292547}"/>
            </c:ext>
          </c:extLst>
        </c:ser>
        <c:dLbls>
          <c:showLegendKey val="0"/>
          <c:showVal val="0"/>
          <c:showCatName val="0"/>
          <c:showSerName val="0"/>
          <c:showPercent val="0"/>
          <c:showBubbleSize val="0"/>
        </c:dLbls>
        <c:marker val="1"/>
        <c:smooth val="0"/>
        <c:axId val="137371008"/>
        <c:axId val="137385088"/>
      </c:lineChart>
      <c:catAx>
        <c:axId val="1373710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de-DE"/>
          </a:p>
        </c:txPr>
        <c:crossAx val="137385088"/>
        <c:crosses val="autoZero"/>
        <c:auto val="1"/>
        <c:lblAlgn val="ctr"/>
        <c:lblOffset val="100"/>
        <c:tickLblSkip val="1"/>
        <c:tickMarkSkip val="1"/>
        <c:noMultiLvlLbl val="0"/>
      </c:catAx>
      <c:valAx>
        <c:axId val="137385088"/>
        <c:scaling>
          <c:orientation val="minMax"/>
          <c:max val="96"/>
          <c:min val="86"/>
        </c:scaling>
        <c:delete val="0"/>
        <c:axPos val="l"/>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de-DE"/>
          </a:p>
        </c:txPr>
        <c:crossAx val="137371008"/>
        <c:crosses val="autoZero"/>
        <c:crossBetween val="between"/>
      </c:valAx>
      <c:spPr>
        <a:noFill/>
        <a:ln w="3175">
          <a:solidFill>
            <a:srgbClr val="808080"/>
          </a:solidFill>
          <a:prstDash val="solid"/>
        </a:ln>
      </c:spPr>
    </c:plotArea>
    <c:legend>
      <c:legendPos val="r"/>
      <c:layout>
        <c:manualLayout>
          <c:xMode val="edge"/>
          <c:yMode val="edge"/>
          <c:x val="0.75264062580412738"/>
          <c:y val="5.7096606780822443E-2"/>
          <c:w val="0.14821371176469936"/>
          <c:h val="0.32865118792598125"/>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680851063829788"/>
          <c:y val="5.6390977443609019E-2"/>
          <c:w val="0.76595744680851063"/>
          <c:h val="0.82706766917293228"/>
        </c:manualLayout>
      </c:layout>
      <c:barChart>
        <c:barDir val="bar"/>
        <c:grouping val="clustered"/>
        <c:varyColors val="0"/>
        <c:ser>
          <c:idx val="4"/>
          <c:order val="0"/>
          <c:tx>
            <c:strRef>
              <c:f>'Grafik 2'!$R$7</c:f>
              <c:strCache>
                <c:ptCount val="1"/>
                <c:pt idx="0">
                  <c:v>2007</c:v>
                </c:pt>
              </c:strCache>
            </c:strRef>
          </c:tx>
          <c:spPr>
            <a:solidFill>
              <a:schemeClr val="bg1">
                <a:lumMod val="65000"/>
              </a:schemeClr>
            </a:solidFill>
            <a:ln w="9525">
              <a:solidFill>
                <a:schemeClr val="tx1"/>
              </a:solidFill>
              <a:prstDash val="solid"/>
            </a:ln>
          </c:spPr>
          <c:invertIfNegative val="0"/>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'Grafik 2'!$K$8:$K$10</c:f>
              <c:strCache>
                <c:ptCount val="3"/>
                <c:pt idx="0">
                  <c:v>Bezirksverwaltungen</c:v>
                </c:pt>
                <c:pt idx="1">
                  <c:v>Hauptverwaltung</c:v>
                </c:pt>
                <c:pt idx="2">
                  <c:v>Hauptverwaltung und Bezirksverwaltungen insgesamt</c:v>
                </c:pt>
              </c:strCache>
            </c:strRef>
          </c:cat>
          <c:val>
            <c:numRef>
              <c:f>'Grafik 2'!$R$8:$R$10</c:f>
              <c:numCache>
                <c:formatCode>General</c:formatCode>
                <c:ptCount val="3"/>
                <c:pt idx="0">
                  <c:v>91.8</c:v>
                </c:pt>
                <c:pt idx="1">
                  <c:v>91.5</c:v>
                </c:pt>
                <c:pt idx="2">
                  <c:v>91.5</c:v>
                </c:pt>
              </c:numCache>
            </c:numRef>
          </c:val>
          <c:extLst>
            <c:ext xmlns:c16="http://schemas.microsoft.com/office/drawing/2014/chart" uri="{C3380CC4-5D6E-409C-BE32-E72D297353CC}">
              <c16:uniqueId val="{00000000-2167-4BFE-9D4B-716C52119CBD}"/>
            </c:ext>
          </c:extLst>
        </c:ser>
        <c:ser>
          <c:idx val="0"/>
          <c:order val="1"/>
          <c:tx>
            <c:strRef>
              <c:f>'Grafik 2'!$Q$7</c:f>
              <c:strCache>
                <c:ptCount val="1"/>
                <c:pt idx="0">
                  <c:v>2008</c:v>
                </c:pt>
              </c:strCache>
            </c:strRef>
          </c:tx>
          <c:spPr>
            <a:solidFill>
              <a:schemeClr val="bg1">
                <a:lumMod val="65000"/>
              </a:schemeClr>
            </a:solidFill>
            <a:ln w="9525">
              <a:solidFill>
                <a:schemeClr val="tx1"/>
              </a:solidFill>
              <a:prstDash val="solid"/>
            </a:ln>
          </c:spPr>
          <c:invertIfNegative val="0"/>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'Grafik 2'!$K$8:$K$10</c:f>
              <c:strCache>
                <c:ptCount val="3"/>
                <c:pt idx="0">
                  <c:v>Bezirksverwaltungen</c:v>
                </c:pt>
                <c:pt idx="1">
                  <c:v>Hauptverwaltung</c:v>
                </c:pt>
                <c:pt idx="2">
                  <c:v>Hauptverwaltung und Bezirksverwaltungen insgesamt</c:v>
                </c:pt>
              </c:strCache>
            </c:strRef>
          </c:cat>
          <c:val>
            <c:numRef>
              <c:f>'Grafik 2'!$Q$8:$Q$10</c:f>
              <c:numCache>
                <c:formatCode>General</c:formatCode>
                <c:ptCount val="3"/>
                <c:pt idx="0">
                  <c:v>91.6</c:v>
                </c:pt>
                <c:pt idx="1">
                  <c:v>91.2</c:v>
                </c:pt>
                <c:pt idx="2">
                  <c:v>91.3</c:v>
                </c:pt>
              </c:numCache>
            </c:numRef>
          </c:val>
          <c:extLst>
            <c:ext xmlns:c16="http://schemas.microsoft.com/office/drawing/2014/chart" uri="{C3380CC4-5D6E-409C-BE32-E72D297353CC}">
              <c16:uniqueId val="{00000001-2167-4BFE-9D4B-716C52119CBD}"/>
            </c:ext>
          </c:extLst>
        </c:ser>
        <c:ser>
          <c:idx val="1"/>
          <c:order val="2"/>
          <c:tx>
            <c:strRef>
              <c:f>'Grafik 2'!$P$7</c:f>
              <c:strCache>
                <c:ptCount val="1"/>
                <c:pt idx="0">
                  <c:v>2009</c:v>
                </c:pt>
              </c:strCache>
            </c:strRef>
          </c:tx>
          <c:spPr>
            <a:solidFill>
              <a:schemeClr val="bg1">
                <a:lumMod val="65000"/>
              </a:schemeClr>
            </a:solidFill>
            <a:ln w="9525">
              <a:solidFill>
                <a:schemeClr val="tx1"/>
              </a:solidFill>
              <a:prstDash val="solid"/>
            </a:ln>
          </c:spPr>
          <c:invertIfNegative val="0"/>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'Grafik 2'!$K$8:$K$10</c:f>
              <c:strCache>
                <c:ptCount val="3"/>
                <c:pt idx="0">
                  <c:v>Bezirksverwaltungen</c:v>
                </c:pt>
                <c:pt idx="1">
                  <c:v>Hauptverwaltung</c:v>
                </c:pt>
                <c:pt idx="2">
                  <c:v>Hauptverwaltung und Bezirksverwaltungen insgesamt</c:v>
                </c:pt>
              </c:strCache>
            </c:strRef>
          </c:cat>
          <c:val>
            <c:numRef>
              <c:f>'Grafik 2'!$P$8:$P$10</c:f>
              <c:numCache>
                <c:formatCode>General</c:formatCode>
                <c:ptCount val="3"/>
                <c:pt idx="0">
                  <c:v>91.2</c:v>
                </c:pt>
                <c:pt idx="1">
                  <c:v>90.8</c:v>
                </c:pt>
                <c:pt idx="2">
                  <c:v>90.9</c:v>
                </c:pt>
              </c:numCache>
            </c:numRef>
          </c:val>
          <c:extLst>
            <c:ext xmlns:c16="http://schemas.microsoft.com/office/drawing/2014/chart" uri="{C3380CC4-5D6E-409C-BE32-E72D297353CC}">
              <c16:uniqueId val="{00000002-2167-4BFE-9D4B-716C52119CBD}"/>
            </c:ext>
          </c:extLst>
        </c:ser>
        <c:ser>
          <c:idx val="2"/>
          <c:order val="3"/>
          <c:tx>
            <c:strRef>
              <c:f>'Grafik 2'!$O$7</c:f>
              <c:strCache>
                <c:ptCount val="1"/>
                <c:pt idx="0">
                  <c:v>2010</c:v>
                </c:pt>
              </c:strCache>
            </c:strRef>
          </c:tx>
          <c:spPr>
            <a:solidFill>
              <a:schemeClr val="bg1">
                <a:lumMod val="65000"/>
              </a:schemeClr>
            </a:solidFill>
            <a:ln w="9525">
              <a:solidFill>
                <a:schemeClr val="tx1"/>
              </a:solidFill>
              <a:prstDash val="solid"/>
            </a:ln>
          </c:spPr>
          <c:invertIfNegative val="0"/>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'Grafik 2'!$K$8:$K$10</c:f>
              <c:strCache>
                <c:ptCount val="3"/>
                <c:pt idx="0">
                  <c:v>Bezirksverwaltungen</c:v>
                </c:pt>
                <c:pt idx="1">
                  <c:v>Hauptverwaltung</c:v>
                </c:pt>
                <c:pt idx="2">
                  <c:v>Hauptverwaltung und Bezirksverwaltungen insgesamt</c:v>
                </c:pt>
              </c:strCache>
            </c:strRef>
          </c:cat>
          <c:val>
            <c:numRef>
              <c:f>'Grafik 2'!$O$8:$O$10</c:f>
              <c:numCache>
                <c:formatCode>General</c:formatCode>
                <c:ptCount val="3"/>
                <c:pt idx="0">
                  <c:v>90.7</c:v>
                </c:pt>
                <c:pt idx="1">
                  <c:v>90.1</c:v>
                </c:pt>
                <c:pt idx="2">
                  <c:v>90.3</c:v>
                </c:pt>
              </c:numCache>
            </c:numRef>
          </c:val>
          <c:extLst>
            <c:ext xmlns:c16="http://schemas.microsoft.com/office/drawing/2014/chart" uri="{C3380CC4-5D6E-409C-BE32-E72D297353CC}">
              <c16:uniqueId val="{00000003-2167-4BFE-9D4B-716C52119CBD}"/>
            </c:ext>
          </c:extLst>
        </c:ser>
        <c:ser>
          <c:idx val="3"/>
          <c:order val="4"/>
          <c:tx>
            <c:strRef>
              <c:f>'Grafik 2'!$N$7</c:f>
              <c:strCache>
                <c:ptCount val="1"/>
                <c:pt idx="0">
                  <c:v>2011</c:v>
                </c:pt>
              </c:strCache>
            </c:strRef>
          </c:tx>
          <c:spPr>
            <a:solidFill>
              <a:schemeClr val="bg1">
                <a:lumMod val="65000"/>
              </a:schemeClr>
            </a:solidFill>
            <a:ln w="9525">
              <a:solidFill>
                <a:schemeClr val="tx1"/>
              </a:solidFill>
              <a:prstDash val="solid"/>
            </a:ln>
          </c:spPr>
          <c:invertIfNegative val="0"/>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'Grafik 2'!$K$8:$K$10</c:f>
              <c:strCache>
                <c:ptCount val="3"/>
                <c:pt idx="0">
                  <c:v>Bezirksverwaltungen</c:v>
                </c:pt>
                <c:pt idx="1">
                  <c:v>Hauptverwaltung</c:v>
                </c:pt>
                <c:pt idx="2">
                  <c:v>Hauptverwaltung und Bezirksverwaltungen insgesamt</c:v>
                </c:pt>
              </c:strCache>
            </c:strRef>
          </c:cat>
          <c:val>
            <c:numRef>
              <c:f>'Grafik 2'!$N$8:$N$10</c:f>
              <c:numCache>
                <c:formatCode>General</c:formatCode>
                <c:ptCount val="3"/>
                <c:pt idx="0" formatCode="0.0">
                  <c:v>90.4</c:v>
                </c:pt>
                <c:pt idx="1">
                  <c:v>89.5</c:v>
                </c:pt>
                <c:pt idx="2">
                  <c:v>89.7</c:v>
                </c:pt>
              </c:numCache>
            </c:numRef>
          </c:val>
          <c:extLst>
            <c:ext xmlns:c16="http://schemas.microsoft.com/office/drawing/2014/chart" uri="{C3380CC4-5D6E-409C-BE32-E72D297353CC}">
              <c16:uniqueId val="{00000004-2167-4BFE-9D4B-716C52119CBD}"/>
            </c:ext>
          </c:extLst>
        </c:ser>
        <c:ser>
          <c:idx val="5"/>
          <c:order val="5"/>
          <c:tx>
            <c:strRef>
              <c:f>'Grafik 2'!$M$7</c:f>
              <c:strCache>
                <c:ptCount val="1"/>
                <c:pt idx="0">
                  <c:v>2012</c:v>
                </c:pt>
              </c:strCache>
            </c:strRef>
          </c:tx>
          <c:spPr>
            <a:solidFill>
              <a:schemeClr val="bg1">
                <a:lumMod val="65000"/>
              </a:schemeClr>
            </a:solidFill>
            <a:ln w="9525">
              <a:solidFill>
                <a:schemeClr val="tx1"/>
              </a:solidFill>
            </a:ln>
          </c:spPr>
          <c:invertIfNegative val="0"/>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'Grafik 2'!$K$8:$K$10</c:f>
              <c:strCache>
                <c:ptCount val="3"/>
                <c:pt idx="0">
                  <c:v>Bezirksverwaltungen</c:v>
                </c:pt>
                <c:pt idx="1">
                  <c:v>Hauptverwaltung</c:v>
                </c:pt>
                <c:pt idx="2">
                  <c:v>Hauptverwaltung und Bezirksverwaltungen insgesamt</c:v>
                </c:pt>
              </c:strCache>
            </c:strRef>
          </c:cat>
          <c:val>
            <c:numRef>
              <c:f>'Grafik 2'!$M$8:$M$10</c:f>
              <c:numCache>
                <c:formatCode>0.0</c:formatCode>
                <c:ptCount val="3"/>
                <c:pt idx="0">
                  <c:v>90.2</c:v>
                </c:pt>
                <c:pt idx="1">
                  <c:v>89.5</c:v>
                </c:pt>
                <c:pt idx="2">
                  <c:v>89.7</c:v>
                </c:pt>
              </c:numCache>
            </c:numRef>
          </c:val>
          <c:extLst>
            <c:ext xmlns:c16="http://schemas.microsoft.com/office/drawing/2014/chart" uri="{C3380CC4-5D6E-409C-BE32-E72D297353CC}">
              <c16:uniqueId val="{00000005-2167-4BFE-9D4B-716C52119CBD}"/>
            </c:ext>
          </c:extLst>
        </c:ser>
        <c:ser>
          <c:idx val="6"/>
          <c:order val="6"/>
          <c:tx>
            <c:strRef>
              <c:f>'Grafik 2'!$L$7</c:f>
              <c:strCache>
                <c:ptCount val="1"/>
                <c:pt idx="0">
                  <c:v>2013</c:v>
                </c:pt>
              </c:strCache>
            </c:strRef>
          </c:tx>
          <c:spPr>
            <a:solidFill>
              <a:schemeClr val="bg1">
                <a:lumMod val="65000"/>
              </a:schemeClr>
            </a:solidFill>
            <a:ln w="9525">
              <a:solidFill>
                <a:schemeClr val="tx1"/>
              </a:solidFill>
            </a:ln>
          </c:spPr>
          <c:invertIfNegative val="0"/>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'Grafik 2'!$K$8:$K$10</c:f>
              <c:strCache>
                <c:ptCount val="3"/>
                <c:pt idx="0">
                  <c:v>Bezirksverwaltungen</c:v>
                </c:pt>
                <c:pt idx="1">
                  <c:v>Hauptverwaltung</c:v>
                </c:pt>
                <c:pt idx="2">
                  <c:v>Hauptverwaltung und Bezirksverwaltungen insgesamt</c:v>
                </c:pt>
              </c:strCache>
            </c:strRef>
          </c:cat>
          <c:val>
            <c:numRef>
              <c:f>'Grafik 2'!$L$8:$L$10</c:f>
              <c:numCache>
                <c:formatCode>0.0</c:formatCode>
                <c:ptCount val="3"/>
                <c:pt idx="0">
                  <c:v>90.174743131349146</c:v>
                </c:pt>
                <c:pt idx="1">
                  <c:v>89.840645045779738</c:v>
                </c:pt>
                <c:pt idx="2">
                  <c:v>89.914941151737594</c:v>
                </c:pt>
              </c:numCache>
            </c:numRef>
          </c:val>
          <c:extLst>
            <c:ext xmlns:c16="http://schemas.microsoft.com/office/drawing/2014/chart" uri="{C3380CC4-5D6E-409C-BE32-E72D297353CC}">
              <c16:uniqueId val="{00000006-2167-4BFE-9D4B-716C52119CBD}"/>
            </c:ext>
          </c:extLst>
        </c:ser>
        <c:dLbls>
          <c:showLegendKey val="0"/>
          <c:showVal val="0"/>
          <c:showCatName val="0"/>
          <c:showSerName val="0"/>
          <c:showPercent val="0"/>
          <c:showBubbleSize val="0"/>
        </c:dLbls>
        <c:gapWidth val="200"/>
        <c:axId val="137400320"/>
        <c:axId val="137401856"/>
      </c:barChart>
      <c:catAx>
        <c:axId val="13740032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137401856"/>
        <c:crosses val="autoZero"/>
        <c:auto val="1"/>
        <c:lblAlgn val="ctr"/>
        <c:lblOffset val="100"/>
        <c:tickLblSkip val="1"/>
        <c:tickMarkSkip val="1"/>
        <c:noMultiLvlLbl val="0"/>
      </c:catAx>
      <c:valAx>
        <c:axId val="137401856"/>
        <c:scaling>
          <c:orientation val="minMax"/>
          <c:max val="93"/>
          <c:min val="85"/>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de-DE"/>
          </a:p>
        </c:txPr>
        <c:crossAx val="137400320"/>
        <c:crosses val="autoZero"/>
        <c:crossBetween val="between"/>
        <c:majorUnit val="1"/>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verticalDpi="12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680851063829788"/>
          <c:y val="5.6390977443609019E-2"/>
          <c:w val="0.76595744680851063"/>
          <c:h val="0.82706766917293228"/>
        </c:manualLayout>
      </c:layout>
      <c:barChart>
        <c:barDir val="bar"/>
        <c:grouping val="clustered"/>
        <c:varyColors val="0"/>
        <c:ser>
          <c:idx val="4"/>
          <c:order val="0"/>
          <c:tx>
            <c:strRef>
              <c:f>'Grafik 2 - nur Werte'!$R$7</c:f>
              <c:strCache>
                <c:ptCount val="1"/>
                <c:pt idx="0">
                  <c:v>2007</c:v>
                </c:pt>
              </c:strCache>
            </c:strRef>
          </c:tx>
          <c:spPr>
            <a:solidFill>
              <a:schemeClr val="bg1">
                <a:lumMod val="65000"/>
              </a:schemeClr>
            </a:solidFill>
            <a:ln w="9525">
              <a:solidFill>
                <a:schemeClr val="tx1"/>
              </a:solidFill>
              <a:prstDash val="solid"/>
            </a:ln>
          </c:spPr>
          <c:invertIfNegative val="0"/>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'Grafik 2 - nur Werte'!$K$8:$K$10</c:f>
              <c:strCache>
                <c:ptCount val="3"/>
                <c:pt idx="0">
                  <c:v>Bezirksverwaltungen</c:v>
                </c:pt>
                <c:pt idx="1">
                  <c:v>Hauptverwaltung</c:v>
                </c:pt>
                <c:pt idx="2">
                  <c:v>Hauptverwaltung und Bezirksverwaltungen insgesamt</c:v>
                </c:pt>
              </c:strCache>
            </c:strRef>
          </c:cat>
          <c:val>
            <c:numRef>
              <c:f>'Grafik 2 - nur Werte'!$R$8:$R$10</c:f>
              <c:numCache>
                <c:formatCode>General</c:formatCode>
                <c:ptCount val="3"/>
                <c:pt idx="0">
                  <c:v>91.8</c:v>
                </c:pt>
                <c:pt idx="1">
                  <c:v>91.5</c:v>
                </c:pt>
                <c:pt idx="2">
                  <c:v>91.5</c:v>
                </c:pt>
              </c:numCache>
            </c:numRef>
          </c:val>
          <c:extLst>
            <c:ext xmlns:c16="http://schemas.microsoft.com/office/drawing/2014/chart" uri="{C3380CC4-5D6E-409C-BE32-E72D297353CC}">
              <c16:uniqueId val="{00000000-1964-487F-94CF-B20879249463}"/>
            </c:ext>
          </c:extLst>
        </c:ser>
        <c:ser>
          <c:idx val="0"/>
          <c:order val="1"/>
          <c:tx>
            <c:strRef>
              <c:f>'Grafik 2 - nur Werte'!$Q$7</c:f>
              <c:strCache>
                <c:ptCount val="1"/>
                <c:pt idx="0">
                  <c:v>2008</c:v>
                </c:pt>
              </c:strCache>
            </c:strRef>
          </c:tx>
          <c:spPr>
            <a:solidFill>
              <a:schemeClr val="bg1">
                <a:lumMod val="65000"/>
              </a:schemeClr>
            </a:solidFill>
            <a:ln w="9525">
              <a:solidFill>
                <a:schemeClr val="tx1"/>
              </a:solidFill>
              <a:prstDash val="solid"/>
            </a:ln>
          </c:spPr>
          <c:invertIfNegative val="0"/>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'Grafik 2 - nur Werte'!$K$8:$K$10</c:f>
              <c:strCache>
                <c:ptCount val="3"/>
                <c:pt idx="0">
                  <c:v>Bezirksverwaltungen</c:v>
                </c:pt>
                <c:pt idx="1">
                  <c:v>Hauptverwaltung</c:v>
                </c:pt>
                <c:pt idx="2">
                  <c:v>Hauptverwaltung und Bezirksverwaltungen insgesamt</c:v>
                </c:pt>
              </c:strCache>
            </c:strRef>
          </c:cat>
          <c:val>
            <c:numRef>
              <c:f>'Grafik 2 - nur Werte'!$Q$8:$Q$10</c:f>
              <c:numCache>
                <c:formatCode>General</c:formatCode>
                <c:ptCount val="3"/>
                <c:pt idx="0">
                  <c:v>91.6</c:v>
                </c:pt>
                <c:pt idx="1">
                  <c:v>91.2</c:v>
                </c:pt>
                <c:pt idx="2">
                  <c:v>91.3</c:v>
                </c:pt>
              </c:numCache>
            </c:numRef>
          </c:val>
          <c:extLst>
            <c:ext xmlns:c16="http://schemas.microsoft.com/office/drawing/2014/chart" uri="{C3380CC4-5D6E-409C-BE32-E72D297353CC}">
              <c16:uniqueId val="{00000001-1964-487F-94CF-B20879249463}"/>
            </c:ext>
          </c:extLst>
        </c:ser>
        <c:ser>
          <c:idx val="1"/>
          <c:order val="2"/>
          <c:tx>
            <c:strRef>
              <c:f>'Grafik 2 - nur Werte'!$P$7</c:f>
              <c:strCache>
                <c:ptCount val="1"/>
                <c:pt idx="0">
                  <c:v>2009</c:v>
                </c:pt>
              </c:strCache>
            </c:strRef>
          </c:tx>
          <c:spPr>
            <a:solidFill>
              <a:schemeClr val="bg1">
                <a:lumMod val="65000"/>
              </a:schemeClr>
            </a:solidFill>
            <a:ln w="9525">
              <a:solidFill>
                <a:schemeClr val="tx1"/>
              </a:solidFill>
              <a:prstDash val="solid"/>
            </a:ln>
          </c:spPr>
          <c:invertIfNegative val="0"/>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'Grafik 2 - nur Werte'!$K$8:$K$10</c:f>
              <c:strCache>
                <c:ptCount val="3"/>
                <c:pt idx="0">
                  <c:v>Bezirksverwaltungen</c:v>
                </c:pt>
                <c:pt idx="1">
                  <c:v>Hauptverwaltung</c:v>
                </c:pt>
                <c:pt idx="2">
                  <c:v>Hauptverwaltung und Bezirksverwaltungen insgesamt</c:v>
                </c:pt>
              </c:strCache>
            </c:strRef>
          </c:cat>
          <c:val>
            <c:numRef>
              <c:f>'Grafik 2 - nur Werte'!$P$8:$P$10</c:f>
              <c:numCache>
                <c:formatCode>General</c:formatCode>
                <c:ptCount val="3"/>
                <c:pt idx="0">
                  <c:v>91.2</c:v>
                </c:pt>
                <c:pt idx="1">
                  <c:v>90.8</c:v>
                </c:pt>
                <c:pt idx="2">
                  <c:v>90.9</c:v>
                </c:pt>
              </c:numCache>
            </c:numRef>
          </c:val>
          <c:extLst>
            <c:ext xmlns:c16="http://schemas.microsoft.com/office/drawing/2014/chart" uri="{C3380CC4-5D6E-409C-BE32-E72D297353CC}">
              <c16:uniqueId val="{00000002-1964-487F-94CF-B20879249463}"/>
            </c:ext>
          </c:extLst>
        </c:ser>
        <c:ser>
          <c:idx val="2"/>
          <c:order val="3"/>
          <c:tx>
            <c:strRef>
              <c:f>'Grafik 2 - nur Werte'!$O$7</c:f>
              <c:strCache>
                <c:ptCount val="1"/>
                <c:pt idx="0">
                  <c:v>2010</c:v>
                </c:pt>
              </c:strCache>
            </c:strRef>
          </c:tx>
          <c:spPr>
            <a:solidFill>
              <a:schemeClr val="bg1">
                <a:lumMod val="65000"/>
              </a:schemeClr>
            </a:solidFill>
            <a:ln w="9525">
              <a:solidFill>
                <a:schemeClr val="tx1"/>
              </a:solidFill>
              <a:prstDash val="solid"/>
            </a:ln>
          </c:spPr>
          <c:invertIfNegative val="0"/>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'Grafik 2 - nur Werte'!$K$8:$K$10</c:f>
              <c:strCache>
                <c:ptCount val="3"/>
                <c:pt idx="0">
                  <c:v>Bezirksverwaltungen</c:v>
                </c:pt>
                <c:pt idx="1">
                  <c:v>Hauptverwaltung</c:v>
                </c:pt>
                <c:pt idx="2">
                  <c:v>Hauptverwaltung und Bezirksverwaltungen insgesamt</c:v>
                </c:pt>
              </c:strCache>
            </c:strRef>
          </c:cat>
          <c:val>
            <c:numRef>
              <c:f>'Grafik 2 - nur Werte'!$O$8:$O$10</c:f>
              <c:numCache>
                <c:formatCode>General</c:formatCode>
                <c:ptCount val="3"/>
                <c:pt idx="0">
                  <c:v>90.7</c:v>
                </c:pt>
                <c:pt idx="1">
                  <c:v>90.1</c:v>
                </c:pt>
                <c:pt idx="2">
                  <c:v>90.3</c:v>
                </c:pt>
              </c:numCache>
            </c:numRef>
          </c:val>
          <c:extLst>
            <c:ext xmlns:c16="http://schemas.microsoft.com/office/drawing/2014/chart" uri="{C3380CC4-5D6E-409C-BE32-E72D297353CC}">
              <c16:uniqueId val="{00000003-1964-487F-94CF-B20879249463}"/>
            </c:ext>
          </c:extLst>
        </c:ser>
        <c:ser>
          <c:idx val="3"/>
          <c:order val="4"/>
          <c:tx>
            <c:strRef>
              <c:f>'Grafik 2 - nur Werte'!$N$7</c:f>
              <c:strCache>
                <c:ptCount val="1"/>
                <c:pt idx="0">
                  <c:v>2011</c:v>
                </c:pt>
              </c:strCache>
            </c:strRef>
          </c:tx>
          <c:spPr>
            <a:solidFill>
              <a:schemeClr val="bg1">
                <a:lumMod val="65000"/>
              </a:schemeClr>
            </a:solidFill>
            <a:ln w="9525">
              <a:solidFill>
                <a:schemeClr val="tx1"/>
              </a:solidFill>
              <a:prstDash val="solid"/>
            </a:ln>
          </c:spPr>
          <c:invertIfNegative val="0"/>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'Grafik 2 - nur Werte'!$K$8:$K$10</c:f>
              <c:strCache>
                <c:ptCount val="3"/>
                <c:pt idx="0">
                  <c:v>Bezirksverwaltungen</c:v>
                </c:pt>
                <c:pt idx="1">
                  <c:v>Hauptverwaltung</c:v>
                </c:pt>
                <c:pt idx="2">
                  <c:v>Hauptverwaltung und Bezirksverwaltungen insgesamt</c:v>
                </c:pt>
              </c:strCache>
            </c:strRef>
          </c:cat>
          <c:val>
            <c:numRef>
              <c:f>'Grafik 2 - nur Werte'!$N$8:$N$10</c:f>
              <c:numCache>
                <c:formatCode>General</c:formatCode>
                <c:ptCount val="3"/>
                <c:pt idx="0" formatCode="0.0">
                  <c:v>90.4</c:v>
                </c:pt>
                <c:pt idx="1">
                  <c:v>89.5</c:v>
                </c:pt>
                <c:pt idx="2">
                  <c:v>89.7</c:v>
                </c:pt>
              </c:numCache>
            </c:numRef>
          </c:val>
          <c:extLst>
            <c:ext xmlns:c16="http://schemas.microsoft.com/office/drawing/2014/chart" uri="{C3380CC4-5D6E-409C-BE32-E72D297353CC}">
              <c16:uniqueId val="{00000004-1964-487F-94CF-B20879249463}"/>
            </c:ext>
          </c:extLst>
        </c:ser>
        <c:ser>
          <c:idx val="5"/>
          <c:order val="5"/>
          <c:tx>
            <c:strRef>
              <c:f>'Grafik 2 - nur Werte'!$M$7</c:f>
              <c:strCache>
                <c:ptCount val="1"/>
                <c:pt idx="0">
                  <c:v>2012</c:v>
                </c:pt>
              </c:strCache>
            </c:strRef>
          </c:tx>
          <c:spPr>
            <a:solidFill>
              <a:schemeClr val="bg1">
                <a:lumMod val="65000"/>
              </a:schemeClr>
            </a:solidFill>
            <a:ln w="9525">
              <a:solidFill>
                <a:schemeClr val="tx1"/>
              </a:solidFill>
            </a:ln>
          </c:spPr>
          <c:invertIfNegative val="0"/>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'Grafik 2 - nur Werte'!$K$8:$K$10</c:f>
              <c:strCache>
                <c:ptCount val="3"/>
                <c:pt idx="0">
                  <c:v>Bezirksverwaltungen</c:v>
                </c:pt>
                <c:pt idx="1">
                  <c:v>Hauptverwaltung</c:v>
                </c:pt>
                <c:pt idx="2">
                  <c:v>Hauptverwaltung und Bezirksverwaltungen insgesamt</c:v>
                </c:pt>
              </c:strCache>
            </c:strRef>
          </c:cat>
          <c:val>
            <c:numRef>
              <c:f>'Grafik 2 - nur Werte'!$M$8:$M$10</c:f>
              <c:numCache>
                <c:formatCode>0.0</c:formatCode>
                <c:ptCount val="3"/>
                <c:pt idx="0">
                  <c:v>90.2</c:v>
                </c:pt>
                <c:pt idx="1">
                  <c:v>89.5</c:v>
                </c:pt>
                <c:pt idx="2">
                  <c:v>89.7</c:v>
                </c:pt>
              </c:numCache>
            </c:numRef>
          </c:val>
          <c:extLst>
            <c:ext xmlns:c16="http://schemas.microsoft.com/office/drawing/2014/chart" uri="{C3380CC4-5D6E-409C-BE32-E72D297353CC}">
              <c16:uniqueId val="{00000005-1964-487F-94CF-B20879249463}"/>
            </c:ext>
          </c:extLst>
        </c:ser>
        <c:ser>
          <c:idx val="6"/>
          <c:order val="6"/>
          <c:tx>
            <c:strRef>
              <c:f>'Grafik 2 - nur Werte'!$L$7</c:f>
              <c:strCache>
                <c:ptCount val="1"/>
                <c:pt idx="0">
                  <c:v>2013</c:v>
                </c:pt>
              </c:strCache>
            </c:strRef>
          </c:tx>
          <c:spPr>
            <a:solidFill>
              <a:schemeClr val="bg1">
                <a:lumMod val="65000"/>
              </a:schemeClr>
            </a:solidFill>
            <a:ln w="9525">
              <a:solidFill>
                <a:schemeClr val="tx1"/>
              </a:solidFill>
            </a:ln>
          </c:spPr>
          <c:invertIfNegative val="0"/>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'Grafik 2 - nur Werte'!$K$8:$K$10</c:f>
              <c:strCache>
                <c:ptCount val="3"/>
                <c:pt idx="0">
                  <c:v>Bezirksverwaltungen</c:v>
                </c:pt>
                <c:pt idx="1">
                  <c:v>Hauptverwaltung</c:v>
                </c:pt>
                <c:pt idx="2">
                  <c:v>Hauptverwaltung und Bezirksverwaltungen insgesamt</c:v>
                </c:pt>
              </c:strCache>
            </c:strRef>
          </c:cat>
          <c:val>
            <c:numRef>
              <c:f>'Grafik 2 - nur Werte'!$L$8:$L$10</c:f>
              <c:numCache>
                <c:formatCode>0.0</c:formatCode>
                <c:ptCount val="3"/>
                <c:pt idx="0">
                  <c:v>90.174743131349146</c:v>
                </c:pt>
                <c:pt idx="1">
                  <c:v>89.840645045779738</c:v>
                </c:pt>
                <c:pt idx="2">
                  <c:v>89.914941151737594</c:v>
                </c:pt>
              </c:numCache>
            </c:numRef>
          </c:val>
          <c:extLst>
            <c:ext xmlns:c16="http://schemas.microsoft.com/office/drawing/2014/chart" uri="{C3380CC4-5D6E-409C-BE32-E72D297353CC}">
              <c16:uniqueId val="{00000006-1964-487F-94CF-B20879249463}"/>
            </c:ext>
          </c:extLst>
        </c:ser>
        <c:dLbls>
          <c:showLegendKey val="0"/>
          <c:showVal val="0"/>
          <c:showCatName val="0"/>
          <c:showSerName val="0"/>
          <c:showPercent val="0"/>
          <c:showBubbleSize val="0"/>
        </c:dLbls>
        <c:gapWidth val="200"/>
        <c:axId val="137476352"/>
        <c:axId val="137490432"/>
      </c:barChart>
      <c:catAx>
        <c:axId val="13747635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137490432"/>
        <c:crosses val="autoZero"/>
        <c:auto val="1"/>
        <c:lblAlgn val="ctr"/>
        <c:lblOffset val="100"/>
        <c:tickLblSkip val="1"/>
        <c:tickMarkSkip val="1"/>
        <c:noMultiLvlLbl val="0"/>
      </c:catAx>
      <c:valAx>
        <c:axId val="137490432"/>
        <c:scaling>
          <c:orientation val="minMax"/>
          <c:max val="93"/>
          <c:min val="85"/>
        </c:scaling>
        <c:delete val="0"/>
        <c:axPos val="b"/>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de-DE"/>
          </a:p>
        </c:txPr>
        <c:crossAx val="137476352"/>
        <c:crosses val="autoZero"/>
        <c:crossBetween val="between"/>
        <c:majorUnit val="1"/>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0831586620773361E-2"/>
          <c:y val="3.2421266027489813E-2"/>
          <c:w val="0.94722563127884873"/>
          <c:h val="0.88805889355457579"/>
        </c:manualLayout>
      </c:layout>
      <c:barChart>
        <c:barDir val="bar"/>
        <c:grouping val="clustered"/>
        <c:varyColors val="0"/>
        <c:ser>
          <c:idx val="0"/>
          <c:order val="0"/>
          <c:tx>
            <c:strRef>
              <c:f>Abbildungen2!$L$12</c:f>
              <c:strCache>
                <c:ptCount val="1"/>
                <c:pt idx="0">
                  <c:v>Krankheitsfälle in %</c:v>
                </c:pt>
              </c:strCache>
            </c:strRef>
          </c:tx>
          <c:spPr>
            <a:solidFill>
              <a:schemeClr val="bg1">
                <a:lumMod val="85000"/>
              </a:schemeClr>
            </a:solidFill>
          </c:spPr>
          <c:invertIfNegative val="0"/>
          <c:cat>
            <c:strRef>
              <c:f>Abbildungen2!$J$13:$J$18</c:f>
              <c:strCache>
                <c:ptCount val="6"/>
                <c:pt idx="0">
                  <c:v>bis 3 Tage …</c:v>
                </c:pt>
                <c:pt idx="1">
                  <c:v>4 - 42 Tage …</c:v>
                </c:pt>
                <c:pt idx="2">
                  <c:v>43 - 182 Tage …</c:v>
                </c:pt>
                <c:pt idx="3">
                  <c:v>183 - 365 Tage …</c:v>
                </c:pt>
                <c:pt idx="4">
                  <c:v>366 - 546 Tage …</c:v>
                </c:pt>
                <c:pt idx="5">
                  <c:v>547 und mehr Tage …</c:v>
                </c:pt>
              </c:strCache>
            </c:strRef>
          </c:cat>
          <c:val>
            <c:numRef>
              <c:f>Abbildungen2!$L$13:$L$18</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FD6-4E0D-9E2C-011C0640AEA6}"/>
            </c:ext>
          </c:extLst>
        </c:ser>
        <c:ser>
          <c:idx val="1"/>
          <c:order val="1"/>
          <c:tx>
            <c:strRef>
              <c:f>Abbildungen2!$M$12</c:f>
              <c:strCache>
                <c:ptCount val="1"/>
                <c:pt idx="0">
                  <c:v>Kalendertage in %</c:v>
                </c:pt>
              </c:strCache>
            </c:strRef>
          </c:tx>
          <c:spPr>
            <a:solidFill>
              <a:schemeClr val="bg1">
                <a:lumMod val="65000"/>
              </a:schemeClr>
            </a:solidFill>
          </c:spPr>
          <c:invertIfNegative val="0"/>
          <c:cat>
            <c:strRef>
              <c:f>Abbildungen2!$J$13:$J$18</c:f>
              <c:strCache>
                <c:ptCount val="6"/>
                <c:pt idx="0">
                  <c:v>bis 3 Tage …</c:v>
                </c:pt>
                <c:pt idx="1">
                  <c:v>4 - 42 Tage …</c:v>
                </c:pt>
                <c:pt idx="2">
                  <c:v>43 - 182 Tage …</c:v>
                </c:pt>
                <c:pt idx="3">
                  <c:v>183 - 365 Tage …</c:v>
                </c:pt>
                <c:pt idx="4">
                  <c:v>366 - 546 Tage …</c:v>
                </c:pt>
                <c:pt idx="5">
                  <c:v>547 und mehr Tage …</c:v>
                </c:pt>
              </c:strCache>
            </c:strRef>
          </c:cat>
          <c:val>
            <c:numRef>
              <c:f>Abbildungen2!$M$13:$M$18</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FD6-4E0D-9E2C-011C0640AEA6}"/>
            </c:ext>
          </c:extLst>
        </c:ser>
        <c:dLbls>
          <c:showLegendKey val="0"/>
          <c:showVal val="0"/>
          <c:showCatName val="0"/>
          <c:showSerName val="0"/>
          <c:showPercent val="0"/>
          <c:showBubbleSize val="0"/>
        </c:dLbls>
        <c:gapWidth val="280"/>
        <c:axId val="156968832"/>
        <c:axId val="156970368"/>
      </c:barChart>
      <c:catAx>
        <c:axId val="156968832"/>
        <c:scaling>
          <c:orientation val="minMax"/>
        </c:scaling>
        <c:delete val="0"/>
        <c:axPos val="l"/>
        <c:numFmt formatCode="General" sourceLinked="0"/>
        <c:majorTickMark val="out"/>
        <c:minorTickMark val="none"/>
        <c:tickLblPos val="nextTo"/>
        <c:txPr>
          <a:bodyPr/>
          <a:lstStyle/>
          <a:p>
            <a:pPr>
              <a:defRPr sz="700">
                <a:latin typeface="Arial" pitchFamily="34" charset="0"/>
                <a:cs typeface="Arial" pitchFamily="34" charset="0"/>
              </a:defRPr>
            </a:pPr>
            <a:endParaRPr lang="de-DE"/>
          </a:p>
        </c:txPr>
        <c:crossAx val="156970368"/>
        <c:crosses val="autoZero"/>
        <c:auto val="1"/>
        <c:lblAlgn val="ctr"/>
        <c:lblOffset val="100"/>
        <c:noMultiLvlLbl val="0"/>
      </c:catAx>
      <c:valAx>
        <c:axId val="156970368"/>
        <c:scaling>
          <c:orientation val="minMax"/>
          <c:max val="70"/>
        </c:scaling>
        <c:delete val="0"/>
        <c:axPos val="b"/>
        <c:majorGridlines/>
        <c:numFmt formatCode="0" sourceLinked="0"/>
        <c:majorTickMark val="out"/>
        <c:minorTickMark val="none"/>
        <c:tickLblPos val="nextTo"/>
        <c:txPr>
          <a:bodyPr/>
          <a:lstStyle/>
          <a:p>
            <a:pPr>
              <a:defRPr sz="700">
                <a:latin typeface="Arial" pitchFamily="34" charset="0"/>
                <a:cs typeface="Arial" pitchFamily="34" charset="0"/>
              </a:defRPr>
            </a:pPr>
            <a:endParaRPr lang="de-DE"/>
          </a:p>
        </c:txPr>
        <c:crossAx val="156968832"/>
        <c:crossesAt val="1"/>
        <c:crossBetween val="between"/>
      </c:valAx>
    </c:plotArea>
    <c:legend>
      <c:legendPos val="r"/>
      <c:layout>
        <c:manualLayout>
          <c:xMode val="edge"/>
          <c:yMode val="edge"/>
          <c:x val="0.5977550909584578"/>
          <c:y val="0.18030386586867889"/>
          <c:w val="0.17586548134032598"/>
          <c:h val="8.0003795711854134E-2"/>
        </c:manualLayout>
      </c:layout>
      <c:overlay val="0"/>
      <c:txPr>
        <a:bodyPr/>
        <a:lstStyle/>
        <a:p>
          <a:pPr>
            <a:defRPr sz="700">
              <a:latin typeface="Arial" pitchFamily="34" charset="0"/>
              <a:cs typeface="Arial"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paperSize="9" orientation="portrait" verticalDpi="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12024083758906E-2"/>
          <c:y val="3.7923795768463719E-2"/>
          <c:w val="0.93887975916241095"/>
          <c:h val="0.88101881819350658"/>
        </c:manualLayout>
      </c:layout>
      <c:barChart>
        <c:barDir val="col"/>
        <c:grouping val="clustered"/>
        <c:varyColors val="0"/>
        <c:ser>
          <c:idx val="0"/>
          <c:order val="0"/>
          <c:tx>
            <c:strRef>
              <c:f>Abbildungen2!$J$61</c:f>
              <c:strCache>
                <c:ptCount val="1"/>
                <c:pt idx="0">
                  <c:v>Anteil der Beschäftigten im Jahresdurchschnitt</c:v>
                </c:pt>
              </c:strCache>
            </c:strRef>
          </c:tx>
          <c:spPr>
            <a:solidFill>
              <a:schemeClr val="bg1">
                <a:lumMod val="85000"/>
              </a:schemeClr>
            </a:solidFill>
            <a:ln w="0">
              <a:noFill/>
            </a:ln>
          </c:spPr>
          <c:invertIfNegative val="0"/>
          <c:cat>
            <c:strRef>
              <c:f>Abbildungen2!$I$62:$I$66</c:f>
              <c:strCache>
                <c:ptCount val="5"/>
                <c:pt idx="0">
                  <c:v>unter 30</c:v>
                </c:pt>
                <c:pt idx="1">
                  <c:v>30 - 40</c:v>
                </c:pt>
                <c:pt idx="2">
                  <c:v>40 - 50</c:v>
                </c:pt>
                <c:pt idx="3">
                  <c:v>50 - 60</c:v>
                </c:pt>
                <c:pt idx="4">
                  <c:v>60 und älter</c:v>
                </c:pt>
              </c:strCache>
            </c:strRef>
          </c:cat>
          <c:val>
            <c:numRef>
              <c:f>Abbildungen2!$J$62:$J$66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006C-4994-A338-A39767145424}"/>
            </c:ext>
          </c:extLst>
        </c:ser>
        <c:ser>
          <c:idx val="1"/>
          <c:order val="1"/>
          <c:tx>
            <c:strRef>
              <c:f>Abbildungen2!$K$61</c:f>
              <c:strCache>
                <c:ptCount val="1"/>
                <c:pt idx="0">
                  <c:v>Anteil der erkrankten Beschäftigten</c:v>
                </c:pt>
              </c:strCache>
            </c:strRef>
          </c:tx>
          <c:spPr>
            <a:solidFill>
              <a:schemeClr val="bg1">
                <a:lumMod val="75000"/>
              </a:schemeClr>
            </a:solidFill>
          </c:spPr>
          <c:invertIfNegative val="0"/>
          <c:cat>
            <c:strRef>
              <c:f>Abbildungen2!$I$62:$I$66</c:f>
              <c:strCache>
                <c:ptCount val="5"/>
                <c:pt idx="0">
                  <c:v>unter 30</c:v>
                </c:pt>
                <c:pt idx="1">
                  <c:v>30 - 40</c:v>
                </c:pt>
                <c:pt idx="2">
                  <c:v>40 - 50</c:v>
                </c:pt>
                <c:pt idx="3">
                  <c:v>50 - 60</c:v>
                </c:pt>
                <c:pt idx="4">
                  <c:v>60 und älter</c:v>
                </c:pt>
              </c:strCache>
            </c:strRef>
          </c:cat>
          <c:val>
            <c:numRef>
              <c:f>Abbildungen2!$K$62:$K$66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006C-4994-A338-A39767145424}"/>
            </c:ext>
          </c:extLst>
        </c:ser>
        <c:ser>
          <c:idx val="2"/>
          <c:order val="2"/>
          <c:tx>
            <c:strRef>
              <c:f>Abbildungen2!$L$61</c:f>
              <c:strCache>
                <c:ptCount val="1"/>
                <c:pt idx="0">
                  <c:v>Anteil der Krankheitsfälle</c:v>
                </c:pt>
              </c:strCache>
            </c:strRef>
          </c:tx>
          <c:spPr>
            <a:solidFill>
              <a:schemeClr val="tx1">
                <a:lumMod val="50000"/>
                <a:lumOff val="50000"/>
              </a:schemeClr>
            </a:solidFill>
          </c:spPr>
          <c:invertIfNegative val="0"/>
          <c:cat>
            <c:strRef>
              <c:f>Abbildungen2!$I$62:$I$66</c:f>
              <c:strCache>
                <c:ptCount val="5"/>
                <c:pt idx="0">
                  <c:v>unter 30</c:v>
                </c:pt>
                <c:pt idx="1">
                  <c:v>30 - 40</c:v>
                </c:pt>
                <c:pt idx="2">
                  <c:v>40 - 50</c:v>
                </c:pt>
                <c:pt idx="3">
                  <c:v>50 - 60</c:v>
                </c:pt>
                <c:pt idx="4">
                  <c:v>60 und älter</c:v>
                </c:pt>
              </c:strCache>
            </c:strRef>
          </c:cat>
          <c:val>
            <c:numRef>
              <c:f>Abbildungen2!$L$62:$L$66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006C-4994-A338-A39767145424}"/>
            </c:ext>
          </c:extLst>
        </c:ser>
        <c:ser>
          <c:idx val="3"/>
          <c:order val="3"/>
          <c:tx>
            <c:strRef>
              <c:f>Abbildungen2!$M$61</c:f>
              <c:strCache>
                <c:ptCount val="1"/>
                <c:pt idx="0">
                  <c:v>Anteil der Krankheits(kalender)tage</c:v>
                </c:pt>
              </c:strCache>
            </c:strRef>
          </c:tx>
          <c:spPr>
            <a:solidFill>
              <a:schemeClr val="tx1">
                <a:lumMod val="75000"/>
                <a:lumOff val="25000"/>
              </a:schemeClr>
            </a:solidFill>
          </c:spPr>
          <c:invertIfNegative val="0"/>
          <c:cat>
            <c:strRef>
              <c:f>Abbildungen2!$I$62:$I$66</c:f>
              <c:strCache>
                <c:ptCount val="5"/>
                <c:pt idx="0">
                  <c:v>unter 30</c:v>
                </c:pt>
                <c:pt idx="1">
                  <c:v>30 - 40</c:v>
                </c:pt>
                <c:pt idx="2">
                  <c:v>40 - 50</c:v>
                </c:pt>
                <c:pt idx="3">
                  <c:v>50 - 60</c:v>
                </c:pt>
                <c:pt idx="4">
                  <c:v>60 und älter</c:v>
                </c:pt>
              </c:strCache>
            </c:strRef>
          </c:cat>
          <c:val>
            <c:numRef>
              <c:f>Abbildungen2!$M$62:$M$66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3-006C-4994-A338-A39767145424}"/>
            </c:ext>
          </c:extLst>
        </c:ser>
        <c:dLbls>
          <c:showLegendKey val="0"/>
          <c:showVal val="0"/>
          <c:showCatName val="0"/>
          <c:showSerName val="0"/>
          <c:showPercent val="0"/>
          <c:showBubbleSize val="0"/>
        </c:dLbls>
        <c:gapWidth val="170"/>
        <c:axId val="157023232"/>
        <c:axId val="157090560"/>
      </c:barChart>
      <c:catAx>
        <c:axId val="157023232"/>
        <c:scaling>
          <c:orientation val="minMax"/>
        </c:scaling>
        <c:delete val="0"/>
        <c:axPos val="b"/>
        <c:numFmt formatCode="General" sourceLinked="0"/>
        <c:majorTickMark val="out"/>
        <c:minorTickMark val="none"/>
        <c:tickLblPos val="nextTo"/>
        <c:txPr>
          <a:bodyPr rot="0"/>
          <a:lstStyle/>
          <a:p>
            <a:pPr>
              <a:defRPr sz="700" baseline="0">
                <a:latin typeface="Arial" pitchFamily="34" charset="0"/>
                <a:cs typeface="Arial" pitchFamily="34" charset="0"/>
              </a:defRPr>
            </a:pPr>
            <a:endParaRPr lang="de-DE"/>
          </a:p>
        </c:txPr>
        <c:crossAx val="157090560"/>
        <c:crosses val="autoZero"/>
        <c:auto val="1"/>
        <c:lblAlgn val="ctr"/>
        <c:lblOffset val="100"/>
        <c:noMultiLvlLbl val="0"/>
      </c:catAx>
      <c:valAx>
        <c:axId val="157090560"/>
        <c:scaling>
          <c:orientation val="minMax"/>
          <c:max val="40"/>
        </c:scaling>
        <c:delete val="0"/>
        <c:axPos val="l"/>
        <c:majorGridlines/>
        <c:numFmt formatCode="0" sourceLinked="0"/>
        <c:majorTickMark val="out"/>
        <c:minorTickMark val="none"/>
        <c:tickLblPos val="nextTo"/>
        <c:txPr>
          <a:bodyPr/>
          <a:lstStyle/>
          <a:p>
            <a:pPr>
              <a:defRPr sz="700" baseline="0">
                <a:latin typeface="Arial" pitchFamily="34" charset="0"/>
                <a:cs typeface="Arial" pitchFamily="34" charset="0"/>
              </a:defRPr>
            </a:pPr>
            <a:endParaRPr lang="de-DE"/>
          </a:p>
        </c:txPr>
        <c:crossAx val="157023232"/>
        <c:crosses val="autoZero"/>
        <c:crossBetween val="between"/>
      </c:valAx>
    </c:plotArea>
    <c:legend>
      <c:legendPos val="b"/>
      <c:layout>
        <c:manualLayout>
          <c:xMode val="edge"/>
          <c:yMode val="edge"/>
          <c:x val="6.9943800411272822E-2"/>
          <c:y val="8.1579977789989822E-2"/>
          <c:w val="0.43115545870954719"/>
          <c:h val="0.35048957366839451"/>
        </c:manualLayout>
      </c:layout>
      <c:overlay val="0"/>
      <c:txPr>
        <a:bodyPr/>
        <a:lstStyle/>
        <a:p>
          <a:pPr>
            <a:defRPr sz="700" baseline="0">
              <a:latin typeface="Arial" pitchFamily="34" charset="0"/>
              <a:cs typeface="Arial"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paperSize="9" orientation="landscape"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0831586620773361E-2"/>
          <c:y val="3.2421266027489813E-2"/>
          <c:w val="0.94722563127884873"/>
          <c:h val="0.88805889355457579"/>
        </c:manualLayout>
      </c:layout>
      <c:barChart>
        <c:barDir val="col"/>
        <c:grouping val="clustered"/>
        <c:varyColors val="0"/>
        <c:ser>
          <c:idx val="0"/>
          <c:order val="0"/>
          <c:tx>
            <c:v>Anteil der betroffenen Beschäftigten</c:v>
          </c:tx>
          <c:spPr>
            <a:solidFill>
              <a:schemeClr val="bg1">
                <a:lumMod val="85000"/>
              </a:schemeClr>
            </a:solidFill>
          </c:spPr>
          <c:invertIfNegative val="0"/>
          <c:cat>
            <c:strRef>
              <c:f>Abbildungen1!$J$13:$J$18</c:f>
              <c:strCache>
                <c:ptCount val="6"/>
                <c:pt idx="0">
                  <c:v>bis 3 Tage …</c:v>
                </c:pt>
                <c:pt idx="1">
                  <c:v>4 - 42 Tage …</c:v>
                </c:pt>
                <c:pt idx="2">
                  <c:v>43 - 182 Tage …</c:v>
                </c:pt>
                <c:pt idx="3">
                  <c:v>183 - 365 Tage …</c:v>
                </c:pt>
                <c:pt idx="4">
                  <c:v>366 - 546 Tage …</c:v>
                </c:pt>
                <c:pt idx="5">
                  <c:v>547 und mehr Tage …</c:v>
                </c:pt>
              </c:strCache>
            </c:strRef>
          </c:cat>
          <c:val>
            <c:numRef>
              <c:f>Abbildungen1!$K$13:$K$18</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2C6-444A-9628-34D31F294785}"/>
            </c:ext>
          </c:extLst>
        </c:ser>
        <c:ser>
          <c:idx val="1"/>
          <c:order val="1"/>
          <c:tx>
            <c:v>Anteil der Krankheitsfälle</c:v>
          </c:tx>
          <c:spPr>
            <a:solidFill>
              <a:schemeClr val="bg1">
                <a:lumMod val="65000"/>
              </a:schemeClr>
            </a:solidFill>
          </c:spPr>
          <c:invertIfNegative val="0"/>
          <c:cat>
            <c:strRef>
              <c:f>Abbildungen1!$J$13:$J$18</c:f>
              <c:strCache>
                <c:ptCount val="6"/>
                <c:pt idx="0">
                  <c:v>bis 3 Tage …</c:v>
                </c:pt>
                <c:pt idx="1">
                  <c:v>4 - 42 Tage …</c:v>
                </c:pt>
                <c:pt idx="2">
                  <c:v>43 - 182 Tage …</c:v>
                </c:pt>
                <c:pt idx="3">
                  <c:v>183 - 365 Tage …</c:v>
                </c:pt>
                <c:pt idx="4">
                  <c:v>366 - 546 Tage …</c:v>
                </c:pt>
                <c:pt idx="5">
                  <c:v>547 und mehr Tage …</c:v>
                </c:pt>
              </c:strCache>
            </c:strRef>
          </c:cat>
          <c:val>
            <c:numRef>
              <c:f>Abbildungen1!$L$13:$L$18</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2C6-444A-9628-34D31F294785}"/>
            </c:ext>
          </c:extLst>
        </c:ser>
        <c:ser>
          <c:idx val="2"/>
          <c:order val="2"/>
          <c:tx>
            <c:v>Anteil der Krankheits(kalender)tage</c:v>
          </c:tx>
          <c:spPr>
            <a:solidFill>
              <a:schemeClr val="tx1">
                <a:lumMod val="65000"/>
                <a:lumOff val="35000"/>
              </a:schemeClr>
            </a:solidFill>
          </c:spPr>
          <c:invertIfNegative val="0"/>
          <c:cat>
            <c:strRef>
              <c:f>Abbildungen1!$J$13:$J$18</c:f>
              <c:strCache>
                <c:ptCount val="6"/>
                <c:pt idx="0">
                  <c:v>bis 3 Tage …</c:v>
                </c:pt>
                <c:pt idx="1">
                  <c:v>4 - 42 Tage …</c:v>
                </c:pt>
                <c:pt idx="2">
                  <c:v>43 - 182 Tage …</c:v>
                </c:pt>
                <c:pt idx="3">
                  <c:v>183 - 365 Tage …</c:v>
                </c:pt>
                <c:pt idx="4">
                  <c:v>366 - 546 Tage …</c:v>
                </c:pt>
                <c:pt idx="5">
                  <c:v>547 und mehr Tage …</c:v>
                </c:pt>
              </c:strCache>
            </c:strRef>
          </c:cat>
          <c:val>
            <c:numRef>
              <c:f>Abbildungen1!$M$13:$M$18</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22C6-444A-9628-34D31F294785}"/>
            </c:ext>
          </c:extLst>
        </c:ser>
        <c:dLbls>
          <c:showLegendKey val="0"/>
          <c:showVal val="0"/>
          <c:showCatName val="0"/>
          <c:showSerName val="0"/>
          <c:showPercent val="0"/>
          <c:showBubbleSize val="0"/>
        </c:dLbls>
        <c:gapWidth val="280"/>
        <c:axId val="157896704"/>
        <c:axId val="157898240"/>
      </c:barChart>
      <c:catAx>
        <c:axId val="157896704"/>
        <c:scaling>
          <c:orientation val="minMax"/>
        </c:scaling>
        <c:delete val="0"/>
        <c:axPos val="b"/>
        <c:numFmt formatCode="General" sourceLinked="0"/>
        <c:majorTickMark val="out"/>
        <c:minorTickMark val="none"/>
        <c:tickLblPos val="nextTo"/>
        <c:txPr>
          <a:bodyPr/>
          <a:lstStyle/>
          <a:p>
            <a:pPr>
              <a:defRPr sz="700">
                <a:latin typeface="Arial" pitchFamily="34" charset="0"/>
                <a:cs typeface="Arial" pitchFamily="34" charset="0"/>
              </a:defRPr>
            </a:pPr>
            <a:endParaRPr lang="de-DE"/>
          </a:p>
        </c:txPr>
        <c:crossAx val="157898240"/>
        <c:crosses val="autoZero"/>
        <c:auto val="1"/>
        <c:lblAlgn val="ctr"/>
        <c:lblOffset val="100"/>
        <c:noMultiLvlLbl val="0"/>
      </c:catAx>
      <c:valAx>
        <c:axId val="157898240"/>
        <c:scaling>
          <c:orientation val="minMax"/>
          <c:max val="70"/>
        </c:scaling>
        <c:delete val="0"/>
        <c:axPos val="l"/>
        <c:majorGridlines/>
        <c:numFmt formatCode="0" sourceLinked="0"/>
        <c:majorTickMark val="out"/>
        <c:minorTickMark val="none"/>
        <c:tickLblPos val="nextTo"/>
        <c:txPr>
          <a:bodyPr/>
          <a:lstStyle/>
          <a:p>
            <a:pPr>
              <a:defRPr sz="700">
                <a:latin typeface="Arial" pitchFamily="34" charset="0"/>
                <a:cs typeface="Arial" pitchFamily="34" charset="0"/>
              </a:defRPr>
            </a:pPr>
            <a:endParaRPr lang="de-DE"/>
          </a:p>
        </c:txPr>
        <c:crossAx val="157896704"/>
        <c:crosses val="autoZero"/>
        <c:crossBetween val="between"/>
      </c:valAx>
    </c:plotArea>
    <c:legend>
      <c:legendPos val="r"/>
      <c:layout>
        <c:manualLayout>
          <c:xMode val="edge"/>
          <c:yMode val="edge"/>
          <c:x val="0.5977550909584578"/>
          <c:y val="0.18030386586867889"/>
          <c:w val="0.31172360608612298"/>
          <c:h val="0.15316433227690737"/>
        </c:manualLayout>
      </c:layout>
      <c:overlay val="0"/>
      <c:txPr>
        <a:bodyPr/>
        <a:lstStyle/>
        <a:p>
          <a:pPr>
            <a:defRPr sz="700">
              <a:latin typeface="Arial" pitchFamily="34" charset="0"/>
              <a:cs typeface="Arial"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paperSize="9" orientation="portrait"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12024083758906E-2"/>
          <c:y val="3.7923795768463719E-2"/>
          <c:w val="0.93887975916241095"/>
          <c:h val="0.86228573738084147"/>
        </c:manualLayout>
      </c:layout>
      <c:barChart>
        <c:barDir val="col"/>
        <c:grouping val="clustered"/>
        <c:varyColors val="0"/>
        <c:ser>
          <c:idx val="0"/>
          <c:order val="0"/>
          <c:tx>
            <c:strRef>
              <c:f>Abbildungen1!$J$61</c:f>
              <c:strCache>
                <c:ptCount val="1"/>
                <c:pt idx="0">
                  <c:v>Anteil der Beschäftigten im Jahresdurchschnitt</c:v>
                </c:pt>
              </c:strCache>
            </c:strRef>
          </c:tx>
          <c:spPr>
            <a:solidFill>
              <a:schemeClr val="bg1">
                <a:lumMod val="85000"/>
              </a:schemeClr>
            </a:solidFill>
            <a:ln w="0">
              <a:noFill/>
            </a:ln>
          </c:spPr>
          <c:invertIfNegative val="0"/>
          <c:cat>
            <c:strRef>
              <c:f>Abbildungen1!$I$62:$I$69</c:f>
              <c:strCache>
                <c:ptCount val="8"/>
                <c:pt idx="0">
                  <c:v>Haupt- 
verwaltung</c:v>
                </c:pt>
                <c:pt idx="1">
                  <c:v>Bezirks- 
verwaltungen</c:v>
                </c:pt>
                <c:pt idx="3">
                  <c:v>Beamte/-innen</c:v>
                </c:pt>
                <c:pt idx="4">
                  <c:v>Arbeitnehmer/-innen</c:v>
                </c:pt>
                <c:pt idx="6">
                  <c:v>männlich</c:v>
                </c:pt>
                <c:pt idx="7">
                  <c:v>weiblich</c:v>
                </c:pt>
              </c:strCache>
            </c:strRef>
          </c:cat>
          <c:val>
            <c:numRef>
              <c:f>Abbildungen1!$J$62:$J$69</c:f>
              <c:numCache>
                <c:formatCode>0.0000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0-FA76-4E08-A3FB-F3761F594415}"/>
            </c:ext>
          </c:extLst>
        </c:ser>
        <c:ser>
          <c:idx val="1"/>
          <c:order val="1"/>
          <c:tx>
            <c:strRef>
              <c:f>Abbildungen1!$K$61</c:f>
              <c:strCache>
                <c:ptCount val="1"/>
                <c:pt idx="0">
                  <c:v>Anteil der erkrankten Beschäftigten</c:v>
                </c:pt>
              </c:strCache>
            </c:strRef>
          </c:tx>
          <c:spPr>
            <a:solidFill>
              <a:schemeClr val="bg1">
                <a:lumMod val="75000"/>
              </a:schemeClr>
            </a:solidFill>
          </c:spPr>
          <c:invertIfNegative val="0"/>
          <c:cat>
            <c:strRef>
              <c:f>Abbildungen1!$I$62:$I$69</c:f>
              <c:strCache>
                <c:ptCount val="8"/>
                <c:pt idx="0">
                  <c:v>Haupt- 
verwaltung</c:v>
                </c:pt>
                <c:pt idx="1">
                  <c:v>Bezirks- 
verwaltungen</c:v>
                </c:pt>
                <c:pt idx="3">
                  <c:v>Beamte/-innen</c:v>
                </c:pt>
                <c:pt idx="4">
                  <c:v>Arbeitnehmer/-innen</c:v>
                </c:pt>
                <c:pt idx="6">
                  <c:v>männlich</c:v>
                </c:pt>
                <c:pt idx="7">
                  <c:v>weiblich</c:v>
                </c:pt>
              </c:strCache>
            </c:strRef>
          </c:cat>
          <c:val>
            <c:numRef>
              <c:f>Abbildungen1!$K$62:$K$69</c:f>
              <c:numCache>
                <c:formatCode>0.0000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1-FA76-4E08-A3FB-F3761F594415}"/>
            </c:ext>
          </c:extLst>
        </c:ser>
        <c:ser>
          <c:idx val="2"/>
          <c:order val="2"/>
          <c:tx>
            <c:strRef>
              <c:f>Abbildungen1!$L$61</c:f>
              <c:strCache>
                <c:ptCount val="1"/>
                <c:pt idx="0">
                  <c:v>Anteil der Krankheitsfälle</c:v>
                </c:pt>
              </c:strCache>
            </c:strRef>
          </c:tx>
          <c:spPr>
            <a:solidFill>
              <a:schemeClr val="tx1">
                <a:lumMod val="50000"/>
                <a:lumOff val="50000"/>
              </a:schemeClr>
            </a:solidFill>
          </c:spPr>
          <c:invertIfNegative val="0"/>
          <c:cat>
            <c:strRef>
              <c:f>Abbildungen1!$I$62:$I$69</c:f>
              <c:strCache>
                <c:ptCount val="8"/>
                <c:pt idx="0">
                  <c:v>Haupt- 
verwaltung</c:v>
                </c:pt>
                <c:pt idx="1">
                  <c:v>Bezirks- 
verwaltungen</c:v>
                </c:pt>
                <c:pt idx="3">
                  <c:v>Beamte/-innen</c:v>
                </c:pt>
                <c:pt idx="4">
                  <c:v>Arbeitnehmer/-innen</c:v>
                </c:pt>
                <c:pt idx="6">
                  <c:v>männlich</c:v>
                </c:pt>
                <c:pt idx="7">
                  <c:v>weiblich</c:v>
                </c:pt>
              </c:strCache>
            </c:strRef>
          </c:cat>
          <c:val>
            <c:numRef>
              <c:f>Abbildungen1!$L$62:$L$69</c:f>
              <c:numCache>
                <c:formatCode>0.0000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2-FA76-4E08-A3FB-F3761F594415}"/>
            </c:ext>
          </c:extLst>
        </c:ser>
        <c:ser>
          <c:idx val="3"/>
          <c:order val="3"/>
          <c:tx>
            <c:strRef>
              <c:f>Abbildungen1!$M$61</c:f>
              <c:strCache>
                <c:ptCount val="1"/>
                <c:pt idx="0">
                  <c:v>Anteil der Krankheits(kalender)tage</c:v>
                </c:pt>
              </c:strCache>
            </c:strRef>
          </c:tx>
          <c:spPr>
            <a:solidFill>
              <a:schemeClr val="tx1">
                <a:lumMod val="75000"/>
                <a:lumOff val="25000"/>
              </a:schemeClr>
            </a:solidFill>
          </c:spPr>
          <c:invertIfNegative val="0"/>
          <c:cat>
            <c:strRef>
              <c:f>Abbildungen1!$I$62:$I$69</c:f>
              <c:strCache>
                <c:ptCount val="8"/>
                <c:pt idx="0">
                  <c:v>Haupt- 
verwaltung</c:v>
                </c:pt>
                <c:pt idx="1">
                  <c:v>Bezirks- 
verwaltungen</c:v>
                </c:pt>
                <c:pt idx="3">
                  <c:v>Beamte/-innen</c:v>
                </c:pt>
                <c:pt idx="4">
                  <c:v>Arbeitnehmer/-innen</c:v>
                </c:pt>
                <c:pt idx="6">
                  <c:v>männlich</c:v>
                </c:pt>
                <c:pt idx="7">
                  <c:v>weiblich</c:v>
                </c:pt>
              </c:strCache>
            </c:strRef>
          </c:cat>
          <c:val>
            <c:numRef>
              <c:f>Abbildungen1!$M$62:$M$69</c:f>
              <c:numCache>
                <c:formatCode>0.0000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3-FA76-4E08-A3FB-F3761F594415}"/>
            </c:ext>
          </c:extLst>
        </c:ser>
        <c:dLbls>
          <c:showLegendKey val="0"/>
          <c:showVal val="0"/>
          <c:showCatName val="0"/>
          <c:showSerName val="0"/>
          <c:showPercent val="0"/>
          <c:showBubbleSize val="0"/>
        </c:dLbls>
        <c:gapWidth val="170"/>
        <c:axId val="157824128"/>
        <c:axId val="157825664"/>
      </c:barChart>
      <c:catAx>
        <c:axId val="157824128"/>
        <c:scaling>
          <c:orientation val="minMax"/>
        </c:scaling>
        <c:delete val="0"/>
        <c:axPos val="b"/>
        <c:numFmt formatCode="General" sourceLinked="0"/>
        <c:majorTickMark val="out"/>
        <c:minorTickMark val="none"/>
        <c:tickLblPos val="nextTo"/>
        <c:txPr>
          <a:bodyPr rot="0"/>
          <a:lstStyle/>
          <a:p>
            <a:pPr>
              <a:defRPr sz="700" baseline="0">
                <a:latin typeface="Arial" pitchFamily="34" charset="0"/>
                <a:cs typeface="Arial" pitchFamily="34" charset="0"/>
              </a:defRPr>
            </a:pPr>
            <a:endParaRPr lang="de-DE"/>
          </a:p>
        </c:txPr>
        <c:crossAx val="157825664"/>
        <c:crosses val="autoZero"/>
        <c:auto val="1"/>
        <c:lblAlgn val="ctr"/>
        <c:lblOffset val="100"/>
        <c:noMultiLvlLbl val="0"/>
      </c:catAx>
      <c:valAx>
        <c:axId val="157825664"/>
        <c:scaling>
          <c:orientation val="minMax"/>
          <c:max val="90"/>
        </c:scaling>
        <c:delete val="0"/>
        <c:axPos val="l"/>
        <c:majorGridlines/>
        <c:numFmt formatCode="0" sourceLinked="0"/>
        <c:majorTickMark val="out"/>
        <c:minorTickMark val="none"/>
        <c:tickLblPos val="nextTo"/>
        <c:txPr>
          <a:bodyPr/>
          <a:lstStyle/>
          <a:p>
            <a:pPr>
              <a:defRPr sz="700" baseline="0">
                <a:latin typeface="Arial" pitchFamily="34" charset="0"/>
                <a:cs typeface="Arial" pitchFamily="34" charset="0"/>
              </a:defRPr>
            </a:pPr>
            <a:endParaRPr lang="de-DE"/>
          </a:p>
        </c:txPr>
        <c:crossAx val="157824128"/>
        <c:crosses val="autoZero"/>
        <c:crossBetween val="between"/>
      </c:valAx>
    </c:plotArea>
    <c:legend>
      <c:legendPos val="b"/>
      <c:layout>
        <c:manualLayout>
          <c:xMode val="edge"/>
          <c:yMode val="edge"/>
          <c:x val="0.17533276292635713"/>
          <c:y val="8.5498725479330601E-2"/>
          <c:w val="0.82063609930528492"/>
          <c:h val="0.12320570895975397"/>
        </c:manualLayout>
      </c:layout>
      <c:overlay val="0"/>
      <c:txPr>
        <a:bodyPr/>
        <a:lstStyle/>
        <a:p>
          <a:pPr>
            <a:defRPr sz="700" baseline="0">
              <a:latin typeface="Arial" pitchFamily="34" charset="0"/>
              <a:cs typeface="Arial"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DE"/>
              <a:t>             </a:t>
            </a:r>
          </a:p>
        </c:rich>
      </c:tx>
      <c:overlay val="0"/>
    </c:title>
    <c:autoTitleDeleted val="0"/>
    <c:plotArea>
      <c:layout/>
      <c:pieChart>
        <c:varyColors val="1"/>
        <c:ser>
          <c:idx val="0"/>
          <c:order val="0"/>
          <c:dPt>
            <c:idx val="0"/>
            <c:bubble3D val="0"/>
            <c:spPr>
              <a:solidFill>
                <a:schemeClr val="bg1">
                  <a:lumMod val="95000"/>
                </a:schemeClr>
              </a:solidFill>
              <a:ln w="6350">
                <a:solidFill>
                  <a:schemeClr val="tx1"/>
                </a:solidFill>
              </a:ln>
            </c:spPr>
            <c:extLst>
              <c:ext xmlns:c16="http://schemas.microsoft.com/office/drawing/2014/chart" uri="{C3380CC4-5D6E-409C-BE32-E72D297353CC}">
                <c16:uniqueId val="{00000001-BB4E-4ECB-87E7-C2EE9BD328E0}"/>
              </c:ext>
            </c:extLst>
          </c:dPt>
          <c:dPt>
            <c:idx val="1"/>
            <c:bubble3D val="0"/>
            <c:spPr>
              <a:solidFill>
                <a:schemeClr val="bg1">
                  <a:lumMod val="75000"/>
                </a:schemeClr>
              </a:solidFill>
              <a:ln w="6350">
                <a:solidFill>
                  <a:schemeClr val="tx1"/>
                </a:solidFill>
              </a:ln>
            </c:spPr>
            <c:extLst>
              <c:ext xmlns:c16="http://schemas.microsoft.com/office/drawing/2014/chart" uri="{C3380CC4-5D6E-409C-BE32-E72D297353CC}">
                <c16:uniqueId val="{00000003-BB4E-4ECB-87E7-C2EE9BD328E0}"/>
              </c:ext>
            </c:extLst>
          </c:dPt>
          <c:dPt>
            <c:idx val="2"/>
            <c:bubble3D val="0"/>
            <c:spPr>
              <a:solidFill>
                <a:schemeClr val="bg1">
                  <a:lumMod val="50000"/>
                </a:schemeClr>
              </a:solidFill>
              <a:ln w="6350">
                <a:solidFill>
                  <a:schemeClr val="tx1"/>
                </a:solidFill>
              </a:ln>
            </c:spPr>
            <c:extLst>
              <c:ext xmlns:c16="http://schemas.microsoft.com/office/drawing/2014/chart" uri="{C3380CC4-5D6E-409C-BE32-E72D297353CC}">
                <c16:uniqueId val="{00000005-BB4E-4ECB-87E7-C2EE9BD328E0}"/>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'Grafik_4_neu (2)'!$K$13:$K$15</c:f>
              <c:strCache>
                <c:ptCount val="3"/>
                <c:pt idx="0">
                  <c:v>bis 3 Kalendertage</c:v>
                </c:pt>
                <c:pt idx="1">
                  <c:v>4 bis 42 Kalendertage</c:v>
                </c:pt>
                <c:pt idx="2">
                  <c:v>43 und mehr Kalendertage</c:v>
                </c:pt>
              </c:strCache>
            </c:strRef>
          </c:cat>
          <c:val>
            <c:numRef>
              <c:f>'Grafik_4_neu (2)'!$M$13:$M$15</c:f>
              <c:numCache>
                <c:formatCode>#,##0.0</c:formatCode>
                <c:ptCount val="3"/>
                <c:pt idx="0">
                  <c:v>8.7893192181740822</c:v>
                </c:pt>
                <c:pt idx="1">
                  <c:v>41.527731053451149</c:v>
                </c:pt>
                <c:pt idx="2">
                  <c:v>49.682949728374773</c:v>
                </c:pt>
              </c:numCache>
            </c:numRef>
          </c:val>
          <c:extLst>
            <c:ext xmlns:c16="http://schemas.microsoft.com/office/drawing/2014/chart" uri="{C3380CC4-5D6E-409C-BE32-E72D297353CC}">
              <c16:uniqueId val="{00000006-BB4E-4ECB-87E7-C2EE9BD328E0}"/>
            </c:ext>
          </c:extLst>
        </c:ser>
        <c:dLbls>
          <c:showLegendKey val="0"/>
          <c:showVal val="0"/>
          <c:showCatName val="0"/>
          <c:showSerName val="0"/>
          <c:showPercent val="1"/>
          <c:showBubbleSize val="0"/>
          <c:showLeaderLines val="1"/>
        </c:dLbls>
        <c:firstSliceAng val="0"/>
      </c:pieChart>
    </c:plotArea>
    <c:legend>
      <c:legendPos val="r"/>
      <c:layout>
        <c:manualLayout>
          <c:xMode val="edge"/>
          <c:yMode val="edge"/>
          <c:x val="0.7391165097803466"/>
          <c:y val="0.40645374696356901"/>
          <c:w val="0.24897282210620003"/>
          <c:h val="0.27847686139264793"/>
        </c:manualLayout>
      </c:layout>
      <c:overlay val="0"/>
    </c:legend>
    <c:plotVisOnly val="1"/>
    <c:dispBlanksAs val="gap"/>
    <c:showDLblsOverMax val="0"/>
  </c:chart>
  <c:spPr>
    <a:ln>
      <a:noFill/>
    </a:ln>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5" Type="http://schemas.openxmlformats.org/officeDocument/2006/relationships/chart" Target="../charts/chart15.xml"/><Relationship Id="rId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0</xdr:col>
      <xdr:colOff>342900</xdr:colOff>
      <xdr:row>49</xdr:row>
      <xdr:rowOff>123825</xdr:rowOff>
    </xdr:from>
    <xdr:to>
      <xdr:col>7</xdr:col>
      <xdr:colOff>504825</xdr:colOff>
      <xdr:row>51</xdr:row>
      <xdr:rowOff>47625</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342900" y="8677275"/>
          <a:ext cx="5962650" cy="2476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76200</xdr:colOff>
      <xdr:row>2</xdr:row>
      <xdr:rowOff>104775</xdr:rowOff>
    </xdr:from>
    <xdr:to>
      <xdr:col>8</xdr:col>
      <xdr:colOff>19050</xdr:colOff>
      <xdr:row>28</xdr:row>
      <xdr:rowOff>85725</xdr:rowOff>
    </xdr:to>
    <xdr:graphicFrame macro="">
      <xdr:nvGraphicFramePr>
        <xdr:cNvPr id="3" name="Diagramm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103414</xdr:colOff>
      <xdr:row>25</xdr:row>
      <xdr:rowOff>78921</xdr:rowOff>
    </xdr:from>
    <xdr:to>
      <xdr:col>0</xdr:col>
      <xdr:colOff>476249</xdr:colOff>
      <xdr:row>26</xdr:row>
      <xdr:rowOff>126546</xdr:rowOff>
    </xdr:to>
    <xdr:sp macro="" textlink="">
      <xdr:nvSpPr>
        <xdr:cNvPr id="4" name="Text Box 4">
          <a:extLst>
            <a:ext uri="{FF2B5EF4-FFF2-40B4-BE49-F238E27FC236}">
              <a16:creationId xmlns:a16="http://schemas.microsoft.com/office/drawing/2014/main" id="{00000000-0008-0000-0000-000004000000}"/>
            </a:ext>
          </a:extLst>
        </xdr:cNvPr>
        <xdr:cNvSpPr txBox="1">
          <a:spLocks noChangeArrowheads="1"/>
        </xdr:cNvSpPr>
      </xdr:nvSpPr>
      <xdr:spPr bwMode="auto">
        <a:xfrm>
          <a:off x="103414" y="4650921"/>
          <a:ext cx="372835" cy="2095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de-DE" sz="900" b="0" i="0" u="none" strike="noStrike" baseline="0">
              <a:solidFill>
                <a:srgbClr val="000000"/>
              </a:solidFill>
              <a:latin typeface="Arial"/>
              <a:cs typeface="Arial"/>
            </a:rPr>
            <a:t>0</a:t>
          </a:r>
        </a:p>
      </xdr:txBody>
    </xdr:sp>
    <xdr:clientData/>
  </xdr:twoCellAnchor>
  <xdr:twoCellAnchor>
    <xdr:from>
      <xdr:col>0</xdr:col>
      <xdr:colOff>400050</xdr:colOff>
      <xdr:row>24</xdr:row>
      <xdr:rowOff>47625</xdr:rowOff>
    </xdr:from>
    <xdr:to>
      <xdr:col>7</xdr:col>
      <xdr:colOff>495300</xdr:colOff>
      <xdr:row>25</xdr:row>
      <xdr:rowOff>47625</xdr:rowOff>
    </xdr:to>
    <xdr:sp macro="" textlink="">
      <xdr:nvSpPr>
        <xdr:cNvPr id="5" name="Rectangle 5">
          <a:extLst>
            <a:ext uri="{FF2B5EF4-FFF2-40B4-BE49-F238E27FC236}">
              <a16:creationId xmlns:a16="http://schemas.microsoft.com/office/drawing/2014/main" id="{00000000-0008-0000-0000-000005000000}"/>
            </a:ext>
          </a:extLst>
        </xdr:cNvPr>
        <xdr:cNvSpPr>
          <a:spLocks noChangeArrowheads="1"/>
        </xdr:cNvSpPr>
      </xdr:nvSpPr>
      <xdr:spPr bwMode="auto">
        <a:xfrm>
          <a:off x="400050" y="4457700"/>
          <a:ext cx="5895975" cy="1619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142875</xdr:colOff>
      <xdr:row>51</xdr:row>
      <xdr:rowOff>28575</xdr:rowOff>
    </xdr:from>
    <xdr:to>
      <xdr:col>0</xdr:col>
      <xdr:colOff>457200</xdr:colOff>
      <xdr:row>52</xdr:row>
      <xdr:rowOff>142875</xdr:rowOff>
    </xdr:to>
    <xdr:sp macro="" textlink="">
      <xdr:nvSpPr>
        <xdr:cNvPr id="6" name="Text Box 6">
          <a:extLst>
            <a:ext uri="{FF2B5EF4-FFF2-40B4-BE49-F238E27FC236}">
              <a16:creationId xmlns:a16="http://schemas.microsoft.com/office/drawing/2014/main" id="{00000000-0008-0000-0000-000006000000}"/>
            </a:ext>
          </a:extLst>
        </xdr:cNvPr>
        <xdr:cNvSpPr txBox="1">
          <a:spLocks noChangeArrowheads="1"/>
        </xdr:cNvSpPr>
      </xdr:nvSpPr>
      <xdr:spPr bwMode="auto">
        <a:xfrm>
          <a:off x="142875" y="8905875"/>
          <a:ext cx="314325" cy="2762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22860" anchor="ctr" upright="1"/>
        <a:lstStyle/>
        <a:p>
          <a:pPr algn="r" rtl="0">
            <a:defRPr sz="1000"/>
          </a:pPr>
          <a:endParaRPr lang="de-DE" sz="825" b="0" i="0" u="none" strike="noStrike" baseline="0">
            <a:solidFill>
              <a:srgbClr val="000000"/>
            </a:solidFill>
            <a:latin typeface="Arial"/>
            <a:cs typeface="Arial"/>
          </a:endParaRPr>
        </a:p>
      </xdr:txBody>
    </xdr:sp>
    <xdr:clientData/>
  </xdr:twoCellAnchor>
  <xdr:twoCellAnchor>
    <xdr:from>
      <xdr:col>0</xdr:col>
      <xdr:colOff>409575</xdr:colOff>
      <xdr:row>50</xdr:row>
      <xdr:rowOff>19050</xdr:rowOff>
    </xdr:from>
    <xdr:to>
      <xdr:col>7</xdr:col>
      <xdr:colOff>504825</xdr:colOff>
      <xdr:row>51</xdr:row>
      <xdr:rowOff>28575</xdr:rowOff>
    </xdr:to>
    <xdr:sp macro="" textlink="">
      <xdr:nvSpPr>
        <xdr:cNvPr id="7" name="Rectangle 7">
          <a:extLst>
            <a:ext uri="{FF2B5EF4-FFF2-40B4-BE49-F238E27FC236}">
              <a16:creationId xmlns:a16="http://schemas.microsoft.com/office/drawing/2014/main" id="{00000000-0008-0000-0000-000007000000}"/>
            </a:ext>
          </a:extLst>
        </xdr:cNvPr>
        <xdr:cNvSpPr>
          <a:spLocks noChangeArrowheads="1"/>
        </xdr:cNvSpPr>
      </xdr:nvSpPr>
      <xdr:spPr bwMode="auto">
        <a:xfrm>
          <a:off x="409575" y="8734425"/>
          <a:ext cx="5895975" cy="171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257175</xdr:colOff>
      <xdr:row>30</xdr:row>
      <xdr:rowOff>104775</xdr:rowOff>
    </xdr:from>
    <xdr:to>
      <xdr:col>0</xdr:col>
      <xdr:colOff>571500</xdr:colOff>
      <xdr:row>32</xdr:row>
      <xdr:rowOff>0</xdr:rowOff>
    </xdr:to>
    <xdr:sp macro="" textlink="">
      <xdr:nvSpPr>
        <xdr:cNvPr id="8" name="Text Box 8">
          <a:extLst>
            <a:ext uri="{FF2B5EF4-FFF2-40B4-BE49-F238E27FC236}">
              <a16:creationId xmlns:a16="http://schemas.microsoft.com/office/drawing/2014/main" id="{00000000-0008-0000-0000-000008000000}"/>
            </a:ext>
          </a:extLst>
        </xdr:cNvPr>
        <xdr:cNvSpPr txBox="1">
          <a:spLocks noChangeArrowheads="1"/>
        </xdr:cNvSpPr>
      </xdr:nvSpPr>
      <xdr:spPr bwMode="auto">
        <a:xfrm>
          <a:off x="257175" y="5629275"/>
          <a:ext cx="314325" cy="171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22860" anchor="ctr" upright="1"/>
        <a:lstStyle/>
        <a:p>
          <a:pPr algn="r" rtl="0">
            <a:defRPr sz="1000"/>
          </a:pPr>
          <a:r>
            <a:rPr lang="de-DE" sz="825" b="0" i="0" u="none" strike="noStrike" baseline="0">
              <a:solidFill>
                <a:srgbClr val="000000"/>
              </a:solidFill>
              <a:latin typeface="Arial"/>
              <a:cs typeface="Arial"/>
            </a:rPr>
            <a:t>                                                                                                                </a:t>
          </a:r>
        </a:p>
      </xdr:txBody>
    </xdr:sp>
    <xdr:clientData/>
  </xdr:twoCellAnchor>
  <xdr:twoCellAnchor>
    <xdr:from>
      <xdr:col>0</xdr:col>
      <xdr:colOff>266700</xdr:colOff>
      <xdr:row>2</xdr:row>
      <xdr:rowOff>19050</xdr:rowOff>
    </xdr:from>
    <xdr:to>
      <xdr:col>0</xdr:col>
      <xdr:colOff>581025</xdr:colOff>
      <xdr:row>3</xdr:row>
      <xdr:rowOff>85725</xdr:rowOff>
    </xdr:to>
    <xdr:sp macro="" textlink="">
      <xdr:nvSpPr>
        <xdr:cNvPr id="9" name="Text Box 9">
          <a:extLst>
            <a:ext uri="{FF2B5EF4-FFF2-40B4-BE49-F238E27FC236}">
              <a16:creationId xmlns:a16="http://schemas.microsoft.com/office/drawing/2014/main" id="{00000000-0008-0000-0000-000009000000}"/>
            </a:ext>
          </a:extLst>
        </xdr:cNvPr>
        <xdr:cNvSpPr txBox="1">
          <a:spLocks noChangeArrowheads="1"/>
        </xdr:cNvSpPr>
      </xdr:nvSpPr>
      <xdr:spPr bwMode="auto">
        <a:xfrm>
          <a:off x="266700" y="866775"/>
          <a:ext cx="314325" cy="2286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22860" anchor="ctr" upright="1"/>
        <a:lstStyle/>
        <a:p>
          <a:pPr algn="r" rtl="0">
            <a:defRPr sz="1000"/>
          </a:pPr>
          <a:r>
            <a:rPr lang="de-DE" sz="825" b="0" i="0" u="none" strike="noStrike" baseline="0">
              <a:solidFill>
                <a:srgbClr val="000000"/>
              </a:solidFill>
              <a:latin typeface="Arial"/>
              <a:cs typeface="Arial"/>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342900</xdr:colOff>
      <xdr:row>49</xdr:row>
      <xdr:rowOff>123825</xdr:rowOff>
    </xdr:from>
    <xdr:to>
      <xdr:col>7</xdr:col>
      <xdr:colOff>504825</xdr:colOff>
      <xdr:row>51</xdr:row>
      <xdr:rowOff>47625</xdr:rowOff>
    </xdr:to>
    <xdr:sp macro="" textlink="">
      <xdr:nvSpPr>
        <xdr:cNvPr id="2" name="Rectangle 1">
          <a:extLst>
            <a:ext uri="{FF2B5EF4-FFF2-40B4-BE49-F238E27FC236}">
              <a16:creationId xmlns:a16="http://schemas.microsoft.com/office/drawing/2014/main" id="{00000000-0008-0000-0100-000002000000}"/>
            </a:ext>
          </a:extLst>
        </xdr:cNvPr>
        <xdr:cNvSpPr>
          <a:spLocks noChangeArrowheads="1"/>
        </xdr:cNvSpPr>
      </xdr:nvSpPr>
      <xdr:spPr bwMode="auto">
        <a:xfrm>
          <a:off x="342900" y="8677275"/>
          <a:ext cx="5962650" cy="2476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76200</xdr:colOff>
      <xdr:row>2</xdr:row>
      <xdr:rowOff>104775</xdr:rowOff>
    </xdr:from>
    <xdr:to>
      <xdr:col>8</xdr:col>
      <xdr:colOff>19050</xdr:colOff>
      <xdr:row>28</xdr:row>
      <xdr:rowOff>85725</xdr:rowOff>
    </xdr:to>
    <xdr:graphicFrame macro="">
      <xdr:nvGraphicFramePr>
        <xdr:cNvPr id="3" name="Diagramm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103414</xdr:colOff>
      <xdr:row>25</xdr:row>
      <xdr:rowOff>78921</xdr:rowOff>
    </xdr:from>
    <xdr:to>
      <xdr:col>0</xdr:col>
      <xdr:colOff>476249</xdr:colOff>
      <xdr:row>26</xdr:row>
      <xdr:rowOff>126546</xdr:rowOff>
    </xdr:to>
    <xdr:sp macro="" textlink="">
      <xdr:nvSpPr>
        <xdr:cNvPr id="4" name="Text Box 4">
          <a:extLst>
            <a:ext uri="{FF2B5EF4-FFF2-40B4-BE49-F238E27FC236}">
              <a16:creationId xmlns:a16="http://schemas.microsoft.com/office/drawing/2014/main" id="{00000000-0008-0000-0100-000004000000}"/>
            </a:ext>
          </a:extLst>
        </xdr:cNvPr>
        <xdr:cNvSpPr txBox="1">
          <a:spLocks noChangeArrowheads="1"/>
        </xdr:cNvSpPr>
      </xdr:nvSpPr>
      <xdr:spPr bwMode="auto">
        <a:xfrm>
          <a:off x="103414" y="4650921"/>
          <a:ext cx="372835" cy="2095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de-DE" sz="900" b="0" i="0" u="none" strike="noStrike" baseline="0">
              <a:solidFill>
                <a:srgbClr val="000000"/>
              </a:solidFill>
              <a:latin typeface="Arial"/>
              <a:cs typeface="Arial"/>
            </a:rPr>
            <a:t>0</a:t>
          </a:r>
        </a:p>
      </xdr:txBody>
    </xdr:sp>
    <xdr:clientData/>
  </xdr:twoCellAnchor>
  <xdr:twoCellAnchor>
    <xdr:from>
      <xdr:col>0</xdr:col>
      <xdr:colOff>400050</xdr:colOff>
      <xdr:row>24</xdr:row>
      <xdr:rowOff>47625</xdr:rowOff>
    </xdr:from>
    <xdr:to>
      <xdr:col>7</xdr:col>
      <xdr:colOff>495300</xdr:colOff>
      <xdr:row>25</xdr:row>
      <xdr:rowOff>47625</xdr:rowOff>
    </xdr:to>
    <xdr:sp macro="" textlink="">
      <xdr:nvSpPr>
        <xdr:cNvPr id="5" name="Rectangle 5">
          <a:extLst>
            <a:ext uri="{FF2B5EF4-FFF2-40B4-BE49-F238E27FC236}">
              <a16:creationId xmlns:a16="http://schemas.microsoft.com/office/drawing/2014/main" id="{00000000-0008-0000-0100-000005000000}"/>
            </a:ext>
          </a:extLst>
        </xdr:cNvPr>
        <xdr:cNvSpPr>
          <a:spLocks noChangeArrowheads="1"/>
        </xdr:cNvSpPr>
      </xdr:nvSpPr>
      <xdr:spPr bwMode="auto">
        <a:xfrm>
          <a:off x="400050" y="4457700"/>
          <a:ext cx="5895975" cy="1619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142875</xdr:colOff>
      <xdr:row>51</xdr:row>
      <xdr:rowOff>28575</xdr:rowOff>
    </xdr:from>
    <xdr:to>
      <xdr:col>0</xdr:col>
      <xdr:colOff>457200</xdr:colOff>
      <xdr:row>52</xdr:row>
      <xdr:rowOff>142875</xdr:rowOff>
    </xdr:to>
    <xdr:sp macro="" textlink="">
      <xdr:nvSpPr>
        <xdr:cNvPr id="6" name="Text Box 6">
          <a:extLst>
            <a:ext uri="{FF2B5EF4-FFF2-40B4-BE49-F238E27FC236}">
              <a16:creationId xmlns:a16="http://schemas.microsoft.com/office/drawing/2014/main" id="{00000000-0008-0000-0100-000006000000}"/>
            </a:ext>
          </a:extLst>
        </xdr:cNvPr>
        <xdr:cNvSpPr txBox="1">
          <a:spLocks noChangeArrowheads="1"/>
        </xdr:cNvSpPr>
      </xdr:nvSpPr>
      <xdr:spPr bwMode="auto">
        <a:xfrm>
          <a:off x="142875" y="8905875"/>
          <a:ext cx="314325" cy="2762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22860" anchor="ctr" upright="1"/>
        <a:lstStyle/>
        <a:p>
          <a:pPr algn="r" rtl="0">
            <a:defRPr sz="1000"/>
          </a:pPr>
          <a:endParaRPr lang="de-DE" sz="825" b="0" i="0" u="none" strike="noStrike" baseline="0">
            <a:solidFill>
              <a:srgbClr val="000000"/>
            </a:solidFill>
            <a:latin typeface="Arial"/>
            <a:cs typeface="Arial"/>
          </a:endParaRPr>
        </a:p>
      </xdr:txBody>
    </xdr:sp>
    <xdr:clientData/>
  </xdr:twoCellAnchor>
  <xdr:twoCellAnchor>
    <xdr:from>
      <xdr:col>0</xdr:col>
      <xdr:colOff>409575</xdr:colOff>
      <xdr:row>50</xdr:row>
      <xdr:rowOff>19050</xdr:rowOff>
    </xdr:from>
    <xdr:to>
      <xdr:col>7</xdr:col>
      <xdr:colOff>504825</xdr:colOff>
      <xdr:row>51</xdr:row>
      <xdr:rowOff>28575</xdr:rowOff>
    </xdr:to>
    <xdr:sp macro="" textlink="">
      <xdr:nvSpPr>
        <xdr:cNvPr id="7" name="Rectangle 7">
          <a:extLst>
            <a:ext uri="{FF2B5EF4-FFF2-40B4-BE49-F238E27FC236}">
              <a16:creationId xmlns:a16="http://schemas.microsoft.com/office/drawing/2014/main" id="{00000000-0008-0000-0100-000007000000}"/>
            </a:ext>
          </a:extLst>
        </xdr:cNvPr>
        <xdr:cNvSpPr>
          <a:spLocks noChangeArrowheads="1"/>
        </xdr:cNvSpPr>
      </xdr:nvSpPr>
      <xdr:spPr bwMode="auto">
        <a:xfrm>
          <a:off x="409575" y="8734425"/>
          <a:ext cx="5895975" cy="171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257175</xdr:colOff>
      <xdr:row>30</xdr:row>
      <xdr:rowOff>104775</xdr:rowOff>
    </xdr:from>
    <xdr:to>
      <xdr:col>0</xdr:col>
      <xdr:colOff>571500</xdr:colOff>
      <xdr:row>32</xdr:row>
      <xdr:rowOff>0</xdr:rowOff>
    </xdr:to>
    <xdr:sp macro="" textlink="">
      <xdr:nvSpPr>
        <xdr:cNvPr id="8" name="Text Box 8">
          <a:extLst>
            <a:ext uri="{FF2B5EF4-FFF2-40B4-BE49-F238E27FC236}">
              <a16:creationId xmlns:a16="http://schemas.microsoft.com/office/drawing/2014/main" id="{00000000-0008-0000-0100-000008000000}"/>
            </a:ext>
          </a:extLst>
        </xdr:cNvPr>
        <xdr:cNvSpPr txBox="1">
          <a:spLocks noChangeArrowheads="1"/>
        </xdr:cNvSpPr>
      </xdr:nvSpPr>
      <xdr:spPr bwMode="auto">
        <a:xfrm>
          <a:off x="257175" y="5629275"/>
          <a:ext cx="314325" cy="171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22860" anchor="ctr" upright="1"/>
        <a:lstStyle/>
        <a:p>
          <a:pPr algn="r" rtl="0">
            <a:defRPr sz="1000"/>
          </a:pPr>
          <a:r>
            <a:rPr lang="de-DE" sz="825" b="0" i="0" u="none" strike="noStrike" baseline="0">
              <a:solidFill>
                <a:srgbClr val="000000"/>
              </a:solidFill>
              <a:latin typeface="Arial"/>
              <a:cs typeface="Arial"/>
            </a:rPr>
            <a:t>                                                                                                                </a:t>
          </a:r>
        </a:p>
      </xdr:txBody>
    </xdr:sp>
    <xdr:clientData/>
  </xdr:twoCellAnchor>
  <xdr:twoCellAnchor>
    <xdr:from>
      <xdr:col>0</xdr:col>
      <xdr:colOff>266700</xdr:colOff>
      <xdr:row>2</xdr:row>
      <xdr:rowOff>19050</xdr:rowOff>
    </xdr:from>
    <xdr:to>
      <xdr:col>0</xdr:col>
      <xdr:colOff>581025</xdr:colOff>
      <xdr:row>3</xdr:row>
      <xdr:rowOff>85725</xdr:rowOff>
    </xdr:to>
    <xdr:sp macro="" textlink="">
      <xdr:nvSpPr>
        <xdr:cNvPr id="9" name="Text Box 9">
          <a:extLst>
            <a:ext uri="{FF2B5EF4-FFF2-40B4-BE49-F238E27FC236}">
              <a16:creationId xmlns:a16="http://schemas.microsoft.com/office/drawing/2014/main" id="{00000000-0008-0000-0100-000009000000}"/>
            </a:ext>
          </a:extLst>
        </xdr:cNvPr>
        <xdr:cNvSpPr txBox="1">
          <a:spLocks noChangeArrowheads="1"/>
        </xdr:cNvSpPr>
      </xdr:nvSpPr>
      <xdr:spPr bwMode="auto">
        <a:xfrm>
          <a:off x="266700" y="866775"/>
          <a:ext cx="314325" cy="2286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22860" anchor="ctr" upright="1"/>
        <a:lstStyle/>
        <a:p>
          <a:pPr algn="r" rtl="0">
            <a:defRPr sz="1000"/>
          </a:pPr>
          <a:r>
            <a:rPr lang="de-DE" sz="825" b="0" i="0" u="none" strike="noStrike" baseline="0">
              <a:solidFill>
                <a:srgbClr val="000000"/>
              </a:solidFill>
              <a:latin typeface="Arial"/>
              <a:cs typeface="Arial"/>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5</xdr:row>
      <xdr:rowOff>57150</xdr:rowOff>
    </xdr:from>
    <xdr:to>
      <xdr:col>8</xdr:col>
      <xdr:colOff>790575</xdr:colOff>
      <xdr:row>31</xdr:row>
      <xdr:rowOff>104775</xdr:rowOff>
    </xdr:to>
    <xdr:graphicFrame macro="">
      <xdr:nvGraphicFramePr>
        <xdr:cNvPr id="2" name="Diagramm 2">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114300</xdr:colOff>
      <xdr:row>4</xdr:row>
      <xdr:rowOff>76200</xdr:rowOff>
    </xdr:from>
    <xdr:to>
      <xdr:col>2</xdr:col>
      <xdr:colOff>276225</xdr:colOff>
      <xdr:row>31</xdr:row>
      <xdr:rowOff>76200</xdr:rowOff>
    </xdr:to>
    <xdr:sp macro="" textlink="">
      <xdr:nvSpPr>
        <xdr:cNvPr id="3" name="Rectangle 4">
          <a:extLst>
            <a:ext uri="{FF2B5EF4-FFF2-40B4-BE49-F238E27FC236}">
              <a16:creationId xmlns:a16="http://schemas.microsoft.com/office/drawing/2014/main" id="{00000000-0008-0000-0200-000003000000}"/>
            </a:ext>
          </a:extLst>
        </xdr:cNvPr>
        <xdr:cNvSpPr>
          <a:spLocks noChangeArrowheads="1"/>
        </xdr:cNvSpPr>
      </xdr:nvSpPr>
      <xdr:spPr bwMode="auto">
        <a:xfrm>
          <a:off x="1638300" y="1181100"/>
          <a:ext cx="161925" cy="46482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504825</xdr:colOff>
      <xdr:row>28</xdr:row>
      <xdr:rowOff>114300</xdr:rowOff>
    </xdr:from>
    <xdr:to>
      <xdr:col>2</xdr:col>
      <xdr:colOff>114300</xdr:colOff>
      <xdr:row>30</xdr:row>
      <xdr:rowOff>38100</xdr:rowOff>
    </xdr:to>
    <xdr:sp macro="" textlink="">
      <xdr:nvSpPr>
        <xdr:cNvPr id="4" name="Text Box 7">
          <a:extLst>
            <a:ext uri="{FF2B5EF4-FFF2-40B4-BE49-F238E27FC236}">
              <a16:creationId xmlns:a16="http://schemas.microsoft.com/office/drawing/2014/main" id="{00000000-0008-0000-0200-000004000000}"/>
            </a:ext>
          </a:extLst>
        </xdr:cNvPr>
        <xdr:cNvSpPr txBox="1">
          <a:spLocks noChangeArrowheads="1"/>
        </xdr:cNvSpPr>
      </xdr:nvSpPr>
      <xdr:spPr bwMode="auto">
        <a:xfrm>
          <a:off x="1266825" y="5381625"/>
          <a:ext cx="371475" cy="2476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t" upright="1"/>
        <a:lstStyle/>
        <a:p>
          <a:pPr algn="ctr" rtl="0">
            <a:defRPr sz="1000"/>
          </a:pPr>
          <a:r>
            <a:rPr lang="de-DE" sz="800" b="0" i="0" u="none" strike="noStrike" baseline="0">
              <a:solidFill>
                <a:srgbClr val="000000"/>
              </a:solidFill>
              <a:latin typeface="Arial"/>
              <a:cs typeface="Arial"/>
            </a:rPr>
            <a:t>0</a:t>
          </a:r>
        </a:p>
      </xdr:txBody>
    </xdr:sp>
    <xdr:clientData/>
  </xdr:twoCellAnchor>
  <xdr:twoCellAnchor>
    <xdr:from>
      <xdr:col>8</xdr:col>
      <xdr:colOff>628650</xdr:colOff>
      <xdr:row>28</xdr:row>
      <xdr:rowOff>104775</xdr:rowOff>
    </xdr:from>
    <xdr:to>
      <xdr:col>8</xdr:col>
      <xdr:colOff>809625</xdr:colOff>
      <xdr:row>30</xdr:row>
      <xdr:rowOff>114300</xdr:rowOff>
    </xdr:to>
    <xdr:sp macro="" textlink="">
      <xdr:nvSpPr>
        <xdr:cNvPr id="5" name="Text Box 8">
          <a:extLst>
            <a:ext uri="{FF2B5EF4-FFF2-40B4-BE49-F238E27FC236}">
              <a16:creationId xmlns:a16="http://schemas.microsoft.com/office/drawing/2014/main" id="{00000000-0008-0000-0200-000005000000}"/>
            </a:ext>
          </a:extLst>
        </xdr:cNvPr>
        <xdr:cNvSpPr txBox="1">
          <a:spLocks noChangeArrowheads="1"/>
        </xdr:cNvSpPr>
      </xdr:nvSpPr>
      <xdr:spPr bwMode="auto">
        <a:xfrm>
          <a:off x="7038975" y="5372100"/>
          <a:ext cx="180975" cy="3333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800" b="0" i="0" u="none" strike="noStrike" baseline="0">
              <a:solidFill>
                <a:srgbClr val="000000"/>
              </a:solidFill>
              <a:latin typeface="Arial"/>
              <a:cs typeface="Arial"/>
            </a:rPr>
            <a: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38100</xdr:colOff>
      <xdr:row>5</xdr:row>
      <xdr:rowOff>57150</xdr:rowOff>
    </xdr:from>
    <xdr:to>
      <xdr:col>8</xdr:col>
      <xdr:colOff>790575</xdr:colOff>
      <xdr:row>31</xdr:row>
      <xdr:rowOff>104775</xdr:rowOff>
    </xdr:to>
    <xdr:graphicFrame macro="">
      <xdr:nvGraphicFramePr>
        <xdr:cNvPr id="2" name="Diagramm 2">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114300</xdr:colOff>
      <xdr:row>4</xdr:row>
      <xdr:rowOff>76200</xdr:rowOff>
    </xdr:from>
    <xdr:to>
      <xdr:col>2</xdr:col>
      <xdr:colOff>276225</xdr:colOff>
      <xdr:row>31</xdr:row>
      <xdr:rowOff>76200</xdr:rowOff>
    </xdr:to>
    <xdr:sp macro="" textlink="">
      <xdr:nvSpPr>
        <xdr:cNvPr id="3" name="Rectangle 4">
          <a:extLst>
            <a:ext uri="{FF2B5EF4-FFF2-40B4-BE49-F238E27FC236}">
              <a16:creationId xmlns:a16="http://schemas.microsoft.com/office/drawing/2014/main" id="{00000000-0008-0000-0300-000003000000}"/>
            </a:ext>
          </a:extLst>
        </xdr:cNvPr>
        <xdr:cNvSpPr>
          <a:spLocks noChangeArrowheads="1"/>
        </xdr:cNvSpPr>
      </xdr:nvSpPr>
      <xdr:spPr bwMode="auto">
        <a:xfrm>
          <a:off x="1638300" y="1181100"/>
          <a:ext cx="161925" cy="46482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504825</xdr:colOff>
      <xdr:row>28</xdr:row>
      <xdr:rowOff>114300</xdr:rowOff>
    </xdr:from>
    <xdr:to>
      <xdr:col>2</xdr:col>
      <xdr:colOff>114300</xdr:colOff>
      <xdr:row>30</xdr:row>
      <xdr:rowOff>38100</xdr:rowOff>
    </xdr:to>
    <xdr:sp macro="" textlink="">
      <xdr:nvSpPr>
        <xdr:cNvPr id="4" name="Text Box 7">
          <a:extLst>
            <a:ext uri="{FF2B5EF4-FFF2-40B4-BE49-F238E27FC236}">
              <a16:creationId xmlns:a16="http://schemas.microsoft.com/office/drawing/2014/main" id="{00000000-0008-0000-0300-000004000000}"/>
            </a:ext>
          </a:extLst>
        </xdr:cNvPr>
        <xdr:cNvSpPr txBox="1">
          <a:spLocks noChangeArrowheads="1"/>
        </xdr:cNvSpPr>
      </xdr:nvSpPr>
      <xdr:spPr bwMode="auto">
        <a:xfrm>
          <a:off x="1266825" y="5381625"/>
          <a:ext cx="371475" cy="2476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t" upright="1"/>
        <a:lstStyle/>
        <a:p>
          <a:pPr algn="ctr" rtl="0">
            <a:defRPr sz="1000"/>
          </a:pPr>
          <a:r>
            <a:rPr lang="de-DE" sz="800" b="0" i="0" u="none" strike="noStrike" baseline="0">
              <a:solidFill>
                <a:srgbClr val="000000"/>
              </a:solidFill>
              <a:latin typeface="Arial"/>
              <a:cs typeface="Arial"/>
            </a:rPr>
            <a:t>0</a:t>
          </a:r>
        </a:p>
      </xdr:txBody>
    </xdr:sp>
    <xdr:clientData/>
  </xdr:twoCellAnchor>
  <xdr:twoCellAnchor>
    <xdr:from>
      <xdr:col>8</xdr:col>
      <xdr:colOff>628650</xdr:colOff>
      <xdr:row>28</xdr:row>
      <xdr:rowOff>104775</xdr:rowOff>
    </xdr:from>
    <xdr:to>
      <xdr:col>8</xdr:col>
      <xdr:colOff>809625</xdr:colOff>
      <xdr:row>30</xdr:row>
      <xdr:rowOff>114300</xdr:rowOff>
    </xdr:to>
    <xdr:sp macro="" textlink="">
      <xdr:nvSpPr>
        <xdr:cNvPr id="5" name="Text Box 8">
          <a:extLst>
            <a:ext uri="{FF2B5EF4-FFF2-40B4-BE49-F238E27FC236}">
              <a16:creationId xmlns:a16="http://schemas.microsoft.com/office/drawing/2014/main" id="{00000000-0008-0000-0300-000005000000}"/>
            </a:ext>
          </a:extLst>
        </xdr:cNvPr>
        <xdr:cNvSpPr txBox="1">
          <a:spLocks noChangeArrowheads="1"/>
        </xdr:cNvSpPr>
      </xdr:nvSpPr>
      <xdr:spPr bwMode="auto">
        <a:xfrm>
          <a:off x="7038975" y="5372100"/>
          <a:ext cx="180975" cy="3333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800" b="0" i="0" u="none" strike="noStrike" baseline="0">
              <a:solidFill>
                <a:srgbClr val="000000"/>
              </a:solidFill>
              <a:latin typeface="Arial"/>
              <a:cs typeface="Arial"/>
            </a:rPr>
            <a: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91967</xdr:colOff>
      <xdr:row>5</xdr:row>
      <xdr:rowOff>72260</xdr:rowOff>
    </xdr:from>
    <xdr:to>
      <xdr:col>6</xdr:col>
      <xdr:colOff>223345</xdr:colOff>
      <xdr:row>40</xdr:row>
      <xdr:rowOff>95250</xdr:rowOff>
    </xdr:to>
    <xdr:graphicFrame macro="">
      <xdr:nvGraphicFramePr>
        <xdr:cNvPr id="2" name="Diagramm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685965</xdr:colOff>
      <xdr:row>40</xdr:row>
      <xdr:rowOff>63883</xdr:rowOff>
    </xdr:from>
    <xdr:to>
      <xdr:col>4</xdr:col>
      <xdr:colOff>119063</xdr:colOff>
      <xdr:row>43</xdr:row>
      <xdr:rowOff>4762</xdr:rowOff>
    </xdr:to>
    <xdr:sp macro="" textlink="">
      <xdr:nvSpPr>
        <xdr:cNvPr id="3" name="Textfeld 2">
          <a:extLst>
            <a:ext uri="{FF2B5EF4-FFF2-40B4-BE49-F238E27FC236}">
              <a16:creationId xmlns:a16="http://schemas.microsoft.com/office/drawing/2014/main" id="{00000000-0008-0000-0900-000003000000}"/>
            </a:ext>
          </a:extLst>
        </xdr:cNvPr>
        <xdr:cNvSpPr txBox="1"/>
      </xdr:nvSpPr>
      <xdr:spPr>
        <a:xfrm>
          <a:off x="2438565" y="5331208"/>
          <a:ext cx="1185698" cy="1694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700">
            <a:latin typeface="Arial" pitchFamily="34" charset="0"/>
            <a:cs typeface="Arial" pitchFamily="34" charset="0"/>
          </a:endParaRPr>
        </a:p>
      </xdr:txBody>
    </xdr:sp>
    <xdr:clientData/>
  </xdr:twoCellAnchor>
  <xdr:twoCellAnchor>
    <xdr:from>
      <xdr:col>0</xdr:col>
      <xdr:colOff>5748</xdr:colOff>
      <xdr:row>4</xdr:row>
      <xdr:rowOff>477235</xdr:rowOff>
    </xdr:from>
    <xdr:to>
      <xdr:col>0</xdr:col>
      <xdr:colOff>393317</xdr:colOff>
      <xdr:row>6</xdr:row>
      <xdr:rowOff>37115</xdr:rowOff>
    </xdr:to>
    <xdr:sp macro="" textlink="">
      <xdr:nvSpPr>
        <xdr:cNvPr id="4" name="Textfeld 3">
          <a:extLst>
            <a:ext uri="{FF2B5EF4-FFF2-40B4-BE49-F238E27FC236}">
              <a16:creationId xmlns:a16="http://schemas.microsoft.com/office/drawing/2014/main" id="{00000000-0008-0000-0900-000004000000}"/>
            </a:ext>
          </a:extLst>
        </xdr:cNvPr>
        <xdr:cNvSpPr txBox="1"/>
      </xdr:nvSpPr>
      <xdr:spPr>
        <a:xfrm>
          <a:off x="5748" y="896335"/>
          <a:ext cx="387569" cy="2266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700">
              <a:latin typeface="Arial" pitchFamily="34" charset="0"/>
              <a:cs typeface="Arial" pitchFamily="34" charset="0"/>
            </a:rPr>
            <a:t>in</a:t>
          </a:r>
          <a:r>
            <a:rPr lang="de-DE" sz="700" baseline="0">
              <a:latin typeface="Arial" pitchFamily="34" charset="0"/>
              <a:cs typeface="Arial" pitchFamily="34" charset="0"/>
            </a:rPr>
            <a:t> %</a:t>
          </a:r>
        </a:p>
        <a:p>
          <a:endParaRPr lang="de-DE" sz="700"/>
        </a:p>
      </xdr:txBody>
    </xdr:sp>
    <xdr:clientData/>
  </xdr:twoCellAnchor>
  <xdr:twoCellAnchor>
    <xdr:from>
      <xdr:col>0</xdr:col>
      <xdr:colOff>0</xdr:colOff>
      <xdr:row>51</xdr:row>
      <xdr:rowOff>80963</xdr:rowOff>
    </xdr:from>
    <xdr:to>
      <xdr:col>6</xdr:col>
      <xdr:colOff>292623</xdr:colOff>
      <xdr:row>61</xdr:row>
      <xdr:rowOff>208359</xdr:rowOff>
    </xdr:to>
    <xdr:graphicFrame macro="">
      <xdr:nvGraphicFramePr>
        <xdr:cNvPr id="5" name="Diagramm 4">
          <a:extLst>
            <a:ext uri="{FF2B5EF4-FFF2-40B4-BE49-F238E27FC236}">
              <a16:creationId xmlns:a16="http://schemas.microsoft.com/office/drawing/2014/main"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71438</xdr:colOff>
      <xdr:row>50</xdr:row>
      <xdr:rowOff>14287</xdr:rowOff>
    </xdr:from>
    <xdr:to>
      <xdr:col>0</xdr:col>
      <xdr:colOff>459007</xdr:colOff>
      <xdr:row>52</xdr:row>
      <xdr:rowOff>31367</xdr:rowOff>
    </xdr:to>
    <xdr:sp macro="" textlink="">
      <xdr:nvSpPr>
        <xdr:cNvPr id="6" name="Textfeld 5">
          <a:extLst>
            <a:ext uri="{FF2B5EF4-FFF2-40B4-BE49-F238E27FC236}">
              <a16:creationId xmlns:a16="http://schemas.microsoft.com/office/drawing/2014/main" id="{00000000-0008-0000-0900-000006000000}"/>
            </a:ext>
          </a:extLst>
        </xdr:cNvPr>
        <xdr:cNvSpPr txBox="1"/>
      </xdr:nvSpPr>
      <xdr:spPr>
        <a:xfrm>
          <a:off x="71438" y="6129337"/>
          <a:ext cx="387569" cy="2266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700">
              <a:latin typeface="Arial" pitchFamily="34" charset="0"/>
              <a:cs typeface="Arial" pitchFamily="34" charset="0"/>
            </a:rPr>
            <a:t>in</a:t>
          </a:r>
          <a:r>
            <a:rPr lang="de-DE" sz="700" baseline="0">
              <a:latin typeface="Arial" pitchFamily="34" charset="0"/>
              <a:cs typeface="Arial" pitchFamily="34" charset="0"/>
            </a:rPr>
            <a:t> %</a:t>
          </a:r>
        </a:p>
        <a:p>
          <a:endParaRPr lang="de-DE" sz="700">
            <a:latin typeface="Arial" pitchFamily="34" charset="0"/>
            <a:cs typeface="Arial"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91967</xdr:colOff>
      <xdr:row>5</xdr:row>
      <xdr:rowOff>72260</xdr:rowOff>
    </xdr:from>
    <xdr:to>
      <xdr:col>6</xdr:col>
      <xdr:colOff>223345</xdr:colOff>
      <xdr:row>38</xdr:row>
      <xdr:rowOff>17860</xdr:rowOff>
    </xdr:to>
    <xdr:graphicFrame macro="">
      <xdr:nvGraphicFramePr>
        <xdr:cNvPr id="2" name="Diagramm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685965</xdr:colOff>
      <xdr:row>37</xdr:row>
      <xdr:rowOff>22219</xdr:rowOff>
    </xdr:from>
    <xdr:to>
      <xdr:col>4</xdr:col>
      <xdr:colOff>119063</xdr:colOff>
      <xdr:row>38</xdr:row>
      <xdr:rowOff>88114</xdr:rowOff>
    </xdr:to>
    <xdr:sp macro="" textlink="">
      <xdr:nvSpPr>
        <xdr:cNvPr id="3" name="Textfeld 2">
          <a:extLst>
            <a:ext uri="{FF2B5EF4-FFF2-40B4-BE49-F238E27FC236}">
              <a16:creationId xmlns:a16="http://schemas.microsoft.com/office/drawing/2014/main" id="{00000000-0008-0000-0A00-000003000000}"/>
            </a:ext>
          </a:extLst>
        </xdr:cNvPr>
        <xdr:cNvSpPr txBox="1"/>
      </xdr:nvSpPr>
      <xdr:spPr>
        <a:xfrm>
          <a:off x="2438565" y="4975219"/>
          <a:ext cx="1185698" cy="1706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700">
              <a:latin typeface="Arial" pitchFamily="34" charset="0"/>
              <a:cs typeface="Arial" pitchFamily="34" charset="0"/>
            </a:rPr>
            <a:t>Krankheitsdauer</a:t>
          </a:r>
        </a:p>
      </xdr:txBody>
    </xdr:sp>
    <xdr:clientData/>
  </xdr:twoCellAnchor>
  <xdr:twoCellAnchor>
    <xdr:from>
      <xdr:col>0</xdr:col>
      <xdr:colOff>5748</xdr:colOff>
      <xdr:row>4</xdr:row>
      <xdr:rowOff>477235</xdr:rowOff>
    </xdr:from>
    <xdr:to>
      <xdr:col>0</xdr:col>
      <xdr:colOff>393317</xdr:colOff>
      <xdr:row>6</xdr:row>
      <xdr:rowOff>37115</xdr:rowOff>
    </xdr:to>
    <xdr:sp macro="" textlink="">
      <xdr:nvSpPr>
        <xdr:cNvPr id="4" name="Textfeld 3">
          <a:extLst>
            <a:ext uri="{FF2B5EF4-FFF2-40B4-BE49-F238E27FC236}">
              <a16:creationId xmlns:a16="http://schemas.microsoft.com/office/drawing/2014/main" id="{00000000-0008-0000-0A00-000004000000}"/>
            </a:ext>
          </a:extLst>
        </xdr:cNvPr>
        <xdr:cNvSpPr txBox="1"/>
      </xdr:nvSpPr>
      <xdr:spPr>
        <a:xfrm>
          <a:off x="5748" y="896335"/>
          <a:ext cx="387569" cy="2266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700">
              <a:latin typeface="Arial" pitchFamily="34" charset="0"/>
              <a:cs typeface="Arial" pitchFamily="34" charset="0"/>
            </a:rPr>
            <a:t>in</a:t>
          </a:r>
          <a:r>
            <a:rPr lang="de-DE" sz="700" baseline="0">
              <a:latin typeface="Arial" pitchFamily="34" charset="0"/>
              <a:cs typeface="Arial" pitchFamily="34" charset="0"/>
            </a:rPr>
            <a:t> %</a:t>
          </a:r>
        </a:p>
        <a:p>
          <a:endParaRPr lang="de-DE" sz="700"/>
        </a:p>
      </xdr:txBody>
    </xdr:sp>
    <xdr:clientData/>
  </xdr:twoCellAnchor>
  <xdr:twoCellAnchor>
    <xdr:from>
      <xdr:col>0</xdr:col>
      <xdr:colOff>17860</xdr:colOff>
      <xdr:row>52</xdr:row>
      <xdr:rowOff>3573</xdr:rowOff>
    </xdr:from>
    <xdr:to>
      <xdr:col>6</xdr:col>
      <xdr:colOff>310483</xdr:colOff>
      <xdr:row>63</xdr:row>
      <xdr:rowOff>23811</xdr:rowOff>
    </xdr:to>
    <xdr:graphicFrame macro="">
      <xdr:nvGraphicFramePr>
        <xdr:cNvPr id="5" name="Diagramm 4">
          <a:extLst>
            <a:ext uri="{FF2B5EF4-FFF2-40B4-BE49-F238E27FC236}">
              <a16:creationId xmlns:a16="http://schemas.microsoft.com/office/drawing/2014/main" id="{00000000-0008-0000-0A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71438</xdr:colOff>
      <xdr:row>50</xdr:row>
      <xdr:rowOff>14287</xdr:rowOff>
    </xdr:from>
    <xdr:to>
      <xdr:col>0</xdr:col>
      <xdr:colOff>459007</xdr:colOff>
      <xdr:row>52</xdr:row>
      <xdr:rowOff>31367</xdr:rowOff>
    </xdr:to>
    <xdr:sp macro="" textlink="">
      <xdr:nvSpPr>
        <xdr:cNvPr id="6" name="Textfeld 5">
          <a:extLst>
            <a:ext uri="{FF2B5EF4-FFF2-40B4-BE49-F238E27FC236}">
              <a16:creationId xmlns:a16="http://schemas.microsoft.com/office/drawing/2014/main" id="{00000000-0008-0000-0A00-000006000000}"/>
            </a:ext>
          </a:extLst>
        </xdr:cNvPr>
        <xdr:cNvSpPr txBox="1"/>
      </xdr:nvSpPr>
      <xdr:spPr>
        <a:xfrm>
          <a:off x="71438" y="5919787"/>
          <a:ext cx="387569" cy="2266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700">
              <a:latin typeface="Arial" pitchFamily="34" charset="0"/>
              <a:cs typeface="Arial" pitchFamily="34" charset="0"/>
            </a:rPr>
            <a:t>in</a:t>
          </a:r>
          <a:r>
            <a:rPr lang="de-DE" sz="700" baseline="0">
              <a:latin typeface="Arial" pitchFamily="34" charset="0"/>
              <a:cs typeface="Arial" pitchFamily="34" charset="0"/>
            </a:rPr>
            <a:t> %</a:t>
          </a:r>
        </a:p>
        <a:p>
          <a:endParaRPr lang="de-DE" sz="700">
            <a:latin typeface="Arial" pitchFamily="34" charset="0"/>
            <a:cs typeface="Arial"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95248</xdr:colOff>
      <xdr:row>2</xdr:row>
      <xdr:rowOff>200024</xdr:rowOff>
    </xdr:from>
    <xdr:to>
      <xdr:col>8</xdr:col>
      <xdr:colOff>603249</xdr:colOff>
      <xdr:row>29</xdr:row>
      <xdr:rowOff>63499</xdr:rowOff>
    </xdr:to>
    <xdr:graphicFrame macro="">
      <xdr:nvGraphicFramePr>
        <xdr:cNvPr id="2" name="Diagramm 1">
          <a:extLst>
            <a:ext uri="{FF2B5EF4-FFF2-40B4-BE49-F238E27FC236}">
              <a16:creationId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79375</xdr:colOff>
      <xdr:row>33</xdr:row>
      <xdr:rowOff>55563</xdr:rowOff>
    </xdr:from>
    <xdr:to>
      <xdr:col>8</xdr:col>
      <xdr:colOff>690563</xdr:colOff>
      <xdr:row>57</xdr:row>
      <xdr:rowOff>47625</xdr:rowOff>
    </xdr:to>
    <xdr:graphicFrame macro="">
      <xdr:nvGraphicFramePr>
        <xdr:cNvPr id="6" name="Diagramm 5">
          <a:extLst>
            <a:ext uri="{FF2B5EF4-FFF2-40B4-BE49-F238E27FC236}">
              <a16:creationId xmlns:a16="http://schemas.microsoft.com/office/drawing/2014/main" id="{00000000-0008-0000-1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278945</xdr:colOff>
      <xdr:row>75</xdr:row>
      <xdr:rowOff>108857</xdr:rowOff>
    </xdr:from>
    <xdr:to>
      <xdr:col>14</xdr:col>
      <xdr:colOff>340177</xdr:colOff>
      <xdr:row>81</xdr:row>
      <xdr:rowOff>0</xdr:rowOff>
    </xdr:to>
    <xdr:sp macro="" textlink="">
      <xdr:nvSpPr>
        <xdr:cNvPr id="2" name="Textfeld 1">
          <a:extLst>
            <a:ext uri="{FF2B5EF4-FFF2-40B4-BE49-F238E27FC236}">
              <a16:creationId xmlns:a16="http://schemas.microsoft.com/office/drawing/2014/main" id="{00000000-0008-0000-2700-000002000000}"/>
            </a:ext>
          </a:extLst>
        </xdr:cNvPr>
        <xdr:cNvSpPr txBox="1"/>
      </xdr:nvSpPr>
      <xdr:spPr>
        <a:xfrm>
          <a:off x="2288720" y="10167257"/>
          <a:ext cx="4299857" cy="7864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accent3">
                  <a:lumMod val="50000"/>
                </a:schemeClr>
              </a:solidFill>
            </a:rPr>
            <a:t>Anm. von Graf zu der (relativ hohen) Differenz von -33 bei den Finanzämtern: Hier kommt es auf Grund des</a:t>
          </a:r>
          <a:r>
            <a:rPr lang="de-DE" sz="1100" b="1" baseline="0">
              <a:solidFill>
                <a:schemeClr val="accent3">
                  <a:lumMod val="50000"/>
                </a:schemeClr>
              </a:solidFill>
            </a:rPr>
            <a:t> häufigen Wechsels der Statusgruppe zu gehäuften Mehrfachzählungen!!! (zunächst Angestelltenvertrag, dann Verbeamtung)</a:t>
          </a:r>
          <a:endParaRPr lang="de-DE" sz="1100" b="1">
            <a:solidFill>
              <a:schemeClr val="accent3">
                <a:lumMod val="50000"/>
              </a:schemeClr>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38100</xdr:colOff>
      <xdr:row>6</xdr:row>
      <xdr:rowOff>95250</xdr:rowOff>
    </xdr:from>
    <xdr:to>
      <xdr:col>6</xdr:col>
      <xdr:colOff>714375</xdr:colOff>
      <xdr:row>23</xdr:row>
      <xdr:rowOff>85725</xdr:rowOff>
    </xdr:to>
    <xdr:graphicFrame macro="">
      <xdr:nvGraphicFramePr>
        <xdr:cNvPr id="2" name="Diagramm 1">
          <a:extLst>
            <a:ext uri="{FF2B5EF4-FFF2-40B4-BE49-F238E27FC236}">
              <a16:creationId xmlns:a16="http://schemas.microsoft.com/office/drawing/2014/main" id="{00000000-0008-0000-2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633903</xdr:colOff>
      <xdr:row>25</xdr:row>
      <xdr:rowOff>14451</xdr:rowOff>
    </xdr:from>
    <xdr:to>
      <xdr:col>6</xdr:col>
      <xdr:colOff>729154</xdr:colOff>
      <xdr:row>38</xdr:row>
      <xdr:rowOff>151086</xdr:rowOff>
    </xdr:to>
    <xdr:graphicFrame macro="">
      <xdr:nvGraphicFramePr>
        <xdr:cNvPr id="3" name="Diagramm 2">
          <a:extLst>
            <a:ext uri="{FF2B5EF4-FFF2-40B4-BE49-F238E27FC236}">
              <a16:creationId xmlns:a16="http://schemas.microsoft.com/office/drawing/2014/main" id="{00000000-0008-0000-2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42698</xdr:colOff>
      <xdr:row>25</xdr:row>
      <xdr:rowOff>21021</xdr:rowOff>
    </xdr:from>
    <xdr:to>
      <xdr:col>3</xdr:col>
      <xdr:colOff>137948</xdr:colOff>
      <xdr:row>38</xdr:row>
      <xdr:rowOff>144517</xdr:rowOff>
    </xdr:to>
    <xdr:graphicFrame macro="">
      <xdr:nvGraphicFramePr>
        <xdr:cNvPr id="4" name="Diagramm 3">
          <a:extLst>
            <a:ext uri="{FF2B5EF4-FFF2-40B4-BE49-F238E27FC236}">
              <a16:creationId xmlns:a16="http://schemas.microsoft.com/office/drawing/2014/main" id="{00000000-0008-0000-2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36128</xdr:colOff>
      <xdr:row>41</xdr:row>
      <xdr:rowOff>34158</xdr:rowOff>
    </xdr:from>
    <xdr:to>
      <xdr:col>3</xdr:col>
      <xdr:colOff>157655</xdr:colOff>
      <xdr:row>55</xdr:row>
      <xdr:rowOff>26275</xdr:rowOff>
    </xdr:to>
    <xdr:graphicFrame macro="">
      <xdr:nvGraphicFramePr>
        <xdr:cNvPr id="5" name="Diagramm 4">
          <a:extLst>
            <a:ext uri="{FF2B5EF4-FFF2-40B4-BE49-F238E27FC236}">
              <a16:creationId xmlns:a16="http://schemas.microsoft.com/office/drawing/2014/main" id="{00000000-0008-0000-2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647042</xdr:colOff>
      <xdr:row>41</xdr:row>
      <xdr:rowOff>27590</xdr:rowOff>
    </xdr:from>
    <xdr:to>
      <xdr:col>6</xdr:col>
      <xdr:colOff>716017</xdr:colOff>
      <xdr:row>55</xdr:row>
      <xdr:rowOff>13138</xdr:rowOff>
    </xdr:to>
    <xdr:graphicFrame macro="">
      <xdr:nvGraphicFramePr>
        <xdr:cNvPr id="6" name="Diagramm 5">
          <a:extLst>
            <a:ext uri="{FF2B5EF4-FFF2-40B4-BE49-F238E27FC236}">
              <a16:creationId xmlns:a16="http://schemas.microsoft.com/office/drawing/2014/main" id="{00000000-0008-0000-2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enfinp.dms.egov.verwalt-berlin.de/vis/E5EE241D-5DD7-B90E-BFFF-BE95FDD03FD0/webdav/4603889/_PBj25_OD_Erg&#228;nzungsblatt-26.xlsx" TargetMode="External"/><Relationship Id="rId1" Type="http://schemas.openxmlformats.org/officeDocument/2006/relationships/externalLinkPath" Target="/vis/E5EE241D-5DD7-B90E-BFFF-BE95FDD03FD0/webdav/4603889/_PBj25_OD_Erg&#228;nzungsblatt-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adatenblatt"/>
      <sheetName val="Methodische Hinweise"/>
      <sheetName val="Tab 1.1.1 Strukt-Zeitr"/>
      <sheetName val="Tab 1.1.2 Alter"/>
      <sheetName val="Tab 1.2 Struktur"/>
      <sheetName val="Tab 1.3 Staatsangeh."/>
      <sheetName val="Tab 1.4 Besch. Lfbgr."/>
      <sheetName val="Tab 1.4 VZÄ Lfbgr."/>
      <sheetName val="Tab 1.5 Gesamt Lfbgr.Einst.Alt."/>
      <sheetName val="Tab 1.5 HV Lfbgr.Einst.Alt."/>
      <sheetName val="Tab 1.5 BV Lfbgr.Einst.Alt."/>
      <sheetName val="Tab 2.1 HV Struktur"/>
      <sheetName val="Tab 2.2 HV Behörd. allg."/>
      <sheetName val="Tab 2.3 HV AZ_OD"/>
      <sheetName val="Tab 2.4 HV Altersgr."/>
      <sheetName val="Tab 2.4a HV Lfbgr. Altersgr."/>
      <sheetName val="Tab 2.5 HV befr. AN"/>
      <sheetName val="Tab 2.6.1 HV B Einstufung"/>
      <sheetName val="Tab 2.6.2 HV AN Einstufung"/>
      <sheetName val="Tab 2.7 HV ADT"/>
      <sheetName val="Tab 2.8 HV DEÜV"/>
      <sheetName val="Tab 3.1 BV Struktur Bez"/>
      <sheetName val="Tab 3.2 BV Bez allg."/>
      <sheetName val="Tab 3.2 BV EPL allg."/>
      <sheetName val="Tab 3.3 BV Bez AZ"/>
      <sheetName val="Tab 3.3 BV EPL AZ"/>
      <sheetName val="Tab 3.4 BV Bez Altersgr."/>
      <sheetName val="Tab 3.4 BV EPL Altersgr."/>
      <sheetName val="Tab 3.4a BV Altersgr."/>
      <sheetName val="Tab 3.5 BV Bez befr. AN"/>
      <sheetName val="Tab 3.5 BV EPL befr. AN"/>
      <sheetName val="Tab 3.6.1 BV Bez Beamt"/>
      <sheetName val="Tab 3.6.1 BV EPL Beamt"/>
      <sheetName val="Tab 3.6.2 BV Bez Angest"/>
      <sheetName val="Tab 3.6.2 BV EPL Angest"/>
      <sheetName val="Tab 3.7 BV ADT"/>
      <sheetName val="Tab 3.8 BV DEÜV"/>
      <sheetName val="4.1 Gesamt Vorausb. bis 2039"/>
      <sheetName val="4.1 HV Vorausb. bis 2039"/>
      <sheetName val="4.1 BV Vorausb. bis 2039"/>
      <sheetName val=" 4.2.1 B HV"/>
      <sheetName val=" 4.2.2_VZÄ_HV"/>
      <sheetName val="4.2.3_B_BV_Bez"/>
      <sheetName val="4.2.3_B_BV_Epl"/>
      <sheetName val="4.2.4_VZÄ_BV_Bez"/>
      <sheetName val="4.2.4_VZÄ_BV_Epl"/>
      <sheetName val="Tab 4.3.1 ADT B"/>
      <sheetName val="Tab 4.3.2 ADT VZÄ"/>
      <sheetName val="Tab 4.3.3 HV ADT B"/>
      <sheetName val="Tab 4.3.4 HV ADT VZÄ"/>
      <sheetName val="Tab 4.3.5 BV ADT B"/>
      <sheetName val="Tab 4.3.6 BV ADT VZÄ"/>
      <sheetName val="Tab 4.4.1 Gesamt DEÜV B"/>
      <sheetName val="Tab 4.4.1 HV DEÜV B"/>
      <sheetName val="Tab 4.4.1 BV DEÜV B"/>
      <sheetName val="Tab 4.4.2 Gesamt DEÜV VZÄ"/>
      <sheetName val="Tab 4.4.2 HV DEÜV VZÄ"/>
      <sheetName val="Tab 4.4.2 BV DEÜV VZÄ"/>
      <sheetName val="5.1.1_Struktur-Zeitreihe"/>
      <sheetName val="5.1.2_Alter"/>
      <sheetName val="5.2 Epl. _Geschl. _HV"/>
      <sheetName val="5.2 Epl. _Geschl. BV"/>
      <sheetName val="5.3 Epl._ Stat.Gr._HV"/>
      <sheetName val="5.3 Epl._ Stat.Gr._BV"/>
      <sheetName val="5.4 StatusGrp_Alter"/>
      <sheetName val="5.5 Eingrupp."/>
      <sheetName val="5.6_Staatsangehörigk."/>
      <sheetName val="5.7.1_Ausbildungsb. HV"/>
      <sheetName val="5.7.2_Ausbildungsb. BV"/>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4">
    <tabColor theme="9" tint="-0.249977111117893"/>
  </sheetPr>
  <dimension ref="A1:R74"/>
  <sheetViews>
    <sheetView view="pageBreakPreview" zoomScale="85" zoomScaleNormal="100" zoomScaleSheetLayoutView="85" workbookViewId="0">
      <selection activeCell="M39" sqref="M39"/>
    </sheetView>
  </sheetViews>
  <sheetFormatPr baseColWidth="10" defaultColWidth="11.42578125" defaultRowHeight="12.75" x14ac:dyDescent="0.2"/>
  <cols>
    <col min="1" max="1" width="18.42578125" style="42" customWidth="1"/>
    <col min="2" max="7" width="11.42578125" style="42"/>
    <col min="8" max="8" width="8.5703125" style="42" customWidth="1"/>
    <col min="9" max="9" width="11.42578125" style="42"/>
    <col min="10" max="10" width="4.28515625" style="42" customWidth="1"/>
    <col min="11" max="11" width="5.5703125" style="42" customWidth="1"/>
    <col min="12" max="12" width="41.5703125" style="42" customWidth="1"/>
    <col min="13" max="13" width="11.42578125" style="42"/>
    <col min="14" max="14" width="18" style="42" customWidth="1"/>
    <col min="15" max="16384" width="11.42578125" style="42"/>
  </cols>
  <sheetData>
    <row r="1" spans="1:18" s="61" customFormat="1" ht="52.5" customHeight="1" x14ac:dyDescent="0.15">
      <c r="A1" s="57"/>
      <c r="B1" s="57"/>
      <c r="C1" s="58"/>
      <c r="D1" s="59"/>
      <c r="E1" s="60"/>
    </row>
    <row r="2" spans="1:18" s="62" customFormat="1" ht="14.25" customHeight="1" x14ac:dyDescent="0.15">
      <c r="A2" s="380" t="s">
        <v>99</v>
      </c>
      <c r="B2" s="380"/>
      <c r="C2" s="380"/>
      <c r="D2" s="380"/>
      <c r="E2" s="380"/>
      <c r="F2" s="380"/>
      <c r="G2" s="380"/>
      <c r="H2" s="380"/>
      <c r="Q2" s="61"/>
      <c r="R2" s="61"/>
    </row>
    <row r="3" spans="1:18" x14ac:dyDescent="0.2">
      <c r="A3" s="43"/>
      <c r="B3" s="43"/>
      <c r="C3" s="43"/>
      <c r="D3" s="43"/>
      <c r="E3" s="43"/>
      <c r="F3" s="43"/>
      <c r="G3" s="43"/>
      <c r="H3" s="43"/>
      <c r="L3" s="55" t="s">
        <v>100</v>
      </c>
    </row>
    <row r="4" spans="1:18" x14ac:dyDescent="0.2">
      <c r="A4" s="43"/>
      <c r="B4" s="43"/>
      <c r="C4" s="43"/>
      <c r="D4" s="43"/>
      <c r="E4" s="43"/>
      <c r="F4" s="43"/>
      <c r="G4" s="43"/>
      <c r="H4" s="43"/>
    </row>
    <row r="5" spans="1:18" x14ac:dyDescent="0.2">
      <c r="L5" s="42" t="s">
        <v>101</v>
      </c>
      <c r="M5" s="42" t="s">
        <v>43</v>
      </c>
    </row>
    <row r="6" spans="1:18" x14ac:dyDescent="0.2">
      <c r="M6" s="42" t="s">
        <v>81</v>
      </c>
    </row>
    <row r="8" spans="1:18" x14ac:dyDescent="0.2">
      <c r="L8" s="42" t="s">
        <v>102</v>
      </c>
      <c r="M8" s="77" t="s">
        <v>36</v>
      </c>
      <c r="N8" s="77" t="s">
        <v>37</v>
      </c>
      <c r="O8" s="77" t="s">
        <v>38</v>
      </c>
      <c r="P8" s="77" t="s">
        <v>39</v>
      </c>
      <c r="Q8" s="77" t="s">
        <v>97</v>
      </c>
    </row>
    <row r="9" spans="1:18" x14ac:dyDescent="0.2">
      <c r="L9" s="77">
        <v>2013</v>
      </c>
      <c r="M9" s="78">
        <v>95.010452468113883</v>
      </c>
      <c r="N9" s="78">
        <v>93.210969618305839</v>
      </c>
      <c r="O9" s="78">
        <v>90.648433903527163</v>
      </c>
      <c r="P9" s="78">
        <v>88.597875362258037</v>
      </c>
      <c r="Q9" s="78">
        <v>87.368612413081365</v>
      </c>
    </row>
    <row r="10" spans="1:18" x14ac:dyDescent="0.2">
      <c r="L10" s="79">
        <v>2012</v>
      </c>
      <c r="M10" s="78">
        <v>95.2</v>
      </c>
      <c r="N10" s="78">
        <v>92.9</v>
      </c>
      <c r="O10" s="78">
        <v>90.4</v>
      </c>
      <c r="P10" s="78">
        <v>88.3</v>
      </c>
      <c r="Q10" s="78">
        <v>87.2</v>
      </c>
    </row>
    <row r="11" spans="1:18" x14ac:dyDescent="0.2">
      <c r="L11" s="79">
        <v>2011</v>
      </c>
      <c r="M11" s="78">
        <v>94.7</v>
      </c>
      <c r="N11" s="78">
        <v>92.1</v>
      </c>
      <c r="O11" s="78">
        <v>90.4</v>
      </c>
      <c r="P11" s="78">
        <v>88.3</v>
      </c>
      <c r="Q11" s="78">
        <v>88.1</v>
      </c>
    </row>
    <row r="12" spans="1:18" x14ac:dyDescent="0.2">
      <c r="L12" s="79">
        <v>2010</v>
      </c>
      <c r="M12" s="78">
        <v>94.9</v>
      </c>
      <c r="N12" s="78">
        <v>91.9</v>
      </c>
      <c r="O12" s="78">
        <v>90.9</v>
      </c>
      <c r="P12" s="78">
        <v>89</v>
      </c>
      <c r="Q12" s="78">
        <v>89.1</v>
      </c>
    </row>
    <row r="13" spans="1:18" x14ac:dyDescent="0.2">
      <c r="L13" s="79">
        <v>2009</v>
      </c>
      <c r="M13" s="78">
        <v>94.7</v>
      </c>
      <c r="N13" s="78">
        <v>91.7</v>
      </c>
      <c r="O13" s="78">
        <v>91.3</v>
      </c>
      <c r="P13" s="78">
        <v>90</v>
      </c>
      <c r="Q13" s="78">
        <v>90.5</v>
      </c>
    </row>
    <row r="14" spans="1:18" x14ac:dyDescent="0.2">
      <c r="L14" s="79">
        <v>2008</v>
      </c>
      <c r="M14" s="78">
        <v>94.4</v>
      </c>
      <c r="N14" s="78">
        <v>91.9</v>
      </c>
      <c r="O14" s="78">
        <v>91.7</v>
      </c>
      <c r="P14" s="78">
        <v>90.6</v>
      </c>
      <c r="Q14" s="78">
        <v>91.1</v>
      </c>
    </row>
    <row r="15" spans="1:18" x14ac:dyDescent="0.2">
      <c r="L15" s="79" t="s">
        <v>103</v>
      </c>
      <c r="M15" s="78">
        <v>93.9</v>
      </c>
      <c r="N15" s="78">
        <v>92.1</v>
      </c>
      <c r="O15" s="78">
        <v>91.8</v>
      </c>
      <c r="P15" s="78">
        <v>90.8</v>
      </c>
      <c r="Q15" s="78">
        <v>91.6</v>
      </c>
    </row>
    <row r="16" spans="1:18" x14ac:dyDescent="0.2">
      <c r="L16" s="79"/>
      <c r="M16" s="78"/>
      <c r="N16" s="78"/>
      <c r="O16" s="78"/>
      <c r="P16" s="78"/>
      <c r="Q16" s="78"/>
    </row>
    <row r="17" spans="1:17" x14ac:dyDescent="0.2">
      <c r="L17" s="79"/>
      <c r="M17" s="78"/>
      <c r="N17" s="78"/>
      <c r="O17" s="78"/>
      <c r="P17" s="78"/>
      <c r="Q17" s="78"/>
    </row>
    <row r="18" spans="1:17" x14ac:dyDescent="0.2">
      <c r="L18" s="79"/>
      <c r="M18" s="78"/>
      <c r="N18" s="78"/>
      <c r="O18" s="78"/>
      <c r="P18" s="78"/>
      <c r="Q18" s="78"/>
    </row>
    <row r="19" spans="1:17" x14ac:dyDescent="0.2">
      <c r="L19" s="79"/>
      <c r="M19" s="78"/>
      <c r="N19" s="78"/>
      <c r="O19" s="78"/>
      <c r="P19" s="78"/>
      <c r="Q19" s="78"/>
    </row>
    <row r="20" spans="1:17" x14ac:dyDescent="0.2">
      <c r="L20" s="79"/>
      <c r="M20" s="78"/>
      <c r="N20" s="78"/>
      <c r="O20" s="78"/>
      <c r="P20" s="78"/>
      <c r="Q20" s="78"/>
    </row>
    <row r="21" spans="1:17" x14ac:dyDescent="0.2">
      <c r="L21" s="79"/>
      <c r="M21" s="78"/>
      <c r="N21" s="78"/>
      <c r="O21" s="78"/>
      <c r="P21" s="78"/>
      <c r="Q21" s="78"/>
    </row>
    <row r="30" spans="1:17" ht="24" customHeight="1" x14ac:dyDescent="0.2">
      <c r="A30" s="380"/>
      <c r="B30" s="380"/>
      <c r="C30" s="380"/>
      <c r="D30" s="380"/>
      <c r="E30" s="380"/>
      <c r="F30" s="380"/>
      <c r="G30" s="380"/>
      <c r="H30" s="380"/>
    </row>
    <row r="31" spans="1:17" ht="9" customHeight="1" x14ac:dyDescent="0.2">
      <c r="A31" s="80"/>
      <c r="B31" s="80"/>
      <c r="C31" s="80"/>
      <c r="D31" s="80"/>
      <c r="E31" s="80"/>
      <c r="F31" s="80"/>
      <c r="G31" s="80"/>
      <c r="H31" s="80"/>
    </row>
    <row r="32" spans="1:17" x14ac:dyDescent="0.2">
      <c r="A32" s="43"/>
      <c r="B32" s="43"/>
      <c r="C32" s="43"/>
      <c r="D32" s="43"/>
      <c r="E32" s="43"/>
      <c r="F32" s="43"/>
      <c r="G32" s="43"/>
      <c r="H32" s="43"/>
    </row>
    <row r="35" spans="2:15" x14ac:dyDescent="0.2">
      <c r="L35" s="81"/>
    </row>
    <row r="38" spans="2:15" x14ac:dyDescent="0.2">
      <c r="M38" s="78"/>
      <c r="N38" s="78"/>
      <c r="O38" s="78"/>
    </row>
    <row r="39" spans="2:15" x14ac:dyDescent="0.2">
      <c r="M39" s="78"/>
      <c r="N39" s="78"/>
      <c r="O39" s="78"/>
    </row>
    <row r="40" spans="2:15" x14ac:dyDescent="0.2">
      <c r="M40" s="78"/>
      <c r="N40" s="78"/>
      <c r="O40" s="78"/>
    </row>
    <row r="44" spans="2:15" x14ac:dyDescent="0.2">
      <c r="B44" s="62"/>
    </row>
    <row r="55" spans="1:8" x14ac:dyDescent="0.2">
      <c r="A55" s="39"/>
      <c r="B55" s="39"/>
      <c r="C55" s="39"/>
    </row>
    <row r="56" spans="1:8" ht="11.25" customHeight="1" x14ac:dyDescent="0.2">
      <c r="A56" s="66"/>
      <c r="B56" s="66"/>
      <c r="C56" s="39"/>
    </row>
    <row r="57" spans="1:8" ht="11.25" customHeight="1" x14ac:dyDescent="0.2">
      <c r="A57" s="381" t="s">
        <v>47</v>
      </c>
      <c r="B57" s="382"/>
      <c r="C57" s="382"/>
      <c r="D57" s="382"/>
      <c r="E57" s="382"/>
      <c r="F57" s="382"/>
      <c r="G57" s="382"/>
      <c r="H57" s="382"/>
    </row>
    <row r="58" spans="1:8" ht="18.75" customHeight="1" x14ac:dyDescent="0.2">
      <c r="A58" s="381" t="s">
        <v>104</v>
      </c>
      <c r="B58" s="381"/>
      <c r="C58" s="381"/>
      <c r="D58" s="381"/>
      <c r="E58" s="381"/>
      <c r="F58" s="381"/>
      <c r="G58" s="381"/>
      <c r="H58" s="381"/>
    </row>
    <row r="59" spans="1:8" ht="11.25" customHeight="1" x14ac:dyDescent="0.2">
      <c r="A59" s="381"/>
      <c r="B59" s="381"/>
      <c r="C59" s="381"/>
      <c r="D59" s="381"/>
      <c r="E59" s="381"/>
      <c r="F59" s="381"/>
      <c r="G59" s="381"/>
      <c r="H59" s="381"/>
    </row>
    <row r="60" spans="1:8" x14ac:dyDescent="0.2">
      <c r="A60" s="379"/>
      <c r="B60" s="379"/>
      <c r="C60" s="379"/>
      <c r="D60" s="379"/>
      <c r="E60" s="379"/>
      <c r="F60" s="379"/>
      <c r="G60" s="379"/>
      <c r="H60" s="379"/>
    </row>
    <row r="61" spans="1:8" x14ac:dyDescent="0.2">
      <c r="A61" s="82"/>
      <c r="B61" s="46"/>
      <c r="C61" s="46"/>
      <c r="D61" s="46"/>
      <c r="E61" s="46"/>
      <c r="F61" s="46"/>
      <c r="G61" s="46"/>
      <c r="H61" s="46"/>
    </row>
    <row r="62" spans="1:8" x14ac:dyDescent="0.2">
      <c r="A62" s="46"/>
      <c r="B62" s="46"/>
      <c r="C62" s="46"/>
      <c r="D62" s="46"/>
      <c r="E62" s="46"/>
      <c r="F62" s="46"/>
      <c r="G62" s="46"/>
      <c r="H62" s="46"/>
    </row>
    <row r="64" spans="1:8" x14ac:dyDescent="0.2">
      <c r="B64" s="62"/>
    </row>
    <row r="74" ht="9" customHeight="1" x14ac:dyDescent="0.2"/>
  </sheetData>
  <mergeCells count="6">
    <mergeCell ref="A60:H60"/>
    <mergeCell ref="A2:H2"/>
    <mergeCell ref="A30:H30"/>
    <mergeCell ref="A57:H57"/>
    <mergeCell ref="A58:H58"/>
    <mergeCell ref="A59:H59"/>
  </mergeCells>
  <pageMargins left="0.78740157480314965" right="0.19685039370078741" top="0.43307086614173229" bottom="0.23622047244094491" header="0.23622047244094491" footer="0.35433070866141736"/>
  <pageSetup paperSize="9" scale="94" orientation="portrait"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86">
    <tabColor rgb="FF92D050"/>
  </sheetPr>
  <dimension ref="A1:W22"/>
  <sheetViews>
    <sheetView view="pageBreakPreview" zoomScale="170" zoomScaleNormal="100" zoomScaleSheetLayoutView="170" workbookViewId="0">
      <selection activeCell="B16" sqref="B16"/>
    </sheetView>
  </sheetViews>
  <sheetFormatPr baseColWidth="10" defaultColWidth="11.42578125" defaultRowHeight="8.25" x14ac:dyDescent="0.15"/>
  <cols>
    <col min="1" max="1" width="21.28515625" style="6" bestFit="1" customWidth="1"/>
    <col min="2" max="2" width="15.85546875" style="6" customWidth="1"/>
    <col min="3" max="3" width="19.85546875" style="6" bestFit="1" customWidth="1"/>
    <col min="4" max="4" width="23.42578125" style="6" bestFit="1" customWidth="1"/>
    <col min="5" max="5" width="26.28515625" style="6" bestFit="1" customWidth="1"/>
    <col min="6" max="23" width="22.85546875" style="6" bestFit="1" customWidth="1"/>
    <col min="24" max="16384" width="11.42578125" style="6"/>
  </cols>
  <sheetData>
    <row r="1" spans="1:23" s="234" customFormat="1" x14ac:dyDescent="0.15">
      <c r="A1" s="235" t="s">
        <v>82</v>
      </c>
      <c r="B1" s="261" t="s">
        <v>402</v>
      </c>
      <c r="C1" s="259" t="s">
        <v>42</v>
      </c>
      <c r="D1" s="162" t="s">
        <v>2</v>
      </c>
      <c r="E1" s="260" t="s">
        <v>395</v>
      </c>
      <c r="F1" s="267" t="s">
        <v>161</v>
      </c>
      <c r="G1" s="267" t="s">
        <v>161</v>
      </c>
      <c r="H1" s="267" t="s">
        <v>161</v>
      </c>
      <c r="I1" s="267" t="s">
        <v>161</v>
      </c>
      <c r="J1" s="267" t="s">
        <v>161</v>
      </c>
      <c r="K1" s="267" t="s">
        <v>161</v>
      </c>
      <c r="L1" s="267" t="s">
        <v>161</v>
      </c>
      <c r="M1" s="267" t="s">
        <v>161</v>
      </c>
      <c r="N1" s="267" t="s">
        <v>161</v>
      </c>
      <c r="O1" s="267" t="s">
        <v>161</v>
      </c>
      <c r="P1" s="267" t="s">
        <v>161</v>
      </c>
      <c r="Q1" s="267" t="s">
        <v>161</v>
      </c>
      <c r="R1" s="267" t="s">
        <v>161</v>
      </c>
      <c r="S1" s="267" t="s">
        <v>161</v>
      </c>
      <c r="T1" s="267" t="s">
        <v>161</v>
      </c>
      <c r="U1" s="267" t="s">
        <v>161</v>
      </c>
      <c r="V1" s="267" t="s">
        <v>161</v>
      </c>
      <c r="W1" s="267" t="s">
        <v>161</v>
      </c>
    </row>
    <row r="2" spans="1:23" s="236" customFormat="1" x14ac:dyDescent="0.2">
      <c r="A2" s="257" t="s">
        <v>82</v>
      </c>
      <c r="B2" s="261" t="s">
        <v>402</v>
      </c>
      <c r="C2" s="259" t="s">
        <v>42</v>
      </c>
      <c r="D2" s="162" t="s">
        <v>2</v>
      </c>
      <c r="E2" s="260" t="s">
        <v>395</v>
      </c>
      <c r="F2" s="267" t="s">
        <v>165</v>
      </c>
      <c r="G2" s="267" t="s">
        <v>165</v>
      </c>
      <c r="H2" s="267" t="s">
        <v>165</v>
      </c>
      <c r="I2" s="267" t="s">
        <v>166</v>
      </c>
      <c r="J2" s="267" t="s">
        <v>166</v>
      </c>
      <c r="K2" s="267" t="s">
        <v>166</v>
      </c>
      <c r="L2" s="267" t="s">
        <v>167</v>
      </c>
      <c r="M2" s="267" t="s">
        <v>167</v>
      </c>
      <c r="N2" s="267" t="s">
        <v>167</v>
      </c>
      <c r="O2" s="267" t="s">
        <v>168</v>
      </c>
      <c r="P2" s="267" t="s">
        <v>168</v>
      </c>
      <c r="Q2" s="267" t="s">
        <v>168</v>
      </c>
      <c r="R2" s="267" t="s">
        <v>169</v>
      </c>
      <c r="S2" s="267" t="s">
        <v>169</v>
      </c>
      <c r="T2" s="267" t="s">
        <v>169</v>
      </c>
      <c r="U2" s="267" t="s">
        <v>170</v>
      </c>
      <c r="V2" s="267" t="s">
        <v>170</v>
      </c>
      <c r="W2" s="267" t="s">
        <v>170</v>
      </c>
    </row>
    <row r="3" spans="1:23" s="234" customFormat="1" x14ac:dyDescent="0.15">
      <c r="A3" s="257" t="s">
        <v>82</v>
      </c>
      <c r="B3" s="261" t="s">
        <v>402</v>
      </c>
      <c r="C3" s="259" t="s">
        <v>42</v>
      </c>
      <c r="D3" s="162" t="s">
        <v>2</v>
      </c>
      <c r="E3" s="260" t="s">
        <v>395</v>
      </c>
      <c r="F3" s="266" t="s">
        <v>358</v>
      </c>
      <c r="G3" s="162" t="s">
        <v>172</v>
      </c>
      <c r="H3" s="258" t="s">
        <v>153</v>
      </c>
      <c r="I3" s="266" t="s">
        <v>358</v>
      </c>
      <c r="J3" s="162" t="s">
        <v>172</v>
      </c>
      <c r="K3" s="258" t="s">
        <v>153</v>
      </c>
      <c r="L3" s="266" t="s">
        <v>358</v>
      </c>
      <c r="M3" s="162" t="s">
        <v>172</v>
      </c>
      <c r="N3" s="258" t="s">
        <v>153</v>
      </c>
      <c r="O3" s="266" t="s">
        <v>358</v>
      </c>
      <c r="P3" s="162" t="s">
        <v>172</v>
      </c>
      <c r="Q3" s="258" t="s">
        <v>153</v>
      </c>
      <c r="R3" s="266" t="s">
        <v>358</v>
      </c>
      <c r="S3" s="162" t="s">
        <v>172</v>
      </c>
      <c r="T3" s="258" t="s">
        <v>153</v>
      </c>
      <c r="U3" s="266" t="s">
        <v>358</v>
      </c>
      <c r="V3" s="162" t="s">
        <v>172</v>
      </c>
      <c r="W3" s="258" t="s">
        <v>153</v>
      </c>
    </row>
    <row r="4" spans="1:23" x14ac:dyDescent="0.15">
      <c r="A4" s="6" t="s">
        <v>49</v>
      </c>
      <c r="B4" s="134" t="s">
        <v>45</v>
      </c>
      <c r="C4" s="107">
        <v>110207.666666662</v>
      </c>
      <c r="D4" s="108">
        <v>90.330896585892901</v>
      </c>
      <c r="E4" s="130">
        <v>100820</v>
      </c>
      <c r="F4" s="130">
        <v>87813</v>
      </c>
      <c r="G4" s="130">
        <v>325579</v>
      </c>
      <c r="H4" s="130">
        <v>504693.21</v>
      </c>
      <c r="I4" s="130">
        <v>69080</v>
      </c>
      <c r="J4" s="130">
        <v>146946</v>
      </c>
      <c r="K4" s="130">
        <v>1562972.83</v>
      </c>
      <c r="L4" s="130">
        <v>9500</v>
      </c>
      <c r="M4" s="130">
        <v>10682</v>
      </c>
      <c r="N4" s="130">
        <v>711761</v>
      </c>
      <c r="O4" s="130">
        <v>2262</v>
      </c>
      <c r="P4" s="130">
        <v>2331</v>
      </c>
      <c r="Q4" s="130">
        <v>433434</v>
      </c>
      <c r="R4" s="130">
        <v>1147</v>
      </c>
      <c r="S4" s="130">
        <v>1159</v>
      </c>
      <c r="T4" s="130">
        <v>307036</v>
      </c>
      <c r="U4" s="130">
        <v>1256</v>
      </c>
      <c r="V4" s="130">
        <v>1256</v>
      </c>
      <c r="W4" s="130">
        <v>369798</v>
      </c>
    </row>
    <row r="5" spans="1:23" x14ac:dyDescent="0.15">
      <c r="A5" s="6" t="s">
        <v>49</v>
      </c>
      <c r="B5" s="134" t="s">
        <v>44</v>
      </c>
      <c r="C5" s="107">
        <v>26917.999999998901</v>
      </c>
      <c r="D5" s="108">
        <v>89.100522947927701</v>
      </c>
      <c r="E5" s="130">
        <v>26204</v>
      </c>
      <c r="F5" s="130">
        <v>23710</v>
      </c>
      <c r="G5" s="130">
        <v>112519</v>
      </c>
      <c r="H5" s="130">
        <v>168711.25</v>
      </c>
      <c r="I5" s="130">
        <v>18767</v>
      </c>
      <c r="J5" s="130">
        <v>44091</v>
      </c>
      <c r="K5" s="130">
        <v>464944</v>
      </c>
      <c r="L5" s="130">
        <v>2440</v>
      </c>
      <c r="M5" s="130">
        <v>2784</v>
      </c>
      <c r="N5" s="130">
        <v>184014</v>
      </c>
      <c r="O5" s="130">
        <v>603</v>
      </c>
      <c r="P5" s="130">
        <v>623</v>
      </c>
      <c r="Q5" s="130">
        <v>111316</v>
      </c>
      <c r="R5" s="130">
        <v>308</v>
      </c>
      <c r="S5" s="130">
        <v>314</v>
      </c>
      <c r="T5" s="130">
        <v>82661</v>
      </c>
      <c r="U5" s="130">
        <v>201</v>
      </c>
      <c r="V5" s="130">
        <v>201</v>
      </c>
      <c r="W5" s="130">
        <v>59368</v>
      </c>
    </row>
    <row r="6" spans="1:23" x14ac:dyDescent="0.15">
      <c r="A6" s="6" t="s">
        <v>51</v>
      </c>
      <c r="B6" s="134" t="s">
        <v>364</v>
      </c>
      <c r="C6" s="107">
        <v>65699.416666663994</v>
      </c>
      <c r="D6" s="108">
        <v>89.769263222435598</v>
      </c>
      <c r="E6" s="130">
        <v>60025</v>
      </c>
      <c r="F6" s="130">
        <v>51527</v>
      </c>
      <c r="G6" s="130">
        <v>175865</v>
      </c>
      <c r="H6" s="130">
        <v>274542.3</v>
      </c>
      <c r="I6" s="130">
        <v>39587</v>
      </c>
      <c r="J6" s="130">
        <v>79203</v>
      </c>
      <c r="K6" s="130">
        <v>863637.75</v>
      </c>
      <c r="L6" s="130">
        <v>6596</v>
      </c>
      <c r="M6" s="130">
        <v>7422</v>
      </c>
      <c r="N6" s="130">
        <v>493758</v>
      </c>
      <c r="O6" s="130">
        <v>1583</v>
      </c>
      <c r="P6" s="130">
        <v>1619</v>
      </c>
      <c r="Q6" s="130">
        <v>302098</v>
      </c>
      <c r="R6" s="130">
        <v>734</v>
      </c>
      <c r="S6" s="130">
        <v>734</v>
      </c>
      <c r="T6" s="130">
        <v>202990</v>
      </c>
      <c r="U6" s="130">
        <v>1099</v>
      </c>
      <c r="V6" s="130">
        <v>1099</v>
      </c>
      <c r="W6" s="130">
        <v>318104</v>
      </c>
    </row>
    <row r="7" spans="1:23" x14ac:dyDescent="0.15">
      <c r="A7" s="6" t="s">
        <v>51</v>
      </c>
      <c r="B7" s="134" t="s">
        <v>366</v>
      </c>
      <c r="C7" s="107">
        <v>71426.249999997104</v>
      </c>
      <c r="D7" s="108">
        <v>90.383815320572893</v>
      </c>
      <c r="E7" s="130">
        <v>69853</v>
      </c>
      <c r="F7" s="130">
        <v>62288</v>
      </c>
      <c r="G7" s="130">
        <v>262233</v>
      </c>
      <c r="H7" s="130">
        <v>398862.16</v>
      </c>
      <c r="I7" s="130">
        <v>48917</v>
      </c>
      <c r="J7" s="130">
        <v>111834</v>
      </c>
      <c r="K7" s="130">
        <v>1164279.08</v>
      </c>
      <c r="L7" s="130">
        <v>5345</v>
      </c>
      <c r="M7" s="130">
        <v>6044</v>
      </c>
      <c r="N7" s="130">
        <v>402017</v>
      </c>
      <c r="O7" s="130">
        <v>1282</v>
      </c>
      <c r="P7" s="130">
        <v>1335</v>
      </c>
      <c r="Q7" s="130">
        <v>242652</v>
      </c>
      <c r="R7" s="130">
        <v>721</v>
      </c>
      <c r="S7" s="130">
        <v>739</v>
      </c>
      <c r="T7" s="130">
        <v>186707</v>
      </c>
      <c r="U7" s="130">
        <v>358</v>
      </c>
      <c r="V7" s="130">
        <v>358</v>
      </c>
      <c r="W7" s="130">
        <v>111062</v>
      </c>
    </row>
    <row r="8" spans="1:23" x14ac:dyDescent="0.15">
      <c r="A8" s="6" t="s">
        <v>50</v>
      </c>
      <c r="B8" s="134" t="s">
        <v>369</v>
      </c>
      <c r="C8" s="107">
        <v>57395.499999997701</v>
      </c>
      <c r="D8" s="108">
        <v>90.139482320638805</v>
      </c>
      <c r="E8" s="130">
        <v>52832</v>
      </c>
      <c r="F8" s="130">
        <v>46046</v>
      </c>
      <c r="G8" s="130">
        <v>175233</v>
      </c>
      <c r="H8" s="130">
        <v>272893.89</v>
      </c>
      <c r="I8" s="130">
        <v>36200</v>
      </c>
      <c r="J8" s="130">
        <v>79554</v>
      </c>
      <c r="K8" s="130">
        <v>850237.21</v>
      </c>
      <c r="L8" s="130">
        <v>5092</v>
      </c>
      <c r="M8" s="130">
        <v>5734</v>
      </c>
      <c r="N8" s="130">
        <v>378466</v>
      </c>
      <c r="O8" s="130">
        <v>1198</v>
      </c>
      <c r="P8" s="130">
        <v>1232</v>
      </c>
      <c r="Q8" s="130">
        <v>224921</v>
      </c>
      <c r="R8" s="130">
        <v>563</v>
      </c>
      <c r="S8" s="130">
        <v>566</v>
      </c>
      <c r="T8" s="130">
        <v>151691</v>
      </c>
      <c r="U8" s="130">
        <v>628</v>
      </c>
      <c r="V8" s="130">
        <v>628</v>
      </c>
      <c r="W8" s="130">
        <v>187669</v>
      </c>
    </row>
    <row r="9" spans="1:23" x14ac:dyDescent="0.15">
      <c r="A9" s="6" t="s">
        <v>50</v>
      </c>
      <c r="B9" s="134" t="s">
        <v>368</v>
      </c>
      <c r="C9" s="107">
        <v>79694.083333330098</v>
      </c>
      <c r="D9" s="108">
        <v>90.053825180269001</v>
      </c>
      <c r="E9" s="130">
        <v>73943</v>
      </c>
      <c r="F9" s="130">
        <v>65294</v>
      </c>
      <c r="G9" s="130">
        <v>262685</v>
      </c>
      <c r="H9" s="130">
        <v>400237.57</v>
      </c>
      <c r="I9" s="130">
        <v>51531</v>
      </c>
      <c r="J9" s="130">
        <v>111414</v>
      </c>
      <c r="K9" s="130">
        <v>1177036.6200000001</v>
      </c>
      <c r="L9" s="130">
        <v>6843</v>
      </c>
      <c r="M9" s="130">
        <v>7728</v>
      </c>
      <c r="N9" s="130">
        <v>516953</v>
      </c>
      <c r="O9" s="130">
        <v>1666</v>
      </c>
      <c r="P9" s="130">
        <v>1721</v>
      </c>
      <c r="Q9" s="130">
        <v>319635</v>
      </c>
      <c r="R9" s="130">
        <v>892</v>
      </c>
      <c r="S9" s="130">
        <v>907</v>
      </c>
      <c r="T9" s="130">
        <v>238006</v>
      </c>
      <c r="U9" s="130">
        <v>829</v>
      </c>
      <c r="V9" s="130">
        <v>829</v>
      </c>
      <c r="W9" s="130">
        <v>241497</v>
      </c>
    </row>
    <row r="10" spans="1:23" ht="16.5" x14ac:dyDescent="0.15">
      <c r="A10" s="119" t="s">
        <v>182</v>
      </c>
      <c r="B10" s="120" t="s">
        <v>36</v>
      </c>
      <c r="C10" s="137">
        <v>13843.4999999994</v>
      </c>
      <c r="D10" s="290">
        <v>92.920020127145094</v>
      </c>
      <c r="E10" s="130">
        <v>14097</v>
      </c>
      <c r="F10" s="130">
        <v>12740</v>
      </c>
      <c r="G10" s="130">
        <v>51097</v>
      </c>
      <c r="H10" s="130">
        <v>80706.789999999994</v>
      </c>
      <c r="I10" s="130">
        <v>9746</v>
      </c>
      <c r="J10" s="130">
        <v>21494</v>
      </c>
      <c r="K10" s="130">
        <v>195908.92</v>
      </c>
      <c r="L10" s="130">
        <v>738</v>
      </c>
      <c r="M10" s="130">
        <v>799</v>
      </c>
      <c r="N10" s="130">
        <v>49806</v>
      </c>
      <c r="O10" s="130">
        <v>87</v>
      </c>
      <c r="P10" s="130">
        <v>88</v>
      </c>
      <c r="Q10" s="130">
        <v>16792</v>
      </c>
      <c r="R10" s="130">
        <v>42</v>
      </c>
      <c r="S10" s="130">
        <v>43</v>
      </c>
      <c r="T10" s="130">
        <v>10852</v>
      </c>
      <c r="U10" s="130">
        <v>13</v>
      </c>
      <c r="V10" s="130">
        <v>13</v>
      </c>
      <c r="W10" s="130">
        <v>3939</v>
      </c>
    </row>
    <row r="11" spans="1:23" x14ac:dyDescent="0.15">
      <c r="A11" s="270" t="s">
        <v>182</v>
      </c>
      <c r="B11" s="120" t="s">
        <v>37</v>
      </c>
      <c r="C11" s="291">
        <v>33108.416666665304</v>
      </c>
      <c r="D11" s="290">
        <v>92.033661487047894</v>
      </c>
      <c r="E11" s="130">
        <v>30733</v>
      </c>
      <c r="F11" s="130">
        <v>28012</v>
      </c>
      <c r="G11" s="130">
        <v>118355</v>
      </c>
      <c r="H11" s="130">
        <v>184543.55</v>
      </c>
      <c r="I11" s="130">
        <v>21771</v>
      </c>
      <c r="J11" s="130">
        <v>48892</v>
      </c>
      <c r="K11" s="130">
        <v>473633.37</v>
      </c>
      <c r="L11" s="130">
        <v>1977</v>
      </c>
      <c r="M11" s="130">
        <v>2210</v>
      </c>
      <c r="N11" s="130">
        <v>144459</v>
      </c>
      <c r="O11" s="130">
        <v>402</v>
      </c>
      <c r="P11" s="130">
        <v>410</v>
      </c>
      <c r="Q11" s="130">
        <v>76945</v>
      </c>
      <c r="R11" s="130">
        <v>156</v>
      </c>
      <c r="S11" s="130">
        <v>158</v>
      </c>
      <c r="T11" s="130">
        <v>42954</v>
      </c>
      <c r="U11" s="130">
        <v>126</v>
      </c>
      <c r="V11" s="130">
        <v>126</v>
      </c>
      <c r="W11" s="130">
        <v>40212</v>
      </c>
    </row>
    <row r="12" spans="1:23" x14ac:dyDescent="0.15">
      <c r="A12" s="270" t="s">
        <v>182</v>
      </c>
      <c r="B12" s="120" t="s">
        <v>38</v>
      </c>
      <c r="C12" s="137">
        <v>34056.999999998603</v>
      </c>
      <c r="D12" s="108">
        <v>91.500805458696803</v>
      </c>
      <c r="E12" s="130">
        <v>31172</v>
      </c>
      <c r="F12" s="130">
        <v>28064</v>
      </c>
      <c r="G12" s="130">
        <v>113957</v>
      </c>
      <c r="H12" s="130">
        <v>174120.3</v>
      </c>
      <c r="I12" s="130">
        <v>21400</v>
      </c>
      <c r="J12" s="130">
        <v>45684</v>
      </c>
      <c r="K12" s="130">
        <v>462863</v>
      </c>
      <c r="L12" s="130">
        <v>2391</v>
      </c>
      <c r="M12" s="130">
        <v>2645</v>
      </c>
      <c r="N12" s="130">
        <v>174380</v>
      </c>
      <c r="O12" s="130">
        <v>542</v>
      </c>
      <c r="P12" s="130">
        <v>556</v>
      </c>
      <c r="Q12" s="130">
        <v>102045</v>
      </c>
      <c r="R12" s="130">
        <v>280</v>
      </c>
      <c r="S12" s="130">
        <v>284</v>
      </c>
      <c r="T12" s="130">
        <v>77076</v>
      </c>
      <c r="U12" s="130">
        <v>215</v>
      </c>
      <c r="V12" s="130">
        <v>215</v>
      </c>
      <c r="W12" s="130">
        <v>66077</v>
      </c>
    </row>
    <row r="13" spans="1:23" x14ac:dyDescent="0.15">
      <c r="A13" s="270" t="s">
        <v>182</v>
      </c>
      <c r="B13" s="120" t="s">
        <v>39</v>
      </c>
      <c r="C13" s="291">
        <v>34798.416666665304</v>
      </c>
      <c r="D13" s="290">
        <v>88.374514756598501</v>
      </c>
      <c r="E13" s="130">
        <v>31202</v>
      </c>
      <c r="F13" s="130">
        <v>26752</v>
      </c>
      <c r="G13" s="130">
        <v>97468</v>
      </c>
      <c r="H13" s="130">
        <v>148192.26999999999</v>
      </c>
      <c r="I13" s="130">
        <v>21565</v>
      </c>
      <c r="J13" s="130">
        <v>46022</v>
      </c>
      <c r="K13" s="130">
        <v>533786.68000000005</v>
      </c>
      <c r="L13" s="130">
        <v>3928</v>
      </c>
      <c r="M13" s="130">
        <v>4448</v>
      </c>
      <c r="N13" s="130">
        <v>296506</v>
      </c>
      <c r="O13" s="130">
        <v>967</v>
      </c>
      <c r="P13" s="130">
        <v>996</v>
      </c>
      <c r="Q13" s="130">
        <v>183181</v>
      </c>
      <c r="R13" s="130">
        <v>494</v>
      </c>
      <c r="S13" s="130">
        <v>501</v>
      </c>
      <c r="T13" s="130">
        <v>133868</v>
      </c>
      <c r="U13" s="130">
        <v>600</v>
      </c>
      <c r="V13" s="130">
        <v>600</v>
      </c>
      <c r="W13" s="130">
        <v>181068</v>
      </c>
    </row>
    <row r="14" spans="1:23" x14ac:dyDescent="0.15">
      <c r="A14" s="270" t="s">
        <v>182</v>
      </c>
      <c r="B14" s="120" t="s">
        <v>97</v>
      </c>
      <c r="C14" s="137">
        <v>21318.333333332499</v>
      </c>
      <c r="D14" s="290">
        <v>85.7760294642096</v>
      </c>
      <c r="E14" s="130">
        <v>19596</v>
      </c>
      <c r="F14" s="130">
        <v>15796</v>
      </c>
      <c r="G14" s="130">
        <v>57221</v>
      </c>
      <c r="H14" s="130">
        <v>85841.55</v>
      </c>
      <c r="I14" s="130">
        <v>13274</v>
      </c>
      <c r="J14" s="130">
        <v>28945</v>
      </c>
      <c r="K14" s="130">
        <v>361724.86</v>
      </c>
      <c r="L14" s="130">
        <v>2904</v>
      </c>
      <c r="M14" s="130">
        <v>3364</v>
      </c>
      <c r="N14" s="130">
        <v>230624</v>
      </c>
      <c r="O14" s="130">
        <v>867</v>
      </c>
      <c r="P14" s="130">
        <v>904</v>
      </c>
      <c r="Q14" s="130">
        <v>165787</v>
      </c>
      <c r="R14" s="130">
        <v>483</v>
      </c>
      <c r="S14" s="130">
        <v>487</v>
      </c>
      <c r="T14" s="130">
        <v>124947</v>
      </c>
      <c r="U14" s="130">
        <v>503</v>
      </c>
      <c r="V14" s="130">
        <v>503</v>
      </c>
      <c r="W14" s="130">
        <v>137870</v>
      </c>
    </row>
    <row r="15" spans="1:23" ht="9.75" customHeight="1" x14ac:dyDescent="0.15">
      <c r="C15" s="137"/>
      <c r="F15" s="132"/>
      <c r="G15" s="132"/>
      <c r="H15" s="130"/>
      <c r="I15" s="133"/>
      <c r="J15" s="233"/>
      <c r="K15" s="233"/>
      <c r="L15" s="138"/>
      <c r="M15" s="233"/>
      <c r="N15" s="233"/>
      <c r="O15" s="138"/>
      <c r="P15" s="233"/>
      <c r="Q15" s="233"/>
      <c r="R15" s="138"/>
      <c r="S15" s="233"/>
      <c r="T15" s="233"/>
      <c r="U15" s="138"/>
      <c r="V15" s="233"/>
      <c r="W15" s="233"/>
    </row>
    <row r="16" spans="1:23" ht="181.5" customHeight="1" x14ac:dyDescent="0.15">
      <c r="A16" s="7"/>
      <c r="B16" s="7"/>
      <c r="C16" s="7"/>
      <c r="D16" s="7"/>
      <c r="E16" s="7"/>
      <c r="L16" s="138"/>
      <c r="O16" s="138"/>
      <c r="R16" s="138"/>
      <c r="U16" s="138"/>
    </row>
    <row r="17" spans="1:23" ht="11.25" customHeight="1" x14ac:dyDescent="0.2">
      <c r="A17" s="389"/>
      <c r="B17" s="389"/>
      <c r="C17" s="390"/>
      <c r="D17" s="391"/>
      <c r="E17" s="391"/>
      <c r="F17" s="391"/>
      <c r="G17" s="391"/>
      <c r="H17" s="391"/>
      <c r="I17" s="138"/>
      <c r="L17" s="138"/>
      <c r="O17" s="389"/>
      <c r="P17" s="389"/>
      <c r="Q17" s="389"/>
      <c r="R17" s="389"/>
      <c r="S17" s="389"/>
      <c r="T17" s="389"/>
      <c r="U17" s="389"/>
      <c r="V17" s="389"/>
      <c r="W17" s="389"/>
    </row>
    <row r="18" spans="1:23" ht="19.5" customHeight="1" x14ac:dyDescent="0.2">
      <c r="A18" s="389"/>
      <c r="B18" s="389"/>
      <c r="C18" s="390"/>
      <c r="D18" s="391"/>
      <c r="E18" s="391"/>
      <c r="F18" s="391"/>
      <c r="G18" s="391"/>
      <c r="H18" s="391"/>
      <c r="I18" s="138"/>
      <c r="L18" s="138"/>
    </row>
    <row r="19" spans="1:23" ht="12.75" customHeight="1" x14ac:dyDescent="0.2">
      <c r="A19" s="389"/>
      <c r="B19" s="389"/>
      <c r="C19" s="390"/>
      <c r="D19" s="391"/>
      <c r="E19" s="391"/>
      <c r="F19" s="391"/>
      <c r="G19" s="391"/>
      <c r="H19" s="391"/>
      <c r="I19" s="138"/>
      <c r="L19" s="138"/>
      <c r="O19" s="390"/>
      <c r="P19" s="390"/>
      <c r="Q19" s="390"/>
    </row>
    <row r="20" spans="1:23" ht="9.75" customHeight="1" x14ac:dyDescent="0.15">
      <c r="A20" s="389"/>
      <c r="B20" s="389"/>
      <c r="C20" s="389"/>
      <c r="D20" s="389"/>
      <c r="E20" s="389"/>
      <c r="F20" s="389"/>
      <c r="G20" s="389"/>
      <c r="H20" s="389"/>
      <c r="I20" s="389"/>
      <c r="J20" s="389"/>
      <c r="K20" s="389"/>
      <c r="L20" s="389"/>
      <c r="M20" s="389"/>
      <c r="N20" s="389"/>
    </row>
    <row r="21" spans="1:23" ht="9.75" customHeight="1" x14ac:dyDescent="0.15"/>
    <row r="22" spans="1:23" x14ac:dyDescent="0.15">
      <c r="A22" s="141"/>
      <c r="B22" s="141"/>
      <c r="C22" s="141"/>
      <c r="D22" s="141"/>
      <c r="E22" s="141"/>
    </row>
  </sheetData>
  <mergeCells count="6">
    <mergeCell ref="A18:H18"/>
    <mergeCell ref="A19:H19"/>
    <mergeCell ref="O19:Q19"/>
    <mergeCell ref="A20:N20"/>
    <mergeCell ref="A17:H17"/>
    <mergeCell ref="O17:W17"/>
  </mergeCells>
  <pageMargins left="0.39370078740157483" right="0.78740157480314965" top="0.59055118110236227" bottom="0.59055118110236227" header="0.31496062992125984" footer="0.31496062992125984"/>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42">
    <tabColor rgb="FF00B0F0"/>
  </sheetPr>
  <dimension ref="A3:AP97"/>
  <sheetViews>
    <sheetView view="pageBreakPreview" zoomScale="160" zoomScaleNormal="100" zoomScaleSheetLayoutView="160" workbookViewId="0">
      <selection activeCell="I11" sqref="I11"/>
    </sheetView>
  </sheetViews>
  <sheetFormatPr baseColWidth="10" defaultColWidth="11.42578125" defaultRowHeight="8.25" x14ac:dyDescent="0.15"/>
  <cols>
    <col min="1" max="6" width="13.140625" style="6" customWidth="1"/>
    <col min="7" max="7" width="5.85546875" style="6" customWidth="1"/>
    <col min="8" max="8" width="5.140625" style="6" customWidth="1"/>
    <col min="9" max="9" width="14.140625" style="6" customWidth="1"/>
    <col min="10" max="10" width="12.140625" style="6" customWidth="1"/>
    <col min="11" max="11" width="12.7109375" style="6" customWidth="1"/>
    <col min="12" max="12" width="9.7109375" style="6" customWidth="1"/>
    <col min="13" max="13" width="9.140625" style="6" customWidth="1"/>
    <col min="14" max="14" width="7.140625" style="6" customWidth="1"/>
    <col min="15" max="15" width="7.28515625" style="6" customWidth="1"/>
    <col min="16" max="16" width="7.140625" style="6" customWidth="1"/>
    <col min="17" max="17" width="8.140625" style="6" customWidth="1"/>
    <col min="18" max="18" width="7.85546875" style="6" customWidth="1"/>
    <col min="19" max="19" width="2" style="6" customWidth="1"/>
    <col min="20" max="21" width="6.140625" style="6" customWidth="1"/>
    <col min="22" max="23" width="11.42578125" style="6"/>
    <col min="24" max="42" width="11.42578125" style="159"/>
    <col min="43" max="16384" width="11.42578125" style="6"/>
  </cols>
  <sheetData>
    <row r="3" spans="1:19" ht="8.25" customHeight="1" x14ac:dyDescent="0.15">
      <c r="A3" s="197"/>
      <c r="B3" s="197"/>
      <c r="C3" s="197"/>
      <c r="D3" s="198"/>
      <c r="E3" s="198"/>
      <c r="F3" s="198"/>
      <c r="G3" s="198"/>
      <c r="H3" s="198"/>
      <c r="I3" s="395" t="s">
        <v>328</v>
      </c>
      <c r="J3" s="395"/>
      <c r="K3" s="395"/>
      <c r="L3" s="395"/>
      <c r="M3" s="395"/>
      <c r="N3" s="395"/>
      <c r="O3" s="395"/>
      <c r="P3" s="395"/>
      <c r="Q3" s="158"/>
      <c r="R3" s="158"/>
      <c r="S3" s="158"/>
    </row>
    <row r="4" spans="1:19" x14ac:dyDescent="0.15">
      <c r="A4" s="157"/>
      <c r="B4" s="157"/>
      <c r="C4" s="157"/>
      <c r="D4" s="158"/>
      <c r="E4" s="158"/>
      <c r="F4" s="158"/>
      <c r="G4" s="158"/>
      <c r="H4" s="158"/>
      <c r="I4" s="158"/>
      <c r="J4" s="158"/>
      <c r="K4" s="158"/>
      <c r="L4" s="158"/>
      <c r="M4" s="158"/>
      <c r="N4" s="158"/>
      <c r="O4" s="158"/>
      <c r="P4" s="158"/>
      <c r="Q4" s="158"/>
      <c r="R4" s="158"/>
      <c r="S4" s="158"/>
    </row>
    <row r="5" spans="1:19" ht="44.25" customHeight="1" x14ac:dyDescent="0.15">
      <c r="A5" s="392" t="s">
        <v>329</v>
      </c>
      <c r="B5" s="396"/>
      <c r="C5" s="396"/>
      <c r="D5" s="396"/>
      <c r="E5" s="396"/>
      <c r="F5" s="396"/>
      <c r="G5" s="396"/>
      <c r="H5" s="199"/>
      <c r="I5" s="199"/>
      <c r="J5" s="158"/>
      <c r="K5" s="158"/>
      <c r="L5" s="158"/>
      <c r="M5" s="158"/>
      <c r="N5" s="158"/>
      <c r="O5" s="158"/>
      <c r="P5" s="158"/>
      <c r="Q5" s="158"/>
      <c r="R5" s="158"/>
      <c r="S5" s="158"/>
    </row>
    <row r="6" spans="1:19" x14ac:dyDescent="0.15">
      <c r="A6" s="157"/>
      <c r="B6" s="157"/>
      <c r="C6" s="157"/>
      <c r="D6" s="158"/>
      <c r="E6" s="158"/>
      <c r="F6" s="158"/>
      <c r="G6" s="158"/>
      <c r="H6" s="158"/>
      <c r="I6" s="158"/>
      <c r="J6" s="158"/>
      <c r="K6" s="158"/>
      <c r="L6" s="158"/>
      <c r="M6" s="158"/>
      <c r="N6" s="158"/>
      <c r="O6" s="158"/>
      <c r="P6" s="158"/>
      <c r="Q6" s="158"/>
      <c r="R6" s="158"/>
      <c r="S6" s="158"/>
    </row>
    <row r="7" spans="1:19" x14ac:dyDescent="0.15">
      <c r="A7" s="157"/>
      <c r="B7" s="157"/>
      <c r="C7" s="157"/>
      <c r="D7" s="158"/>
      <c r="E7" s="158"/>
      <c r="F7" s="158"/>
      <c r="G7" s="158"/>
      <c r="H7" s="158"/>
      <c r="I7" s="158"/>
      <c r="J7" s="158"/>
      <c r="K7" s="158"/>
      <c r="L7" s="158"/>
      <c r="M7" s="158"/>
      <c r="N7" s="158"/>
      <c r="O7" s="158"/>
      <c r="P7" s="158"/>
      <c r="Q7" s="158"/>
      <c r="R7" s="158"/>
      <c r="S7" s="158"/>
    </row>
    <row r="8" spans="1:19" x14ac:dyDescent="0.15">
      <c r="A8" s="157"/>
      <c r="B8" s="157"/>
      <c r="C8" s="157"/>
      <c r="D8" s="158"/>
      <c r="E8" s="158"/>
      <c r="F8" s="158"/>
      <c r="G8" s="158"/>
      <c r="H8" s="158"/>
      <c r="I8" s="158"/>
      <c r="J8" s="158"/>
      <c r="K8" s="158"/>
      <c r="L8" s="158"/>
      <c r="M8" s="158"/>
      <c r="N8" s="158"/>
      <c r="O8" s="158"/>
      <c r="P8" s="158"/>
      <c r="Q8" s="158"/>
      <c r="R8" s="158"/>
      <c r="S8" s="158"/>
    </row>
    <row r="9" spans="1:19" x14ac:dyDescent="0.15">
      <c r="A9" s="157"/>
      <c r="B9" s="157"/>
      <c r="C9" s="157"/>
      <c r="D9" s="158"/>
      <c r="E9" s="158"/>
      <c r="F9" s="158"/>
      <c r="G9" s="158"/>
      <c r="H9" s="158"/>
      <c r="I9" s="158"/>
      <c r="J9" s="158"/>
      <c r="K9" s="158"/>
      <c r="L9" s="158"/>
      <c r="M9" s="158"/>
      <c r="N9" s="158"/>
      <c r="O9" s="158"/>
      <c r="P9" s="158"/>
      <c r="Q9" s="158"/>
      <c r="R9" s="158"/>
      <c r="S9" s="158"/>
    </row>
    <row r="10" spans="1:19" ht="12.75" customHeight="1" x14ac:dyDescent="0.15">
      <c r="A10" s="157"/>
      <c r="B10" s="157"/>
      <c r="C10" s="157"/>
      <c r="D10" s="158"/>
      <c r="E10" s="158"/>
      <c r="F10" s="158"/>
      <c r="G10" s="158"/>
      <c r="H10" s="158"/>
      <c r="I10" s="158"/>
      <c r="J10" s="158"/>
      <c r="K10" s="397" t="s">
        <v>330</v>
      </c>
      <c r="L10" s="397"/>
      <c r="M10" s="397"/>
      <c r="N10" s="397"/>
      <c r="O10" s="397"/>
      <c r="P10" s="397"/>
      <c r="Q10" s="397"/>
      <c r="R10" s="397"/>
      <c r="S10" s="397"/>
    </row>
    <row r="11" spans="1:19" x14ac:dyDescent="0.15">
      <c r="A11" s="157"/>
      <c r="B11" s="157"/>
      <c r="C11" s="157"/>
      <c r="D11" s="158"/>
      <c r="E11" s="158"/>
      <c r="F11" s="158"/>
      <c r="G11" s="158"/>
      <c r="H11" s="158"/>
      <c r="I11" s="158"/>
      <c r="J11" s="158"/>
      <c r="K11" s="158"/>
      <c r="L11" s="158"/>
      <c r="M11" s="158"/>
      <c r="N11" s="158"/>
      <c r="Q11" s="158"/>
      <c r="R11" s="158"/>
      <c r="S11" s="158"/>
    </row>
    <row r="12" spans="1:19" ht="14.25" customHeight="1" x14ac:dyDescent="0.2">
      <c r="A12" s="157"/>
      <c r="B12" s="157"/>
      <c r="C12" s="157"/>
      <c r="D12" s="158"/>
      <c r="E12" s="158"/>
      <c r="F12" s="158"/>
      <c r="G12" s="158"/>
      <c r="H12" s="158"/>
      <c r="I12" s="158"/>
      <c r="J12" s="158"/>
      <c r="K12" s="158" t="s">
        <v>331</v>
      </c>
      <c r="L12" s="158" t="s">
        <v>332</v>
      </c>
      <c r="M12" s="158" t="s">
        <v>333</v>
      </c>
      <c r="N12"/>
      <c r="O12"/>
      <c r="P12"/>
      <c r="Q12" s="158"/>
      <c r="R12" s="158"/>
      <c r="S12" s="158"/>
    </row>
    <row r="13" spans="1:19" ht="12.75" x14ac:dyDescent="0.2">
      <c r="A13" s="157"/>
      <c r="B13" s="157"/>
      <c r="C13" s="157"/>
      <c r="D13" s="158"/>
      <c r="E13" s="158"/>
      <c r="F13" s="158"/>
      <c r="G13" s="158"/>
      <c r="H13" s="158"/>
      <c r="I13" s="158"/>
      <c r="J13" s="158" t="s">
        <v>334</v>
      </c>
      <c r="K13" s="200" t="e">
        <f>#REF!</f>
        <v>#REF!</v>
      </c>
      <c r="L13" s="200" t="e">
        <f>#REF!</f>
        <v>#REF!</v>
      </c>
      <c r="M13" s="200" t="e">
        <f>#REF!</f>
        <v>#REF!</v>
      </c>
      <c r="N13"/>
      <c r="O13"/>
      <c r="P13"/>
      <c r="Q13" s="158"/>
      <c r="R13" s="158"/>
      <c r="S13" s="158"/>
    </row>
    <row r="14" spans="1:19" ht="12.75" x14ac:dyDescent="0.2">
      <c r="A14" s="157"/>
      <c r="B14" s="157"/>
      <c r="C14" s="157"/>
      <c r="D14" s="158"/>
      <c r="E14" s="158"/>
      <c r="F14" s="158"/>
      <c r="G14" s="158"/>
      <c r="H14" s="158"/>
      <c r="I14" s="158"/>
      <c r="J14" s="158" t="s">
        <v>335</v>
      </c>
      <c r="K14" s="201" t="e">
        <f>#REF!</f>
        <v>#REF!</v>
      </c>
      <c r="L14" s="201" t="e">
        <f>#REF!</f>
        <v>#REF!</v>
      </c>
      <c r="M14" s="201" t="e">
        <f>#REF!</f>
        <v>#REF!</v>
      </c>
      <c r="N14"/>
      <c r="O14"/>
      <c r="P14"/>
      <c r="Q14" s="158"/>
      <c r="R14" s="158"/>
      <c r="S14" s="158"/>
    </row>
    <row r="15" spans="1:19" ht="12.75" x14ac:dyDescent="0.2">
      <c r="A15" s="157"/>
      <c r="B15" s="157"/>
      <c r="C15" s="157"/>
      <c r="D15" s="158"/>
      <c r="E15" s="158"/>
      <c r="F15" s="158"/>
      <c r="G15" s="158"/>
      <c r="H15" s="158"/>
      <c r="I15" s="158"/>
      <c r="J15" s="158" t="s">
        <v>336</v>
      </c>
      <c r="K15" s="201" t="e">
        <f>#REF!</f>
        <v>#REF!</v>
      </c>
      <c r="L15" s="201" t="e">
        <f>#REF!</f>
        <v>#REF!</v>
      </c>
      <c r="M15" s="201" t="e">
        <f>#REF!</f>
        <v>#REF!</v>
      </c>
      <c r="N15"/>
      <c r="O15"/>
      <c r="P15"/>
      <c r="Q15" s="158"/>
      <c r="R15" s="158"/>
      <c r="S15" s="158"/>
    </row>
    <row r="16" spans="1:19" ht="16.5" x14ac:dyDescent="0.2">
      <c r="A16" s="157"/>
      <c r="B16" s="157"/>
      <c r="C16" s="157"/>
      <c r="D16" s="158"/>
      <c r="E16" s="158"/>
      <c r="F16" s="158"/>
      <c r="G16" s="158"/>
      <c r="H16" s="158"/>
      <c r="I16" s="158"/>
      <c r="J16" s="158" t="s">
        <v>337</v>
      </c>
      <c r="K16" s="201" t="e">
        <f>#REF!</f>
        <v>#REF!</v>
      </c>
      <c r="L16" s="201" t="e">
        <f>#REF!</f>
        <v>#REF!</v>
      </c>
      <c r="M16" s="201" t="e">
        <f>#REF!</f>
        <v>#REF!</v>
      </c>
      <c r="N16"/>
      <c r="O16"/>
      <c r="P16"/>
      <c r="Q16" s="158"/>
      <c r="R16" s="158"/>
      <c r="S16" s="158"/>
    </row>
    <row r="17" spans="1:19" ht="16.5" x14ac:dyDescent="0.2">
      <c r="A17" s="157"/>
      <c r="B17" s="157"/>
      <c r="C17" s="157"/>
      <c r="D17" s="158"/>
      <c r="E17" s="158"/>
      <c r="F17" s="158"/>
      <c r="G17" s="158"/>
      <c r="H17" s="158"/>
      <c r="I17" s="158"/>
      <c r="J17" s="158" t="s">
        <v>338</v>
      </c>
      <c r="K17" s="201" t="e">
        <f>#REF!</f>
        <v>#REF!</v>
      </c>
      <c r="L17" s="201" t="e">
        <f>#REF!</f>
        <v>#REF!</v>
      </c>
      <c r="M17" s="201" t="e">
        <f>#REF!</f>
        <v>#REF!</v>
      </c>
      <c r="N17"/>
      <c r="O17"/>
      <c r="P17"/>
      <c r="Q17" s="158"/>
      <c r="R17" s="158"/>
      <c r="S17" s="158"/>
    </row>
    <row r="18" spans="1:19" ht="16.5" x14ac:dyDescent="0.2">
      <c r="A18" s="157"/>
      <c r="B18" s="157"/>
      <c r="C18" s="157"/>
      <c r="D18" s="158"/>
      <c r="E18" s="158"/>
      <c r="F18" s="158"/>
      <c r="G18" s="158"/>
      <c r="H18" s="158"/>
      <c r="I18" s="158"/>
      <c r="J18" s="158" t="s">
        <v>339</v>
      </c>
      <c r="K18" s="201" t="e">
        <f>#REF!</f>
        <v>#REF!</v>
      </c>
      <c r="L18" s="201" t="e">
        <f>#REF!</f>
        <v>#REF!</v>
      </c>
      <c r="M18" s="201" t="e">
        <f>#REF!</f>
        <v>#REF!</v>
      </c>
      <c r="N18"/>
      <c r="O18"/>
      <c r="P18"/>
      <c r="Q18" s="158"/>
      <c r="R18" s="158"/>
      <c r="S18" s="158"/>
    </row>
    <row r="19" spans="1:19" x14ac:dyDescent="0.15">
      <c r="A19" s="157"/>
      <c r="B19" s="157"/>
      <c r="C19" s="157"/>
      <c r="D19" s="158"/>
      <c r="E19" s="158"/>
      <c r="F19" s="158"/>
      <c r="G19" s="158"/>
      <c r="H19" s="158"/>
      <c r="I19" s="158"/>
      <c r="J19" s="158"/>
      <c r="K19" s="158"/>
      <c r="L19" s="158"/>
      <c r="M19" s="158"/>
      <c r="N19" s="158"/>
      <c r="O19" s="158"/>
      <c r="P19" s="158"/>
      <c r="Q19" s="158"/>
      <c r="R19" s="158"/>
      <c r="S19" s="158"/>
    </row>
    <row r="20" spans="1:19" x14ac:dyDescent="0.15">
      <c r="A20" s="157"/>
      <c r="B20" s="157"/>
      <c r="C20" s="157"/>
      <c r="D20" s="158"/>
      <c r="E20" s="158"/>
      <c r="F20" s="158"/>
      <c r="G20" s="158"/>
      <c r="H20" s="158"/>
      <c r="I20" s="158"/>
      <c r="J20" s="158"/>
      <c r="K20" s="158"/>
      <c r="L20" s="158"/>
      <c r="M20" s="158"/>
      <c r="N20" s="158"/>
      <c r="O20" s="158"/>
      <c r="P20" s="158"/>
      <c r="Q20" s="158"/>
      <c r="R20" s="158"/>
      <c r="S20" s="158"/>
    </row>
    <row r="21" spans="1:19" x14ac:dyDescent="0.15">
      <c r="A21" s="157"/>
      <c r="B21" s="157"/>
      <c r="C21" s="157"/>
      <c r="D21" s="158"/>
      <c r="E21" s="158"/>
      <c r="F21" s="158"/>
      <c r="G21" s="158"/>
      <c r="H21" s="158"/>
      <c r="I21" s="158"/>
      <c r="J21" s="158" t="s">
        <v>340</v>
      </c>
      <c r="K21" s="201" t="e">
        <f>SUM(K13:K18)</f>
        <v>#REF!</v>
      </c>
      <c r="L21" s="201" t="e">
        <f>SUM(L13:L18)</f>
        <v>#REF!</v>
      </c>
      <c r="M21" s="201" t="e">
        <f>SUM(M13:M18)</f>
        <v>#REF!</v>
      </c>
      <c r="N21" s="158"/>
      <c r="O21" s="158"/>
      <c r="P21" s="158"/>
      <c r="Q21" s="158"/>
      <c r="R21" s="158"/>
      <c r="S21" s="158"/>
    </row>
    <row r="22" spans="1:19" x14ac:dyDescent="0.15">
      <c r="A22" s="157"/>
      <c r="B22" s="157"/>
      <c r="C22" s="157"/>
      <c r="D22" s="158"/>
      <c r="E22" s="158"/>
      <c r="F22" s="158"/>
      <c r="G22" s="158"/>
      <c r="H22" s="158"/>
      <c r="I22" s="158"/>
      <c r="J22" s="158"/>
      <c r="K22" s="158"/>
      <c r="L22" s="158"/>
      <c r="M22" s="158"/>
      <c r="N22" s="158"/>
      <c r="O22" s="158"/>
      <c r="P22" s="158"/>
      <c r="Q22" s="158"/>
      <c r="R22" s="158"/>
      <c r="S22" s="158"/>
    </row>
    <row r="23" spans="1:19" x14ac:dyDescent="0.15">
      <c r="A23" s="157"/>
      <c r="B23" s="157"/>
      <c r="C23" s="157"/>
      <c r="D23" s="158"/>
      <c r="E23" s="158"/>
      <c r="F23" s="158"/>
      <c r="G23" s="158"/>
      <c r="H23" s="158"/>
      <c r="I23" s="158"/>
      <c r="J23" s="158"/>
      <c r="K23" s="158"/>
      <c r="L23" s="158"/>
      <c r="M23" s="158"/>
      <c r="N23" s="158"/>
      <c r="O23" s="158"/>
      <c r="P23" s="158"/>
      <c r="Q23" s="158"/>
      <c r="R23" s="158"/>
      <c r="S23" s="158"/>
    </row>
    <row r="24" spans="1:19" x14ac:dyDescent="0.15">
      <c r="A24" s="157"/>
      <c r="B24" s="157"/>
      <c r="C24" s="157"/>
      <c r="D24" s="158"/>
      <c r="E24" s="158"/>
      <c r="F24" s="158"/>
      <c r="G24" s="158"/>
      <c r="H24" s="158"/>
      <c r="I24" s="158"/>
      <c r="J24" s="158"/>
      <c r="K24" s="158"/>
      <c r="L24" s="158"/>
      <c r="M24" s="158"/>
      <c r="N24" s="158"/>
      <c r="O24" s="158"/>
      <c r="P24" s="158"/>
      <c r="Q24" s="158"/>
      <c r="R24" s="158"/>
      <c r="S24" s="158"/>
    </row>
    <row r="25" spans="1:19" x14ac:dyDescent="0.15">
      <c r="A25" s="157"/>
      <c r="B25" s="157"/>
      <c r="C25" s="157"/>
      <c r="D25" s="158"/>
      <c r="E25" s="158"/>
      <c r="F25" s="158"/>
      <c r="G25" s="158"/>
      <c r="H25" s="158"/>
      <c r="I25" s="158"/>
      <c r="J25" s="158"/>
      <c r="K25" s="158"/>
      <c r="L25" s="158"/>
      <c r="M25" s="158"/>
      <c r="N25" s="158"/>
      <c r="O25" s="158"/>
      <c r="P25" s="158"/>
      <c r="Q25" s="158"/>
      <c r="R25" s="158"/>
      <c r="S25" s="158"/>
    </row>
    <row r="26" spans="1:19" x14ac:dyDescent="0.15">
      <c r="A26" s="157"/>
      <c r="B26" s="157"/>
      <c r="C26" s="157"/>
      <c r="D26" s="158"/>
      <c r="E26" s="158"/>
      <c r="F26" s="158"/>
      <c r="G26" s="158"/>
      <c r="H26" s="158"/>
      <c r="I26" s="158"/>
      <c r="J26" s="158"/>
      <c r="K26" s="158"/>
      <c r="L26" s="158"/>
      <c r="M26" s="158"/>
      <c r="N26" s="158"/>
      <c r="O26" s="158"/>
      <c r="P26" s="158"/>
      <c r="Q26" s="158"/>
      <c r="R26" s="158"/>
      <c r="S26" s="158"/>
    </row>
    <row r="27" spans="1:19" x14ac:dyDescent="0.15">
      <c r="A27" s="157"/>
      <c r="B27" s="157"/>
      <c r="C27" s="157"/>
      <c r="D27" s="158"/>
      <c r="E27" s="158"/>
      <c r="F27" s="158"/>
      <c r="G27" s="158"/>
      <c r="H27" s="158"/>
      <c r="I27" s="158"/>
      <c r="J27" s="158"/>
      <c r="K27" s="158"/>
      <c r="L27" s="158"/>
      <c r="M27" s="158"/>
      <c r="N27" s="158"/>
      <c r="O27" s="158"/>
      <c r="P27" s="158"/>
      <c r="Q27" s="158"/>
      <c r="R27" s="158"/>
      <c r="S27" s="158"/>
    </row>
    <row r="28" spans="1:19" x14ac:dyDescent="0.15">
      <c r="A28" s="157"/>
      <c r="B28" s="157"/>
      <c r="C28" s="157"/>
      <c r="D28" s="158"/>
      <c r="E28" s="158"/>
      <c r="F28" s="158"/>
      <c r="G28" s="158"/>
      <c r="H28" s="158"/>
      <c r="I28" s="158"/>
      <c r="J28" s="158"/>
      <c r="K28" s="158"/>
      <c r="L28" s="158"/>
      <c r="M28" s="158"/>
      <c r="N28" s="158"/>
      <c r="O28" s="158"/>
      <c r="P28" s="158"/>
      <c r="Q28" s="158"/>
      <c r="R28" s="158"/>
      <c r="S28" s="158"/>
    </row>
    <row r="29" spans="1:19" x14ac:dyDescent="0.15">
      <c r="A29" s="157"/>
      <c r="B29" s="157"/>
      <c r="C29" s="157"/>
      <c r="D29" s="158"/>
      <c r="E29" s="158"/>
      <c r="F29" s="158"/>
      <c r="G29" s="158"/>
      <c r="H29" s="158"/>
      <c r="I29" s="158"/>
      <c r="J29" s="158"/>
      <c r="K29" s="158"/>
      <c r="L29" s="158"/>
      <c r="M29" s="158"/>
      <c r="N29" s="158"/>
      <c r="O29" s="158"/>
      <c r="P29" s="158"/>
      <c r="Q29" s="158"/>
      <c r="R29" s="158"/>
      <c r="S29" s="158"/>
    </row>
    <row r="30" spans="1:19" x14ac:dyDescent="0.15">
      <c r="A30" s="157"/>
      <c r="B30" s="157"/>
      <c r="C30" s="157"/>
      <c r="D30" s="158"/>
      <c r="E30" s="158"/>
      <c r="F30" s="158"/>
      <c r="G30" s="158"/>
      <c r="H30" s="158"/>
      <c r="I30" s="158"/>
      <c r="J30" s="158"/>
      <c r="K30" s="158"/>
      <c r="L30" s="158"/>
      <c r="M30" s="158"/>
      <c r="N30" s="158"/>
      <c r="O30" s="158"/>
      <c r="P30" s="158"/>
      <c r="Q30" s="158"/>
      <c r="R30" s="158"/>
      <c r="S30" s="158"/>
    </row>
    <row r="31" spans="1:19" x14ac:dyDescent="0.15">
      <c r="A31" s="157"/>
      <c r="B31" s="157"/>
      <c r="C31" s="157"/>
      <c r="D31" s="158"/>
      <c r="E31" s="158"/>
      <c r="F31" s="158"/>
      <c r="G31" s="158"/>
      <c r="H31" s="158"/>
      <c r="I31" s="158"/>
      <c r="J31" s="158"/>
      <c r="K31" s="158"/>
      <c r="L31" s="158"/>
      <c r="M31" s="158"/>
      <c r="N31" s="158"/>
      <c r="O31" s="158"/>
      <c r="P31" s="158"/>
      <c r="Q31" s="158"/>
      <c r="R31" s="158"/>
      <c r="S31" s="158"/>
    </row>
    <row r="32" spans="1:19" x14ac:dyDescent="0.15">
      <c r="A32" s="157"/>
      <c r="B32" s="157"/>
      <c r="C32" s="157"/>
      <c r="D32" s="158"/>
      <c r="E32" s="158"/>
      <c r="F32" s="158"/>
      <c r="G32" s="158"/>
      <c r="H32" s="158"/>
      <c r="I32" s="158"/>
      <c r="J32" s="158"/>
      <c r="K32" s="158"/>
      <c r="L32" s="158"/>
      <c r="M32" s="158"/>
      <c r="N32" s="158"/>
      <c r="O32" s="158"/>
      <c r="P32" s="158"/>
      <c r="Q32" s="158"/>
      <c r="R32" s="158"/>
      <c r="S32" s="158"/>
    </row>
    <row r="33" spans="1:19" x14ac:dyDescent="0.15">
      <c r="A33" s="157"/>
      <c r="B33" s="157"/>
      <c r="C33" s="157"/>
      <c r="D33" s="158"/>
      <c r="E33" s="158"/>
      <c r="F33" s="158"/>
      <c r="G33" s="158"/>
      <c r="H33" s="158"/>
      <c r="I33" s="158"/>
      <c r="J33" s="158"/>
      <c r="K33" s="158"/>
      <c r="L33" s="158"/>
      <c r="M33" s="158"/>
      <c r="N33" s="158"/>
      <c r="O33" s="158"/>
      <c r="P33" s="158"/>
      <c r="Q33" s="158"/>
      <c r="R33" s="158"/>
      <c r="S33" s="158"/>
    </row>
    <row r="34" spans="1:19" x14ac:dyDescent="0.15">
      <c r="A34" s="157"/>
      <c r="B34" s="157"/>
      <c r="C34" s="157"/>
      <c r="D34" s="158"/>
      <c r="E34" s="158"/>
      <c r="F34" s="158"/>
      <c r="G34" s="158"/>
      <c r="H34" s="158"/>
      <c r="I34" s="158"/>
      <c r="J34" s="158"/>
      <c r="K34" s="158"/>
      <c r="L34" s="158"/>
      <c r="M34" s="158"/>
      <c r="N34" s="158"/>
      <c r="O34" s="158"/>
      <c r="P34" s="158"/>
      <c r="Q34" s="158"/>
      <c r="R34" s="158"/>
      <c r="S34" s="158"/>
    </row>
    <row r="35" spans="1:19" x14ac:dyDescent="0.15">
      <c r="A35" s="157"/>
      <c r="B35" s="157"/>
      <c r="C35" s="157"/>
      <c r="D35" s="158"/>
      <c r="E35" s="158"/>
      <c r="F35" s="158"/>
      <c r="G35" s="158"/>
      <c r="H35" s="158"/>
      <c r="I35" s="158"/>
      <c r="J35" s="158"/>
      <c r="K35" s="158"/>
      <c r="L35" s="158"/>
      <c r="M35" s="158"/>
      <c r="N35" s="158"/>
      <c r="O35" s="158"/>
      <c r="P35" s="158"/>
      <c r="Q35" s="158"/>
      <c r="R35" s="158"/>
      <c r="S35" s="158"/>
    </row>
    <row r="36" spans="1:19" x14ac:dyDescent="0.15">
      <c r="A36" s="157"/>
      <c r="B36" s="157"/>
      <c r="C36" s="157"/>
      <c r="D36" s="158"/>
      <c r="E36" s="158"/>
      <c r="F36" s="158"/>
      <c r="G36" s="158"/>
      <c r="H36" s="158"/>
      <c r="I36" s="158"/>
      <c r="J36" s="158"/>
      <c r="K36" s="158"/>
      <c r="L36" s="158"/>
      <c r="M36" s="158"/>
      <c r="N36" s="158"/>
      <c r="O36" s="158"/>
      <c r="P36" s="158"/>
      <c r="Q36" s="158"/>
      <c r="R36" s="158"/>
      <c r="S36" s="158"/>
    </row>
    <row r="37" spans="1:19" x14ac:dyDescent="0.15">
      <c r="A37" s="157"/>
      <c r="B37" s="157"/>
      <c r="C37" s="157"/>
      <c r="D37" s="158"/>
      <c r="E37" s="158"/>
      <c r="F37" s="158"/>
      <c r="G37" s="158"/>
      <c r="H37" s="158"/>
      <c r="I37" s="158"/>
      <c r="J37" s="158"/>
      <c r="K37" s="158"/>
      <c r="L37" s="158"/>
      <c r="M37" s="158"/>
      <c r="N37" s="158"/>
      <c r="O37" s="158"/>
      <c r="P37" s="158"/>
      <c r="Q37" s="158"/>
      <c r="R37" s="158"/>
      <c r="S37" s="158"/>
    </row>
    <row r="38" spans="1:19" x14ac:dyDescent="0.15">
      <c r="A38" s="157"/>
      <c r="B38" s="157"/>
      <c r="C38" s="157"/>
      <c r="D38" s="158"/>
      <c r="E38" s="158"/>
      <c r="F38" s="158"/>
      <c r="G38" s="158"/>
      <c r="H38" s="158"/>
      <c r="I38" s="158"/>
      <c r="J38" s="158"/>
      <c r="K38" s="158"/>
      <c r="L38" s="158"/>
      <c r="M38" s="158"/>
      <c r="N38" s="158"/>
      <c r="O38" s="158"/>
      <c r="P38" s="158"/>
      <c r="Q38" s="158"/>
      <c r="R38" s="158"/>
      <c r="S38" s="158"/>
    </row>
    <row r="39" spans="1:19" x14ac:dyDescent="0.15">
      <c r="A39" s="157"/>
      <c r="B39" s="157"/>
      <c r="C39" s="157"/>
      <c r="D39" s="158"/>
      <c r="E39" s="158"/>
      <c r="F39" s="158"/>
      <c r="G39" s="158"/>
      <c r="H39" s="158"/>
      <c r="I39" s="158"/>
      <c r="J39" s="158"/>
      <c r="K39" s="158"/>
      <c r="L39" s="158"/>
      <c r="M39" s="158"/>
      <c r="N39" s="158"/>
      <c r="O39" s="158"/>
      <c r="P39" s="158"/>
      <c r="Q39" s="158"/>
      <c r="R39" s="158"/>
      <c r="S39" s="158"/>
    </row>
    <row r="40" spans="1:19" x14ac:dyDescent="0.15">
      <c r="A40" s="157"/>
      <c r="B40" s="157"/>
      <c r="C40" s="157"/>
      <c r="D40" s="158"/>
      <c r="E40" s="158"/>
      <c r="F40" s="158"/>
      <c r="G40" s="158"/>
      <c r="H40" s="158"/>
      <c r="I40" s="158"/>
      <c r="J40" s="158"/>
      <c r="K40" s="158"/>
      <c r="L40" s="158"/>
      <c r="M40" s="158"/>
      <c r="N40" s="158"/>
      <c r="O40" s="158"/>
      <c r="P40" s="158"/>
      <c r="Q40" s="158"/>
      <c r="R40" s="158"/>
      <c r="S40" s="158"/>
    </row>
    <row r="41" spans="1:19" x14ac:dyDescent="0.15">
      <c r="A41" s="157"/>
      <c r="B41" s="157"/>
      <c r="C41" s="157"/>
      <c r="D41" s="158"/>
      <c r="E41" s="158"/>
      <c r="F41" s="158"/>
      <c r="G41" s="158"/>
      <c r="H41" s="158"/>
      <c r="I41" s="158"/>
      <c r="J41" s="158"/>
      <c r="K41" s="158"/>
      <c r="L41" s="158"/>
      <c r="M41" s="158"/>
      <c r="N41" s="158"/>
      <c r="O41" s="158"/>
      <c r="P41" s="158"/>
      <c r="Q41" s="158"/>
      <c r="R41" s="158"/>
      <c r="S41" s="158"/>
    </row>
    <row r="42" spans="1:19" ht="7.5" customHeight="1" x14ac:dyDescent="0.15">
      <c r="A42" s="157"/>
      <c r="B42" s="157"/>
      <c r="C42" s="157"/>
      <c r="D42" s="158"/>
      <c r="E42" s="158"/>
      <c r="F42" s="158"/>
      <c r="G42" s="158"/>
      <c r="H42" s="158"/>
      <c r="I42" s="158"/>
      <c r="J42" s="158"/>
      <c r="K42" s="398"/>
      <c r="L42" s="158"/>
      <c r="M42" s="398"/>
      <c r="N42" s="158"/>
      <c r="O42" s="398"/>
      <c r="P42" s="158"/>
      <c r="Q42" s="398"/>
      <c r="R42" s="158"/>
      <c r="S42" s="158"/>
    </row>
    <row r="43" spans="1:19" ht="2.25" customHeight="1" x14ac:dyDescent="0.15">
      <c r="A43" s="157"/>
      <c r="B43" s="157"/>
      <c r="C43" s="157"/>
      <c r="D43" s="158"/>
      <c r="E43" s="158"/>
      <c r="F43" s="158"/>
      <c r="G43" s="158"/>
      <c r="H43" s="158"/>
      <c r="I43" s="158"/>
      <c r="J43" s="158"/>
      <c r="K43" s="398"/>
      <c r="L43" s="158"/>
      <c r="M43" s="398"/>
      <c r="N43" s="158"/>
      <c r="O43" s="398"/>
      <c r="P43" s="158"/>
      <c r="Q43" s="398"/>
      <c r="R43" s="158"/>
      <c r="S43" s="158"/>
    </row>
    <row r="44" spans="1:19" ht="2.25" customHeight="1" x14ac:dyDescent="0.15">
      <c r="A44" s="157"/>
      <c r="B44" s="157"/>
      <c r="C44" s="157"/>
      <c r="D44" s="158"/>
      <c r="E44" s="158"/>
      <c r="F44" s="158"/>
      <c r="G44" s="158"/>
      <c r="H44" s="158"/>
      <c r="I44" s="158"/>
      <c r="J44" s="158"/>
      <c r="K44" s="398"/>
      <c r="L44" s="158"/>
      <c r="M44" s="398"/>
      <c r="N44" s="158"/>
      <c r="O44" s="398"/>
      <c r="P44" s="158"/>
      <c r="Q44" s="398"/>
      <c r="R44" s="158"/>
      <c r="S44" s="158"/>
    </row>
    <row r="45" spans="1:19" ht="2.25" customHeight="1" x14ac:dyDescent="0.15">
      <c r="A45" s="157"/>
      <c r="B45" s="157"/>
      <c r="C45" s="157"/>
      <c r="D45" s="158"/>
      <c r="E45" s="158"/>
      <c r="F45" s="158"/>
      <c r="G45" s="158"/>
      <c r="H45" s="158"/>
      <c r="I45" s="158"/>
      <c r="J45" s="158"/>
      <c r="K45" s="202"/>
      <c r="L45" s="158"/>
      <c r="M45" s="202"/>
      <c r="N45" s="158"/>
      <c r="O45" s="202"/>
      <c r="P45" s="158"/>
      <c r="Q45" s="202"/>
      <c r="R45" s="158"/>
      <c r="S45" s="158"/>
    </row>
    <row r="46" spans="1:19" ht="2.25" customHeight="1" x14ac:dyDescent="0.15">
      <c r="A46" s="157"/>
      <c r="B46" s="157"/>
      <c r="C46" s="157"/>
      <c r="D46" s="158"/>
      <c r="E46" s="158"/>
      <c r="F46" s="158"/>
      <c r="G46" s="158"/>
      <c r="H46" s="158"/>
      <c r="I46" s="158"/>
      <c r="J46" s="158"/>
      <c r="K46" s="202"/>
      <c r="L46" s="158"/>
      <c r="M46" s="202"/>
      <c r="N46" s="158"/>
      <c r="O46" s="202"/>
      <c r="P46" s="158"/>
      <c r="Q46" s="202"/>
      <c r="R46" s="158"/>
      <c r="S46" s="158"/>
    </row>
    <row r="47" spans="1:19" ht="12.75" customHeight="1" x14ac:dyDescent="0.15">
      <c r="A47" s="392" t="s">
        <v>343</v>
      </c>
      <c r="B47" s="392"/>
      <c r="C47" s="392"/>
      <c r="D47" s="392"/>
      <c r="E47" s="392"/>
      <c r="F47" s="392"/>
      <c r="G47" s="392"/>
      <c r="H47" s="158"/>
      <c r="I47" s="158"/>
      <c r="J47" s="158"/>
      <c r="K47" s="203"/>
      <c r="L47" s="158"/>
      <c r="M47" s="203"/>
      <c r="N47" s="158"/>
      <c r="O47" s="203"/>
      <c r="P47" s="158"/>
      <c r="Q47" s="203"/>
      <c r="R47" s="158"/>
      <c r="S47" s="158"/>
    </row>
    <row r="48" spans="1:19" ht="12.75" customHeight="1" x14ac:dyDescent="0.15">
      <c r="A48" s="392"/>
      <c r="B48" s="392"/>
      <c r="C48" s="392"/>
      <c r="D48" s="392"/>
      <c r="E48" s="392"/>
      <c r="F48" s="392"/>
      <c r="G48" s="392"/>
      <c r="H48" s="158"/>
      <c r="I48" s="158"/>
      <c r="J48" s="158"/>
      <c r="K48" s="203"/>
      <c r="L48" s="158"/>
      <c r="M48" s="203"/>
      <c r="N48" s="158"/>
      <c r="O48" s="203"/>
      <c r="P48" s="158"/>
      <c r="Q48" s="203"/>
      <c r="R48" s="158"/>
      <c r="S48" s="158"/>
    </row>
    <row r="49" spans="1:19" ht="8.25" customHeight="1" x14ac:dyDescent="0.15">
      <c r="A49" s="392"/>
      <c r="B49" s="392"/>
      <c r="C49" s="392"/>
      <c r="D49" s="392"/>
      <c r="E49" s="392"/>
      <c r="F49" s="392"/>
      <c r="G49" s="392"/>
      <c r="H49" s="158"/>
      <c r="I49" s="158"/>
      <c r="J49" s="158"/>
      <c r="K49" s="158"/>
      <c r="L49" s="158"/>
      <c r="M49" s="158"/>
      <c r="N49" s="158"/>
      <c r="O49" s="158"/>
      <c r="P49" s="158"/>
      <c r="Q49" s="158"/>
      <c r="R49" s="158"/>
      <c r="S49" s="158"/>
    </row>
    <row r="50" spans="1:19" x14ac:dyDescent="0.15">
      <c r="A50" s="157"/>
      <c r="B50" s="157"/>
      <c r="C50" s="157"/>
      <c r="D50" s="158"/>
      <c r="E50" s="158"/>
      <c r="F50" s="158"/>
      <c r="G50" s="158"/>
      <c r="H50" s="158"/>
      <c r="I50" s="158"/>
      <c r="J50" s="158"/>
      <c r="K50" s="158"/>
      <c r="L50" s="158"/>
      <c r="M50" s="158"/>
      <c r="N50" s="158"/>
      <c r="O50" s="158"/>
      <c r="P50" s="158"/>
      <c r="Q50" s="158"/>
      <c r="R50" s="158"/>
      <c r="S50" s="158"/>
    </row>
    <row r="51" spans="1:19" x14ac:dyDescent="0.15">
      <c r="A51" s="157"/>
      <c r="B51" s="157"/>
      <c r="C51" s="157"/>
      <c r="D51" s="158"/>
      <c r="E51" s="158"/>
      <c r="F51" s="158"/>
      <c r="G51" s="158"/>
      <c r="H51" s="158"/>
      <c r="I51" s="158"/>
      <c r="J51" s="158"/>
      <c r="K51" s="158"/>
      <c r="L51" s="158"/>
      <c r="M51" s="158"/>
      <c r="N51" s="158"/>
      <c r="O51" s="158"/>
      <c r="P51" s="158"/>
      <c r="Q51" s="158"/>
      <c r="R51" s="158"/>
      <c r="S51" s="158"/>
    </row>
    <row r="52" spans="1:19" x14ac:dyDescent="0.15">
      <c r="A52" s="157"/>
      <c r="B52" s="157"/>
      <c r="C52" s="157"/>
      <c r="D52" s="158"/>
      <c r="E52" s="158"/>
      <c r="F52" s="158"/>
      <c r="G52" s="158"/>
      <c r="H52" s="158"/>
      <c r="I52" s="158"/>
      <c r="J52" s="158"/>
      <c r="K52" s="158"/>
      <c r="L52" s="158"/>
      <c r="M52" s="158"/>
      <c r="N52" s="158"/>
      <c r="O52" s="158"/>
      <c r="P52" s="158"/>
      <c r="Q52" s="158"/>
      <c r="R52" s="158"/>
      <c r="S52" s="158"/>
    </row>
    <row r="53" spans="1:19" ht="9.75" customHeight="1" x14ac:dyDescent="0.15">
      <c r="A53" s="157"/>
      <c r="B53" s="157"/>
      <c r="C53" s="157"/>
      <c r="D53" s="158"/>
      <c r="E53" s="158"/>
      <c r="F53" s="158"/>
      <c r="G53" s="158"/>
      <c r="H53" s="158"/>
      <c r="I53" s="158"/>
      <c r="J53" s="393" t="s">
        <v>344</v>
      </c>
      <c r="K53" s="393"/>
      <c r="L53" s="393"/>
      <c r="M53" s="393"/>
      <c r="N53" s="393"/>
      <c r="O53" s="393"/>
      <c r="P53" s="393"/>
      <c r="Q53" s="393"/>
      <c r="R53" s="158"/>
      <c r="S53" s="158"/>
    </row>
    <row r="54" spans="1:19" ht="41.25" x14ac:dyDescent="0.15">
      <c r="A54" s="157"/>
      <c r="B54" s="157"/>
      <c r="C54" s="157"/>
      <c r="D54" s="158"/>
      <c r="E54" s="158"/>
      <c r="F54" s="158"/>
      <c r="G54" s="158"/>
      <c r="H54" s="158"/>
      <c r="I54" s="158"/>
      <c r="J54" s="158" t="s">
        <v>184</v>
      </c>
      <c r="K54" s="158" t="s">
        <v>87</v>
      </c>
      <c r="L54" s="158" t="s">
        <v>185</v>
      </c>
      <c r="M54" s="158" t="s">
        <v>87</v>
      </c>
      <c r="N54" s="158" t="s">
        <v>186</v>
      </c>
      <c r="O54" s="158" t="s">
        <v>87</v>
      </c>
      <c r="P54" s="158" t="s">
        <v>187</v>
      </c>
      <c r="Q54" s="158" t="s">
        <v>87</v>
      </c>
    </row>
    <row r="55" spans="1:19" ht="25.5" customHeight="1" x14ac:dyDescent="0.15">
      <c r="A55" s="157"/>
      <c r="B55" s="157"/>
      <c r="C55" s="157"/>
      <c r="D55" s="158"/>
      <c r="E55" s="158"/>
      <c r="F55" s="158"/>
      <c r="G55" s="158"/>
      <c r="H55" s="158"/>
      <c r="I55" s="158" t="s">
        <v>62</v>
      </c>
      <c r="J55" s="230" t="e">
        <f>#REF!</f>
        <v>#REF!</v>
      </c>
      <c r="K55" s="143" t="e">
        <f t="shared" ref="K55:K60" si="0">J55/$J$55*100</f>
        <v>#REF!</v>
      </c>
      <c r="L55" s="230" t="e">
        <f>#REF!</f>
        <v>#REF!</v>
      </c>
      <c r="M55" s="144" t="e">
        <f t="shared" ref="M55:M60" si="1">L55/$L$55*100</f>
        <v>#REF!</v>
      </c>
      <c r="N55" s="230" t="e">
        <f>#REF!</f>
        <v>#REF!</v>
      </c>
      <c r="O55" s="144" t="e">
        <f t="shared" ref="O55:O60" si="2">N55/$N$55*100</f>
        <v>#REF!</v>
      </c>
      <c r="P55" s="230" t="e">
        <f>#REF!</f>
        <v>#REF!</v>
      </c>
      <c r="Q55" s="144" t="e">
        <f t="shared" ref="Q55:Q60" si="3">P55/$P$55*100</f>
        <v>#REF!</v>
      </c>
    </row>
    <row r="56" spans="1:19" ht="25.5" customHeight="1" x14ac:dyDescent="0.15">
      <c r="A56" s="157"/>
      <c r="B56" s="157"/>
      <c r="C56" s="157"/>
      <c r="D56" s="158"/>
      <c r="E56" s="158"/>
      <c r="F56" s="158"/>
      <c r="G56" s="158"/>
      <c r="H56" s="158"/>
      <c r="I56" s="134" t="s">
        <v>36</v>
      </c>
      <c r="J56" s="230" t="e">
        <f>#REF!</f>
        <v>#REF!</v>
      </c>
      <c r="K56" s="221" t="e">
        <f t="shared" si="0"/>
        <v>#REF!</v>
      </c>
      <c r="L56" s="230" t="e">
        <f>#REF!</f>
        <v>#REF!</v>
      </c>
      <c r="M56" s="222" t="e">
        <f t="shared" si="1"/>
        <v>#REF!</v>
      </c>
      <c r="N56" s="230" t="e">
        <f>#REF!</f>
        <v>#REF!</v>
      </c>
      <c r="O56" s="222" t="e">
        <f t="shared" si="2"/>
        <v>#REF!</v>
      </c>
      <c r="P56" s="230" t="e">
        <f>#REF!</f>
        <v>#REF!</v>
      </c>
      <c r="Q56" s="222" t="e">
        <f t="shared" si="3"/>
        <v>#REF!</v>
      </c>
    </row>
    <row r="57" spans="1:19" ht="25.5" customHeight="1" x14ac:dyDescent="0.15">
      <c r="A57" s="157"/>
      <c r="B57" s="157"/>
      <c r="C57" s="157"/>
      <c r="D57" s="158"/>
      <c r="E57" s="158"/>
      <c r="F57" s="158"/>
      <c r="G57" s="158"/>
      <c r="H57" s="158"/>
      <c r="I57" s="210" t="s">
        <v>37</v>
      </c>
      <c r="J57" s="230" t="e">
        <f>#REF!</f>
        <v>#REF!</v>
      </c>
      <c r="K57" s="221" t="e">
        <f t="shared" si="0"/>
        <v>#REF!</v>
      </c>
      <c r="L57" s="230" t="e">
        <f>#REF!</f>
        <v>#REF!</v>
      </c>
      <c r="M57" s="222" t="e">
        <f t="shared" si="1"/>
        <v>#REF!</v>
      </c>
      <c r="N57" s="230" t="e">
        <f>#REF!</f>
        <v>#REF!</v>
      </c>
      <c r="O57" s="222" t="e">
        <f t="shared" si="2"/>
        <v>#REF!</v>
      </c>
      <c r="P57" s="230" t="e">
        <f>#REF!</f>
        <v>#REF!</v>
      </c>
      <c r="Q57" s="222" t="e">
        <f t="shared" si="3"/>
        <v>#REF!</v>
      </c>
    </row>
    <row r="58" spans="1:19" ht="25.5" customHeight="1" x14ac:dyDescent="0.15">
      <c r="A58" s="157"/>
      <c r="B58" s="157"/>
      <c r="C58" s="157"/>
      <c r="D58" s="158"/>
      <c r="E58" s="158"/>
      <c r="F58" s="158"/>
      <c r="G58" s="158"/>
      <c r="H58" s="158"/>
      <c r="I58" s="134" t="s">
        <v>38</v>
      </c>
      <c r="J58" s="230" t="e">
        <f>#REF!</f>
        <v>#REF!</v>
      </c>
      <c r="K58" s="221" t="e">
        <f t="shared" si="0"/>
        <v>#REF!</v>
      </c>
      <c r="L58" s="230" t="e">
        <f>#REF!</f>
        <v>#REF!</v>
      </c>
      <c r="M58" s="222" t="e">
        <f t="shared" si="1"/>
        <v>#REF!</v>
      </c>
      <c r="N58" s="230" t="e">
        <f>#REF!</f>
        <v>#REF!</v>
      </c>
      <c r="O58" s="222" t="e">
        <f t="shared" si="2"/>
        <v>#REF!</v>
      </c>
      <c r="P58" s="230" t="e">
        <f>#REF!</f>
        <v>#REF!</v>
      </c>
      <c r="Q58" s="222" t="e">
        <f t="shared" si="3"/>
        <v>#REF!</v>
      </c>
    </row>
    <row r="59" spans="1:19" ht="25.5" customHeight="1" x14ac:dyDescent="0.15">
      <c r="A59" s="157"/>
      <c r="B59" s="157"/>
      <c r="C59" s="157"/>
      <c r="D59" s="158"/>
      <c r="E59" s="158"/>
      <c r="F59" s="158"/>
      <c r="G59" s="158"/>
      <c r="H59" s="158"/>
      <c r="I59" s="210" t="s">
        <v>39</v>
      </c>
      <c r="J59" s="230" t="e">
        <f>#REF!</f>
        <v>#REF!</v>
      </c>
      <c r="K59" s="221" t="e">
        <f t="shared" si="0"/>
        <v>#REF!</v>
      </c>
      <c r="L59" s="230" t="e">
        <f>#REF!</f>
        <v>#REF!</v>
      </c>
      <c r="M59" s="222" t="e">
        <f t="shared" si="1"/>
        <v>#REF!</v>
      </c>
      <c r="N59" s="230" t="e">
        <f>#REF!</f>
        <v>#REF!</v>
      </c>
      <c r="O59" s="222" t="e">
        <f t="shared" si="2"/>
        <v>#REF!</v>
      </c>
      <c r="P59" s="230" t="e">
        <f>#REF!</f>
        <v>#REF!</v>
      </c>
      <c r="Q59" s="222" t="e">
        <f t="shared" si="3"/>
        <v>#REF!</v>
      </c>
    </row>
    <row r="60" spans="1:19" ht="25.5" customHeight="1" x14ac:dyDescent="0.15">
      <c r="A60" s="157"/>
      <c r="B60" s="157"/>
      <c r="C60" s="157"/>
      <c r="D60" s="158"/>
      <c r="E60" s="158"/>
      <c r="F60" s="158"/>
      <c r="G60" s="158"/>
      <c r="H60" s="158"/>
      <c r="I60" s="134" t="s">
        <v>97</v>
      </c>
      <c r="J60" s="230" t="e">
        <f>#REF!</f>
        <v>#REF!</v>
      </c>
      <c r="K60" s="221" t="e">
        <f t="shared" si="0"/>
        <v>#REF!</v>
      </c>
      <c r="L60" s="230" t="e">
        <f>#REF!</f>
        <v>#REF!</v>
      </c>
      <c r="M60" s="222" t="e">
        <f t="shared" si="1"/>
        <v>#REF!</v>
      </c>
      <c r="N60" s="230" t="e">
        <f>#REF!</f>
        <v>#REF!</v>
      </c>
      <c r="O60" s="222" t="e">
        <f t="shared" si="2"/>
        <v>#REF!</v>
      </c>
      <c r="P60" s="230" t="e">
        <f>#REF!</f>
        <v>#REF!</v>
      </c>
      <c r="Q60" s="222" t="e">
        <f t="shared" si="3"/>
        <v>#REF!</v>
      </c>
    </row>
    <row r="61" spans="1:19" ht="33.75" customHeight="1" x14ac:dyDescent="0.15">
      <c r="A61" s="157"/>
      <c r="B61" s="157"/>
      <c r="C61" s="157"/>
      <c r="D61" s="158"/>
      <c r="E61" s="158"/>
      <c r="F61" s="158"/>
      <c r="G61" s="158"/>
      <c r="H61" s="158"/>
      <c r="J61" s="158" t="s">
        <v>189</v>
      </c>
      <c r="K61" s="158" t="s">
        <v>190</v>
      </c>
      <c r="L61" s="158" t="s">
        <v>191</v>
      </c>
      <c r="M61" s="158" t="s">
        <v>192</v>
      </c>
    </row>
    <row r="62" spans="1:19" ht="25.5" customHeight="1" x14ac:dyDescent="0.15">
      <c r="A62" s="157"/>
      <c r="B62" s="157"/>
      <c r="C62" s="157"/>
      <c r="D62" s="158"/>
      <c r="E62" s="158"/>
      <c r="F62" s="158"/>
      <c r="G62" s="158"/>
      <c r="H62" s="158"/>
      <c r="I62" s="142" t="s">
        <v>36</v>
      </c>
      <c r="J62" s="223" t="e">
        <f>K56</f>
        <v>#REF!</v>
      </c>
      <c r="K62" s="223" t="e">
        <f>M56</f>
        <v>#REF!</v>
      </c>
      <c r="L62" s="224" t="e">
        <f>O56</f>
        <v>#REF!</v>
      </c>
      <c r="M62" s="224" t="e">
        <f>Q56</f>
        <v>#REF!</v>
      </c>
      <c r="N62" s="130"/>
      <c r="P62" s="130"/>
    </row>
    <row r="63" spans="1:19" ht="35.25" customHeight="1" x14ac:dyDescent="0.2">
      <c r="A63" s="157"/>
      <c r="B63" s="157"/>
      <c r="C63" s="157"/>
      <c r="D63" s="158"/>
      <c r="E63" s="158"/>
      <c r="F63" s="158"/>
      <c r="G63" s="158"/>
      <c r="H63" s="158"/>
      <c r="I63" s="216" t="s">
        <v>37</v>
      </c>
      <c r="J63" s="223" t="e">
        <f>K57</f>
        <v>#REF!</v>
      </c>
      <c r="K63" s="224" t="e">
        <f>M57</f>
        <v>#REF!</v>
      </c>
      <c r="L63" s="224" t="e">
        <f>O57</f>
        <v>#REF!</v>
      </c>
      <c r="M63" s="224" t="e">
        <f>Q57</f>
        <v>#REF!</v>
      </c>
      <c r="O63" s="167" t="s">
        <v>195</v>
      </c>
    </row>
    <row r="64" spans="1:19" ht="10.5" customHeight="1" x14ac:dyDescent="0.2">
      <c r="A64" s="157"/>
      <c r="B64" s="157"/>
      <c r="C64" s="157"/>
      <c r="D64" s="158"/>
      <c r="E64" s="158"/>
      <c r="F64" s="158"/>
      <c r="G64" s="158"/>
      <c r="H64" s="158"/>
      <c r="I64" s="142" t="s">
        <v>38</v>
      </c>
      <c r="J64" s="223" t="e">
        <f>K58</f>
        <v>#REF!</v>
      </c>
      <c r="K64" s="224" t="e">
        <f>M58</f>
        <v>#REF!</v>
      </c>
      <c r="L64" s="224" t="e">
        <f>O58</f>
        <v>#REF!</v>
      </c>
      <c r="M64" s="224" t="e">
        <f>Q58</f>
        <v>#REF!</v>
      </c>
      <c r="O64" s="167"/>
      <c r="R64" s="158"/>
    </row>
    <row r="65" spans="1:23" ht="10.5" customHeight="1" x14ac:dyDescent="0.2">
      <c r="A65" s="157"/>
      <c r="B65" s="157"/>
      <c r="C65" s="157"/>
      <c r="D65" s="158"/>
      <c r="E65" s="158"/>
      <c r="F65" s="158"/>
      <c r="G65" s="158"/>
      <c r="H65" s="158"/>
      <c r="I65" s="218" t="s">
        <v>39</v>
      </c>
      <c r="J65" s="223" t="e">
        <f>K59</f>
        <v>#REF!</v>
      </c>
      <c r="K65" s="224" t="e">
        <f>M59</f>
        <v>#REF!</v>
      </c>
      <c r="L65" s="224" t="e">
        <f>O59</f>
        <v>#REF!</v>
      </c>
      <c r="M65" s="224" t="e">
        <f>Q59</f>
        <v>#REF!</v>
      </c>
      <c r="O65" s="167" t="s">
        <v>196</v>
      </c>
      <c r="P65" s="158"/>
      <c r="Q65" s="158"/>
      <c r="R65" s="158"/>
      <c r="S65" s="158"/>
    </row>
    <row r="66" spans="1:23" ht="10.5" customHeight="1" x14ac:dyDescent="0.2">
      <c r="A66" s="157"/>
      <c r="B66" s="157"/>
      <c r="C66" s="157"/>
      <c r="D66" s="158"/>
      <c r="E66" s="158"/>
      <c r="F66" s="158"/>
      <c r="G66" s="158"/>
      <c r="H66" s="158"/>
      <c r="I66" s="134" t="s">
        <v>97</v>
      </c>
      <c r="J66" s="223" t="e">
        <f>K60</f>
        <v>#REF!</v>
      </c>
      <c r="K66" s="223" t="e">
        <f>M60</f>
        <v>#REF!</v>
      </c>
      <c r="L66" s="224" t="e">
        <f>O60</f>
        <v>#REF!</v>
      </c>
      <c r="M66" s="224" t="e">
        <f>Q60</f>
        <v>#REF!</v>
      </c>
      <c r="N66" s="130"/>
      <c r="O66" s="219"/>
      <c r="P66" s="158"/>
      <c r="Q66" s="158"/>
      <c r="R66" s="158"/>
      <c r="S66" s="158"/>
    </row>
    <row r="67" spans="1:23" ht="12" customHeight="1" x14ac:dyDescent="0.2">
      <c r="A67" s="157"/>
      <c r="B67" s="157"/>
      <c r="C67" s="157"/>
      <c r="D67" s="158"/>
      <c r="E67" s="158"/>
      <c r="F67" s="394"/>
      <c r="G67" s="158"/>
      <c r="H67" s="158"/>
      <c r="N67" s="130"/>
      <c r="O67" s="219" t="s">
        <v>198</v>
      </c>
      <c r="P67" s="158"/>
      <c r="Q67" s="158"/>
      <c r="R67" s="158"/>
      <c r="S67" s="158"/>
    </row>
    <row r="68" spans="1:23" ht="15.75" customHeight="1" x14ac:dyDescent="0.2">
      <c r="A68" s="157"/>
      <c r="B68" s="157"/>
      <c r="C68" s="157"/>
      <c r="D68" s="158"/>
      <c r="E68" s="158"/>
      <c r="F68" s="394"/>
      <c r="G68" s="157"/>
      <c r="H68" s="158"/>
      <c r="I68" s="158"/>
      <c r="J68" s="158"/>
      <c r="K68" s="158"/>
      <c r="L68" s="158"/>
      <c r="M68" s="158"/>
      <c r="O68" s="167" t="s">
        <v>200</v>
      </c>
      <c r="P68" s="158"/>
      <c r="Q68" s="158"/>
      <c r="R68" s="158"/>
      <c r="S68" s="158"/>
    </row>
    <row r="69" spans="1:23" ht="25.5" customHeight="1" x14ac:dyDescent="0.2">
      <c r="A69" s="157"/>
      <c r="B69" s="157"/>
      <c r="C69" s="157"/>
      <c r="D69" s="158"/>
      <c r="E69" s="158"/>
      <c r="F69" s="394"/>
      <c r="G69" s="158"/>
      <c r="H69" s="158"/>
      <c r="I69" s="158"/>
      <c r="J69" s="158"/>
      <c r="K69" s="158"/>
      <c r="L69" s="158"/>
      <c r="M69" s="158"/>
      <c r="O69" s="167" t="s">
        <v>201</v>
      </c>
      <c r="P69" s="158"/>
      <c r="Q69" s="158"/>
      <c r="R69" s="158"/>
      <c r="S69" s="158"/>
    </row>
    <row r="70" spans="1:23" ht="25.5" customHeight="1" x14ac:dyDescent="0.15">
      <c r="A70" s="157"/>
      <c r="B70" s="157"/>
      <c r="C70" s="157"/>
      <c r="D70" s="158"/>
      <c r="E70" s="158"/>
      <c r="F70" s="158"/>
      <c r="G70" s="158"/>
      <c r="H70" s="158"/>
      <c r="I70" s="158"/>
      <c r="J70" s="158"/>
      <c r="K70" s="158"/>
      <c r="L70" s="158"/>
      <c r="M70" s="158"/>
      <c r="P70" s="158"/>
      <c r="Q70" s="158"/>
      <c r="R70" s="158"/>
      <c r="S70" s="158"/>
    </row>
    <row r="71" spans="1:23" ht="25.5" customHeight="1" x14ac:dyDescent="0.15">
      <c r="A71" s="157"/>
      <c r="B71" s="157"/>
      <c r="C71" s="157"/>
      <c r="D71" s="158"/>
      <c r="E71" s="158"/>
      <c r="F71" s="158"/>
      <c r="G71" s="158"/>
      <c r="H71" s="158"/>
      <c r="I71" s="130"/>
      <c r="J71" s="132"/>
      <c r="K71" s="130"/>
      <c r="L71" s="131"/>
      <c r="M71" s="130"/>
      <c r="N71" s="158"/>
      <c r="O71" s="158"/>
      <c r="P71" s="158"/>
      <c r="Q71" s="158"/>
      <c r="R71" s="158"/>
      <c r="S71" s="158"/>
    </row>
    <row r="72" spans="1:23" ht="25.5" customHeight="1" x14ac:dyDescent="0.15">
      <c r="A72" s="157"/>
      <c r="B72" s="157"/>
      <c r="C72" s="157"/>
      <c r="D72" s="158"/>
      <c r="E72" s="158"/>
      <c r="F72" s="158"/>
      <c r="G72" s="158"/>
      <c r="H72" s="158"/>
      <c r="I72" s="130"/>
      <c r="J72" s="132"/>
      <c r="K72" s="130"/>
      <c r="L72" s="131"/>
      <c r="M72" s="130"/>
      <c r="N72" s="158"/>
      <c r="O72" s="158"/>
      <c r="P72" s="158"/>
      <c r="Q72" s="158"/>
      <c r="R72" s="158"/>
      <c r="S72" s="158"/>
    </row>
    <row r="73" spans="1:23" ht="25.5" customHeight="1" x14ac:dyDescent="0.15">
      <c r="A73" s="157"/>
      <c r="B73" s="157"/>
      <c r="C73" s="157"/>
      <c r="D73" s="158"/>
      <c r="E73" s="158"/>
      <c r="F73" s="158"/>
      <c r="G73" s="158"/>
      <c r="H73" s="158"/>
      <c r="I73" s="130"/>
      <c r="J73" s="132"/>
      <c r="K73" s="130"/>
      <c r="L73" s="136"/>
      <c r="M73" s="130"/>
      <c r="N73" s="158"/>
      <c r="O73" s="158"/>
      <c r="P73" s="158"/>
      <c r="Q73" s="158"/>
      <c r="R73" s="130"/>
      <c r="S73" s="158"/>
    </row>
    <row r="74" spans="1:23" ht="15" customHeight="1" x14ac:dyDescent="0.15">
      <c r="A74" s="134"/>
      <c r="B74" s="107"/>
      <c r="C74" s="108"/>
      <c r="D74" s="130"/>
      <c r="E74" s="130"/>
      <c r="F74" s="130"/>
      <c r="G74" s="130"/>
      <c r="H74" s="131"/>
      <c r="I74" s="130"/>
      <c r="J74" s="132"/>
      <c r="K74" s="130"/>
      <c r="L74" s="136"/>
      <c r="M74" s="130"/>
      <c r="N74" s="131"/>
      <c r="O74" s="130"/>
      <c r="P74" s="131"/>
      <c r="Q74" s="130"/>
      <c r="R74" s="130"/>
      <c r="S74" s="130"/>
      <c r="T74" s="220"/>
      <c r="U74" s="220"/>
    </row>
    <row r="75" spans="1:23" ht="15" customHeight="1" x14ac:dyDescent="0.15">
      <c r="A75" s="134"/>
      <c r="B75" s="107"/>
      <c r="C75" s="108"/>
      <c r="D75" s="130"/>
      <c r="E75" s="130"/>
      <c r="F75" s="130"/>
      <c r="G75" s="130"/>
      <c r="H75" s="131"/>
      <c r="I75" s="130"/>
      <c r="J75" s="132"/>
      <c r="K75" s="130"/>
      <c r="L75" s="131"/>
      <c r="M75" s="130"/>
      <c r="N75" s="131"/>
      <c r="O75" s="130"/>
      <c r="P75" s="131"/>
      <c r="Q75" s="130"/>
      <c r="R75" s="130"/>
      <c r="S75" s="130"/>
      <c r="T75" s="220"/>
      <c r="U75" s="220"/>
    </row>
    <row r="76" spans="1:23" ht="15" customHeight="1" x14ac:dyDescent="0.15">
      <c r="B76" s="107"/>
      <c r="C76" s="108"/>
      <c r="D76" s="130"/>
      <c r="E76" s="130"/>
      <c r="F76" s="130"/>
      <c r="G76" s="130"/>
      <c r="H76" s="131"/>
      <c r="I76" s="130"/>
      <c r="J76" s="132"/>
      <c r="K76" s="130"/>
      <c r="L76" s="131"/>
      <c r="M76" s="130"/>
      <c r="N76" s="136"/>
      <c r="O76" s="130"/>
      <c r="P76" s="136"/>
      <c r="Q76" s="130"/>
      <c r="R76" s="130"/>
      <c r="S76" s="130"/>
      <c r="T76" s="220"/>
      <c r="U76" s="220"/>
    </row>
    <row r="77" spans="1:23" s="159" customFormat="1" ht="15" customHeight="1" x14ac:dyDescent="0.15">
      <c r="A77" s="6"/>
      <c r="B77" s="107"/>
      <c r="C77" s="108"/>
      <c r="D77" s="130"/>
      <c r="E77" s="130"/>
      <c r="F77" s="130"/>
      <c r="G77" s="130"/>
      <c r="H77" s="131"/>
      <c r="I77" s="130"/>
      <c r="J77" s="132"/>
      <c r="K77" s="130"/>
      <c r="L77" s="131"/>
      <c r="M77" s="130"/>
      <c r="N77" s="136"/>
      <c r="O77" s="130"/>
      <c r="P77" s="136"/>
      <c r="Q77" s="130"/>
      <c r="R77" s="130"/>
      <c r="S77" s="130"/>
      <c r="T77" s="220"/>
      <c r="U77" s="220"/>
      <c r="V77" s="6"/>
      <c r="W77" s="6"/>
    </row>
    <row r="78" spans="1:23" s="159" customFormat="1" ht="15" customHeight="1" x14ac:dyDescent="0.15">
      <c r="A78" s="6"/>
      <c r="B78" s="107"/>
      <c r="C78" s="108"/>
      <c r="D78" s="130"/>
      <c r="E78" s="130"/>
      <c r="F78" s="130"/>
      <c r="G78" s="130"/>
      <c r="H78" s="131"/>
      <c r="I78" s="130"/>
      <c r="J78" s="132"/>
      <c r="K78" s="130"/>
      <c r="L78" s="136"/>
      <c r="M78" s="130"/>
      <c r="N78" s="131"/>
      <c r="O78" s="130"/>
      <c r="P78" s="131"/>
      <c r="Q78" s="130"/>
      <c r="R78" s="130"/>
      <c r="S78" s="130"/>
      <c r="T78" s="220"/>
      <c r="U78" s="220"/>
      <c r="V78" s="6"/>
      <c r="W78" s="6"/>
    </row>
    <row r="79" spans="1:23" s="159" customFormat="1" ht="15" customHeight="1" x14ac:dyDescent="0.15">
      <c r="A79" s="134"/>
      <c r="B79" s="107"/>
      <c r="C79" s="108"/>
      <c r="D79" s="130"/>
      <c r="E79" s="130"/>
      <c r="F79" s="130"/>
      <c r="G79" s="130"/>
      <c r="H79" s="131"/>
      <c r="I79" s="130"/>
      <c r="J79" s="132"/>
      <c r="K79" s="130"/>
      <c r="L79" s="136"/>
      <c r="M79" s="130"/>
      <c r="N79" s="131"/>
      <c r="O79" s="130"/>
      <c r="P79" s="131"/>
      <c r="Q79" s="130"/>
      <c r="R79" s="130"/>
      <c r="S79" s="130"/>
      <c r="T79" s="220"/>
      <c r="U79" s="220"/>
      <c r="V79" s="6"/>
      <c r="W79" s="6"/>
    </row>
    <row r="80" spans="1:23" s="159" customFormat="1" ht="15" customHeight="1" x14ac:dyDescent="0.15">
      <c r="A80" s="134"/>
      <c r="B80" s="107"/>
      <c r="C80" s="108"/>
      <c r="D80" s="130"/>
      <c r="E80" s="130"/>
      <c r="F80" s="130"/>
      <c r="G80" s="130"/>
      <c r="H80" s="131"/>
      <c r="I80" s="130"/>
      <c r="J80" s="132"/>
      <c r="K80" s="130"/>
      <c r="L80" s="131"/>
      <c r="M80" s="130"/>
      <c r="N80" s="131"/>
      <c r="O80" s="130"/>
      <c r="P80" s="131"/>
      <c r="Q80" s="130"/>
      <c r="R80" s="130"/>
      <c r="S80" s="130"/>
      <c r="T80" s="220"/>
      <c r="U80" s="220"/>
      <c r="V80" s="6"/>
      <c r="W80" s="6"/>
    </row>
    <row r="81" spans="1:24" s="159" customFormat="1" ht="15" customHeight="1" x14ac:dyDescent="0.15">
      <c r="A81" s="6"/>
      <c r="B81" s="107"/>
      <c r="C81" s="108"/>
      <c r="D81" s="130"/>
      <c r="E81" s="130"/>
      <c r="F81" s="130"/>
      <c r="G81" s="130"/>
      <c r="H81" s="131"/>
      <c r="I81" s="130"/>
      <c r="J81" s="132"/>
      <c r="K81" s="130"/>
      <c r="L81" s="131"/>
      <c r="M81" s="130"/>
      <c r="N81" s="136"/>
      <c r="O81" s="130"/>
      <c r="P81" s="136"/>
      <c r="Q81" s="130"/>
      <c r="R81" s="130"/>
      <c r="S81" s="130"/>
      <c r="T81" s="220"/>
      <c r="U81" s="220"/>
      <c r="V81" s="6"/>
      <c r="W81" s="6"/>
    </row>
    <row r="82" spans="1:24" s="159" customFormat="1" ht="15" customHeight="1" x14ac:dyDescent="0.15">
      <c r="A82" s="6"/>
      <c r="B82" s="107"/>
      <c r="C82" s="108"/>
      <c r="D82" s="130"/>
      <c r="E82" s="130"/>
      <c r="F82" s="130"/>
      <c r="G82" s="130"/>
      <c r="H82" s="131"/>
      <c r="I82" s="130"/>
      <c r="J82" s="132"/>
      <c r="K82" s="130"/>
      <c r="L82" s="131"/>
      <c r="M82" s="130"/>
      <c r="N82" s="136"/>
      <c r="O82" s="130"/>
      <c r="P82" s="136"/>
      <c r="Q82" s="130"/>
      <c r="R82" s="130"/>
      <c r="S82" s="130"/>
      <c r="T82" s="220"/>
      <c r="U82" s="220"/>
      <c r="V82" s="6"/>
      <c r="W82" s="6"/>
    </row>
    <row r="83" spans="1:24" s="159" customFormat="1" ht="25.5" customHeight="1" x14ac:dyDescent="0.15">
      <c r="A83" s="119"/>
      <c r="B83" s="107"/>
      <c r="C83" s="108"/>
      <c r="D83" s="130"/>
      <c r="E83" s="130"/>
      <c r="F83" s="130"/>
      <c r="G83" s="130"/>
      <c r="H83" s="131"/>
      <c r="I83" s="130"/>
      <c r="J83" s="132"/>
      <c r="K83" s="130"/>
      <c r="L83" s="131"/>
      <c r="M83" s="130"/>
      <c r="N83" s="131"/>
      <c r="O83" s="130"/>
      <c r="P83" s="131"/>
      <c r="Q83" s="130"/>
      <c r="R83" s="130"/>
      <c r="S83" s="130"/>
      <c r="T83" s="220"/>
      <c r="U83" s="220"/>
      <c r="V83" s="6"/>
      <c r="W83" s="6"/>
    </row>
    <row r="84" spans="1:24" s="159" customFormat="1" ht="15" customHeight="1" x14ac:dyDescent="0.15">
      <c r="A84" s="120"/>
      <c r="B84" s="107"/>
      <c r="C84" s="108"/>
      <c r="D84" s="130"/>
      <c r="E84" s="130"/>
      <c r="F84" s="130"/>
      <c r="G84" s="130"/>
      <c r="H84" s="131"/>
      <c r="I84" s="130"/>
      <c r="J84" s="132"/>
      <c r="K84" s="130"/>
      <c r="L84" s="131"/>
      <c r="M84" s="130"/>
      <c r="N84" s="131"/>
      <c r="O84" s="130"/>
      <c r="P84" s="131"/>
      <c r="Q84" s="130"/>
      <c r="R84" s="130"/>
      <c r="S84" s="130"/>
      <c r="T84" s="220"/>
      <c r="U84" s="220"/>
      <c r="V84" s="6"/>
      <c r="W84" s="6"/>
      <c r="X84" s="120"/>
    </row>
    <row r="85" spans="1:24" s="159" customFormat="1" ht="15" customHeight="1" x14ac:dyDescent="0.15">
      <c r="A85" s="120"/>
      <c r="B85" s="107"/>
      <c r="C85" s="108"/>
      <c r="D85" s="130"/>
      <c r="E85" s="130"/>
      <c r="F85" s="130"/>
      <c r="G85" s="130"/>
      <c r="H85" s="131"/>
      <c r="I85" s="130"/>
      <c r="J85" s="132"/>
      <c r="K85" s="130"/>
      <c r="L85" s="131"/>
      <c r="M85" s="130"/>
      <c r="N85" s="131"/>
      <c r="O85" s="130"/>
      <c r="P85" s="131"/>
      <c r="Q85" s="130"/>
      <c r="R85" s="130"/>
      <c r="S85" s="130"/>
      <c r="T85" s="220"/>
      <c r="U85" s="220"/>
      <c r="V85" s="6"/>
      <c r="W85" s="6"/>
      <c r="X85" s="120"/>
    </row>
    <row r="86" spans="1:24" s="159" customFormat="1" ht="15" customHeight="1" x14ac:dyDescent="0.15">
      <c r="A86" s="120"/>
      <c r="B86" s="107"/>
      <c r="C86" s="108"/>
      <c r="D86" s="130"/>
      <c r="E86" s="130"/>
      <c r="F86" s="130"/>
      <c r="G86" s="130"/>
      <c r="H86" s="131"/>
      <c r="I86" s="132"/>
      <c r="J86" s="132"/>
      <c r="K86" s="130"/>
      <c r="M86" s="138"/>
      <c r="N86" s="131"/>
      <c r="O86" s="130"/>
      <c r="P86" s="131"/>
      <c r="Q86" s="130"/>
      <c r="R86" s="130"/>
      <c r="S86" s="130"/>
      <c r="T86" s="220"/>
      <c r="U86" s="220"/>
      <c r="V86" s="6"/>
      <c r="W86" s="6"/>
      <c r="X86" s="120"/>
    </row>
    <row r="87" spans="1:24" s="159" customFormat="1" ht="15" customHeight="1" x14ac:dyDescent="0.15">
      <c r="A87" s="120"/>
      <c r="B87" s="107"/>
      <c r="C87" s="108"/>
      <c r="D87" s="130"/>
      <c r="E87" s="130"/>
      <c r="F87" s="130"/>
      <c r="G87" s="130"/>
      <c r="H87" s="131"/>
      <c r="I87" s="6"/>
      <c r="J87" s="6"/>
      <c r="K87" s="6"/>
      <c r="L87" s="6"/>
      <c r="M87" s="138"/>
      <c r="N87" s="131"/>
      <c r="O87" s="130"/>
      <c r="P87" s="131"/>
      <c r="Q87" s="130"/>
      <c r="R87" s="130"/>
      <c r="S87" s="130"/>
      <c r="T87" s="220"/>
      <c r="U87" s="220"/>
      <c r="V87" s="6"/>
      <c r="W87" s="6"/>
      <c r="X87" s="120"/>
    </row>
    <row r="88" spans="1:24" s="159" customFormat="1" ht="15" customHeight="1" x14ac:dyDescent="0.15">
      <c r="A88" s="120"/>
      <c r="B88" s="107"/>
      <c r="C88" s="108"/>
      <c r="D88" s="130"/>
      <c r="E88" s="130"/>
      <c r="F88" s="130"/>
      <c r="G88" s="130"/>
      <c r="H88" s="131"/>
      <c r="I88" s="161"/>
      <c r="J88" s="161"/>
      <c r="K88" s="161"/>
      <c r="L88" s="6"/>
      <c r="M88" s="138"/>
      <c r="N88" s="131"/>
      <c r="O88" s="130"/>
      <c r="P88" s="131"/>
      <c r="Q88" s="130"/>
      <c r="S88" s="130"/>
      <c r="T88" s="220"/>
      <c r="U88" s="220"/>
      <c r="V88" s="6"/>
      <c r="W88" s="6"/>
      <c r="X88" s="120"/>
    </row>
    <row r="89" spans="1:24" s="159" customFormat="1" ht="9.75" customHeight="1" x14ac:dyDescent="0.15">
      <c r="A89" s="6"/>
      <c r="B89" s="6"/>
      <c r="C89" s="6"/>
      <c r="D89" s="135"/>
      <c r="E89" s="132"/>
      <c r="G89" s="132"/>
      <c r="H89" s="132"/>
      <c r="I89" s="161"/>
      <c r="J89" s="161"/>
      <c r="K89" s="161"/>
      <c r="L89" s="6"/>
      <c r="M89" s="138"/>
      <c r="Q89" s="132"/>
      <c r="R89" s="6"/>
      <c r="T89" s="6"/>
      <c r="U89" s="6"/>
      <c r="V89" s="6"/>
      <c r="W89" s="6"/>
    </row>
    <row r="90" spans="1:24" s="159" customFormat="1" ht="168.75" customHeight="1" x14ac:dyDescent="0.2">
      <c r="A90" s="140"/>
      <c r="B90" s="7"/>
      <c r="C90" s="7"/>
      <c r="D90" s="6"/>
      <c r="E90" s="6"/>
      <c r="F90" s="6"/>
      <c r="G90" s="6"/>
      <c r="H90" s="6"/>
      <c r="I90" s="161"/>
      <c r="J90" s="161"/>
      <c r="K90" s="161"/>
      <c r="L90" s="6"/>
      <c r="M90" s="138"/>
      <c r="N90" s="6"/>
      <c r="O90" s="6"/>
      <c r="P90" s="6"/>
      <c r="Q90" s="6"/>
      <c r="R90" s="155"/>
      <c r="S90" s="6"/>
      <c r="T90" s="6"/>
      <c r="U90" s="6"/>
      <c r="V90" s="6"/>
      <c r="W90" s="6"/>
    </row>
    <row r="91" spans="1:24" s="159" customFormat="1" ht="24" customHeight="1" x14ac:dyDescent="0.2">
      <c r="A91" s="161"/>
      <c r="B91" s="161"/>
      <c r="C91" s="161"/>
      <c r="D91" s="161"/>
      <c r="E91" s="161"/>
      <c r="F91" s="161"/>
      <c r="G91" s="161"/>
      <c r="H91" s="161"/>
      <c r="I91" s="161"/>
      <c r="J91" s="161"/>
      <c r="K91" s="161"/>
      <c r="L91" s="161"/>
      <c r="M91" s="161"/>
      <c r="N91" s="6"/>
      <c r="O91" s="6"/>
      <c r="P91" s="6"/>
      <c r="Q91" s="155"/>
      <c r="R91" s="155"/>
      <c r="S91" s="155"/>
      <c r="T91" s="6"/>
      <c r="U91" s="6"/>
      <c r="V91" s="6"/>
      <c r="W91" s="6"/>
    </row>
    <row r="92" spans="1:24" s="159" customFormat="1" ht="16.5" customHeight="1" x14ac:dyDescent="0.2">
      <c r="A92" s="161"/>
      <c r="B92" s="161"/>
      <c r="C92" s="161"/>
      <c r="D92" s="161"/>
      <c r="E92" s="161"/>
      <c r="F92" s="161"/>
      <c r="G92" s="161"/>
      <c r="H92" s="161"/>
      <c r="I92" s="6"/>
      <c r="J92" s="6"/>
      <c r="K92" s="6"/>
      <c r="L92" s="6"/>
      <c r="M92" s="6"/>
      <c r="N92" s="6"/>
      <c r="O92" s="6"/>
      <c r="P92" s="6"/>
      <c r="Q92" s="155"/>
      <c r="R92" s="155"/>
      <c r="S92" s="155"/>
      <c r="T92" s="6"/>
      <c r="U92" s="6"/>
      <c r="V92" s="6"/>
      <c r="W92" s="6"/>
    </row>
    <row r="93" spans="1:24" ht="12.75" customHeight="1" x14ac:dyDescent="0.2">
      <c r="A93" s="161"/>
      <c r="B93" s="161"/>
      <c r="C93" s="161"/>
      <c r="D93" s="161"/>
      <c r="E93" s="161"/>
      <c r="F93" s="161"/>
      <c r="G93" s="161"/>
      <c r="H93" s="161"/>
      <c r="Q93" s="155"/>
      <c r="R93" s="161"/>
      <c r="S93" s="155"/>
    </row>
    <row r="94" spans="1:24" ht="9.75" customHeight="1" x14ac:dyDescent="0.15">
      <c r="A94" s="161"/>
      <c r="B94" s="161"/>
      <c r="C94" s="161"/>
      <c r="D94" s="161"/>
      <c r="E94" s="161"/>
      <c r="F94" s="161"/>
      <c r="G94" s="161"/>
      <c r="H94" s="161"/>
      <c r="N94" s="161"/>
      <c r="O94" s="161"/>
      <c r="P94" s="161"/>
      <c r="Q94" s="161"/>
      <c r="S94" s="161"/>
    </row>
    <row r="95" spans="1:24" ht="9.75" customHeight="1" x14ac:dyDescent="0.15">
      <c r="D95" s="141"/>
      <c r="E95" s="141"/>
      <c r="Q95" s="141"/>
    </row>
    <row r="97" spans="1:3" x14ac:dyDescent="0.15">
      <c r="A97" s="141"/>
      <c r="B97" s="141"/>
      <c r="C97" s="141"/>
    </row>
  </sheetData>
  <mergeCells count="10">
    <mergeCell ref="A47:G49"/>
    <mergeCell ref="J53:Q53"/>
    <mergeCell ref="F67:F69"/>
    <mergeCell ref="I3:P3"/>
    <mergeCell ref="A5:G5"/>
    <mergeCell ref="K10:S10"/>
    <mergeCell ref="K42:K44"/>
    <mergeCell ref="M42:M44"/>
    <mergeCell ref="O42:O44"/>
    <mergeCell ref="Q42:Q44"/>
  </mergeCells>
  <pageMargins left="0.78740157480314965" right="0.78740157480314965" top="0.59055118110236227" bottom="0.59055118110236227" header="0.31496062992125984" footer="0.31496062992125984"/>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44">
    <tabColor rgb="FF00B0F0"/>
  </sheetPr>
  <dimension ref="A3:BI97"/>
  <sheetViews>
    <sheetView view="pageBreakPreview" topLeftCell="A40" zoomScale="160" zoomScaleNormal="100" zoomScaleSheetLayoutView="160" workbookViewId="0">
      <selection activeCell="I52" sqref="I52"/>
    </sheetView>
  </sheetViews>
  <sheetFormatPr baseColWidth="10" defaultColWidth="11.42578125" defaultRowHeight="8.25" x14ac:dyDescent="0.15"/>
  <cols>
    <col min="1" max="6" width="13.140625" style="6" customWidth="1"/>
    <col min="7" max="7" width="5.85546875" style="6" customWidth="1"/>
    <col min="8" max="8" width="5.140625" style="6" customWidth="1"/>
    <col min="9" max="9" width="14.140625" style="6" customWidth="1"/>
    <col min="10" max="10" width="12.140625" style="6" customWidth="1"/>
    <col min="11" max="11" width="12.7109375" style="6" customWidth="1"/>
    <col min="12" max="12" width="9.7109375" style="6" customWidth="1"/>
    <col min="13" max="13" width="9.140625" style="6" customWidth="1"/>
    <col min="14" max="14" width="7.140625" style="6" customWidth="1"/>
    <col min="15" max="15" width="7.28515625" style="6" customWidth="1"/>
    <col min="16" max="16" width="7.140625" style="6" customWidth="1"/>
    <col min="17" max="17" width="8.140625" style="6" customWidth="1"/>
    <col min="18" max="18" width="7.85546875" style="6" customWidth="1"/>
    <col min="19" max="19" width="2" style="6" customWidth="1"/>
    <col min="20" max="20" width="13.28515625" style="6" customWidth="1"/>
    <col min="21" max="21" width="10.28515625" style="6" customWidth="1"/>
    <col min="22" max="22" width="8.140625" style="6" customWidth="1"/>
    <col min="23" max="23" width="7.7109375" style="6" customWidth="1"/>
    <col min="24" max="24" width="8.42578125" style="6" customWidth="1"/>
    <col min="25" max="25" width="7.5703125" style="6" customWidth="1"/>
    <col min="26" max="37" width="7.140625" style="6" customWidth="1"/>
    <col min="38" max="40" width="6.140625" style="6" customWidth="1"/>
    <col min="41" max="42" width="11.42578125" style="6"/>
    <col min="43" max="61" width="11.42578125" style="159"/>
    <col min="62" max="16384" width="11.42578125" style="6"/>
  </cols>
  <sheetData>
    <row r="3" spans="1:20" ht="8.25" customHeight="1" x14ac:dyDescent="0.15">
      <c r="A3" s="197"/>
      <c r="B3" s="197"/>
      <c r="C3" s="197"/>
      <c r="D3" s="198"/>
      <c r="E3" s="198"/>
      <c r="F3" s="198"/>
      <c r="G3" s="198"/>
      <c r="H3" s="198"/>
      <c r="I3" s="395" t="s">
        <v>328</v>
      </c>
      <c r="J3" s="395"/>
      <c r="K3" s="395"/>
      <c r="L3" s="395"/>
      <c r="M3" s="395"/>
      <c r="N3" s="395"/>
      <c r="O3" s="395"/>
      <c r="P3" s="395"/>
      <c r="Q3" s="158"/>
      <c r="R3" s="158"/>
      <c r="S3" s="158"/>
    </row>
    <row r="4" spans="1:20" x14ac:dyDescent="0.15">
      <c r="A4" s="157"/>
      <c r="B4" s="157"/>
      <c r="C4" s="157"/>
      <c r="D4" s="158"/>
      <c r="E4" s="158"/>
      <c r="F4" s="158"/>
      <c r="G4" s="158"/>
      <c r="H4" s="158"/>
      <c r="I4" s="158"/>
      <c r="J4" s="158"/>
      <c r="K4" s="158"/>
      <c r="L4" s="158"/>
      <c r="M4" s="158"/>
      <c r="N4" s="158"/>
      <c r="O4" s="158"/>
      <c r="P4" s="158"/>
      <c r="Q4" s="158"/>
      <c r="R4" s="158"/>
      <c r="S4" s="158"/>
    </row>
    <row r="5" spans="1:20" ht="44.25" customHeight="1" x14ac:dyDescent="0.15">
      <c r="A5" s="392" t="s">
        <v>329</v>
      </c>
      <c r="B5" s="396"/>
      <c r="C5" s="396"/>
      <c r="D5" s="396"/>
      <c r="E5" s="396"/>
      <c r="F5" s="396"/>
      <c r="G5" s="396"/>
      <c r="H5" s="199"/>
      <c r="I5" s="199"/>
      <c r="J5" s="158"/>
      <c r="K5" s="158"/>
      <c r="L5" s="158"/>
      <c r="M5" s="158"/>
      <c r="N5" s="158"/>
      <c r="O5" s="158"/>
      <c r="P5" s="158"/>
      <c r="Q5" s="158"/>
      <c r="R5" s="158"/>
      <c r="S5" s="158"/>
    </row>
    <row r="6" spans="1:20" x14ac:dyDescent="0.15">
      <c r="A6" s="157"/>
      <c r="B6" s="157"/>
      <c r="C6" s="157"/>
      <c r="D6" s="158"/>
      <c r="E6" s="158"/>
      <c r="F6" s="158"/>
      <c r="G6" s="158"/>
      <c r="H6" s="158"/>
      <c r="I6" s="158"/>
      <c r="J6" s="158"/>
      <c r="K6" s="158"/>
      <c r="L6" s="158"/>
      <c r="M6" s="158"/>
      <c r="N6" s="158"/>
      <c r="O6" s="158"/>
      <c r="P6" s="158"/>
      <c r="Q6" s="158"/>
      <c r="R6" s="158"/>
      <c r="S6" s="158"/>
    </row>
    <row r="7" spans="1:20" x14ac:dyDescent="0.15">
      <c r="A7" s="157"/>
      <c r="B7" s="157"/>
      <c r="C7" s="157"/>
      <c r="D7" s="158"/>
      <c r="E7" s="158"/>
      <c r="F7" s="158"/>
      <c r="G7" s="158"/>
      <c r="H7" s="158"/>
      <c r="I7" s="158"/>
      <c r="J7" s="158"/>
      <c r="K7" s="158"/>
      <c r="L7" s="158"/>
      <c r="M7" s="158"/>
      <c r="N7" s="158"/>
      <c r="O7" s="158"/>
      <c r="P7" s="158"/>
      <c r="Q7" s="158"/>
      <c r="R7" s="158"/>
      <c r="S7" s="158"/>
    </row>
    <row r="8" spans="1:20" x14ac:dyDescent="0.15">
      <c r="A8" s="157"/>
      <c r="B8" s="157"/>
      <c r="C8" s="157"/>
      <c r="D8" s="158"/>
      <c r="E8" s="158"/>
      <c r="F8" s="158"/>
      <c r="G8" s="158"/>
      <c r="H8" s="158"/>
      <c r="I8" s="158"/>
      <c r="J8" s="158"/>
      <c r="K8" s="158"/>
      <c r="L8" s="158"/>
      <c r="M8" s="158"/>
      <c r="N8" s="158"/>
      <c r="O8" s="158"/>
      <c r="P8" s="158"/>
      <c r="Q8" s="158"/>
      <c r="R8" s="158"/>
      <c r="S8" s="158"/>
    </row>
    <row r="9" spans="1:20" x14ac:dyDescent="0.15">
      <c r="A9" s="157"/>
      <c r="B9" s="157"/>
      <c r="C9" s="157"/>
      <c r="D9" s="158"/>
      <c r="E9" s="158"/>
      <c r="F9" s="158"/>
      <c r="G9" s="158"/>
      <c r="H9" s="158"/>
      <c r="I9" s="158"/>
      <c r="J9" s="158"/>
      <c r="K9" s="158"/>
      <c r="L9" s="158"/>
      <c r="M9" s="158"/>
      <c r="N9" s="158"/>
      <c r="O9" s="158"/>
      <c r="P9" s="158"/>
      <c r="Q9" s="158"/>
      <c r="R9" s="158"/>
      <c r="S9" s="158"/>
    </row>
    <row r="10" spans="1:20" ht="12.75" customHeight="1" x14ac:dyDescent="0.15">
      <c r="A10" s="157"/>
      <c r="B10" s="157"/>
      <c r="C10" s="157"/>
      <c r="D10" s="158"/>
      <c r="E10" s="158"/>
      <c r="F10" s="158"/>
      <c r="G10" s="158"/>
      <c r="H10" s="158"/>
      <c r="I10" s="158"/>
      <c r="J10" s="158"/>
      <c r="K10" s="397" t="s">
        <v>330</v>
      </c>
      <c r="L10" s="397"/>
      <c r="M10" s="397"/>
      <c r="N10" s="397"/>
      <c r="O10" s="397"/>
      <c r="P10" s="397"/>
      <c r="Q10" s="397"/>
      <c r="R10" s="397"/>
      <c r="S10" s="397"/>
      <c r="T10" s="397"/>
    </row>
    <row r="11" spans="1:20" x14ac:dyDescent="0.15">
      <c r="A11" s="157"/>
      <c r="B11" s="157"/>
      <c r="C11" s="157"/>
      <c r="D11" s="158"/>
      <c r="E11" s="158"/>
      <c r="F11" s="158"/>
      <c r="G11" s="158"/>
      <c r="H11" s="158"/>
      <c r="I11" s="158"/>
      <c r="J11" s="158"/>
      <c r="K11" s="158"/>
      <c r="L11" s="158"/>
      <c r="M11" s="158"/>
      <c r="N11" s="158"/>
      <c r="Q11" s="158"/>
      <c r="R11" s="158"/>
      <c r="S11" s="158"/>
    </row>
    <row r="12" spans="1:20" ht="14.25" customHeight="1" x14ac:dyDescent="0.2">
      <c r="A12" s="157"/>
      <c r="B12" s="157"/>
      <c r="C12" s="157"/>
      <c r="D12" s="158"/>
      <c r="E12" s="158"/>
      <c r="F12" s="158"/>
      <c r="G12" s="158"/>
      <c r="H12" s="158"/>
      <c r="I12" s="158"/>
      <c r="J12" s="158"/>
      <c r="K12" s="158" t="s">
        <v>331</v>
      </c>
      <c r="L12" s="158" t="s">
        <v>332</v>
      </c>
      <c r="M12" s="158" t="s">
        <v>333</v>
      </c>
      <c r="N12"/>
      <c r="O12"/>
      <c r="P12"/>
      <c r="Q12" s="158"/>
      <c r="R12" s="158"/>
      <c r="S12" s="158"/>
    </row>
    <row r="13" spans="1:20" ht="12.75" x14ac:dyDescent="0.2">
      <c r="A13" s="157"/>
      <c r="B13" s="157"/>
      <c r="C13" s="157"/>
      <c r="D13" s="158"/>
      <c r="E13" s="158"/>
      <c r="F13" s="158"/>
      <c r="G13" s="158"/>
      <c r="H13" s="158"/>
      <c r="I13" s="158"/>
      <c r="J13" s="158" t="s">
        <v>334</v>
      </c>
      <c r="K13" s="200" t="e">
        <f>#REF!</f>
        <v>#REF!</v>
      </c>
      <c r="L13" s="200" t="e">
        <f>#REF!</f>
        <v>#REF!</v>
      </c>
      <c r="M13" s="200" t="e">
        <f>#REF!</f>
        <v>#REF!</v>
      </c>
      <c r="N13"/>
      <c r="O13"/>
      <c r="P13"/>
      <c r="Q13" s="158"/>
      <c r="R13" s="158"/>
      <c r="S13" s="158"/>
    </row>
    <row r="14" spans="1:20" ht="12.75" x14ac:dyDescent="0.2">
      <c r="A14" s="157"/>
      <c r="B14" s="157"/>
      <c r="C14" s="157"/>
      <c r="D14" s="158"/>
      <c r="E14" s="158"/>
      <c r="F14" s="158"/>
      <c r="G14" s="158"/>
      <c r="H14" s="158"/>
      <c r="I14" s="158"/>
      <c r="J14" s="158" t="s">
        <v>335</v>
      </c>
      <c r="K14" s="201" t="e">
        <f>#REF!</f>
        <v>#REF!</v>
      </c>
      <c r="L14" s="201" t="e">
        <f>#REF!</f>
        <v>#REF!</v>
      </c>
      <c r="M14" s="201" t="e">
        <f>#REF!</f>
        <v>#REF!</v>
      </c>
      <c r="N14"/>
      <c r="O14"/>
      <c r="P14"/>
      <c r="Q14" s="158"/>
      <c r="R14" s="158"/>
      <c r="S14" s="158"/>
    </row>
    <row r="15" spans="1:20" ht="12.75" x14ac:dyDescent="0.2">
      <c r="A15" s="157"/>
      <c r="B15" s="157"/>
      <c r="C15" s="157"/>
      <c r="D15" s="158"/>
      <c r="E15" s="158"/>
      <c r="F15" s="158"/>
      <c r="G15" s="158"/>
      <c r="H15" s="158"/>
      <c r="I15" s="158"/>
      <c r="J15" s="158" t="s">
        <v>336</v>
      </c>
      <c r="K15" s="201" t="e">
        <f>#REF!</f>
        <v>#REF!</v>
      </c>
      <c r="L15" s="201" t="e">
        <f>#REF!</f>
        <v>#REF!</v>
      </c>
      <c r="M15" s="201" t="e">
        <f>#REF!</f>
        <v>#REF!</v>
      </c>
      <c r="N15"/>
      <c r="O15"/>
      <c r="P15"/>
      <c r="Q15" s="158"/>
      <c r="R15" s="158"/>
      <c r="S15" s="158"/>
    </row>
    <row r="16" spans="1:20" ht="16.5" x14ac:dyDescent="0.2">
      <c r="A16" s="157"/>
      <c r="B16" s="157"/>
      <c r="C16" s="157"/>
      <c r="D16" s="158"/>
      <c r="E16" s="158"/>
      <c r="F16" s="158"/>
      <c r="G16" s="158"/>
      <c r="H16" s="158"/>
      <c r="I16" s="158"/>
      <c r="J16" s="158" t="s">
        <v>337</v>
      </c>
      <c r="K16" s="201" t="e">
        <f>#REF!</f>
        <v>#REF!</v>
      </c>
      <c r="L16" s="201" t="e">
        <f>#REF!</f>
        <v>#REF!</v>
      </c>
      <c r="M16" s="201" t="e">
        <f>#REF!</f>
        <v>#REF!</v>
      </c>
      <c r="N16"/>
      <c r="O16"/>
      <c r="P16"/>
      <c r="Q16" s="158"/>
      <c r="R16" s="158"/>
      <c r="S16" s="158"/>
    </row>
    <row r="17" spans="1:19" ht="16.5" x14ac:dyDescent="0.2">
      <c r="A17" s="157"/>
      <c r="B17" s="157"/>
      <c r="C17" s="157"/>
      <c r="D17" s="158"/>
      <c r="E17" s="158"/>
      <c r="F17" s="158"/>
      <c r="G17" s="158"/>
      <c r="H17" s="158"/>
      <c r="I17" s="158"/>
      <c r="J17" s="158" t="s">
        <v>338</v>
      </c>
      <c r="K17" s="201" t="e">
        <f>#REF!</f>
        <v>#REF!</v>
      </c>
      <c r="L17" s="201" t="e">
        <f>#REF!</f>
        <v>#REF!</v>
      </c>
      <c r="M17" s="201" t="e">
        <f>#REF!</f>
        <v>#REF!</v>
      </c>
      <c r="N17"/>
      <c r="O17"/>
      <c r="P17"/>
      <c r="Q17" s="158"/>
      <c r="R17" s="158"/>
      <c r="S17" s="158"/>
    </row>
    <row r="18" spans="1:19" ht="16.5" x14ac:dyDescent="0.2">
      <c r="A18" s="157"/>
      <c r="B18" s="157"/>
      <c r="C18" s="157"/>
      <c r="D18" s="158"/>
      <c r="E18" s="158"/>
      <c r="F18" s="158"/>
      <c r="G18" s="158"/>
      <c r="H18" s="158"/>
      <c r="I18" s="158"/>
      <c r="J18" s="158" t="s">
        <v>339</v>
      </c>
      <c r="K18" s="201" t="e">
        <f>#REF!</f>
        <v>#REF!</v>
      </c>
      <c r="L18" s="201" t="e">
        <f>#REF!</f>
        <v>#REF!</v>
      </c>
      <c r="M18" s="201" t="e">
        <f>#REF!</f>
        <v>#REF!</v>
      </c>
      <c r="N18"/>
      <c r="O18"/>
      <c r="P18"/>
      <c r="Q18" s="158"/>
      <c r="R18" s="158"/>
      <c r="S18" s="158"/>
    </row>
    <row r="19" spans="1:19" x14ac:dyDescent="0.15">
      <c r="A19" s="157"/>
      <c r="B19" s="157"/>
      <c r="C19" s="157"/>
      <c r="D19" s="158"/>
      <c r="E19" s="158"/>
      <c r="F19" s="158"/>
      <c r="G19" s="158"/>
      <c r="H19" s="158"/>
      <c r="I19" s="158"/>
      <c r="J19" s="158"/>
      <c r="K19" s="158"/>
      <c r="L19" s="158"/>
      <c r="M19" s="158"/>
      <c r="N19" s="158"/>
      <c r="O19" s="158"/>
      <c r="P19" s="158"/>
      <c r="Q19" s="158"/>
      <c r="R19" s="158"/>
      <c r="S19" s="158"/>
    </row>
    <row r="20" spans="1:19" x14ac:dyDescent="0.15">
      <c r="A20" s="157"/>
      <c r="B20" s="157"/>
      <c r="C20" s="157"/>
      <c r="D20" s="158"/>
      <c r="E20" s="158"/>
      <c r="F20" s="158"/>
      <c r="G20" s="158"/>
      <c r="H20" s="158"/>
      <c r="I20" s="158"/>
      <c r="J20" s="158"/>
      <c r="K20" s="158"/>
      <c r="L20" s="158"/>
      <c r="M20" s="158"/>
      <c r="N20" s="158"/>
      <c r="O20" s="158"/>
      <c r="P20" s="158"/>
      <c r="Q20" s="158"/>
      <c r="R20" s="158"/>
      <c r="S20" s="158"/>
    </row>
    <row r="21" spans="1:19" x14ac:dyDescent="0.15">
      <c r="A21" s="157"/>
      <c r="B21" s="157"/>
      <c r="C21" s="157"/>
      <c r="D21" s="158"/>
      <c r="E21" s="158"/>
      <c r="F21" s="158"/>
      <c r="G21" s="158"/>
      <c r="H21" s="158"/>
      <c r="I21" s="158"/>
      <c r="J21" s="158" t="s">
        <v>340</v>
      </c>
      <c r="K21" s="201" t="e">
        <f>SUM(K13:K18)</f>
        <v>#REF!</v>
      </c>
      <c r="L21" s="201" t="e">
        <f>SUM(L13:L18)</f>
        <v>#REF!</v>
      </c>
      <c r="M21" s="201" t="e">
        <f>SUM(M13:M18)</f>
        <v>#REF!</v>
      </c>
      <c r="N21" s="158"/>
      <c r="O21" s="158"/>
      <c r="P21" s="158"/>
      <c r="Q21" s="158"/>
      <c r="R21" s="158"/>
      <c r="S21" s="158"/>
    </row>
    <row r="22" spans="1:19" x14ac:dyDescent="0.15">
      <c r="A22" s="157"/>
      <c r="B22" s="157"/>
      <c r="C22" s="157"/>
      <c r="D22" s="158"/>
      <c r="E22" s="158"/>
      <c r="F22" s="158"/>
      <c r="G22" s="158"/>
      <c r="H22" s="158"/>
      <c r="I22" s="158"/>
      <c r="J22" s="158"/>
      <c r="K22" s="158"/>
      <c r="L22" s="158"/>
      <c r="M22" s="158"/>
      <c r="N22" s="158"/>
      <c r="O22" s="158"/>
      <c r="P22" s="158"/>
      <c r="Q22" s="158"/>
      <c r="R22" s="158"/>
      <c r="S22" s="158"/>
    </row>
    <row r="23" spans="1:19" x14ac:dyDescent="0.15">
      <c r="A23" s="157"/>
      <c r="B23" s="157"/>
      <c r="C23" s="157"/>
      <c r="D23" s="158"/>
      <c r="E23" s="158"/>
      <c r="F23" s="158"/>
      <c r="G23" s="158"/>
      <c r="H23" s="158"/>
      <c r="I23" s="158"/>
      <c r="J23" s="158"/>
      <c r="K23" s="158"/>
      <c r="L23" s="158"/>
      <c r="M23" s="158"/>
      <c r="N23" s="158"/>
      <c r="O23" s="158"/>
      <c r="P23" s="158"/>
      <c r="Q23" s="158"/>
      <c r="R23" s="158"/>
      <c r="S23" s="158"/>
    </row>
    <row r="24" spans="1:19" x14ac:dyDescent="0.15">
      <c r="A24" s="157"/>
      <c r="B24" s="157"/>
      <c r="C24" s="157"/>
      <c r="D24" s="158"/>
      <c r="E24" s="158"/>
      <c r="F24" s="158"/>
      <c r="G24" s="158"/>
      <c r="H24" s="158"/>
      <c r="I24" s="158"/>
      <c r="J24" s="158"/>
      <c r="K24" s="158"/>
      <c r="L24" s="158"/>
      <c r="M24" s="158"/>
      <c r="N24" s="158"/>
      <c r="O24" s="158"/>
      <c r="P24" s="158"/>
      <c r="Q24" s="158"/>
      <c r="R24" s="158"/>
      <c r="S24" s="158"/>
    </row>
    <row r="25" spans="1:19" x14ac:dyDescent="0.15">
      <c r="A25" s="157"/>
      <c r="B25" s="157"/>
      <c r="C25" s="157"/>
      <c r="D25" s="158"/>
      <c r="E25" s="158"/>
      <c r="F25" s="158"/>
      <c r="G25" s="158"/>
      <c r="H25" s="158"/>
      <c r="I25" s="158"/>
      <c r="J25" s="158"/>
      <c r="K25" s="158"/>
      <c r="L25" s="158"/>
      <c r="M25" s="158"/>
      <c r="N25" s="158"/>
      <c r="O25" s="158"/>
      <c r="P25" s="158"/>
      <c r="Q25" s="158"/>
      <c r="R25" s="158"/>
      <c r="S25" s="158"/>
    </row>
    <row r="26" spans="1:19" x14ac:dyDescent="0.15">
      <c r="A26" s="157"/>
      <c r="B26" s="157"/>
      <c r="C26" s="157"/>
      <c r="D26" s="158"/>
      <c r="E26" s="158"/>
      <c r="F26" s="158"/>
      <c r="G26" s="158"/>
      <c r="H26" s="158"/>
      <c r="I26" s="158"/>
      <c r="J26" s="158"/>
      <c r="K26" s="158"/>
      <c r="L26" s="158"/>
      <c r="M26" s="158"/>
      <c r="N26" s="158"/>
      <c r="O26" s="158"/>
      <c r="P26" s="158"/>
      <c r="Q26" s="158"/>
      <c r="R26" s="158"/>
      <c r="S26" s="158"/>
    </row>
    <row r="27" spans="1:19" x14ac:dyDescent="0.15">
      <c r="A27" s="157"/>
      <c r="B27" s="157"/>
      <c r="C27" s="157"/>
      <c r="D27" s="158"/>
      <c r="E27" s="158"/>
      <c r="F27" s="158"/>
      <c r="G27" s="158"/>
      <c r="H27" s="158"/>
      <c r="I27" s="158"/>
      <c r="J27" s="158"/>
      <c r="K27" s="158"/>
      <c r="L27" s="158"/>
      <c r="M27" s="158"/>
      <c r="N27" s="158"/>
      <c r="O27" s="158"/>
      <c r="P27" s="158"/>
      <c r="Q27" s="158"/>
      <c r="R27" s="158"/>
      <c r="S27" s="158"/>
    </row>
    <row r="28" spans="1:19" x14ac:dyDescent="0.15">
      <c r="A28" s="157"/>
      <c r="B28" s="157"/>
      <c r="C28" s="157"/>
      <c r="D28" s="158"/>
      <c r="E28" s="158"/>
      <c r="F28" s="158"/>
      <c r="G28" s="158"/>
      <c r="H28" s="158"/>
      <c r="I28" s="158"/>
      <c r="J28" s="158"/>
      <c r="K28" s="158"/>
      <c r="L28" s="158"/>
      <c r="M28" s="158"/>
      <c r="N28" s="158"/>
      <c r="O28" s="158"/>
      <c r="P28" s="158"/>
      <c r="Q28" s="158"/>
      <c r="R28" s="158"/>
      <c r="S28" s="158"/>
    </row>
    <row r="29" spans="1:19" x14ac:dyDescent="0.15">
      <c r="A29" s="157"/>
      <c r="B29" s="157"/>
      <c r="C29" s="157"/>
      <c r="D29" s="158"/>
      <c r="E29" s="158"/>
      <c r="F29" s="158"/>
      <c r="G29" s="158"/>
      <c r="H29" s="158"/>
      <c r="I29" s="158"/>
      <c r="J29" s="158"/>
      <c r="K29" s="158"/>
      <c r="L29" s="158"/>
      <c r="M29" s="158"/>
      <c r="N29" s="158"/>
      <c r="O29" s="158"/>
      <c r="P29" s="158"/>
      <c r="Q29" s="158"/>
      <c r="R29" s="158"/>
      <c r="S29" s="158"/>
    </row>
    <row r="30" spans="1:19" x14ac:dyDescent="0.15">
      <c r="A30" s="157"/>
      <c r="B30" s="157"/>
      <c r="C30" s="157"/>
      <c r="D30" s="158"/>
      <c r="E30" s="158"/>
      <c r="F30" s="158"/>
      <c r="G30" s="158"/>
      <c r="H30" s="158"/>
      <c r="I30" s="158"/>
      <c r="J30" s="158"/>
      <c r="K30" s="158"/>
      <c r="L30" s="158"/>
      <c r="M30" s="158"/>
      <c r="N30" s="158"/>
      <c r="O30" s="158"/>
      <c r="P30" s="158"/>
      <c r="Q30" s="158"/>
      <c r="R30" s="158"/>
      <c r="S30" s="158"/>
    </row>
    <row r="31" spans="1:19" x14ac:dyDescent="0.15">
      <c r="A31" s="157"/>
      <c r="B31" s="157"/>
      <c r="C31" s="157"/>
      <c r="D31" s="158"/>
      <c r="E31" s="158"/>
      <c r="F31" s="158"/>
      <c r="G31" s="158"/>
      <c r="H31" s="158"/>
      <c r="I31" s="158"/>
      <c r="J31" s="158"/>
      <c r="K31" s="158"/>
      <c r="L31" s="158"/>
      <c r="M31" s="158"/>
      <c r="N31" s="158"/>
      <c r="O31" s="158"/>
      <c r="P31" s="158"/>
      <c r="Q31" s="158"/>
      <c r="R31" s="158"/>
      <c r="S31" s="158"/>
    </row>
    <row r="32" spans="1:19" x14ac:dyDescent="0.15">
      <c r="A32" s="157"/>
      <c r="B32" s="157"/>
      <c r="C32" s="157"/>
      <c r="D32" s="158"/>
      <c r="E32" s="158"/>
      <c r="F32" s="158"/>
      <c r="G32" s="158"/>
      <c r="H32" s="158"/>
      <c r="I32" s="158"/>
      <c r="J32" s="158"/>
      <c r="K32" s="158"/>
      <c r="L32" s="158"/>
      <c r="M32" s="158"/>
      <c r="N32" s="158"/>
      <c r="O32" s="158"/>
      <c r="P32" s="158"/>
      <c r="Q32" s="158"/>
      <c r="R32" s="158"/>
      <c r="S32" s="158"/>
    </row>
    <row r="33" spans="1:19" x14ac:dyDescent="0.15">
      <c r="A33" s="157"/>
      <c r="B33" s="157"/>
      <c r="C33" s="157"/>
      <c r="D33" s="158"/>
      <c r="E33" s="158"/>
      <c r="F33" s="158"/>
      <c r="G33" s="158"/>
      <c r="H33" s="158"/>
      <c r="I33" s="158"/>
      <c r="J33" s="158"/>
      <c r="K33" s="158"/>
      <c r="L33" s="158"/>
      <c r="M33" s="158"/>
      <c r="N33" s="158"/>
      <c r="O33" s="158"/>
      <c r="P33" s="158"/>
      <c r="Q33" s="158"/>
      <c r="R33" s="158"/>
      <c r="S33" s="158"/>
    </row>
    <row r="34" spans="1:19" x14ac:dyDescent="0.15">
      <c r="A34" s="157"/>
      <c r="B34" s="157"/>
      <c r="C34" s="157"/>
      <c r="D34" s="158"/>
      <c r="E34" s="158"/>
      <c r="F34" s="158"/>
      <c r="G34" s="158"/>
      <c r="H34" s="158"/>
      <c r="I34" s="158"/>
      <c r="J34" s="158"/>
      <c r="K34" s="158"/>
      <c r="L34" s="158"/>
      <c r="M34" s="158"/>
      <c r="N34" s="158"/>
      <c r="O34" s="158"/>
      <c r="P34" s="158"/>
      <c r="Q34" s="158"/>
      <c r="R34" s="158"/>
      <c r="S34" s="158"/>
    </row>
    <row r="35" spans="1:19" x14ac:dyDescent="0.15">
      <c r="A35" s="157"/>
      <c r="B35" s="157"/>
      <c r="C35" s="157"/>
      <c r="D35" s="158"/>
      <c r="E35" s="158"/>
      <c r="F35" s="158"/>
      <c r="G35" s="158"/>
      <c r="H35" s="158"/>
      <c r="I35" s="158"/>
      <c r="J35" s="158"/>
      <c r="K35" s="158"/>
      <c r="L35" s="158"/>
      <c r="M35" s="158"/>
      <c r="N35" s="158"/>
      <c r="O35" s="158"/>
      <c r="P35" s="158"/>
      <c r="Q35" s="158"/>
      <c r="R35" s="158"/>
      <c r="S35" s="158"/>
    </row>
    <row r="36" spans="1:19" x14ac:dyDescent="0.15">
      <c r="A36" s="157"/>
      <c r="B36" s="157"/>
      <c r="C36" s="157"/>
      <c r="D36" s="158"/>
      <c r="E36" s="158"/>
      <c r="F36" s="158"/>
      <c r="G36" s="158"/>
      <c r="H36" s="158"/>
      <c r="I36" s="158"/>
      <c r="J36" s="158"/>
      <c r="K36" s="158"/>
      <c r="L36" s="158"/>
      <c r="M36" s="158"/>
      <c r="N36" s="158"/>
      <c r="O36" s="158"/>
      <c r="P36" s="158"/>
      <c r="Q36" s="158"/>
      <c r="R36" s="158"/>
      <c r="S36" s="158"/>
    </row>
    <row r="37" spans="1:19" x14ac:dyDescent="0.15">
      <c r="A37" s="157"/>
      <c r="B37" s="157"/>
      <c r="C37" s="157"/>
      <c r="D37" s="158"/>
      <c r="E37" s="158"/>
      <c r="F37" s="158"/>
      <c r="G37" s="158"/>
      <c r="H37" s="158"/>
      <c r="I37" s="158"/>
      <c r="J37" s="158"/>
      <c r="K37" s="158"/>
      <c r="L37" s="158"/>
      <c r="M37" s="158"/>
      <c r="N37" s="158"/>
      <c r="O37" s="158"/>
      <c r="P37" s="158"/>
      <c r="Q37" s="158"/>
      <c r="R37" s="158"/>
      <c r="S37" s="158"/>
    </row>
    <row r="38" spans="1:19" x14ac:dyDescent="0.15">
      <c r="A38" s="157"/>
      <c r="B38" s="157"/>
      <c r="C38" s="157"/>
      <c r="D38" s="158"/>
      <c r="E38" s="158"/>
      <c r="F38" s="158"/>
      <c r="G38" s="158"/>
      <c r="H38" s="158"/>
      <c r="I38" s="158"/>
      <c r="J38" s="158"/>
      <c r="K38" s="158"/>
      <c r="L38" s="158"/>
      <c r="M38" s="158"/>
      <c r="N38" s="158"/>
      <c r="O38" s="158"/>
      <c r="P38" s="158"/>
      <c r="Q38" s="158"/>
      <c r="R38" s="158"/>
      <c r="S38" s="158"/>
    </row>
    <row r="39" spans="1:19" x14ac:dyDescent="0.15">
      <c r="A39" s="157"/>
      <c r="B39" s="157"/>
      <c r="C39" s="157"/>
      <c r="D39" s="158"/>
      <c r="E39" s="158"/>
      <c r="F39" s="158"/>
      <c r="G39" s="158"/>
      <c r="H39" s="158"/>
      <c r="I39" s="158"/>
      <c r="J39" s="158"/>
      <c r="K39" s="158"/>
      <c r="L39" s="158"/>
      <c r="M39" s="158"/>
      <c r="N39" s="158"/>
      <c r="O39" s="158"/>
      <c r="P39" s="158"/>
      <c r="Q39" s="158"/>
      <c r="R39" s="158"/>
      <c r="S39" s="158"/>
    </row>
    <row r="40" spans="1:19" x14ac:dyDescent="0.15">
      <c r="A40" s="157"/>
      <c r="B40" s="157"/>
      <c r="C40" s="157"/>
      <c r="D40" s="158"/>
      <c r="E40" s="158"/>
      <c r="F40" s="158"/>
      <c r="G40" s="158"/>
      <c r="H40" s="158"/>
      <c r="I40" s="158"/>
      <c r="J40" s="158"/>
      <c r="K40" s="158"/>
      <c r="L40" s="158"/>
      <c r="M40" s="158"/>
      <c r="N40" s="158"/>
      <c r="O40" s="158"/>
      <c r="P40" s="158"/>
      <c r="Q40" s="158"/>
      <c r="R40" s="158"/>
      <c r="S40" s="158"/>
    </row>
    <row r="41" spans="1:19" x14ac:dyDescent="0.15">
      <c r="A41" s="157"/>
      <c r="B41" s="157"/>
      <c r="C41" s="157"/>
      <c r="D41" s="158"/>
      <c r="E41" s="158"/>
      <c r="F41" s="158"/>
      <c r="G41" s="158"/>
      <c r="H41" s="158"/>
      <c r="I41" s="158"/>
      <c r="J41" s="158"/>
      <c r="K41" s="158"/>
      <c r="L41" s="158"/>
      <c r="M41" s="158"/>
      <c r="N41" s="158"/>
      <c r="O41" s="158"/>
      <c r="P41" s="158"/>
      <c r="Q41" s="158"/>
      <c r="R41" s="158"/>
      <c r="S41" s="158"/>
    </row>
    <row r="42" spans="1:19" ht="7.5" customHeight="1" x14ac:dyDescent="0.15">
      <c r="A42" s="157"/>
      <c r="B42" s="157"/>
      <c r="C42" s="157"/>
      <c r="D42" s="158"/>
      <c r="E42" s="158"/>
      <c r="F42" s="158"/>
      <c r="G42" s="158"/>
      <c r="H42" s="158"/>
      <c r="I42" s="158"/>
      <c r="J42" s="158"/>
      <c r="K42" s="398" t="e">
        <f>K55+K56</f>
        <v>#REF!</v>
      </c>
      <c r="L42" s="158"/>
      <c r="M42" s="398" t="e">
        <f>M55+M56</f>
        <v>#REF!</v>
      </c>
      <c r="N42" s="158"/>
      <c r="O42" s="398" t="e">
        <f>O55+O56</f>
        <v>#REF!</v>
      </c>
      <c r="P42" s="158"/>
      <c r="Q42" s="398" t="e">
        <f>Q55+Q56</f>
        <v>#REF!</v>
      </c>
      <c r="R42" s="158"/>
      <c r="S42" s="158"/>
    </row>
    <row r="43" spans="1:19" ht="2.25" customHeight="1" x14ac:dyDescent="0.15">
      <c r="A43" s="392" t="s">
        <v>341</v>
      </c>
      <c r="B43" s="392"/>
      <c r="C43" s="392"/>
      <c r="D43" s="392"/>
      <c r="E43" s="392"/>
      <c r="F43" s="392"/>
      <c r="G43" s="392"/>
      <c r="H43" s="158"/>
      <c r="I43" s="158"/>
      <c r="J43" s="158"/>
      <c r="K43" s="398"/>
      <c r="L43" s="158"/>
      <c r="M43" s="398"/>
      <c r="N43" s="158"/>
      <c r="O43" s="398"/>
      <c r="P43" s="158"/>
      <c r="Q43" s="398"/>
      <c r="R43" s="158"/>
      <c r="S43" s="158"/>
    </row>
    <row r="44" spans="1:19" ht="2.25" customHeight="1" x14ac:dyDescent="0.15">
      <c r="A44" s="392"/>
      <c r="B44" s="392"/>
      <c r="C44" s="392"/>
      <c r="D44" s="392"/>
      <c r="E44" s="392"/>
      <c r="F44" s="392"/>
      <c r="G44" s="392"/>
      <c r="H44" s="158"/>
      <c r="I44" s="158"/>
      <c r="J44" s="158"/>
      <c r="K44" s="398"/>
      <c r="L44" s="158"/>
      <c r="M44" s="398"/>
      <c r="N44" s="158"/>
      <c r="O44" s="398"/>
      <c r="P44" s="158"/>
      <c r="Q44" s="398"/>
      <c r="R44" s="158"/>
      <c r="S44" s="158"/>
    </row>
    <row r="45" spans="1:19" ht="2.25" customHeight="1" x14ac:dyDescent="0.15">
      <c r="A45" s="392"/>
      <c r="B45" s="392"/>
      <c r="C45" s="392"/>
      <c r="D45" s="392"/>
      <c r="E45" s="392"/>
      <c r="F45" s="392"/>
      <c r="G45" s="392"/>
      <c r="H45" s="158"/>
      <c r="I45" s="158"/>
      <c r="J45" s="158"/>
      <c r="K45" s="202"/>
      <c r="L45" s="158"/>
      <c r="M45" s="202"/>
      <c r="N45" s="158"/>
      <c r="O45" s="202"/>
      <c r="P45" s="158"/>
      <c r="Q45" s="202"/>
      <c r="R45" s="158"/>
      <c r="S45" s="158"/>
    </row>
    <row r="46" spans="1:19" ht="2.25" customHeight="1" x14ac:dyDescent="0.15">
      <c r="A46" s="392"/>
      <c r="B46" s="392"/>
      <c r="C46" s="392"/>
      <c r="D46" s="392"/>
      <c r="E46" s="392"/>
      <c r="F46" s="392"/>
      <c r="G46" s="392"/>
      <c r="H46" s="158"/>
      <c r="I46" s="158"/>
      <c r="J46" s="158"/>
      <c r="K46" s="202"/>
      <c r="L46" s="158"/>
      <c r="M46" s="202"/>
      <c r="N46" s="158"/>
      <c r="O46" s="202"/>
      <c r="P46" s="158"/>
      <c r="Q46" s="202"/>
      <c r="R46" s="158"/>
      <c r="S46" s="158"/>
    </row>
    <row r="47" spans="1:19" ht="9" customHeight="1" x14ac:dyDescent="0.15">
      <c r="A47" s="392"/>
      <c r="B47" s="392"/>
      <c r="C47" s="392"/>
      <c r="D47" s="392"/>
      <c r="E47" s="392"/>
      <c r="F47" s="392"/>
      <c r="G47" s="392"/>
      <c r="H47" s="158"/>
      <c r="I47" s="158"/>
      <c r="J47" s="158"/>
      <c r="K47" s="203" t="e">
        <f>K57+K58</f>
        <v>#REF!</v>
      </c>
      <c r="L47" s="158"/>
      <c r="M47" s="203" t="e">
        <f>M57+M58</f>
        <v>#REF!</v>
      </c>
      <c r="N47" s="158"/>
      <c r="O47" s="203" t="e">
        <f>O57+O58</f>
        <v>#REF!</v>
      </c>
      <c r="P47" s="158"/>
      <c r="Q47" s="203" t="e">
        <f>Q57+Q58</f>
        <v>#REF!</v>
      </c>
      <c r="R47" s="158"/>
      <c r="S47" s="158"/>
    </row>
    <row r="48" spans="1:19" ht="6" customHeight="1" x14ac:dyDescent="0.15">
      <c r="A48" s="392"/>
      <c r="B48" s="392"/>
      <c r="C48" s="392"/>
      <c r="D48" s="392"/>
      <c r="E48" s="392"/>
      <c r="F48" s="392"/>
      <c r="G48" s="392"/>
      <c r="H48" s="158"/>
      <c r="I48" s="158"/>
      <c r="J48" s="158"/>
      <c r="K48" s="203" t="e">
        <f>K59+K60</f>
        <v>#REF!</v>
      </c>
      <c r="L48" s="158"/>
      <c r="M48" s="203" t="e">
        <f>M59+M60</f>
        <v>#REF!</v>
      </c>
      <c r="N48" s="158"/>
      <c r="O48" s="203" t="e">
        <f>O59+O60</f>
        <v>#REF!</v>
      </c>
      <c r="P48" s="158"/>
      <c r="Q48" s="203" t="e">
        <f>Q59+Q60</f>
        <v>#REF!</v>
      </c>
      <c r="R48" s="158"/>
      <c r="S48" s="158"/>
    </row>
    <row r="49" spans="1:27" ht="6.75" customHeight="1" x14ac:dyDescent="0.15">
      <c r="A49" s="392"/>
      <c r="B49" s="392"/>
      <c r="C49" s="392"/>
      <c r="D49" s="392"/>
      <c r="E49" s="392"/>
      <c r="F49" s="392"/>
      <c r="G49" s="392"/>
      <c r="H49" s="158"/>
      <c r="I49" s="158"/>
      <c r="J49" s="158"/>
      <c r="K49" s="158"/>
      <c r="L49" s="158"/>
      <c r="M49" s="158"/>
      <c r="N49" s="158"/>
      <c r="O49" s="158"/>
      <c r="P49" s="158"/>
      <c r="Q49" s="158"/>
      <c r="R49" s="158"/>
      <c r="S49" s="158"/>
    </row>
    <row r="50" spans="1:27" ht="3.75" customHeight="1" x14ac:dyDescent="0.15">
      <c r="A50" s="157"/>
      <c r="B50" s="157"/>
      <c r="C50" s="157"/>
      <c r="D50" s="158"/>
      <c r="E50" s="158"/>
      <c r="F50" s="158"/>
      <c r="G50" s="158"/>
      <c r="H50" s="158"/>
      <c r="I50" s="158"/>
      <c r="J50" s="158"/>
      <c r="K50" s="158"/>
      <c r="L50" s="158"/>
      <c r="M50" s="158"/>
      <c r="N50" s="158"/>
      <c r="O50" s="158"/>
      <c r="P50" s="158"/>
      <c r="Q50" s="158"/>
      <c r="R50" s="158"/>
      <c r="S50" s="158"/>
    </row>
    <row r="51" spans="1:27" x14ac:dyDescent="0.15">
      <c r="A51" s="157"/>
      <c r="B51" s="157"/>
      <c r="C51" s="157"/>
      <c r="D51" s="158"/>
      <c r="E51" s="158"/>
      <c r="F51" s="158"/>
      <c r="G51" s="158"/>
      <c r="H51" s="158"/>
      <c r="I51" s="158"/>
      <c r="J51" s="158"/>
      <c r="K51" s="158"/>
      <c r="L51" s="158"/>
      <c r="M51" s="158"/>
      <c r="N51" s="158"/>
      <c r="O51" s="158"/>
      <c r="P51" s="158"/>
      <c r="Q51" s="158"/>
      <c r="R51" s="158"/>
      <c r="S51" s="158"/>
    </row>
    <row r="52" spans="1:27" x14ac:dyDescent="0.15">
      <c r="A52" s="157"/>
      <c r="B52" s="157"/>
      <c r="C52" s="157"/>
      <c r="D52" s="158"/>
      <c r="E52" s="158"/>
      <c r="F52" s="158"/>
      <c r="G52" s="158"/>
      <c r="H52" s="158"/>
      <c r="I52" s="158"/>
      <c r="J52" s="158"/>
      <c r="K52" s="158"/>
      <c r="L52" s="158"/>
      <c r="M52" s="158"/>
      <c r="N52" s="158"/>
      <c r="O52" s="158"/>
      <c r="P52" s="158"/>
      <c r="Q52" s="158"/>
      <c r="R52" s="158"/>
      <c r="S52" s="158"/>
    </row>
    <row r="53" spans="1:27" ht="9.75" customHeight="1" x14ac:dyDescent="0.15">
      <c r="A53" s="157"/>
      <c r="B53" s="157"/>
      <c r="C53" s="157"/>
      <c r="D53" s="158"/>
      <c r="E53" s="158"/>
      <c r="F53" s="158"/>
      <c r="G53" s="158"/>
      <c r="H53" s="158"/>
      <c r="I53" s="158"/>
      <c r="J53" s="393" t="s">
        <v>183</v>
      </c>
      <c r="K53" s="393"/>
      <c r="L53" s="393"/>
      <c r="M53" s="393"/>
      <c r="N53" s="393"/>
      <c r="O53" s="393"/>
      <c r="P53" s="393"/>
      <c r="Q53" s="393"/>
      <c r="R53" s="158"/>
      <c r="S53" s="158"/>
    </row>
    <row r="54" spans="1:27" ht="41.25" x14ac:dyDescent="0.15">
      <c r="A54" s="157"/>
      <c r="B54" s="157"/>
      <c r="C54" s="157"/>
      <c r="D54" s="158"/>
      <c r="E54" s="158"/>
      <c r="F54" s="158"/>
      <c r="G54" s="158"/>
      <c r="H54" s="158"/>
      <c r="I54" s="158"/>
      <c r="J54" s="158" t="s">
        <v>184</v>
      </c>
      <c r="K54" s="158" t="s">
        <v>87</v>
      </c>
      <c r="L54" s="158" t="s">
        <v>185</v>
      </c>
      <c r="M54" s="158" t="s">
        <v>87</v>
      </c>
      <c r="N54" s="158" t="s">
        <v>186</v>
      </c>
      <c r="O54" s="158" t="s">
        <v>87</v>
      </c>
      <c r="P54" s="158" t="s">
        <v>187</v>
      </c>
      <c r="Q54" s="158" t="s">
        <v>87</v>
      </c>
      <c r="T54" s="204"/>
      <c r="U54" s="158" t="s">
        <v>188</v>
      </c>
      <c r="V54" s="158"/>
      <c r="W54" s="158" t="s">
        <v>185</v>
      </c>
      <c r="X54" s="158"/>
      <c r="Y54" s="158" t="s">
        <v>186</v>
      </c>
      <c r="AA54" s="158" t="s">
        <v>187</v>
      </c>
    </row>
    <row r="55" spans="1:27" ht="25.5" customHeight="1" x14ac:dyDescent="0.15">
      <c r="A55" s="157"/>
      <c r="B55" s="157"/>
      <c r="C55" s="157"/>
      <c r="D55" s="158"/>
      <c r="E55" s="158"/>
      <c r="F55" s="158"/>
      <c r="G55" s="158"/>
      <c r="H55" s="158"/>
      <c r="I55" s="134" t="s">
        <v>45</v>
      </c>
      <c r="J55" s="107" t="e">
        <f>U57</f>
        <v>#REF!</v>
      </c>
      <c r="K55" s="145" t="e">
        <f t="shared" ref="K55:K60" si="0">J55*100/$U$55</f>
        <v>#REF!</v>
      </c>
      <c r="L55" s="130" t="e">
        <f>W57</f>
        <v>#REF!</v>
      </c>
      <c r="M55" s="205" t="e">
        <f>L55*100/$W$55</f>
        <v>#REF!</v>
      </c>
      <c r="N55" s="130" t="e">
        <f>Y57</f>
        <v>#REF!</v>
      </c>
      <c r="O55" s="205" t="e">
        <f t="shared" ref="O55:O60" si="1">N55*100/$Y$55</f>
        <v>#REF!</v>
      </c>
      <c r="P55" s="130" t="e">
        <f>AA57</f>
        <v>#REF!</v>
      </c>
      <c r="Q55" s="205" t="e">
        <f t="shared" ref="Q55:Q60" si="2">P55*100/$AA$55</f>
        <v>#REF!</v>
      </c>
      <c r="T55" s="206" t="s">
        <v>62</v>
      </c>
      <c r="U55" s="121" t="e">
        <f>#REF!</f>
        <v>#REF!</v>
      </c>
      <c r="V55" s="207"/>
      <c r="W55" s="208" t="e">
        <f>#REF!</f>
        <v>#REF!</v>
      </c>
      <c r="X55" s="208"/>
      <c r="Y55" s="208" t="e">
        <f>#REF!</f>
        <v>#REF!</v>
      </c>
      <c r="Z55" s="209"/>
      <c r="AA55" s="208" t="e">
        <f>#REF!</f>
        <v>#REF!</v>
      </c>
    </row>
    <row r="56" spans="1:27" ht="25.5" customHeight="1" x14ac:dyDescent="0.15">
      <c r="A56" s="157"/>
      <c r="B56" s="157"/>
      <c r="C56" s="157"/>
      <c r="D56" s="158"/>
      <c r="E56" s="158"/>
      <c r="F56" s="158"/>
      <c r="G56" s="158"/>
      <c r="H56" s="158"/>
      <c r="I56" s="210" t="s">
        <v>44</v>
      </c>
      <c r="J56" s="121" t="e">
        <f>U58</f>
        <v>#REF!</v>
      </c>
      <c r="K56" s="146" t="e">
        <f t="shared" si="0"/>
        <v>#REF!</v>
      </c>
      <c r="L56" s="208" t="e">
        <f>W58</f>
        <v>#REF!</v>
      </c>
      <c r="M56" s="211" t="e">
        <f>L56*100/$W$55</f>
        <v>#REF!</v>
      </c>
      <c r="N56" s="208" t="e">
        <f>Y58</f>
        <v>#REF!</v>
      </c>
      <c r="O56" s="211" t="e">
        <f t="shared" si="1"/>
        <v>#REF!</v>
      </c>
      <c r="P56" s="208" t="e">
        <f>AA58</f>
        <v>#REF!</v>
      </c>
      <c r="Q56" s="211" t="e">
        <f t="shared" si="2"/>
        <v>#REF!</v>
      </c>
      <c r="T56" s="169" t="s">
        <v>49</v>
      </c>
      <c r="U56" s="107" t="e">
        <f>#REF!</f>
        <v>#REF!</v>
      </c>
      <c r="V56" s="109"/>
      <c r="W56" s="130" t="e">
        <f>#REF!</f>
        <v>#REF!</v>
      </c>
      <c r="X56" s="130"/>
      <c r="Y56" s="130" t="e">
        <f>#REF!</f>
        <v>#REF!</v>
      </c>
      <c r="AA56" s="130" t="e">
        <f>#REF!</f>
        <v>#REF!</v>
      </c>
    </row>
    <row r="57" spans="1:27" ht="25.5" customHeight="1" x14ac:dyDescent="0.15">
      <c r="A57" s="157"/>
      <c r="B57" s="157"/>
      <c r="C57" s="157"/>
      <c r="D57" s="158"/>
      <c r="E57" s="158"/>
      <c r="F57" s="158"/>
      <c r="G57" s="158"/>
      <c r="H57" s="158"/>
      <c r="I57" s="134" t="s">
        <v>181</v>
      </c>
      <c r="J57" s="107" t="e">
        <f>U60</f>
        <v>#REF!</v>
      </c>
      <c r="K57" s="145" t="e">
        <f t="shared" si="0"/>
        <v>#REF!</v>
      </c>
      <c r="L57" s="130" t="e">
        <f>W60</f>
        <v>#REF!</v>
      </c>
      <c r="M57" s="205" t="e">
        <f>L57*100/$W$59</f>
        <v>#REF!</v>
      </c>
      <c r="N57" s="130" t="e">
        <f>Y60</f>
        <v>#REF!</v>
      </c>
      <c r="O57" s="205" t="e">
        <f t="shared" si="1"/>
        <v>#REF!</v>
      </c>
      <c r="P57" s="130" t="e">
        <f>AA60</f>
        <v>#REF!</v>
      </c>
      <c r="Q57" s="205" t="e">
        <f t="shared" si="2"/>
        <v>#REF!</v>
      </c>
      <c r="T57" s="212" t="s">
        <v>45</v>
      </c>
      <c r="U57" s="107" t="e">
        <f>#REF!</f>
        <v>#REF!</v>
      </c>
      <c r="V57" s="109"/>
      <c r="W57" s="130" t="e">
        <f>#REF!</f>
        <v>#REF!</v>
      </c>
      <c r="X57" s="130"/>
      <c r="Y57" s="130" t="e">
        <f>#REF!</f>
        <v>#REF!</v>
      </c>
      <c r="AA57" s="130" t="e">
        <f>#REF!</f>
        <v>#REF!</v>
      </c>
    </row>
    <row r="58" spans="1:27" ht="25.5" customHeight="1" x14ac:dyDescent="0.15">
      <c r="A58" s="157"/>
      <c r="B58" s="157"/>
      <c r="C58" s="157"/>
      <c r="D58" s="158"/>
      <c r="E58" s="158"/>
      <c r="F58" s="158"/>
      <c r="G58" s="158"/>
      <c r="H58" s="158"/>
      <c r="I58" s="210" t="s">
        <v>114</v>
      </c>
      <c r="J58" s="121" t="e">
        <f>U61</f>
        <v>#REF!</v>
      </c>
      <c r="K58" s="146" t="e">
        <f t="shared" si="0"/>
        <v>#REF!</v>
      </c>
      <c r="L58" s="208" t="e">
        <f>W61</f>
        <v>#REF!</v>
      </c>
      <c r="M58" s="211" t="e">
        <f>L58*100/$W$59</f>
        <v>#REF!</v>
      </c>
      <c r="N58" s="208" t="e">
        <f>Y61</f>
        <v>#REF!</v>
      </c>
      <c r="O58" s="211" t="e">
        <f t="shared" si="1"/>
        <v>#REF!</v>
      </c>
      <c r="P58" s="208" t="e">
        <f>AA61</f>
        <v>#REF!</v>
      </c>
      <c r="Q58" s="211" t="e">
        <f t="shared" si="2"/>
        <v>#REF!</v>
      </c>
      <c r="T58" s="213" t="s">
        <v>44</v>
      </c>
      <c r="U58" s="121" t="e">
        <f>#REF!</f>
        <v>#REF!</v>
      </c>
      <c r="V58" s="207"/>
      <c r="W58" s="208" t="e">
        <f>#REF!</f>
        <v>#REF!</v>
      </c>
      <c r="X58" s="208"/>
      <c r="Y58" s="208" t="e">
        <f>#REF!</f>
        <v>#REF!</v>
      </c>
      <c r="Z58" s="209"/>
      <c r="AA58" s="208" t="e">
        <f>#REF!</f>
        <v>#REF!</v>
      </c>
    </row>
    <row r="59" spans="1:27" ht="25.5" customHeight="1" x14ac:dyDescent="0.15">
      <c r="A59" s="157"/>
      <c r="B59" s="157"/>
      <c r="C59" s="157"/>
      <c r="D59" s="158"/>
      <c r="E59" s="158"/>
      <c r="F59" s="158"/>
      <c r="G59" s="158"/>
      <c r="H59" s="158"/>
      <c r="I59" s="134" t="s">
        <v>52</v>
      </c>
      <c r="J59" s="107" t="e">
        <f>U63</f>
        <v>#REF!</v>
      </c>
      <c r="K59" s="145" t="e">
        <f t="shared" si="0"/>
        <v>#REF!</v>
      </c>
      <c r="L59" s="130" t="e">
        <f>W63</f>
        <v>#REF!</v>
      </c>
      <c r="M59" s="205" t="e">
        <f>L59*100/$W$62</f>
        <v>#REF!</v>
      </c>
      <c r="N59" s="130" t="e">
        <f>Y63</f>
        <v>#REF!</v>
      </c>
      <c r="O59" s="205" t="e">
        <f t="shared" si="1"/>
        <v>#REF!</v>
      </c>
      <c r="P59" s="130" t="e">
        <f>AA63</f>
        <v>#REF!</v>
      </c>
      <c r="Q59" s="205" t="e">
        <f t="shared" si="2"/>
        <v>#REF!</v>
      </c>
      <c r="T59" s="169" t="s">
        <v>51</v>
      </c>
      <c r="U59" s="107" t="e">
        <f>#REF!</f>
        <v>#REF!</v>
      </c>
      <c r="V59" s="109"/>
      <c r="W59" s="130" t="e">
        <f>#REF!</f>
        <v>#REF!</v>
      </c>
      <c r="X59" s="130"/>
      <c r="Y59" s="130" t="e">
        <f>#REF!</f>
        <v>#REF!</v>
      </c>
      <c r="AA59" s="130" t="e">
        <f>#REF!</f>
        <v>#REF!</v>
      </c>
    </row>
    <row r="60" spans="1:27" ht="25.5" customHeight="1" x14ac:dyDescent="0.15">
      <c r="A60" s="157"/>
      <c r="B60" s="157"/>
      <c r="C60" s="157"/>
      <c r="D60" s="158"/>
      <c r="E60" s="158"/>
      <c r="F60" s="158"/>
      <c r="G60" s="158"/>
      <c r="H60" s="158"/>
      <c r="I60" s="210" t="s">
        <v>53</v>
      </c>
      <c r="J60" s="121" t="e">
        <f>U64</f>
        <v>#REF!</v>
      </c>
      <c r="K60" s="146" t="e">
        <f t="shared" si="0"/>
        <v>#REF!</v>
      </c>
      <c r="L60" s="208" t="e">
        <f>W64</f>
        <v>#REF!</v>
      </c>
      <c r="M60" s="211" t="e">
        <f>L60*100/$W$62</f>
        <v>#REF!</v>
      </c>
      <c r="N60" s="208" t="e">
        <f>Y64</f>
        <v>#REF!</v>
      </c>
      <c r="O60" s="211" t="e">
        <f t="shared" si="1"/>
        <v>#REF!</v>
      </c>
      <c r="P60" s="208" t="e">
        <f>AA64</f>
        <v>#REF!</v>
      </c>
      <c r="Q60" s="211" t="e">
        <f t="shared" si="2"/>
        <v>#REF!</v>
      </c>
      <c r="T60" s="212" t="s">
        <v>181</v>
      </c>
      <c r="U60" s="107" t="e">
        <f>#REF!</f>
        <v>#REF!</v>
      </c>
      <c r="V60" s="109"/>
      <c r="W60" s="130" t="e">
        <f>#REF!</f>
        <v>#REF!</v>
      </c>
      <c r="X60" s="130"/>
      <c r="Y60" s="130" t="e">
        <f>#REF!</f>
        <v>#REF!</v>
      </c>
      <c r="AA60" s="130" t="e">
        <f>#REF!</f>
        <v>#REF!</v>
      </c>
    </row>
    <row r="61" spans="1:27" ht="33.75" customHeight="1" x14ac:dyDescent="0.15">
      <c r="A61" s="157"/>
      <c r="B61" s="157"/>
      <c r="C61" s="157"/>
      <c r="D61" s="158"/>
      <c r="E61" s="158"/>
      <c r="F61" s="158"/>
      <c r="G61" s="158"/>
      <c r="H61" s="158"/>
      <c r="J61" s="158" t="s">
        <v>189</v>
      </c>
      <c r="K61" s="158" t="s">
        <v>190</v>
      </c>
      <c r="L61" s="158" t="s">
        <v>191</v>
      </c>
      <c r="M61" s="158" t="s">
        <v>192</v>
      </c>
      <c r="T61" s="213" t="s">
        <v>114</v>
      </c>
      <c r="U61" s="121" t="e">
        <f>#REF!</f>
        <v>#REF!</v>
      </c>
      <c r="V61" s="207"/>
      <c r="W61" s="208" t="e">
        <f>#REF!</f>
        <v>#REF!</v>
      </c>
      <c r="X61" s="208"/>
      <c r="Y61" s="208" t="e">
        <f>#REF!</f>
        <v>#REF!</v>
      </c>
      <c r="Z61" s="209"/>
      <c r="AA61" s="208" t="e">
        <f>#REF!</f>
        <v>#REF!</v>
      </c>
    </row>
    <row r="62" spans="1:27" ht="16.5" customHeight="1" x14ac:dyDescent="0.15">
      <c r="A62" s="157"/>
      <c r="B62" s="157"/>
      <c r="C62" s="157"/>
      <c r="D62" s="158"/>
      <c r="E62" s="158"/>
      <c r="F62" s="158"/>
      <c r="G62" s="158"/>
      <c r="H62" s="158"/>
      <c r="I62" s="142" t="s">
        <v>193</v>
      </c>
      <c r="J62" s="214" t="e">
        <f>K55</f>
        <v>#REF!</v>
      </c>
      <c r="K62" s="214" t="e">
        <f>M55</f>
        <v>#REF!</v>
      </c>
      <c r="L62" s="215" t="e">
        <f>O55</f>
        <v>#REF!</v>
      </c>
      <c r="M62" s="215" t="e">
        <f>Q55</f>
        <v>#REF!</v>
      </c>
      <c r="N62" s="130"/>
      <c r="P62" s="130"/>
      <c r="T62" s="169" t="s">
        <v>50</v>
      </c>
      <c r="U62" s="107" t="e">
        <f>#REF!</f>
        <v>#REF!</v>
      </c>
      <c r="V62" s="109"/>
      <c r="W62" s="130" t="e">
        <f>#REF!</f>
        <v>#REF!</v>
      </c>
      <c r="X62" s="130"/>
      <c r="Y62" s="130" t="e">
        <f>#REF!</f>
        <v>#REF!</v>
      </c>
      <c r="AA62" s="130" t="e">
        <f>#REF!</f>
        <v>#REF!</v>
      </c>
    </row>
    <row r="63" spans="1:27" ht="12" customHeight="1" x14ac:dyDescent="0.2">
      <c r="A63" s="157"/>
      <c r="B63" s="157"/>
      <c r="C63" s="157"/>
      <c r="D63" s="158"/>
      <c r="E63" s="158"/>
      <c r="F63" s="158"/>
      <c r="G63" s="158"/>
      <c r="H63" s="158"/>
      <c r="I63" s="216" t="s">
        <v>194</v>
      </c>
      <c r="J63" s="214" t="e">
        <f>K56</f>
        <v>#REF!</v>
      </c>
      <c r="K63" s="215" t="e">
        <f>M56</f>
        <v>#REF!</v>
      </c>
      <c r="L63" s="215" t="e">
        <f>O56</f>
        <v>#REF!</v>
      </c>
      <c r="M63" s="215" t="e">
        <f>Q56</f>
        <v>#REF!</v>
      </c>
      <c r="O63" s="167" t="s">
        <v>195</v>
      </c>
      <c r="T63" s="212" t="s">
        <v>52</v>
      </c>
      <c r="U63" s="107" t="e">
        <f>#REF!</f>
        <v>#REF!</v>
      </c>
      <c r="V63" s="109"/>
      <c r="W63" s="130" t="e">
        <f>#REF!</f>
        <v>#REF!</v>
      </c>
      <c r="X63" s="130"/>
      <c r="Y63" s="130" t="e">
        <f>#REF!</f>
        <v>#REF!</v>
      </c>
      <c r="AA63" s="130" t="e">
        <f>#REF!</f>
        <v>#REF!</v>
      </c>
    </row>
    <row r="64" spans="1:27" ht="10.5" customHeight="1" x14ac:dyDescent="0.2">
      <c r="A64" s="157"/>
      <c r="B64" s="157"/>
      <c r="C64" s="157"/>
      <c r="D64" s="158"/>
      <c r="E64" s="158"/>
      <c r="F64" s="158"/>
      <c r="G64" s="158"/>
      <c r="H64" s="158"/>
      <c r="J64" s="214"/>
      <c r="K64" s="217"/>
      <c r="L64" s="217"/>
      <c r="M64" s="217"/>
      <c r="O64" s="167"/>
      <c r="T64" s="213" t="s">
        <v>53</v>
      </c>
      <c r="U64" s="121" t="e">
        <f>#REF!</f>
        <v>#REF!</v>
      </c>
      <c r="V64" s="207"/>
      <c r="W64" s="208" t="e">
        <f>#REF!</f>
        <v>#REF!</v>
      </c>
      <c r="X64" s="208"/>
      <c r="Y64" s="208" t="e">
        <f>#REF!</f>
        <v>#REF!</v>
      </c>
      <c r="Z64" s="209"/>
      <c r="AA64" s="208" t="e">
        <f>#REF!</f>
        <v>#REF!</v>
      </c>
    </row>
    <row r="65" spans="1:42" ht="10.5" customHeight="1" x14ac:dyDescent="0.2">
      <c r="A65" s="157"/>
      <c r="B65" s="157"/>
      <c r="C65" s="157"/>
      <c r="D65" s="158"/>
      <c r="E65" s="158"/>
      <c r="F65" s="158"/>
      <c r="G65" s="158"/>
      <c r="H65" s="158"/>
      <c r="I65" s="142" t="s">
        <v>181</v>
      </c>
      <c r="J65" s="214" t="e">
        <f>K57</f>
        <v>#REF!</v>
      </c>
      <c r="K65" s="215" t="e">
        <f>M57</f>
        <v>#REF!</v>
      </c>
      <c r="L65" s="215" t="e">
        <f>O57</f>
        <v>#REF!</v>
      </c>
      <c r="M65" s="215" t="e">
        <f>Q57</f>
        <v>#REF!</v>
      </c>
      <c r="O65" s="167" t="s">
        <v>196</v>
      </c>
      <c r="P65" s="158"/>
      <c r="Q65" s="158"/>
      <c r="R65" s="158"/>
      <c r="S65" s="158"/>
    </row>
    <row r="66" spans="1:42" ht="10.5" customHeight="1" x14ac:dyDescent="0.2">
      <c r="A66" s="157"/>
      <c r="B66" s="157"/>
      <c r="C66" s="157"/>
      <c r="D66" s="158"/>
      <c r="E66" s="158"/>
      <c r="F66" s="158"/>
      <c r="G66" s="158"/>
      <c r="H66" s="158"/>
      <c r="I66" s="218" t="s">
        <v>114</v>
      </c>
      <c r="J66" s="214" t="e">
        <f>K58</f>
        <v>#REF!</v>
      </c>
      <c r="K66" s="215" t="e">
        <f>M58</f>
        <v>#REF!</v>
      </c>
      <c r="L66" s="215" t="e">
        <f>O58</f>
        <v>#REF!</v>
      </c>
      <c r="M66" s="215" t="e">
        <f>Q58</f>
        <v>#REF!</v>
      </c>
      <c r="N66" s="130"/>
      <c r="O66" s="219"/>
      <c r="P66" s="158"/>
      <c r="Q66" s="158"/>
      <c r="R66" s="158"/>
      <c r="S66" s="158"/>
      <c r="T66" s="6" t="s">
        <v>342</v>
      </c>
    </row>
    <row r="67" spans="1:42" ht="12" customHeight="1" x14ac:dyDescent="0.2">
      <c r="A67" s="157"/>
      <c r="B67" s="157"/>
      <c r="C67" s="157"/>
      <c r="D67" s="158"/>
      <c r="E67" s="158"/>
      <c r="F67" s="394" t="s">
        <v>197</v>
      </c>
      <c r="G67" s="158"/>
      <c r="H67" s="158"/>
      <c r="J67" s="217"/>
      <c r="K67" s="217"/>
      <c r="L67" s="217"/>
      <c r="M67" s="217"/>
      <c r="N67" s="130"/>
      <c r="O67" s="219" t="s">
        <v>198</v>
      </c>
      <c r="P67" s="158"/>
      <c r="Q67" s="158"/>
      <c r="R67" s="158"/>
      <c r="S67" s="158"/>
    </row>
    <row r="68" spans="1:42" ht="15.75" customHeight="1" x14ac:dyDescent="0.2">
      <c r="A68" s="157"/>
      <c r="B68" s="157"/>
      <c r="C68" s="157"/>
      <c r="D68" s="158"/>
      <c r="E68" s="158"/>
      <c r="F68" s="394"/>
      <c r="G68" s="157" t="s">
        <v>199</v>
      </c>
      <c r="H68" s="158"/>
      <c r="I68" s="134" t="s">
        <v>52</v>
      </c>
      <c r="J68" s="214" t="e">
        <f>K59</f>
        <v>#REF!</v>
      </c>
      <c r="K68" s="214" t="e">
        <f>M59</f>
        <v>#REF!</v>
      </c>
      <c r="L68" s="215" t="e">
        <f>O59</f>
        <v>#REF!</v>
      </c>
      <c r="M68" s="215" t="e">
        <f>Q59</f>
        <v>#REF!</v>
      </c>
      <c r="O68" s="167" t="s">
        <v>200</v>
      </c>
      <c r="P68" s="158"/>
      <c r="Q68" s="158"/>
      <c r="R68" s="158"/>
      <c r="S68" s="158"/>
    </row>
    <row r="69" spans="1:42" ht="25.5" customHeight="1" x14ac:dyDescent="0.2">
      <c r="A69" s="157"/>
      <c r="B69" s="157"/>
      <c r="C69" s="157"/>
      <c r="D69" s="158"/>
      <c r="E69" s="158"/>
      <c r="F69" s="394"/>
      <c r="G69" s="158"/>
      <c r="H69" s="158"/>
      <c r="I69" s="210" t="s">
        <v>53</v>
      </c>
      <c r="J69" s="214" t="e">
        <f>K60</f>
        <v>#REF!</v>
      </c>
      <c r="K69" s="214" t="e">
        <f>M60</f>
        <v>#REF!</v>
      </c>
      <c r="L69" s="215" t="e">
        <f>O60</f>
        <v>#REF!</v>
      </c>
      <c r="M69" s="215" t="e">
        <f>Q60</f>
        <v>#REF!</v>
      </c>
      <c r="O69" s="167" t="s">
        <v>201</v>
      </c>
      <c r="P69" s="158"/>
      <c r="Q69" s="158"/>
      <c r="R69" s="158"/>
      <c r="S69" s="158"/>
    </row>
    <row r="70" spans="1:42" ht="25.5" customHeight="1" x14ac:dyDescent="0.15">
      <c r="A70" s="157"/>
      <c r="B70" s="157"/>
      <c r="C70" s="157"/>
      <c r="D70" s="158"/>
      <c r="E70" s="158"/>
      <c r="F70" s="158"/>
      <c r="G70" s="158"/>
      <c r="H70" s="158"/>
      <c r="P70" s="158"/>
      <c r="Q70" s="158"/>
      <c r="R70" s="158"/>
      <c r="S70" s="158"/>
    </row>
    <row r="71" spans="1:42" ht="25.5" customHeight="1" x14ac:dyDescent="0.15">
      <c r="A71" s="157"/>
      <c r="B71" s="157"/>
      <c r="C71" s="157"/>
      <c r="D71" s="158"/>
      <c r="E71" s="158"/>
      <c r="F71" s="158"/>
      <c r="G71" s="158"/>
      <c r="H71" s="158"/>
      <c r="I71" s="158"/>
      <c r="J71" s="158"/>
      <c r="K71" s="158"/>
      <c r="L71" s="158"/>
      <c r="M71" s="158"/>
      <c r="N71" s="158"/>
      <c r="O71" s="158"/>
      <c r="P71" s="158"/>
      <c r="Q71" s="158"/>
      <c r="R71" s="158"/>
      <c r="S71" s="158"/>
    </row>
    <row r="72" spans="1:42" ht="25.5" customHeight="1" x14ac:dyDescent="0.15">
      <c r="A72" s="157"/>
      <c r="B72" s="157"/>
      <c r="C72" s="157"/>
      <c r="D72" s="158"/>
      <c r="E72" s="158"/>
      <c r="F72" s="158"/>
      <c r="G72" s="158"/>
      <c r="H72" s="158"/>
      <c r="I72" s="158"/>
      <c r="J72" s="158"/>
      <c r="K72" s="158"/>
      <c r="L72" s="158"/>
      <c r="M72" s="158"/>
      <c r="N72" s="158"/>
      <c r="O72" s="158"/>
      <c r="P72" s="158"/>
      <c r="Q72" s="158"/>
      <c r="R72" s="158"/>
      <c r="S72" s="158"/>
    </row>
    <row r="73" spans="1:42" ht="25.5" customHeight="1" x14ac:dyDescent="0.15">
      <c r="A73" s="157"/>
      <c r="B73" s="157"/>
      <c r="C73" s="157"/>
      <c r="D73" s="158"/>
      <c r="E73" s="158"/>
      <c r="F73" s="158"/>
      <c r="G73" s="158"/>
      <c r="H73" s="158"/>
      <c r="I73" s="158"/>
      <c r="J73" s="158"/>
      <c r="K73" s="158"/>
      <c r="L73" s="158"/>
      <c r="M73" s="158"/>
      <c r="N73" s="158"/>
      <c r="O73" s="158"/>
      <c r="P73" s="158"/>
      <c r="Q73" s="158"/>
      <c r="R73" s="158"/>
      <c r="S73" s="158"/>
    </row>
    <row r="74" spans="1:42" ht="15" customHeight="1" x14ac:dyDescent="0.15">
      <c r="A74" s="134"/>
      <c r="B74" s="107"/>
      <c r="C74" s="108"/>
      <c r="D74" s="130"/>
      <c r="E74" s="130"/>
      <c r="F74" s="130"/>
      <c r="G74" s="130"/>
      <c r="H74" s="131"/>
      <c r="I74" s="130"/>
      <c r="J74" s="132"/>
      <c r="K74" s="130"/>
      <c r="L74" s="131"/>
      <c r="M74" s="130"/>
      <c r="N74" s="131"/>
      <c r="O74" s="130"/>
      <c r="P74" s="131"/>
      <c r="Q74" s="130"/>
      <c r="R74" s="130"/>
      <c r="S74" s="130"/>
      <c r="T74" s="130"/>
      <c r="U74" s="131"/>
      <c r="V74" s="130"/>
      <c r="W74" s="131"/>
      <c r="X74" s="130"/>
      <c r="Y74" s="131"/>
      <c r="Z74" s="130"/>
      <c r="AA74" s="131"/>
      <c r="AB74" s="130"/>
      <c r="AC74" s="131"/>
      <c r="AD74" s="130"/>
      <c r="AE74" s="131"/>
      <c r="AF74" s="130"/>
      <c r="AG74" s="131"/>
      <c r="AH74" s="130"/>
      <c r="AI74" s="131"/>
      <c r="AJ74" s="130"/>
      <c r="AK74" s="131"/>
      <c r="AL74" s="220"/>
      <c r="AM74" s="220"/>
      <c r="AN74" s="220"/>
    </row>
    <row r="75" spans="1:42" ht="15" customHeight="1" x14ac:dyDescent="0.15">
      <c r="A75" s="134"/>
      <c r="B75" s="107"/>
      <c r="C75" s="108"/>
      <c r="D75" s="130"/>
      <c r="E75" s="130"/>
      <c r="F75" s="130"/>
      <c r="G75" s="130"/>
      <c r="H75" s="131"/>
      <c r="I75" s="130"/>
      <c r="J75" s="132"/>
      <c r="K75" s="130"/>
      <c r="L75" s="131"/>
      <c r="M75" s="130"/>
      <c r="N75" s="131"/>
      <c r="O75" s="130"/>
      <c r="P75" s="131"/>
      <c r="Q75" s="130"/>
      <c r="R75" s="130"/>
      <c r="S75" s="130"/>
      <c r="T75" s="130"/>
      <c r="U75" s="131"/>
      <c r="V75" s="130"/>
      <c r="W75" s="131"/>
      <c r="X75" s="130"/>
      <c r="Y75" s="131"/>
      <c r="Z75" s="130"/>
      <c r="AA75" s="131"/>
      <c r="AB75" s="130"/>
      <c r="AC75" s="131"/>
      <c r="AD75" s="130"/>
      <c r="AE75" s="131"/>
      <c r="AF75" s="130"/>
      <c r="AG75" s="131"/>
      <c r="AH75" s="130"/>
      <c r="AI75" s="131"/>
      <c r="AJ75" s="130"/>
      <c r="AK75" s="131"/>
      <c r="AL75" s="220"/>
      <c r="AM75" s="220"/>
      <c r="AN75" s="220"/>
    </row>
    <row r="76" spans="1:42" ht="15" customHeight="1" x14ac:dyDescent="0.15">
      <c r="B76" s="107"/>
      <c r="C76" s="108"/>
      <c r="D76" s="130"/>
      <c r="E76" s="130"/>
      <c r="F76" s="130"/>
      <c r="G76" s="130"/>
      <c r="H76" s="131"/>
      <c r="I76" s="130"/>
      <c r="J76" s="132"/>
      <c r="K76" s="130"/>
      <c r="L76" s="136"/>
      <c r="M76" s="130"/>
      <c r="N76" s="136"/>
      <c r="O76" s="130"/>
      <c r="P76" s="136"/>
      <c r="Q76" s="130"/>
      <c r="R76" s="130"/>
      <c r="S76" s="130"/>
      <c r="T76" s="130"/>
      <c r="U76" s="136"/>
      <c r="V76" s="130"/>
      <c r="W76" s="136"/>
      <c r="X76" s="130"/>
      <c r="Y76" s="136"/>
      <c r="Z76" s="130"/>
      <c r="AA76" s="136"/>
      <c r="AB76" s="130"/>
      <c r="AC76" s="136"/>
      <c r="AD76" s="130"/>
      <c r="AE76" s="136"/>
      <c r="AF76" s="130"/>
      <c r="AG76" s="136"/>
      <c r="AH76" s="130"/>
      <c r="AI76" s="136"/>
      <c r="AJ76" s="130"/>
      <c r="AK76" s="136"/>
      <c r="AL76" s="220"/>
      <c r="AM76" s="220"/>
      <c r="AN76" s="220"/>
    </row>
    <row r="77" spans="1:42" s="159" customFormat="1" ht="15" customHeight="1" x14ac:dyDescent="0.15">
      <c r="A77" s="6"/>
      <c r="B77" s="107"/>
      <c r="C77" s="108"/>
      <c r="D77" s="130"/>
      <c r="E77" s="130"/>
      <c r="F77" s="130"/>
      <c r="G77" s="130"/>
      <c r="H77" s="131"/>
      <c r="I77" s="130"/>
      <c r="J77" s="132"/>
      <c r="K77" s="130"/>
      <c r="L77" s="136"/>
      <c r="M77" s="130"/>
      <c r="N77" s="136"/>
      <c r="O77" s="130"/>
      <c r="P77" s="136"/>
      <c r="Q77" s="130"/>
      <c r="R77" s="130"/>
      <c r="S77" s="130"/>
      <c r="T77" s="130"/>
      <c r="U77" s="136"/>
      <c r="V77" s="130"/>
      <c r="W77" s="136"/>
      <c r="X77" s="130"/>
      <c r="Y77" s="136"/>
      <c r="Z77" s="130"/>
      <c r="AA77" s="136"/>
      <c r="AB77" s="130"/>
      <c r="AC77" s="136"/>
      <c r="AD77" s="130"/>
      <c r="AE77" s="136"/>
      <c r="AF77" s="130"/>
      <c r="AG77" s="136"/>
      <c r="AH77" s="130"/>
      <c r="AI77" s="136"/>
      <c r="AJ77" s="130"/>
      <c r="AK77" s="136"/>
      <c r="AL77" s="220"/>
      <c r="AM77" s="220"/>
      <c r="AN77" s="220"/>
      <c r="AO77" s="6"/>
      <c r="AP77" s="6"/>
    </row>
    <row r="78" spans="1:42" s="159" customFormat="1" ht="15" customHeight="1" x14ac:dyDescent="0.15">
      <c r="A78" s="6"/>
      <c r="B78" s="107"/>
      <c r="C78" s="108"/>
      <c r="D78" s="130"/>
      <c r="E78" s="130"/>
      <c r="F78" s="130"/>
      <c r="G78" s="130"/>
      <c r="H78" s="131"/>
      <c r="I78" s="130"/>
      <c r="J78" s="132"/>
      <c r="K78" s="130"/>
      <c r="L78" s="131"/>
      <c r="M78" s="130"/>
      <c r="N78" s="131"/>
      <c r="O78" s="130"/>
      <c r="P78" s="131"/>
      <c r="Q78" s="130"/>
      <c r="R78" s="130"/>
      <c r="S78" s="130"/>
      <c r="T78" s="130"/>
      <c r="U78" s="131"/>
      <c r="V78" s="130"/>
      <c r="W78" s="131"/>
      <c r="X78" s="130"/>
      <c r="Y78" s="131"/>
      <c r="Z78" s="130"/>
      <c r="AA78" s="131"/>
      <c r="AB78" s="130"/>
      <c r="AC78" s="131"/>
      <c r="AD78" s="130"/>
      <c r="AE78" s="131"/>
      <c r="AF78" s="130"/>
      <c r="AG78" s="131"/>
      <c r="AH78" s="130"/>
      <c r="AI78" s="131"/>
      <c r="AJ78" s="130"/>
      <c r="AK78" s="131"/>
      <c r="AL78" s="220"/>
      <c r="AM78" s="220"/>
      <c r="AN78" s="220"/>
      <c r="AO78" s="6"/>
      <c r="AP78" s="6"/>
    </row>
    <row r="79" spans="1:42" s="159" customFormat="1" ht="15" customHeight="1" x14ac:dyDescent="0.15">
      <c r="A79" s="134"/>
      <c r="B79" s="107"/>
      <c r="C79" s="108"/>
      <c r="D79" s="130"/>
      <c r="E79" s="130"/>
      <c r="F79" s="130"/>
      <c r="G79" s="130"/>
      <c r="H79" s="131"/>
      <c r="I79" s="130"/>
      <c r="J79" s="132"/>
      <c r="K79" s="130"/>
      <c r="L79" s="131"/>
      <c r="M79" s="130"/>
      <c r="N79" s="131"/>
      <c r="O79" s="130"/>
      <c r="P79" s="131"/>
      <c r="Q79" s="130"/>
      <c r="R79" s="130"/>
      <c r="S79" s="130"/>
      <c r="T79" s="130"/>
      <c r="U79" s="131"/>
      <c r="V79" s="130"/>
      <c r="W79" s="131"/>
      <c r="X79" s="130"/>
      <c r="Y79" s="131"/>
      <c r="Z79" s="130"/>
      <c r="AA79" s="131"/>
      <c r="AB79" s="130"/>
      <c r="AC79" s="131"/>
      <c r="AD79" s="130"/>
      <c r="AE79" s="131"/>
      <c r="AF79" s="130"/>
      <c r="AG79" s="131"/>
      <c r="AH79" s="130"/>
      <c r="AI79" s="131"/>
      <c r="AJ79" s="130"/>
      <c r="AK79" s="131"/>
      <c r="AL79" s="220"/>
      <c r="AM79" s="220"/>
      <c r="AN79" s="220"/>
      <c r="AO79" s="6"/>
      <c r="AP79" s="6"/>
    </row>
    <row r="80" spans="1:42" s="159" customFormat="1" ht="15" customHeight="1" x14ac:dyDescent="0.15">
      <c r="A80" s="134"/>
      <c r="B80" s="107"/>
      <c r="C80" s="108"/>
      <c r="D80" s="130"/>
      <c r="E80" s="130"/>
      <c r="F80" s="130"/>
      <c r="G80" s="130"/>
      <c r="H80" s="131"/>
      <c r="I80" s="130"/>
      <c r="J80" s="132"/>
      <c r="K80" s="130"/>
      <c r="L80" s="131"/>
      <c r="M80" s="130"/>
      <c r="N80" s="131"/>
      <c r="O80" s="130"/>
      <c r="P80" s="131"/>
      <c r="Q80" s="130"/>
      <c r="R80" s="130"/>
      <c r="S80" s="130"/>
      <c r="T80" s="130"/>
      <c r="U80" s="131"/>
      <c r="V80" s="130"/>
      <c r="W80" s="131"/>
      <c r="X80" s="130"/>
      <c r="Y80" s="131"/>
      <c r="Z80" s="130"/>
      <c r="AA80" s="131"/>
      <c r="AB80" s="130"/>
      <c r="AC80" s="131"/>
      <c r="AD80" s="130"/>
      <c r="AE80" s="131"/>
      <c r="AF80" s="130"/>
      <c r="AG80" s="131"/>
      <c r="AH80" s="130"/>
      <c r="AI80" s="131"/>
      <c r="AJ80" s="130"/>
      <c r="AK80" s="131"/>
      <c r="AL80" s="220"/>
      <c r="AM80" s="220"/>
      <c r="AN80" s="220"/>
      <c r="AO80" s="6"/>
      <c r="AP80" s="6"/>
    </row>
    <row r="81" spans="1:43" s="159" customFormat="1" ht="15" customHeight="1" x14ac:dyDescent="0.15">
      <c r="A81" s="6"/>
      <c r="B81" s="107"/>
      <c r="C81" s="108"/>
      <c r="D81" s="130"/>
      <c r="E81" s="130"/>
      <c r="F81" s="130"/>
      <c r="G81" s="130"/>
      <c r="H81" s="131"/>
      <c r="I81" s="130"/>
      <c r="J81" s="132"/>
      <c r="K81" s="130"/>
      <c r="L81" s="136"/>
      <c r="M81" s="130"/>
      <c r="N81" s="136"/>
      <c r="O81" s="130"/>
      <c r="P81" s="136"/>
      <c r="Q81" s="130"/>
      <c r="R81" s="130"/>
      <c r="S81" s="130"/>
      <c r="T81" s="130"/>
      <c r="U81" s="136"/>
      <c r="V81" s="130"/>
      <c r="W81" s="136"/>
      <c r="X81" s="130"/>
      <c r="Y81" s="136"/>
      <c r="Z81" s="130"/>
      <c r="AA81" s="136"/>
      <c r="AB81" s="130"/>
      <c r="AC81" s="136"/>
      <c r="AD81" s="130"/>
      <c r="AE81" s="136"/>
      <c r="AF81" s="130"/>
      <c r="AG81" s="136"/>
      <c r="AH81" s="130"/>
      <c r="AI81" s="136"/>
      <c r="AJ81" s="130"/>
      <c r="AK81" s="136"/>
      <c r="AL81" s="220"/>
      <c r="AM81" s="220"/>
      <c r="AN81" s="220"/>
      <c r="AO81" s="6"/>
      <c r="AP81" s="6"/>
    </row>
    <row r="82" spans="1:43" s="159" customFormat="1" ht="15" customHeight="1" x14ac:dyDescent="0.15">
      <c r="A82" s="6"/>
      <c r="B82" s="107"/>
      <c r="C82" s="108"/>
      <c r="D82" s="130"/>
      <c r="E82" s="130"/>
      <c r="F82" s="130"/>
      <c r="G82" s="130"/>
      <c r="H82" s="131"/>
      <c r="I82" s="130"/>
      <c r="J82" s="132"/>
      <c r="K82" s="130"/>
      <c r="L82" s="136"/>
      <c r="M82" s="130"/>
      <c r="N82" s="136"/>
      <c r="O82" s="130"/>
      <c r="P82" s="136"/>
      <c r="Q82" s="130"/>
      <c r="R82" s="130"/>
      <c r="S82" s="130"/>
      <c r="T82" s="130"/>
      <c r="U82" s="136"/>
      <c r="V82" s="130"/>
      <c r="W82" s="136"/>
      <c r="X82" s="130"/>
      <c r="Y82" s="136"/>
      <c r="Z82" s="130"/>
      <c r="AA82" s="136"/>
      <c r="AB82" s="130"/>
      <c r="AC82" s="136"/>
      <c r="AD82" s="130"/>
      <c r="AE82" s="136"/>
      <c r="AF82" s="130"/>
      <c r="AG82" s="136"/>
      <c r="AH82" s="130"/>
      <c r="AI82" s="136"/>
      <c r="AJ82" s="130"/>
      <c r="AK82" s="136"/>
      <c r="AL82" s="220"/>
      <c r="AM82" s="220"/>
      <c r="AN82" s="220"/>
      <c r="AO82" s="6"/>
      <c r="AP82" s="6"/>
    </row>
    <row r="83" spans="1:43" s="159" customFormat="1" ht="25.5" customHeight="1" x14ac:dyDescent="0.15">
      <c r="A83" s="119"/>
      <c r="B83" s="107"/>
      <c r="C83" s="108"/>
      <c r="D83" s="130"/>
      <c r="E83" s="130"/>
      <c r="F83" s="130"/>
      <c r="G83" s="130"/>
      <c r="H83" s="131"/>
      <c r="I83" s="130"/>
      <c r="J83" s="132"/>
      <c r="K83" s="130"/>
      <c r="L83" s="131"/>
      <c r="M83" s="130"/>
      <c r="N83" s="131"/>
      <c r="O83" s="130"/>
      <c r="P83" s="131"/>
      <c r="Q83" s="130"/>
      <c r="R83" s="130"/>
      <c r="S83" s="130"/>
      <c r="T83" s="130"/>
      <c r="U83" s="131"/>
      <c r="V83" s="130"/>
      <c r="W83" s="131"/>
      <c r="X83" s="130"/>
      <c r="Y83" s="131"/>
      <c r="Z83" s="130"/>
      <c r="AA83" s="131"/>
      <c r="AB83" s="130"/>
      <c r="AC83" s="131"/>
      <c r="AD83" s="130"/>
      <c r="AE83" s="131"/>
      <c r="AF83" s="130"/>
      <c r="AG83" s="131"/>
      <c r="AH83" s="130"/>
      <c r="AI83" s="131"/>
      <c r="AJ83" s="130"/>
      <c r="AK83" s="131"/>
      <c r="AL83" s="220"/>
      <c r="AM83" s="220"/>
      <c r="AN83" s="220"/>
      <c r="AO83" s="6"/>
      <c r="AP83" s="6"/>
    </row>
    <row r="84" spans="1:43" s="159" customFormat="1" ht="15" customHeight="1" x14ac:dyDescent="0.15">
      <c r="A84" s="120"/>
      <c r="B84" s="107"/>
      <c r="C84" s="108"/>
      <c r="D84" s="130"/>
      <c r="E84" s="130"/>
      <c r="F84" s="130"/>
      <c r="G84" s="130"/>
      <c r="H84" s="131"/>
      <c r="I84" s="130"/>
      <c r="J84" s="132"/>
      <c r="K84" s="130"/>
      <c r="L84" s="131"/>
      <c r="M84" s="130"/>
      <c r="N84" s="131"/>
      <c r="O84" s="130"/>
      <c r="P84" s="131"/>
      <c r="Q84" s="130"/>
      <c r="R84" s="130"/>
      <c r="S84" s="130"/>
      <c r="T84" s="130"/>
      <c r="U84" s="131"/>
      <c r="V84" s="130"/>
      <c r="W84" s="131"/>
      <c r="X84" s="130"/>
      <c r="Y84" s="131"/>
      <c r="Z84" s="130"/>
      <c r="AA84" s="131"/>
      <c r="AB84" s="130"/>
      <c r="AC84" s="131"/>
      <c r="AD84" s="130"/>
      <c r="AE84" s="131"/>
      <c r="AF84" s="130"/>
      <c r="AG84" s="131"/>
      <c r="AH84" s="130"/>
      <c r="AI84" s="131"/>
      <c r="AJ84" s="130"/>
      <c r="AK84" s="131"/>
      <c r="AL84" s="220"/>
      <c r="AM84" s="220"/>
      <c r="AN84" s="220"/>
      <c r="AO84" s="6"/>
      <c r="AP84" s="6"/>
      <c r="AQ84" s="120"/>
    </row>
    <row r="85" spans="1:43" s="159" customFormat="1" ht="15" customHeight="1" x14ac:dyDescent="0.15">
      <c r="A85" s="120"/>
      <c r="B85" s="107"/>
      <c r="C85" s="108"/>
      <c r="D85" s="130"/>
      <c r="E85" s="130"/>
      <c r="F85" s="130"/>
      <c r="G85" s="130"/>
      <c r="H85" s="131"/>
      <c r="I85" s="130"/>
      <c r="J85" s="132"/>
      <c r="K85" s="130"/>
      <c r="L85" s="131"/>
      <c r="M85" s="130"/>
      <c r="N85" s="131"/>
      <c r="O85" s="130"/>
      <c r="P85" s="131"/>
      <c r="Q85" s="130"/>
      <c r="R85" s="130"/>
      <c r="S85" s="130"/>
      <c r="T85" s="130"/>
      <c r="U85" s="131"/>
      <c r="V85" s="130"/>
      <c r="W85" s="131"/>
      <c r="X85" s="130"/>
      <c r="Y85" s="131"/>
      <c r="Z85" s="130"/>
      <c r="AA85" s="131"/>
      <c r="AB85" s="130"/>
      <c r="AC85" s="131"/>
      <c r="AD85" s="130"/>
      <c r="AE85" s="131"/>
      <c r="AF85" s="130"/>
      <c r="AG85" s="131"/>
      <c r="AH85" s="130"/>
      <c r="AI85" s="131"/>
      <c r="AJ85" s="130"/>
      <c r="AK85" s="131"/>
      <c r="AL85" s="220"/>
      <c r="AM85" s="220"/>
      <c r="AN85" s="220"/>
      <c r="AO85" s="6"/>
      <c r="AP85" s="6"/>
      <c r="AQ85" s="120"/>
    </row>
    <row r="86" spans="1:43" s="159" customFormat="1" ht="15" customHeight="1" x14ac:dyDescent="0.15">
      <c r="A86" s="120"/>
      <c r="B86" s="107"/>
      <c r="C86" s="108"/>
      <c r="D86" s="130"/>
      <c r="E86" s="130"/>
      <c r="F86" s="130"/>
      <c r="G86" s="130"/>
      <c r="H86" s="131"/>
      <c r="I86" s="130"/>
      <c r="J86" s="132"/>
      <c r="K86" s="130"/>
      <c r="L86" s="131"/>
      <c r="M86" s="130"/>
      <c r="N86" s="131"/>
      <c r="O86" s="130"/>
      <c r="P86" s="131"/>
      <c r="Q86" s="130"/>
      <c r="R86" s="130"/>
      <c r="S86" s="130"/>
      <c r="T86" s="130"/>
      <c r="U86" s="131"/>
      <c r="V86" s="130"/>
      <c r="W86" s="131"/>
      <c r="X86" s="130"/>
      <c r="Y86" s="131"/>
      <c r="Z86" s="130"/>
      <c r="AA86" s="131"/>
      <c r="AB86" s="130"/>
      <c r="AC86" s="131"/>
      <c r="AD86" s="130"/>
      <c r="AE86" s="131"/>
      <c r="AF86" s="130"/>
      <c r="AG86" s="131"/>
      <c r="AH86" s="130"/>
      <c r="AI86" s="131"/>
      <c r="AJ86" s="130"/>
      <c r="AK86" s="131"/>
      <c r="AL86" s="220"/>
      <c r="AM86" s="220"/>
      <c r="AN86" s="220"/>
      <c r="AO86" s="6"/>
      <c r="AP86" s="6"/>
      <c r="AQ86" s="120"/>
    </row>
    <row r="87" spans="1:43" s="159" customFormat="1" ht="15" customHeight="1" x14ac:dyDescent="0.15">
      <c r="A87" s="120"/>
      <c r="B87" s="107"/>
      <c r="C87" s="108"/>
      <c r="D87" s="130"/>
      <c r="E87" s="130"/>
      <c r="F87" s="130"/>
      <c r="G87" s="130"/>
      <c r="H87" s="131"/>
      <c r="I87" s="130"/>
      <c r="J87" s="132"/>
      <c r="K87" s="130"/>
      <c r="L87" s="131"/>
      <c r="M87" s="130"/>
      <c r="N87" s="131"/>
      <c r="O87" s="130"/>
      <c r="P87" s="131"/>
      <c r="Q87" s="130"/>
      <c r="R87" s="130"/>
      <c r="S87" s="130"/>
      <c r="T87" s="130"/>
      <c r="U87" s="131"/>
      <c r="V87" s="130"/>
      <c r="W87" s="131"/>
      <c r="X87" s="130"/>
      <c r="Y87" s="131"/>
      <c r="Z87" s="130"/>
      <c r="AA87" s="131"/>
      <c r="AB87" s="130"/>
      <c r="AC87" s="131"/>
      <c r="AD87" s="130"/>
      <c r="AE87" s="131"/>
      <c r="AF87" s="130"/>
      <c r="AG87" s="131"/>
      <c r="AH87" s="130"/>
      <c r="AI87" s="131"/>
      <c r="AJ87" s="130"/>
      <c r="AK87" s="131"/>
      <c r="AL87" s="220"/>
      <c r="AM87" s="220"/>
      <c r="AN87" s="220"/>
      <c r="AO87" s="6"/>
      <c r="AP87" s="6"/>
      <c r="AQ87" s="120"/>
    </row>
    <row r="88" spans="1:43" s="159" customFormat="1" ht="15" customHeight="1" x14ac:dyDescent="0.15">
      <c r="A88" s="120"/>
      <c r="B88" s="107"/>
      <c r="C88" s="108"/>
      <c r="D88" s="130"/>
      <c r="E88" s="130"/>
      <c r="F88" s="130"/>
      <c r="G88" s="130"/>
      <c r="H88" s="131"/>
      <c r="I88" s="130"/>
      <c r="J88" s="132"/>
      <c r="K88" s="130"/>
      <c r="L88" s="131"/>
      <c r="M88" s="130"/>
      <c r="N88" s="131"/>
      <c r="O88" s="130"/>
      <c r="P88" s="131"/>
      <c r="Q88" s="130"/>
      <c r="R88" s="130"/>
      <c r="S88" s="130"/>
      <c r="T88" s="130"/>
      <c r="U88" s="131"/>
      <c r="V88" s="130"/>
      <c r="W88" s="131"/>
      <c r="X88" s="130"/>
      <c r="Y88" s="131"/>
      <c r="Z88" s="130"/>
      <c r="AA88" s="131"/>
      <c r="AB88" s="130"/>
      <c r="AC88" s="131"/>
      <c r="AD88" s="130"/>
      <c r="AE88" s="131"/>
      <c r="AF88" s="130"/>
      <c r="AG88" s="131"/>
      <c r="AH88" s="130"/>
      <c r="AI88" s="131"/>
      <c r="AJ88" s="130"/>
      <c r="AK88" s="131"/>
      <c r="AL88" s="220"/>
      <c r="AM88" s="220"/>
      <c r="AN88" s="220"/>
      <c r="AO88" s="6"/>
      <c r="AP88" s="6"/>
      <c r="AQ88" s="120"/>
    </row>
    <row r="89" spans="1:43" s="159" customFormat="1" ht="9.75" customHeight="1" x14ac:dyDescent="0.15">
      <c r="A89" s="6"/>
      <c r="B89" s="6"/>
      <c r="C89" s="6"/>
      <c r="D89" s="135"/>
      <c r="E89" s="132"/>
      <c r="G89" s="132"/>
      <c r="H89" s="132"/>
      <c r="I89" s="132"/>
      <c r="J89" s="132"/>
      <c r="K89" s="130"/>
      <c r="M89" s="138"/>
      <c r="Q89" s="132"/>
      <c r="T89" s="138"/>
      <c r="Z89" s="138"/>
      <c r="AF89" s="138"/>
      <c r="AL89" s="6"/>
      <c r="AM89" s="6"/>
      <c r="AN89" s="6"/>
      <c r="AO89" s="6"/>
      <c r="AP89" s="6"/>
    </row>
    <row r="90" spans="1:43" s="159" customFormat="1" ht="168.75" customHeight="1" x14ac:dyDescent="0.15">
      <c r="A90" s="140"/>
      <c r="B90" s="7"/>
      <c r="C90" s="7"/>
      <c r="D90" s="6"/>
      <c r="E90" s="6"/>
      <c r="F90" s="6"/>
      <c r="G90" s="6"/>
      <c r="H90" s="6"/>
      <c r="I90" s="6"/>
      <c r="J90" s="6"/>
      <c r="K90" s="6"/>
      <c r="L90" s="6"/>
      <c r="M90" s="138"/>
      <c r="N90" s="6"/>
      <c r="O90" s="6"/>
      <c r="P90" s="6"/>
      <c r="Q90" s="6"/>
      <c r="R90" s="6"/>
      <c r="S90" s="6"/>
      <c r="T90" s="138"/>
      <c r="U90" s="6"/>
      <c r="V90" s="6"/>
      <c r="W90" s="6"/>
      <c r="X90" s="6"/>
      <c r="Y90" s="6"/>
      <c r="Z90" s="138"/>
      <c r="AA90" s="6"/>
      <c r="AB90" s="6"/>
      <c r="AC90" s="6"/>
      <c r="AD90" s="6"/>
      <c r="AE90" s="6"/>
      <c r="AF90" s="138"/>
      <c r="AG90" s="6"/>
      <c r="AH90" s="6"/>
      <c r="AI90" s="6"/>
      <c r="AJ90" s="6"/>
      <c r="AK90" s="6"/>
      <c r="AL90" s="6"/>
      <c r="AM90" s="6"/>
      <c r="AN90" s="6"/>
      <c r="AO90" s="6"/>
      <c r="AP90" s="6"/>
    </row>
    <row r="91" spans="1:43" s="159" customFormat="1" ht="24" customHeight="1" x14ac:dyDescent="0.2">
      <c r="A91" s="389"/>
      <c r="B91" s="389"/>
      <c r="C91" s="389"/>
      <c r="D91" s="389"/>
      <c r="E91" s="389"/>
      <c r="F91" s="389"/>
      <c r="G91" s="389"/>
      <c r="H91" s="389"/>
      <c r="I91" s="389"/>
      <c r="J91" s="389"/>
      <c r="K91" s="389"/>
      <c r="L91" s="6"/>
      <c r="M91" s="138"/>
      <c r="N91" s="6"/>
      <c r="O91" s="6"/>
      <c r="P91" s="6"/>
      <c r="Q91" s="399"/>
      <c r="R91" s="399"/>
      <c r="S91" s="399"/>
      <c r="T91" s="399"/>
      <c r="U91" s="399"/>
      <c r="V91" s="399"/>
      <c r="W91" s="399"/>
      <c r="X91" s="399"/>
      <c r="Y91" s="399"/>
      <c r="Z91" s="6"/>
      <c r="AA91" s="6"/>
      <c r="AB91" s="6"/>
      <c r="AC91" s="6"/>
      <c r="AD91" s="6"/>
      <c r="AE91" s="138"/>
      <c r="AF91" s="6"/>
      <c r="AG91" s="6"/>
      <c r="AH91" s="6"/>
      <c r="AI91" s="6"/>
      <c r="AJ91" s="6"/>
      <c r="AK91" s="6"/>
      <c r="AL91" s="6"/>
      <c r="AM91" s="6"/>
      <c r="AN91" s="6"/>
      <c r="AO91" s="6"/>
      <c r="AP91" s="6"/>
    </row>
    <row r="92" spans="1:43" s="159" customFormat="1" ht="16.5" customHeight="1" x14ac:dyDescent="0.2">
      <c r="A92" s="389"/>
      <c r="B92" s="389"/>
      <c r="C92" s="389"/>
      <c r="D92" s="389"/>
      <c r="E92" s="389"/>
      <c r="F92" s="389"/>
      <c r="G92" s="389"/>
      <c r="H92" s="389"/>
      <c r="I92" s="389"/>
      <c r="J92" s="389"/>
      <c r="K92" s="389"/>
      <c r="L92" s="6"/>
      <c r="M92" s="138"/>
      <c r="N92" s="6"/>
      <c r="O92" s="6"/>
      <c r="P92" s="6"/>
      <c r="Q92" s="399"/>
      <c r="R92" s="399"/>
      <c r="S92" s="399"/>
      <c r="T92" s="399"/>
      <c r="U92" s="399"/>
      <c r="V92" s="399"/>
      <c r="W92" s="399"/>
      <c r="X92" s="399"/>
      <c r="Y92" s="399"/>
      <c r="Z92" s="6"/>
      <c r="AA92" s="6"/>
      <c r="AB92" s="6"/>
      <c r="AC92" s="6"/>
      <c r="AD92" s="6"/>
      <c r="AE92" s="138"/>
      <c r="AF92" s="6"/>
      <c r="AG92" s="6"/>
      <c r="AH92" s="6"/>
      <c r="AI92" s="6"/>
      <c r="AJ92" s="6"/>
      <c r="AK92" s="6"/>
      <c r="AL92" s="6"/>
      <c r="AM92" s="6"/>
      <c r="AN92" s="6"/>
      <c r="AO92" s="6"/>
      <c r="AP92" s="6"/>
    </row>
    <row r="93" spans="1:43" ht="12.75" customHeight="1" x14ac:dyDescent="0.2">
      <c r="A93" s="389"/>
      <c r="B93" s="389"/>
      <c r="C93" s="389"/>
      <c r="D93" s="389"/>
      <c r="E93" s="389"/>
      <c r="F93" s="389"/>
      <c r="G93" s="389"/>
      <c r="H93" s="389"/>
      <c r="I93" s="389"/>
      <c r="J93" s="389"/>
      <c r="K93" s="389"/>
      <c r="M93" s="138"/>
      <c r="Q93" s="399"/>
      <c r="R93" s="399"/>
      <c r="S93" s="399"/>
      <c r="T93" s="399"/>
      <c r="U93" s="399"/>
      <c r="V93" s="399"/>
      <c r="W93" s="399"/>
      <c r="X93" s="399"/>
      <c r="Y93" s="399"/>
      <c r="AE93" s="138"/>
    </row>
    <row r="94" spans="1:43" ht="9.75" customHeight="1" x14ac:dyDescent="0.15">
      <c r="A94" s="389"/>
      <c r="B94" s="389"/>
      <c r="C94" s="389"/>
      <c r="D94" s="389"/>
      <c r="E94" s="389"/>
      <c r="F94" s="389"/>
      <c r="G94" s="389"/>
      <c r="H94" s="389"/>
      <c r="I94" s="389"/>
      <c r="J94" s="389"/>
      <c r="K94" s="389"/>
      <c r="L94" s="389"/>
      <c r="M94" s="389"/>
      <c r="N94" s="389"/>
      <c r="O94" s="389"/>
      <c r="P94" s="389"/>
      <c r="Q94" s="389"/>
      <c r="R94" s="389"/>
      <c r="S94" s="389"/>
      <c r="T94" s="389"/>
      <c r="U94" s="389"/>
      <c r="V94" s="389"/>
      <c r="W94" s="389"/>
      <c r="X94" s="389"/>
      <c r="Y94" s="389"/>
      <c r="Z94" s="389"/>
      <c r="AA94" s="389"/>
      <c r="AB94" s="389"/>
      <c r="AC94" s="389"/>
      <c r="AD94" s="389"/>
      <c r="AE94" s="389"/>
      <c r="AF94" s="389"/>
      <c r="AG94" s="389"/>
      <c r="AH94" s="389"/>
      <c r="AI94" s="389"/>
      <c r="AJ94" s="389"/>
    </row>
    <row r="95" spans="1:43" ht="9.75" customHeight="1" x14ac:dyDescent="0.15">
      <c r="D95" s="141"/>
      <c r="E95" s="141"/>
      <c r="Q95" s="141"/>
    </row>
    <row r="97" spans="1:3" x14ac:dyDescent="0.15">
      <c r="A97" s="141"/>
      <c r="B97" s="141"/>
      <c r="C97" s="141"/>
    </row>
  </sheetData>
  <mergeCells count="18">
    <mergeCell ref="A93:K93"/>
    <mergeCell ref="Q93:Y93"/>
    <mergeCell ref="A94:P94"/>
    <mergeCell ref="Q94:AJ94"/>
    <mergeCell ref="J53:Q53"/>
    <mergeCell ref="F67:F69"/>
    <mergeCell ref="A91:K91"/>
    <mergeCell ref="Q91:Y91"/>
    <mergeCell ref="A92:K92"/>
    <mergeCell ref="Q92:Y92"/>
    <mergeCell ref="I3:P3"/>
    <mergeCell ref="A5:G5"/>
    <mergeCell ref="K10:T10"/>
    <mergeCell ref="K42:K44"/>
    <mergeCell ref="M42:M44"/>
    <mergeCell ref="O42:O44"/>
    <mergeCell ref="Q42:Q44"/>
    <mergeCell ref="A43:G49"/>
  </mergeCells>
  <pageMargins left="0.78740157480314965" right="0.78740157480314965" top="0.59055118110236227" bottom="0.59055118110236227" header="0.31496062992125984" footer="0.31496062992125984"/>
  <pageSetup paperSize="9" orientation="portrait" r:id="rId1"/>
  <headerFooter alignWithMargins="0"/>
  <colBreaks count="1" manualBreakCount="1">
    <brk id="25" max="3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88">
    <tabColor rgb="FF92D050"/>
  </sheetPr>
  <dimension ref="A1:P47"/>
  <sheetViews>
    <sheetView view="pageBreakPreview" zoomScale="190" zoomScaleNormal="100" zoomScaleSheetLayoutView="190" workbookViewId="0">
      <selection activeCell="B28" sqref="B28"/>
    </sheetView>
  </sheetViews>
  <sheetFormatPr baseColWidth="10" defaultColWidth="11.42578125" defaultRowHeight="9" x14ac:dyDescent="0.15"/>
  <cols>
    <col min="1" max="1" width="13.85546875" style="111" bestFit="1" customWidth="1"/>
    <col min="2" max="2" width="19.42578125" style="111" bestFit="1" customWidth="1"/>
    <col min="3" max="3" width="17.85546875" style="111" customWidth="1"/>
    <col min="4" max="4" width="29.5703125" style="111" customWidth="1"/>
    <col min="5" max="5" width="29.28515625" style="111" customWidth="1"/>
    <col min="6" max="6" width="20.5703125" style="111" customWidth="1"/>
    <col min="7" max="7" width="20.7109375" style="111" customWidth="1"/>
    <col min="8" max="8" width="5.42578125" style="111" customWidth="1"/>
    <col min="9" max="16384" width="11.42578125" style="111"/>
  </cols>
  <sheetData>
    <row r="1" spans="1:16" x14ac:dyDescent="0.15">
      <c r="A1" s="321" t="s">
        <v>63</v>
      </c>
      <c r="B1" s="321" t="s">
        <v>361</v>
      </c>
      <c r="C1" s="322" t="s">
        <v>42</v>
      </c>
      <c r="D1" s="322" t="s">
        <v>362</v>
      </c>
      <c r="E1" s="322" t="s">
        <v>362</v>
      </c>
      <c r="F1" s="322" t="s">
        <v>2</v>
      </c>
      <c r="G1" s="322" t="s">
        <v>2</v>
      </c>
    </row>
    <row r="2" spans="1:16" ht="12" x14ac:dyDescent="0.15">
      <c r="A2" s="321" t="s">
        <v>63</v>
      </c>
      <c r="B2" s="321" t="s">
        <v>361</v>
      </c>
      <c r="C2" s="322" t="s">
        <v>368</v>
      </c>
      <c r="D2" s="322" t="s">
        <v>368</v>
      </c>
      <c r="E2" s="322" t="s">
        <v>369</v>
      </c>
      <c r="F2" s="322" t="s">
        <v>368</v>
      </c>
      <c r="G2" s="322" t="s">
        <v>369</v>
      </c>
      <c r="I2" s="112"/>
      <c r="J2" s="400"/>
      <c r="K2" s="401"/>
      <c r="L2" s="401"/>
      <c r="M2" s="401"/>
      <c r="N2" s="401"/>
      <c r="O2" s="401"/>
      <c r="P2" s="401"/>
    </row>
    <row r="3" spans="1:16" s="113" customFormat="1" x14ac:dyDescent="0.15">
      <c r="A3" s="15" t="s">
        <v>217</v>
      </c>
      <c r="B3" s="15" t="s">
        <v>403</v>
      </c>
      <c r="C3" s="292">
        <v>231.74999999999099</v>
      </c>
      <c r="D3" s="292">
        <v>17.527508090615601</v>
      </c>
      <c r="E3" s="292">
        <v>18.253521126761299</v>
      </c>
      <c r="F3" s="288">
        <v>95.197942988872398</v>
      </c>
      <c r="G3" s="288">
        <v>94.999035307736605</v>
      </c>
      <c r="H3" s="116"/>
      <c r="I3" s="116"/>
    </row>
    <row r="4" spans="1:16" s="115" customFormat="1" x14ac:dyDescent="0.15">
      <c r="A4" s="15" t="s">
        <v>532</v>
      </c>
      <c r="B4" s="15" t="s">
        <v>533</v>
      </c>
      <c r="C4" s="292">
        <v>855.74999999996601</v>
      </c>
      <c r="D4" s="292">
        <v>24.054922582530899</v>
      </c>
      <c r="E4" s="292">
        <v>21.125679101775599</v>
      </c>
      <c r="F4" s="288">
        <v>93.4096102513614</v>
      </c>
      <c r="G4" s="288">
        <v>94.212142711842304</v>
      </c>
      <c r="H4" s="65"/>
      <c r="I4" s="65"/>
    </row>
    <row r="5" spans="1:16" s="113" customFormat="1" x14ac:dyDescent="0.15">
      <c r="A5" s="15" t="s">
        <v>532</v>
      </c>
      <c r="B5" s="284" t="s">
        <v>534</v>
      </c>
      <c r="C5" s="292">
        <v>7952.6666666663496</v>
      </c>
      <c r="D5" s="292">
        <v>49.035523094980597</v>
      </c>
      <c r="E5" s="292">
        <v>47.497981936849399</v>
      </c>
      <c r="F5" s="288">
        <v>86.565610110964201</v>
      </c>
      <c r="G5" s="288">
        <v>86.986854263876893</v>
      </c>
      <c r="H5" s="116"/>
      <c r="I5" s="116"/>
    </row>
    <row r="6" spans="1:16" s="113" customFormat="1" x14ac:dyDescent="0.15">
      <c r="A6" s="15" t="s">
        <v>532</v>
      </c>
      <c r="B6" s="15" t="s">
        <v>5</v>
      </c>
      <c r="C6" s="292">
        <v>522.91666666664605</v>
      </c>
      <c r="D6" s="292">
        <v>32.443200000001298</v>
      </c>
      <c r="E6" s="292">
        <v>41.691689557784002</v>
      </c>
      <c r="F6" s="288">
        <v>91.111452054794199</v>
      </c>
      <c r="G6" s="288">
        <v>88.577619299237199</v>
      </c>
      <c r="H6" s="116"/>
      <c r="I6" s="116"/>
    </row>
    <row r="7" spans="1:16" s="113" customFormat="1" x14ac:dyDescent="0.15">
      <c r="A7" s="15" t="s">
        <v>532</v>
      </c>
      <c r="B7" s="15" t="s">
        <v>6</v>
      </c>
      <c r="C7" s="292">
        <v>559.41666666664401</v>
      </c>
      <c r="D7" s="292">
        <v>46.242812453450398</v>
      </c>
      <c r="E7" s="292">
        <v>33.541076487253498</v>
      </c>
      <c r="F7" s="288">
        <v>87.3307363141232</v>
      </c>
      <c r="G7" s="288">
        <v>90.810663976094901</v>
      </c>
      <c r="H7" s="116"/>
      <c r="I7" s="116"/>
    </row>
    <row r="8" spans="1:16" s="113" customFormat="1" x14ac:dyDescent="0.15">
      <c r="A8" s="15" t="s">
        <v>532</v>
      </c>
      <c r="B8" s="15" t="s">
        <v>404</v>
      </c>
      <c r="C8" s="292">
        <v>583.58333333330995</v>
      </c>
      <c r="D8" s="292">
        <v>42.348707696703102</v>
      </c>
      <c r="E8" s="292">
        <v>35.211704986564598</v>
      </c>
      <c r="F8" s="288">
        <v>88.397614329670404</v>
      </c>
      <c r="G8" s="288">
        <v>90.352957537927495</v>
      </c>
      <c r="H8" s="116"/>
      <c r="I8" s="116"/>
    </row>
    <row r="9" spans="1:16" s="113" customFormat="1" x14ac:dyDescent="0.15">
      <c r="A9" s="15" t="s">
        <v>535</v>
      </c>
      <c r="B9" s="15" t="s">
        <v>536</v>
      </c>
      <c r="C9" s="292">
        <v>203.58333333332499</v>
      </c>
      <c r="D9" s="292">
        <v>25.611133851822501</v>
      </c>
      <c r="E9" s="292">
        <v>23.019332161688101</v>
      </c>
      <c r="F9" s="288">
        <v>92.983250999500697</v>
      </c>
      <c r="G9" s="288">
        <v>93.693333654331994</v>
      </c>
      <c r="H9" s="116"/>
      <c r="I9" s="116"/>
    </row>
    <row r="10" spans="1:16" s="113" customFormat="1" x14ac:dyDescent="0.15">
      <c r="A10" s="15" t="s">
        <v>535</v>
      </c>
      <c r="B10" s="15" t="s">
        <v>70</v>
      </c>
      <c r="C10" s="292">
        <v>74.916666666663701</v>
      </c>
      <c r="D10" s="292">
        <v>29.859844271413898</v>
      </c>
      <c r="E10" s="292">
        <v>18.226086956522501</v>
      </c>
      <c r="F10" s="288">
        <v>91.819220747557793</v>
      </c>
      <c r="G10" s="288">
        <v>95.006551518761</v>
      </c>
      <c r="H10" s="116"/>
      <c r="I10" s="116"/>
    </row>
    <row r="11" spans="1:16" s="115" customFormat="1" x14ac:dyDescent="0.15">
      <c r="A11" s="15" t="s">
        <v>535</v>
      </c>
      <c r="B11" s="284" t="s">
        <v>69</v>
      </c>
      <c r="C11" s="292">
        <v>731.58333333330404</v>
      </c>
      <c r="D11" s="292">
        <v>32.623761248435102</v>
      </c>
      <c r="E11" s="292">
        <v>26.6831623415822</v>
      </c>
      <c r="F11" s="288">
        <v>91.061983219606802</v>
      </c>
      <c r="G11" s="288">
        <v>92.689544563950093</v>
      </c>
      <c r="H11" s="65"/>
      <c r="I11" s="117"/>
    </row>
    <row r="12" spans="1:16" s="113" customFormat="1" x14ac:dyDescent="0.15">
      <c r="A12" s="15" t="s">
        <v>535</v>
      </c>
      <c r="B12" s="15" t="s">
        <v>65</v>
      </c>
      <c r="C12" s="292">
        <v>151.166666666661</v>
      </c>
      <c r="D12" s="292">
        <v>33.717750826903199</v>
      </c>
      <c r="E12" s="292">
        <v>34.7475317348392</v>
      </c>
      <c r="F12" s="288">
        <v>90.762260047423794</v>
      </c>
      <c r="G12" s="288">
        <v>90.480128291824897</v>
      </c>
      <c r="H12" s="116"/>
      <c r="I12" s="118"/>
    </row>
    <row r="13" spans="1:16" s="113" customFormat="1" x14ac:dyDescent="0.15">
      <c r="A13" s="15" t="s">
        <v>535</v>
      </c>
      <c r="B13" s="15" t="s">
        <v>72</v>
      </c>
      <c r="C13" s="292">
        <v>412.41666666664997</v>
      </c>
      <c r="D13" s="292">
        <v>27.911093150132402</v>
      </c>
      <c r="E13" s="292">
        <v>16.958566629340002</v>
      </c>
      <c r="F13" s="288">
        <v>92.353125164347304</v>
      </c>
      <c r="G13" s="288">
        <v>95.353817361824696</v>
      </c>
      <c r="H13" s="116"/>
      <c r="I13" s="116"/>
    </row>
    <row r="14" spans="1:16" s="113" customFormat="1" x14ac:dyDescent="0.15">
      <c r="A14" s="15" t="s">
        <v>535</v>
      </c>
      <c r="B14" s="15" t="s">
        <v>537</v>
      </c>
      <c r="C14" s="292">
        <v>589.66666666664298</v>
      </c>
      <c r="D14" s="292">
        <v>25.0768795929914</v>
      </c>
      <c r="E14" s="292">
        <v>14.3702104695095</v>
      </c>
      <c r="F14" s="288">
        <v>93.129622029317403</v>
      </c>
      <c r="G14" s="288">
        <v>96.062956035750801</v>
      </c>
      <c r="H14" s="116"/>
      <c r="I14" s="116"/>
    </row>
    <row r="15" spans="1:16" s="113" customFormat="1" x14ac:dyDescent="0.15">
      <c r="A15" s="15" t="s">
        <v>535</v>
      </c>
      <c r="B15" s="15" t="s">
        <v>66</v>
      </c>
      <c r="C15" s="292">
        <v>2474.4166666665701</v>
      </c>
      <c r="D15" s="292">
        <v>31.1867443505216</v>
      </c>
      <c r="E15" s="292">
        <v>20.864593781344901</v>
      </c>
      <c r="F15" s="288">
        <v>91.455686479309193</v>
      </c>
      <c r="G15" s="288">
        <v>94.283672936617805</v>
      </c>
      <c r="H15" s="116"/>
      <c r="I15" s="116"/>
    </row>
    <row r="16" spans="1:16" s="113" customFormat="1" x14ac:dyDescent="0.15">
      <c r="A16" s="15" t="s">
        <v>535</v>
      </c>
      <c r="B16" s="15" t="s">
        <v>67</v>
      </c>
      <c r="C16" s="292">
        <v>196.99999999999201</v>
      </c>
      <c r="D16" s="292">
        <v>19.918781725889101</v>
      </c>
      <c r="E16" s="292">
        <v>11.269736842105701</v>
      </c>
      <c r="F16" s="288">
        <v>94.542799527153704</v>
      </c>
      <c r="G16" s="288">
        <v>96.912400865176494</v>
      </c>
      <c r="H16" s="116"/>
      <c r="I16" s="116"/>
    </row>
    <row r="17" spans="1:9" s="113" customFormat="1" x14ac:dyDescent="0.15">
      <c r="A17" s="15" t="s">
        <v>535</v>
      </c>
      <c r="B17" s="15" t="s">
        <v>73</v>
      </c>
      <c r="C17" s="292">
        <v>222.58333333332399</v>
      </c>
      <c r="D17" s="292">
        <v>31.6061400224648</v>
      </c>
      <c r="E17" s="292">
        <v>19.129186602871599</v>
      </c>
      <c r="F17" s="288">
        <v>91.340783555489097</v>
      </c>
      <c r="G17" s="288">
        <v>94.759126958117406</v>
      </c>
      <c r="H17" s="116"/>
      <c r="I17" s="116"/>
    </row>
    <row r="18" spans="1:9" s="113" customFormat="1" x14ac:dyDescent="0.15">
      <c r="A18" s="15" t="s">
        <v>535</v>
      </c>
      <c r="B18" s="15" t="s">
        <v>71</v>
      </c>
      <c r="C18" s="292">
        <v>1081.24999999996</v>
      </c>
      <c r="D18" s="292">
        <v>47.845549132949898</v>
      </c>
      <c r="E18" s="292">
        <v>49.5109174629915</v>
      </c>
      <c r="F18" s="288">
        <v>86.891630374534301</v>
      </c>
      <c r="G18" s="288">
        <v>86.435365078632401</v>
      </c>
      <c r="H18" s="116"/>
      <c r="I18" s="116"/>
    </row>
    <row r="19" spans="1:9" s="113" customFormat="1" x14ac:dyDescent="0.15">
      <c r="A19" s="15" t="s">
        <v>535</v>
      </c>
      <c r="B19" s="15" t="s">
        <v>405</v>
      </c>
      <c r="C19" s="292">
        <v>100.74999999999601</v>
      </c>
      <c r="D19" s="292">
        <v>35.473945409430698</v>
      </c>
      <c r="E19" s="292">
        <v>26.902857142858199</v>
      </c>
      <c r="F19" s="288">
        <v>90.281110846731295</v>
      </c>
      <c r="G19" s="288">
        <v>92.629354207436094</v>
      </c>
      <c r="H19" s="116"/>
      <c r="I19" s="116"/>
    </row>
    <row r="20" spans="1:9" s="113" customFormat="1" x14ac:dyDescent="0.15">
      <c r="A20" s="15" t="s">
        <v>535</v>
      </c>
      <c r="B20" s="15" t="s">
        <v>406</v>
      </c>
      <c r="C20" s="292">
        <v>44.833333333331503</v>
      </c>
      <c r="D20" s="292">
        <v>21.613382899629102</v>
      </c>
      <c r="E20" s="292">
        <v>12.9655172413798</v>
      </c>
      <c r="F20" s="288">
        <v>94.078525232978294</v>
      </c>
      <c r="G20" s="288">
        <v>96.447803495512403</v>
      </c>
      <c r="H20" s="116"/>
      <c r="I20" s="116"/>
    </row>
    <row r="21" spans="1:9" s="113" customFormat="1" x14ac:dyDescent="0.15">
      <c r="A21" s="15" t="s">
        <v>538</v>
      </c>
      <c r="B21" s="15" t="s">
        <v>539</v>
      </c>
      <c r="C21" s="292">
        <v>689.49999999997203</v>
      </c>
      <c r="D21" s="292">
        <v>25.204757070341799</v>
      </c>
      <c r="E21" s="292">
        <v>22.448913560666998</v>
      </c>
      <c r="F21" s="288">
        <v>93.094587104015901</v>
      </c>
      <c r="G21" s="288">
        <v>93.849612723104897</v>
      </c>
      <c r="H21" s="116"/>
      <c r="I21" s="116"/>
    </row>
    <row r="22" spans="1:9" s="113" customFormat="1" x14ac:dyDescent="0.15">
      <c r="A22" s="15" t="s">
        <v>538</v>
      </c>
      <c r="B22" s="15" t="s">
        <v>407</v>
      </c>
      <c r="C22" s="292">
        <v>84.666666666663303</v>
      </c>
      <c r="D22" s="292">
        <v>37.688976377954297</v>
      </c>
      <c r="E22" s="292">
        <v>36.0000000000014</v>
      </c>
      <c r="F22" s="288">
        <v>89.674253047135807</v>
      </c>
      <c r="G22" s="288">
        <v>90.136986301369404</v>
      </c>
      <c r="H22" s="116"/>
      <c r="I22" s="116"/>
    </row>
    <row r="23" spans="1:9" s="115" customFormat="1" x14ac:dyDescent="0.15">
      <c r="A23" s="15" t="s">
        <v>538</v>
      </c>
      <c r="B23" s="284" t="s">
        <v>408</v>
      </c>
      <c r="C23" s="292">
        <v>19.249999999999201</v>
      </c>
      <c r="D23" s="292">
        <v>26.337662337663399</v>
      </c>
      <c r="E23" s="292">
        <v>29.1828793774331</v>
      </c>
      <c r="F23" s="288">
        <v>92.784202099270303</v>
      </c>
      <c r="G23" s="288">
        <v>92.004690581525196</v>
      </c>
      <c r="H23" s="65"/>
      <c r="I23" s="65"/>
    </row>
    <row r="24" spans="1:9" s="113" customFormat="1" x14ac:dyDescent="0.15">
      <c r="A24" s="15" t="s">
        <v>540</v>
      </c>
      <c r="B24" s="15" t="s">
        <v>541</v>
      </c>
      <c r="C24" s="292">
        <v>188.08333333332601</v>
      </c>
      <c r="D24" s="292">
        <v>20.825875055384099</v>
      </c>
      <c r="E24" s="292">
        <v>18.014150943396899</v>
      </c>
      <c r="F24" s="288">
        <v>94.294280806744098</v>
      </c>
      <c r="G24" s="288">
        <v>95.064616179891203</v>
      </c>
      <c r="H24" s="116"/>
      <c r="I24" s="116"/>
    </row>
    <row r="25" spans="1:9" s="113" customFormat="1" x14ac:dyDescent="0.15">
      <c r="A25" s="15" t="s">
        <v>540</v>
      </c>
      <c r="B25" s="15" t="s">
        <v>409</v>
      </c>
      <c r="C25" s="292">
        <v>93.749999999996206</v>
      </c>
      <c r="D25" s="292">
        <v>25.632000000001</v>
      </c>
      <c r="E25" s="292">
        <v>29.846153846155001</v>
      </c>
      <c r="F25" s="288">
        <v>92.977534246575004</v>
      </c>
      <c r="G25" s="288">
        <v>91.822971548998595</v>
      </c>
      <c r="H25" s="116"/>
      <c r="I25" s="116"/>
    </row>
    <row r="26" spans="1:9" s="113" customFormat="1" x14ac:dyDescent="0.15">
      <c r="A26" s="15" t="s">
        <v>542</v>
      </c>
      <c r="B26" s="15" t="s">
        <v>543</v>
      </c>
      <c r="C26" s="292">
        <v>302.16666666665498</v>
      </c>
      <c r="D26" s="292">
        <v>31.049089906233998</v>
      </c>
      <c r="E26" s="292">
        <v>27.7220678154541</v>
      </c>
      <c r="F26" s="288">
        <v>91.493400025689297</v>
      </c>
      <c r="G26" s="288">
        <v>92.404912927272804</v>
      </c>
      <c r="H26" s="116"/>
      <c r="I26" s="116"/>
    </row>
    <row r="27" spans="1:9" s="113" customFormat="1" x14ac:dyDescent="0.15">
      <c r="A27" s="15" t="s">
        <v>542</v>
      </c>
      <c r="B27" s="15" t="s">
        <v>544</v>
      </c>
      <c r="C27" s="292">
        <v>31.333333333332099</v>
      </c>
      <c r="D27" s="292">
        <v>49.436170212767898</v>
      </c>
      <c r="E27" s="292">
        <v>37.445255474454001</v>
      </c>
      <c r="F27" s="288">
        <v>86.455843777323807</v>
      </c>
      <c r="G27" s="288">
        <v>89.741025897409799</v>
      </c>
      <c r="H27" s="116"/>
      <c r="I27" s="116"/>
    </row>
    <row r="28" spans="1:9" s="113" customFormat="1" x14ac:dyDescent="0.15">
      <c r="A28" s="15" t="s">
        <v>542</v>
      </c>
      <c r="B28" s="284" t="s">
        <v>15</v>
      </c>
      <c r="C28" s="292">
        <v>443.99999999998198</v>
      </c>
      <c r="D28" s="292">
        <v>16.423423423424101</v>
      </c>
      <c r="E28" s="292">
        <v>12.0419091967409</v>
      </c>
      <c r="F28" s="288">
        <v>95.500431938787898</v>
      </c>
      <c r="G28" s="288">
        <v>96.700846795413497</v>
      </c>
      <c r="H28" s="116"/>
      <c r="I28" s="116"/>
    </row>
    <row r="29" spans="1:9" s="113" customFormat="1" x14ac:dyDescent="0.15">
      <c r="A29" s="15" t="s">
        <v>410</v>
      </c>
      <c r="B29" s="15" t="s">
        <v>411</v>
      </c>
      <c r="C29" s="292">
        <v>1643.49999999993</v>
      </c>
      <c r="D29" s="292">
        <v>34.778825676910401</v>
      </c>
      <c r="E29" s="292">
        <v>23.799543118219098</v>
      </c>
      <c r="F29" s="288">
        <v>90.471554609065606</v>
      </c>
      <c r="G29" s="288">
        <v>93.479577227885201</v>
      </c>
      <c r="H29" s="116"/>
      <c r="I29" s="116"/>
    </row>
    <row r="30" spans="1:9" s="115" customFormat="1" x14ac:dyDescent="0.15">
      <c r="A30" s="15" t="s">
        <v>410</v>
      </c>
      <c r="B30" s="15" t="s">
        <v>12</v>
      </c>
      <c r="C30" s="292">
        <v>34347.833333331997</v>
      </c>
      <c r="D30" s="292">
        <v>32.697084241122802</v>
      </c>
      <c r="E30" s="292">
        <v>26.1273985805671</v>
      </c>
      <c r="F30" s="288">
        <v>91.041894728459496</v>
      </c>
      <c r="G30" s="288">
        <v>92.841808608063801</v>
      </c>
      <c r="H30" s="65"/>
      <c r="I30" s="65"/>
    </row>
    <row r="31" spans="1:9" s="113" customFormat="1" x14ac:dyDescent="0.15">
      <c r="A31" s="15" t="s">
        <v>410</v>
      </c>
      <c r="B31" s="284" t="s">
        <v>412</v>
      </c>
      <c r="C31" s="292">
        <v>53.166666666664497</v>
      </c>
      <c r="D31" s="292">
        <v>23.8871473354241</v>
      </c>
      <c r="E31" s="292">
        <v>18.128440366973201</v>
      </c>
      <c r="F31" s="288">
        <v>93.455576072486494</v>
      </c>
      <c r="G31" s="288">
        <v>95.033304009048393</v>
      </c>
      <c r="H31" s="116"/>
      <c r="I31" s="116"/>
    </row>
    <row r="32" spans="1:9" s="113" customFormat="1" x14ac:dyDescent="0.15">
      <c r="A32" s="15" t="s">
        <v>545</v>
      </c>
      <c r="B32" s="15" t="s">
        <v>546</v>
      </c>
      <c r="C32" s="292">
        <v>397.333333333317</v>
      </c>
      <c r="D32" s="292">
        <v>31.754194630873702</v>
      </c>
      <c r="E32" s="292">
        <v>24.6941747572825</v>
      </c>
      <c r="F32" s="288">
        <v>91.300220649075698</v>
      </c>
      <c r="G32" s="288">
        <v>93.234472669237604</v>
      </c>
      <c r="H32" s="116"/>
      <c r="I32" s="116"/>
    </row>
    <row r="33" spans="1:9" s="113" customFormat="1" x14ac:dyDescent="0.15">
      <c r="A33" s="15" t="s">
        <v>545</v>
      </c>
      <c r="B33" s="15" t="s">
        <v>8</v>
      </c>
      <c r="C33" s="292">
        <v>142.833333333328</v>
      </c>
      <c r="D33" s="292">
        <v>40.081680280048303</v>
      </c>
      <c r="E33" s="292">
        <v>30.732095490717398</v>
      </c>
      <c r="F33" s="288">
        <v>89.018717731493595</v>
      </c>
      <c r="G33" s="288">
        <v>91.580247810762302</v>
      </c>
      <c r="H33" s="116"/>
      <c r="I33" s="116"/>
    </row>
    <row r="34" spans="1:9" s="113" customFormat="1" x14ac:dyDescent="0.15">
      <c r="A34" s="15" t="s">
        <v>545</v>
      </c>
      <c r="B34" s="284" t="s">
        <v>16</v>
      </c>
      <c r="C34" s="292">
        <v>95.749999999996206</v>
      </c>
      <c r="D34" s="292">
        <v>41.1592689295056</v>
      </c>
      <c r="E34" s="292">
        <v>32.074766355141499</v>
      </c>
      <c r="F34" s="288">
        <v>88.723487964518995</v>
      </c>
      <c r="G34" s="288">
        <v>91.212392779413307</v>
      </c>
      <c r="H34" s="116"/>
      <c r="I34" s="116"/>
    </row>
    <row r="35" spans="1:9" s="113" customFormat="1" x14ac:dyDescent="0.15">
      <c r="A35" s="15" t="s">
        <v>545</v>
      </c>
      <c r="B35" s="15" t="s">
        <v>9</v>
      </c>
      <c r="C35" s="292">
        <v>746.91666666663696</v>
      </c>
      <c r="D35" s="292">
        <v>34.817806537990897</v>
      </c>
      <c r="E35" s="292">
        <v>27.831325301205901</v>
      </c>
      <c r="F35" s="288">
        <v>90.460874921098394</v>
      </c>
      <c r="G35" s="288">
        <v>92.374979369532596</v>
      </c>
      <c r="H35" s="116"/>
      <c r="I35" s="116"/>
    </row>
    <row r="36" spans="1:9" s="115" customFormat="1" x14ac:dyDescent="0.15">
      <c r="A36" s="15" t="s">
        <v>545</v>
      </c>
      <c r="B36" s="15" t="s">
        <v>205</v>
      </c>
      <c r="C36" s="292">
        <v>315.99999999998698</v>
      </c>
      <c r="D36" s="292">
        <v>50.082278481014697</v>
      </c>
      <c r="E36" s="292">
        <v>35.940248962657002</v>
      </c>
      <c r="F36" s="288">
        <v>86.278827813420605</v>
      </c>
      <c r="G36" s="288">
        <v>90.153356448587104</v>
      </c>
      <c r="H36" s="65"/>
      <c r="I36" s="65"/>
    </row>
    <row r="37" spans="1:9" s="113" customFormat="1" x14ac:dyDescent="0.15">
      <c r="A37" s="15" t="s">
        <v>547</v>
      </c>
      <c r="B37" s="15" t="s">
        <v>548</v>
      </c>
      <c r="C37" s="292">
        <v>587.83333333330995</v>
      </c>
      <c r="D37" s="292">
        <v>25.032605613837099</v>
      </c>
      <c r="E37" s="292">
        <v>16.4758393169034</v>
      </c>
      <c r="F37" s="288">
        <v>93.14175188662</v>
      </c>
      <c r="G37" s="288">
        <v>95.486071420026406</v>
      </c>
      <c r="H37" s="116"/>
      <c r="I37" s="116"/>
    </row>
    <row r="38" spans="1:9" s="113" customFormat="1" x14ac:dyDescent="0.15">
      <c r="A38" s="15" t="s">
        <v>547</v>
      </c>
      <c r="B38" s="15" t="s">
        <v>549</v>
      </c>
      <c r="C38" s="292">
        <v>45.416666666664902</v>
      </c>
      <c r="D38" s="292">
        <v>35.977981651377597</v>
      </c>
      <c r="E38" s="292">
        <v>16.029197080292601</v>
      </c>
      <c r="F38" s="288">
        <v>90.143018725649995</v>
      </c>
      <c r="G38" s="288">
        <v>95.608439156084202</v>
      </c>
      <c r="H38" s="116"/>
      <c r="I38" s="116"/>
    </row>
    <row r="39" spans="1:9" s="113" customFormat="1" x14ac:dyDescent="0.15">
      <c r="A39" s="284" t="s">
        <v>233</v>
      </c>
      <c r="B39" s="15" t="s">
        <v>234</v>
      </c>
      <c r="C39" s="292">
        <v>290.49999999998801</v>
      </c>
      <c r="D39" s="292">
        <v>26.447504302927001</v>
      </c>
      <c r="E39" s="292">
        <v>18.593235039029398</v>
      </c>
      <c r="F39" s="288">
        <v>92.754108410157002</v>
      </c>
      <c r="G39" s="288">
        <v>94.905963003005695</v>
      </c>
      <c r="H39" s="116"/>
      <c r="I39" s="116"/>
    </row>
    <row r="40" spans="1:9" s="115" customFormat="1" x14ac:dyDescent="0.15">
      <c r="A40" s="15" t="s">
        <v>235</v>
      </c>
      <c r="B40" s="15" t="s">
        <v>19</v>
      </c>
      <c r="C40" s="292">
        <v>506.58333333331302</v>
      </c>
      <c r="D40" s="292">
        <v>30.109557493009898</v>
      </c>
      <c r="E40" s="292">
        <v>17.784061696658799</v>
      </c>
      <c r="F40" s="288">
        <v>91.750806166298602</v>
      </c>
      <c r="G40" s="288">
        <v>95.1276543296825</v>
      </c>
      <c r="H40" s="65"/>
      <c r="I40" s="65"/>
    </row>
    <row r="41" spans="1:9" s="113" customFormat="1" x14ac:dyDescent="0.15">
      <c r="A41" s="15" t="s">
        <v>235</v>
      </c>
      <c r="B41" s="15" t="s">
        <v>376</v>
      </c>
      <c r="C41" s="292">
        <v>74.083333333330401</v>
      </c>
      <c r="D41" s="292">
        <v>24.809898762655699</v>
      </c>
      <c r="E41" s="292">
        <v>18.688995215311699</v>
      </c>
      <c r="F41" s="288">
        <v>93.202767462286104</v>
      </c>
      <c r="G41" s="288">
        <v>94.879727338270797</v>
      </c>
      <c r="H41" s="116"/>
      <c r="I41" s="116"/>
    </row>
    <row r="42" spans="1:9" s="113" customFormat="1" x14ac:dyDescent="0.15">
      <c r="A42" s="15" t="s">
        <v>235</v>
      </c>
      <c r="B42" s="15" t="s">
        <v>21</v>
      </c>
      <c r="C42" s="292">
        <v>4206.8333333331702</v>
      </c>
      <c r="D42" s="292">
        <v>37.773780753537402</v>
      </c>
      <c r="E42" s="292">
        <v>28.020038328347301</v>
      </c>
      <c r="F42" s="288">
        <v>89.651018971633604</v>
      </c>
      <c r="G42" s="288">
        <v>92.323277170315805</v>
      </c>
      <c r="H42" s="116"/>
      <c r="I42" s="116"/>
    </row>
    <row r="43" spans="1:9" s="113" customFormat="1" x14ac:dyDescent="0.15">
      <c r="A43" s="15" t="s">
        <v>235</v>
      </c>
      <c r="B43" s="15" t="s">
        <v>7</v>
      </c>
      <c r="C43" s="292">
        <v>466.49999999998101</v>
      </c>
      <c r="D43" s="292">
        <v>31.8949624866036</v>
      </c>
      <c r="E43" s="292">
        <v>28.334661354582799</v>
      </c>
      <c r="F43" s="288">
        <v>91.261654113259297</v>
      </c>
      <c r="G43" s="288">
        <v>92.237079080936198</v>
      </c>
      <c r="H43" s="116"/>
      <c r="I43" s="116"/>
    </row>
    <row r="44" spans="1:9" x14ac:dyDescent="0.15">
      <c r="A44" s="15" t="s">
        <v>235</v>
      </c>
      <c r="B44" s="15" t="s">
        <v>640</v>
      </c>
      <c r="C44" s="292">
        <v>58.666666666664298</v>
      </c>
      <c r="D44" s="292">
        <v>32.6250000000013</v>
      </c>
      <c r="E44" s="292">
        <v>17.48344370861</v>
      </c>
      <c r="F44" s="288">
        <v>91.061643835616096</v>
      </c>
      <c r="G44" s="288">
        <v>95.210015422298596</v>
      </c>
    </row>
    <row r="45" spans="1:9" x14ac:dyDescent="0.15">
      <c r="A45" s="15" t="s">
        <v>235</v>
      </c>
      <c r="B45" s="284" t="s">
        <v>236</v>
      </c>
      <c r="C45" s="292">
        <v>16.9999999999993</v>
      </c>
      <c r="D45" s="292">
        <v>152.411764705888</v>
      </c>
      <c r="E45" s="292">
        <v>6.6000000000002599</v>
      </c>
      <c r="F45" s="288">
        <v>58.243352135373001</v>
      </c>
      <c r="G45" s="288">
        <v>98.191780821917703</v>
      </c>
    </row>
    <row r="46" spans="1:9" x14ac:dyDescent="0.15">
      <c r="C46" s="110"/>
    </row>
    <row r="47" spans="1:9" x14ac:dyDescent="0.15">
      <c r="C47" s="110"/>
    </row>
  </sheetData>
  <mergeCells count="1">
    <mergeCell ref="J2:P2"/>
  </mergeCells>
  <printOptions horizontalCentered="1"/>
  <pageMargins left="0.19685039370078741" right="0.6692913385826772" top="0.23622047244094491" bottom="0.23622047244094491" header="0.23622047244094491" footer="0.31496062992125984"/>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90">
    <tabColor rgb="FF92D050"/>
  </sheetPr>
  <dimension ref="A1:G14"/>
  <sheetViews>
    <sheetView view="pageBreakPreview" zoomScale="160" zoomScaleNormal="100" zoomScaleSheetLayoutView="160" workbookViewId="0">
      <selection activeCell="B9" sqref="B9"/>
    </sheetView>
  </sheetViews>
  <sheetFormatPr baseColWidth="10" defaultColWidth="11.42578125" defaultRowHeight="9" x14ac:dyDescent="0.15"/>
  <cols>
    <col min="1" max="1" width="13.28515625" style="13" customWidth="1"/>
    <col min="2" max="2" width="16.7109375" style="13" customWidth="1"/>
    <col min="3" max="3" width="21.140625" style="13" customWidth="1"/>
    <col min="4" max="4" width="35.7109375" style="13" customWidth="1"/>
    <col min="5" max="5" width="35.42578125" style="13" customWidth="1"/>
    <col min="6" max="6" width="24.7109375" style="13" customWidth="1"/>
    <col min="7" max="7" width="24.5703125" style="13" customWidth="1"/>
    <col min="8" max="16384" width="11.42578125" style="13"/>
  </cols>
  <sheetData>
    <row r="1" spans="1:7" x14ac:dyDescent="0.15">
      <c r="A1" s="273" t="s">
        <v>49</v>
      </c>
      <c r="B1" s="272" t="s">
        <v>367</v>
      </c>
      <c r="C1" s="271" t="s">
        <v>42</v>
      </c>
      <c r="D1" s="271" t="s">
        <v>396</v>
      </c>
      <c r="E1" s="271" t="s">
        <v>396</v>
      </c>
      <c r="F1" s="271" t="s">
        <v>2</v>
      </c>
      <c r="G1" s="271" t="s">
        <v>2</v>
      </c>
    </row>
    <row r="2" spans="1:7" x14ac:dyDescent="0.15">
      <c r="A2" s="273" t="s">
        <v>49</v>
      </c>
      <c r="B2" s="272" t="s">
        <v>367</v>
      </c>
      <c r="C2" s="271" t="s">
        <v>368</v>
      </c>
      <c r="D2" s="271" t="s">
        <v>368</v>
      </c>
      <c r="E2" s="271" t="s">
        <v>369</v>
      </c>
      <c r="F2" s="271" t="s">
        <v>368</v>
      </c>
      <c r="G2" s="271" t="s">
        <v>369</v>
      </c>
    </row>
    <row r="3" spans="1:7" x14ac:dyDescent="0.15">
      <c r="A3" s="17" t="s">
        <v>44</v>
      </c>
      <c r="B3" s="17" t="s">
        <v>23</v>
      </c>
      <c r="C3" s="292">
        <v>1912.58333333326</v>
      </c>
      <c r="D3" s="292">
        <v>45.633044311796503</v>
      </c>
      <c r="E3" s="292">
        <v>46.434650069860901</v>
      </c>
      <c r="F3" s="288">
        <v>87.497796078959794</v>
      </c>
      <c r="G3" s="288">
        <v>87.278178063051797</v>
      </c>
    </row>
    <row r="4" spans="1:7" x14ac:dyDescent="0.15">
      <c r="A4" s="17" t="s">
        <v>44</v>
      </c>
      <c r="B4" s="17" t="s">
        <v>24</v>
      </c>
      <c r="C4" s="292">
        <v>1289.24999999995</v>
      </c>
      <c r="D4" s="292">
        <v>43.370952103938102</v>
      </c>
      <c r="E4" s="292">
        <v>36.785368003527203</v>
      </c>
      <c r="F4" s="288">
        <v>88.117547368784102</v>
      </c>
      <c r="G4" s="288">
        <v>89.921816985334999</v>
      </c>
    </row>
    <row r="5" spans="1:7" x14ac:dyDescent="0.15">
      <c r="A5" s="17" t="s">
        <v>44</v>
      </c>
      <c r="B5" s="17" t="s">
        <v>25</v>
      </c>
      <c r="C5" s="292">
        <v>1689.9166666665999</v>
      </c>
      <c r="D5" s="292">
        <v>43.095616154644397</v>
      </c>
      <c r="E5" s="292">
        <v>35.910840932119001</v>
      </c>
      <c r="F5" s="288">
        <v>88.192981875439898</v>
      </c>
      <c r="G5" s="288">
        <v>90.1614134432551</v>
      </c>
    </row>
    <row r="6" spans="1:7" x14ac:dyDescent="0.15">
      <c r="A6" s="17" t="s">
        <v>44</v>
      </c>
      <c r="B6" s="17" t="s">
        <v>26</v>
      </c>
      <c r="C6" s="292">
        <v>1325.99999999995</v>
      </c>
      <c r="D6" s="292">
        <v>45.820701357467897</v>
      </c>
      <c r="E6" s="292">
        <v>37.928503235389201</v>
      </c>
      <c r="F6" s="288">
        <v>87.446383189734803</v>
      </c>
      <c r="G6" s="288">
        <v>89.608629250578304</v>
      </c>
    </row>
    <row r="7" spans="1:7" x14ac:dyDescent="0.15">
      <c r="A7" s="17" t="s">
        <v>44</v>
      </c>
      <c r="B7" s="17" t="s">
        <v>27</v>
      </c>
      <c r="C7" s="292">
        <v>1308.3333333332801</v>
      </c>
      <c r="D7" s="292">
        <v>39.4761783439506</v>
      </c>
      <c r="E7" s="292">
        <v>37.948263714143401</v>
      </c>
      <c r="F7" s="288">
        <v>89.184608672890207</v>
      </c>
      <c r="G7" s="288">
        <v>89.603215420782604</v>
      </c>
    </row>
    <row r="8" spans="1:7" x14ac:dyDescent="0.15">
      <c r="A8" s="17" t="s">
        <v>44</v>
      </c>
      <c r="B8" s="17" t="s">
        <v>28</v>
      </c>
      <c r="C8" s="292">
        <v>1276.8333333332801</v>
      </c>
      <c r="D8" s="292">
        <v>35.115781229605901</v>
      </c>
      <c r="E8" s="292">
        <v>34.977755610974</v>
      </c>
      <c r="F8" s="288">
        <v>90.379238019286007</v>
      </c>
      <c r="G8" s="288">
        <v>90.417053257267398</v>
      </c>
    </row>
    <row r="9" spans="1:7" x14ac:dyDescent="0.15">
      <c r="A9" s="17" t="s">
        <v>44</v>
      </c>
      <c r="B9" s="17" t="s">
        <v>29</v>
      </c>
      <c r="C9" s="292">
        <v>1541.4166666666099</v>
      </c>
      <c r="D9" s="292">
        <v>39.3696275071649</v>
      </c>
      <c r="E9" s="292">
        <v>37.369778423539401</v>
      </c>
      <c r="F9" s="288">
        <v>89.213800682968497</v>
      </c>
      <c r="G9" s="288">
        <v>89.761704541496002</v>
      </c>
    </row>
    <row r="10" spans="1:7" x14ac:dyDescent="0.15">
      <c r="A10" s="17" t="s">
        <v>44</v>
      </c>
      <c r="B10" s="17" t="s">
        <v>30</v>
      </c>
      <c r="C10" s="292">
        <v>1329.4166666666099</v>
      </c>
      <c r="D10" s="292">
        <v>39.5955619632687</v>
      </c>
      <c r="E10" s="292">
        <v>32.563306451614203</v>
      </c>
      <c r="F10" s="288">
        <v>89.151900831981195</v>
      </c>
      <c r="G10" s="288">
        <v>91.078546177639893</v>
      </c>
    </row>
    <row r="11" spans="1:7" x14ac:dyDescent="0.15">
      <c r="A11" s="17" t="s">
        <v>44</v>
      </c>
      <c r="B11" s="17" t="s">
        <v>31</v>
      </c>
      <c r="C11" s="292">
        <v>1280.99999999995</v>
      </c>
      <c r="D11" s="292">
        <v>41.787665886028201</v>
      </c>
      <c r="E11" s="292">
        <v>36.702167964640502</v>
      </c>
      <c r="F11" s="288">
        <v>88.551324414786805</v>
      </c>
      <c r="G11" s="288">
        <v>89.944611516536796</v>
      </c>
    </row>
    <row r="12" spans="1:7" x14ac:dyDescent="0.15">
      <c r="A12" s="17" t="s">
        <v>44</v>
      </c>
      <c r="B12" s="17" t="s">
        <v>32</v>
      </c>
      <c r="C12" s="292">
        <v>1321.3333333332801</v>
      </c>
      <c r="D12" s="292">
        <v>41.035822401616201</v>
      </c>
      <c r="E12" s="292">
        <v>37.0225435984702</v>
      </c>
      <c r="F12" s="288">
        <v>88.757308931064102</v>
      </c>
      <c r="G12" s="288">
        <v>89.856837370282094</v>
      </c>
    </row>
    <row r="13" spans="1:7" x14ac:dyDescent="0.15">
      <c r="A13" s="17" t="s">
        <v>44</v>
      </c>
      <c r="B13" s="17" t="s">
        <v>33</v>
      </c>
      <c r="C13" s="292">
        <v>1448.24999999994</v>
      </c>
      <c r="D13" s="292">
        <v>36.943897807700402</v>
      </c>
      <c r="E13" s="292">
        <v>28.736705577173598</v>
      </c>
      <c r="F13" s="288">
        <v>89.878384162273804</v>
      </c>
      <c r="G13" s="288">
        <v>92.126929978856495</v>
      </c>
    </row>
    <row r="14" spans="1:7" x14ac:dyDescent="0.15">
      <c r="A14" s="17" t="s">
        <v>44</v>
      </c>
      <c r="B14" s="17" t="s">
        <v>34</v>
      </c>
      <c r="C14" s="292">
        <v>1129.99999999995</v>
      </c>
      <c r="D14" s="292">
        <v>40.181415929205102</v>
      </c>
      <c r="E14" s="292">
        <v>43.7761482053279</v>
      </c>
      <c r="F14" s="288">
        <v>88.991392896108195</v>
      </c>
      <c r="G14" s="288">
        <v>88.006534738266296</v>
      </c>
    </row>
  </sheetData>
  <printOptions horizontalCentered="1"/>
  <pageMargins left="0.59055118110236227" right="0.19685039370078741" top="0.23622047244094491" bottom="0.23622047244094491" header="0.23622047244094491" footer="0.31496062992125984"/>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B8197-E60E-4EB0-ADF1-EBC78CDCB9CE}">
  <sheetPr>
    <tabColor rgb="FF92D050"/>
  </sheetPr>
  <dimension ref="A1:G16"/>
  <sheetViews>
    <sheetView view="pageBreakPreview" zoomScale="160" zoomScaleNormal="100" zoomScaleSheetLayoutView="160" workbookViewId="0">
      <selection activeCell="C21" sqref="C21"/>
    </sheetView>
  </sheetViews>
  <sheetFormatPr baseColWidth="10" defaultColWidth="11.42578125" defaultRowHeight="9" x14ac:dyDescent="0.15"/>
  <cols>
    <col min="1" max="1" width="12.7109375" style="13" customWidth="1"/>
    <col min="2" max="2" width="23.42578125" style="13" customWidth="1"/>
    <col min="3" max="3" width="21" style="13" customWidth="1"/>
    <col min="4" max="4" width="35.7109375" style="13" customWidth="1"/>
    <col min="5" max="5" width="35.5703125" style="13" customWidth="1"/>
    <col min="6" max="6" width="24.5703125" style="13" customWidth="1"/>
    <col min="7" max="7" width="24.85546875" style="13" customWidth="1"/>
    <col min="8" max="16384" width="11.42578125" style="13"/>
  </cols>
  <sheetData>
    <row r="1" spans="1:7" x14ac:dyDescent="0.15">
      <c r="A1" s="273" t="s">
        <v>49</v>
      </c>
      <c r="B1" s="272" t="s">
        <v>367</v>
      </c>
      <c r="C1" s="271" t="s">
        <v>42</v>
      </c>
      <c r="D1" s="271" t="s">
        <v>396</v>
      </c>
      <c r="E1" s="271" t="s">
        <v>396</v>
      </c>
      <c r="F1" s="271" t="s">
        <v>2</v>
      </c>
      <c r="G1" s="271" t="s">
        <v>2</v>
      </c>
    </row>
    <row r="2" spans="1:7" x14ac:dyDescent="0.15">
      <c r="A2" s="273" t="s">
        <v>49</v>
      </c>
      <c r="B2" s="272" t="s">
        <v>367</v>
      </c>
      <c r="C2" s="271" t="s">
        <v>368</v>
      </c>
      <c r="D2" s="271" t="s">
        <v>368</v>
      </c>
      <c r="E2" s="271" t="s">
        <v>369</v>
      </c>
      <c r="F2" s="271" t="s">
        <v>368</v>
      </c>
      <c r="G2" s="271" t="s">
        <v>369</v>
      </c>
    </row>
    <row r="3" spans="1:7" x14ac:dyDescent="0.15">
      <c r="A3" s="17" t="s">
        <v>44</v>
      </c>
      <c r="B3" s="17" t="s">
        <v>117</v>
      </c>
      <c r="C3" s="292">
        <v>32.583333333332</v>
      </c>
      <c r="D3" s="292">
        <v>31.6112531969322</v>
      </c>
      <c r="E3" s="292">
        <v>34.405594405595799</v>
      </c>
      <c r="F3" s="288">
        <v>91.339382685771994</v>
      </c>
      <c r="G3" s="288">
        <v>90.573809751891602</v>
      </c>
    </row>
    <row r="4" spans="1:7" x14ac:dyDescent="0.15">
      <c r="A4" s="17" t="s">
        <v>44</v>
      </c>
      <c r="B4" s="17" t="s">
        <v>413</v>
      </c>
      <c r="C4" s="292">
        <v>2684.5833333332298</v>
      </c>
      <c r="D4" s="292">
        <v>31.311097314916701</v>
      </c>
      <c r="E4" s="292">
        <v>30.006295907661201</v>
      </c>
      <c r="F4" s="288">
        <v>91.421617173995401</v>
      </c>
      <c r="G4" s="288">
        <v>91.779097011599703</v>
      </c>
    </row>
    <row r="5" spans="1:7" x14ac:dyDescent="0.15">
      <c r="A5" s="17" t="s">
        <v>44</v>
      </c>
      <c r="B5" s="17" t="s">
        <v>118</v>
      </c>
      <c r="C5" s="292">
        <v>708.91666666663798</v>
      </c>
      <c r="D5" s="292">
        <v>51.319148936172297</v>
      </c>
      <c r="E5" s="292">
        <v>53.9046141915493</v>
      </c>
      <c r="F5" s="288">
        <v>85.939959195569202</v>
      </c>
      <c r="G5" s="288">
        <v>85.231612550260493</v>
      </c>
    </row>
    <row r="6" spans="1:7" x14ac:dyDescent="0.15">
      <c r="A6" s="17" t="s">
        <v>44</v>
      </c>
      <c r="B6" s="17" t="s">
        <v>119</v>
      </c>
      <c r="C6" s="292">
        <v>1315.9166666666099</v>
      </c>
      <c r="D6" s="292">
        <v>48.741688303465899</v>
      </c>
      <c r="E6" s="292">
        <v>41.051177616435098</v>
      </c>
      <c r="F6" s="288">
        <v>86.646112793571007</v>
      </c>
      <c r="G6" s="288">
        <v>88.753102022894495</v>
      </c>
    </row>
    <row r="7" spans="1:7" x14ac:dyDescent="0.15">
      <c r="A7" s="17" t="s">
        <v>44</v>
      </c>
      <c r="B7" s="17" t="s">
        <v>120</v>
      </c>
      <c r="C7" s="292">
        <v>1367.5833333332801</v>
      </c>
      <c r="D7" s="292">
        <v>33.135823532997499</v>
      </c>
      <c r="E7" s="292">
        <v>27.265720687081</v>
      </c>
      <c r="F7" s="288">
        <v>90.921692182740401</v>
      </c>
      <c r="G7" s="288">
        <v>92.529939537786007</v>
      </c>
    </row>
    <row r="8" spans="1:7" x14ac:dyDescent="0.15">
      <c r="A8" s="17" t="s">
        <v>44</v>
      </c>
      <c r="B8" s="17" t="s">
        <v>121</v>
      </c>
      <c r="C8" s="292">
        <v>463.08333333331501</v>
      </c>
      <c r="D8" s="292">
        <v>42.8000719812866</v>
      </c>
      <c r="E8" s="292">
        <v>33.895441461946596</v>
      </c>
      <c r="F8" s="288">
        <v>88.273952881839307</v>
      </c>
      <c r="G8" s="288">
        <v>90.713577681658506</v>
      </c>
    </row>
    <row r="9" spans="1:7" x14ac:dyDescent="0.15">
      <c r="A9" s="17" t="s">
        <v>44</v>
      </c>
      <c r="B9" s="17" t="s">
        <v>414</v>
      </c>
      <c r="C9" s="292">
        <v>1238.4166666666199</v>
      </c>
      <c r="D9" s="292">
        <v>56.856469954917799</v>
      </c>
      <c r="E9" s="292">
        <v>46.021128451382403</v>
      </c>
      <c r="F9" s="288">
        <v>84.422884943858094</v>
      </c>
      <c r="G9" s="288">
        <v>87.391471657155506</v>
      </c>
    </row>
    <row r="10" spans="1:7" x14ac:dyDescent="0.15">
      <c r="A10" s="17" t="s">
        <v>44</v>
      </c>
      <c r="B10" s="17" t="s">
        <v>122</v>
      </c>
      <c r="C10" s="292">
        <v>2704.6666666665601</v>
      </c>
      <c r="D10" s="292">
        <v>45.325733300470098</v>
      </c>
      <c r="E10" s="292">
        <v>39.516603157323303</v>
      </c>
      <c r="F10" s="288">
        <v>87.581990876583504</v>
      </c>
      <c r="G10" s="288">
        <v>89.173533381555202</v>
      </c>
    </row>
    <row r="11" spans="1:7" x14ac:dyDescent="0.15">
      <c r="A11" s="17" t="s">
        <v>44</v>
      </c>
      <c r="B11" s="17" t="s">
        <v>123</v>
      </c>
      <c r="C11" s="292">
        <v>3271.9166666665401</v>
      </c>
      <c r="D11" s="292">
        <v>38.694445151925699</v>
      </c>
      <c r="E11" s="292">
        <v>29.0078554595455</v>
      </c>
      <c r="F11" s="288">
        <v>89.398782150157302</v>
      </c>
      <c r="G11" s="288">
        <v>92.052642339850493</v>
      </c>
    </row>
    <row r="12" spans="1:7" x14ac:dyDescent="0.15">
      <c r="A12" s="17" t="s">
        <v>44</v>
      </c>
      <c r="B12" s="17" t="s">
        <v>124</v>
      </c>
      <c r="C12" s="292">
        <v>1750.58333333326</v>
      </c>
      <c r="D12" s="292">
        <v>37.684581330034298</v>
      </c>
      <c r="E12" s="292">
        <v>26.235886562418202</v>
      </c>
      <c r="F12" s="288">
        <v>89.675457169853601</v>
      </c>
      <c r="G12" s="288">
        <v>92.812085873310096</v>
      </c>
    </row>
    <row r="13" spans="1:7" x14ac:dyDescent="0.15">
      <c r="A13" s="17" t="s">
        <v>44</v>
      </c>
      <c r="B13" s="17" t="s">
        <v>125</v>
      </c>
      <c r="C13" s="292">
        <v>795.74999999996805</v>
      </c>
      <c r="D13" s="292">
        <v>34.130065975496201</v>
      </c>
      <c r="E13" s="292">
        <v>27.970752459453401</v>
      </c>
      <c r="F13" s="288">
        <v>90.649296993014701</v>
      </c>
      <c r="G13" s="288">
        <v>92.336780148094903</v>
      </c>
    </row>
    <row r="14" spans="1:7" x14ac:dyDescent="0.15">
      <c r="A14" s="17" t="s">
        <v>44</v>
      </c>
      <c r="B14" s="17" t="s">
        <v>126</v>
      </c>
      <c r="C14" s="292">
        <v>247.74999999999</v>
      </c>
      <c r="D14" s="292">
        <v>37.804238143291101</v>
      </c>
      <c r="E14" s="292">
        <v>22.020270270271201</v>
      </c>
      <c r="F14" s="288">
        <v>89.642674481290101</v>
      </c>
      <c r="G14" s="288">
        <v>93.967049241021599</v>
      </c>
    </row>
    <row r="15" spans="1:7" x14ac:dyDescent="0.15">
      <c r="A15" s="17" t="s">
        <v>44</v>
      </c>
      <c r="B15" s="17" t="s">
        <v>127</v>
      </c>
      <c r="C15" s="292">
        <v>30.9166666666654</v>
      </c>
      <c r="D15" s="292">
        <v>37.067385444745398</v>
      </c>
      <c r="E15" s="292">
        <v>15.1612903225812</v>
      </c>
      <c r="F15" s="288">
        <v>89.844551932946501</v>
      </c>
      <c r="G15" s="288">
        <v>95.846221829429794</v>
      </c>
    </row>
    <row r="16" spans="1:7" x14ac:dyDescent="0.15">
      <c r="A16" s="17" t="s">
        <v>44</v>
      </c>
      <c r="B16" s="17" t="s">
        <v>247</v>
      </c>
      <c r="C16" s="292">
        <v>241.66666666665699</v>
      </c>
      <c r="D16" s="292">
        <v>79.680000000003204</v>
      </c>
      <c r="E16" s="292">
        <v>72.758928571431497</v>
      </c>
      <c r="F16" s="288">
        <v>78.169863013697693</v>
      </c>
      <c r="G16" s="288">
        <v>80.066046966731093</v>
      </c>
    </row>
  </sheetData>
  <printOptions horizontalCentered="1"/>
  <pageMargins left="0.59055118110236227" right="0.19685039370078741" top="0.23622047244094491" bottom="0.23622047244094491" header="0.23622047244094491" footer="0.31496062992125984"/>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92">
    <tabColor rgb="FF92D050"/>
  </sheetPr>
  <dimension ref="A1:V48"/>
  <sheetViews>
    <sheetView view="pageBreakPreview" zoomScale="180" zoomScaleNormal="100" zoomScaleSheetLayoutView="180" workbookViewId="0">
      <selection activeCell="C2" sqref="C2"/>
    </sheetView>
  </sheetViews>
  <sheetFormatPr baseColWidth="10" defaultColWidth="11.42578125" defaultRowHeight="9" x14ac:dyDescent="0.15"/>
  <cols>
    <col min="1" max="1" width="14.42578125" style="111" customWidth="1"/>
    <col min="2" max="2" width="19.28515625" style="111" customWidth="1"/>
    <col min="3" max="3" width="20.140625" style="111" customWidth="1"/>
    <col min="4" max="12" width="19.85546875" style="111" customWidth="1"/>
    <col min="13" max="13" width="30.5703125" style="111" customWidth="1"/>
    <col min="14" max="17" width="30.42578125" style="111" customWidth="1"/>
    <col min="18" max="22" width="21.28515625" style="111" customWidth="1"/>
    <col min="23" max="16384" width="11.42578125" style="111"/>
  </cols>
  <sheetData>
    <row r="1" spans="1:22" s="240" customFormat="1" x14ac:dyDescent="0.15">
      <c r="A1" s="321" t="s">
        <v>63</v>
      </c>
      <c r="B1" s="321" t="s">
        <v>361</v>
      </c>
      <c r="C1" s="323" t="s">
        <v>42</v>
      </c>
      <c r="D1" s="323" t="s">
        <v>42</v>
      </c>
      <c r="E1" s="323" t="s">
        <v>42</v>
      </c>
      <c r="F1" s="323" t="s">
        <v>42</v>
      </c>
      <c r="G1" s="323" t="s">
        <v>42</v>
      </c>
      <c r="H1" s="323" t="s">
        <v>359</v>
      </c>
      <c r="I1" s="323" t="s">
        <v>359</v>
      </c>
      <c r="J1" s="323" t="s">
        <v>359</v>
      </c>
      <c r="K1" s="323" t="s">
        <v>359</v>
      </c>
      <c r="L1" s="323" t="s">
        <v>359</v>
      </c>
      <c r="M1" s="323" t="s">
        <v>370</v>
      </c>
      <c r="N1" s="323" t="s">
        <v>370</v>
      </c>
      <c r="O1" s="323" t="s">
        <v>370</v>
      </c>
      <c r="P1" s="323" t="s">
        <v>370</v>
      </c>
      <c r="Q1" s="323" t="s">
        <v>370</v>
      </c>
      <c r="R1" s="323" t="s">
        <v>2</v>
      </c>
      <c r="S1" s="323" t="s">
        <v>2</v>
      </c>
      <c r="T1" s="323" t="s">
        <v>2</v>
      </c>
      <c r="U1" s="323" t="s">
        <v>2</v>
      </c>
      <c r="V1" s="323" t="s">
        <v>2</v>
      </c>
    </row>
    <row r="2" spans="1:22" s="240" customFormat="1" x14ac:dyDescent="0.15">
      <c r="A2" s="321" t="s">
        <v>63</v>
      </c>
      <c r="B2" s="321" t="s">
        <v>361</v>
      </c>
      <c r="C2" s="323" t="s">
        <v>81</v>
      </c>
      <c r="D2" s="323" t="s">
        <v>81</v>
      </c>
      <c r="E2" s="323" t="s">
        <v>81</v>
      </c>
      <c r="F2" s="323" t="s">
        <v>81</v>
      </c>
      <c r="G2" s="323" t="s">
        <v>81</v>
      </c>
      <c r="H2" s="323" t="s">
        <v>81</v>
      </c>
      <c r="I2" s="323" t="s">
        <v>81</v>
      </c>
      <c r="J2" s="323" t="s">
        <v>81</v>
      </c>
      <c r="K2" s="323" t="s">
        <v>81</v>
      </c>
      <c r="L2" s="323" t="s">
        <v>81</v>
      </c>
      <c r="M2" s="323" t="s">
        <v>81</v>
      </c>
      <c r="N2" s="323" t="s">
        <v>81</v>
      </c>
      <c r="O2" s="323" t="s">
        <v>81</v>
      </c>
      <c r="P2" s="323" t="s">
        <v>81</v>
      </c>
      <c r="Q2" s="323" t="s">
        <v>81</v>
      </c>
      <c r="R2" s="323" t="s">
        <v>81</v>
      </c>
      <c r="S2" s="323" t="s">
        <v>81</v>
      </c>
      <c r="T2" s="323" t="s">
        <v>81</v>
      </c>
      <c r="U2" s="323" t="s">
        <v>81</v>
      </c>
      <c r="V2" s="323" t="s">
        <v>81</v>
      </c>
    </row>
    <row r="3" spans="1:22" s="240" customFormat="1" x14ac:dyDescent="0.15">
      <c r="A3" s="321" t="s">
        <v>63</v>
      </c>
      <c r="B3" s="321" t="s">
        <v>361</v>
      </c>
      <c r="C3" s="322" t="s">
        <v>36</v>
      </c>
      <c r="D3" s="322" t="s">
        <v>37</v>
      </c>
      <c r="E3" s="322" t="s">
        <v>38</v>
      </c>
      <c r="F3" s="322" t="s">
        <v>39</v>
      </c>
      <c r="G3" s="322" t="s">
        <v>97</v>
      </c>
      <c r="H3" s="322" t="s">
        <v>36</v>
      </c>
      <c r="I3" s="322" t="s">
        <v>37</v>
      </c>
      <c r="J3" s="322" t="s">
        <v>38</v>
      </c>
      <c r="K3" s="322" t="s">
        <v>39</v>
      </c>
      <c r="L3" s="322" t="s">
        <v>97</v>
      </c>
      <c r="M3" s="322" t="s">
        <v>36</v>
      </c>
      <c r="N3" s="322" t="s">
        <v>37</v>
      </c>
      <c r="O3" s="322" t="s">
        <v>38</v>
      </c>
      <c r="P3" s="322" t="s">
        <v>39</v>
      </c>
      <c r="Q3" s="322" t="s">
        <v>97</v>
      </c>
      <c r="R3" s="322" t="s">
        <v>36</v>
      </c>
      <c r="S3" s="322" t="s">
        <v>37</v>
      </c>
      <c r="T3" s="322" t="s">
        <v>38</v>
      </c>
      <c r="U3" s="322" t="s">
        <v>39</v>
      </c>
      <c r="V3" s="322" t="s">
        <v>97</v>
      </c>
    </row>
    <row r="4" spans="1:22" s="113" customFormat="1" ht="8.25" x14ac:dyDescent="0.15">
      <c r="A4" s="15" t="s">
        <v>217</v>
      </c>
      <c r="B4" s="15" t="s">
        <v>403</v>
      </c>
      <c r="C4" s="291">
        <v>17.666666666666</v>
      </c>
      <c r="D4" s="291">
        <v>98.083333333329406</v>
      </c>
      <c r="E4" s="291">
        <v>121.416666666662</v>
      </c>
      <c r="F4" s="291">
        <v>107.166666666662</v>
      </c>
      <c r="G4" s="291">
        <v>70.833333333330501</v>
      </c>
      <c r="H4" s="293">
        <v>294</v>
      </c>
      <c r="I4" s="293">
        <v>1806</v>
      </c>
      <c r="J4" s="293">
        <v>1783</v>
      </c>
      <c r="K4" s="293">
        <v>2253</v>
      </c>
      <c r="L4" s="293">
        <v>1274</v>
      </c>
      <c r="M4" s="291">
        <v>16.641509433962899</v>
      </c>
      <c r="N4" s="291">
        <v>18.4129141886159</v>
      </c>
      <c r="O4" s="291">
        <v>14.684969114619699</v>
      </c>
      <c r="P4" s="291">
        <v>21.023328149301001</v>
      </c>
      <c r="Q4" s="291">
        <v>17.9858823529419</v>
      </c>
      <c r="R4" s="294">
        <v>95.440682346859504</v>
      </c>
      <c r="S4" s="294">
        <v>94.955365975721705</v>
      </c>
      <c r="T4" s="294">
        <v>95.976720790515103</v>
      </c>
      <c r="U4" s="294">
        <v>94.240184068684698</v>
      </c>
      <c r="V4" s="294">
        <v>95.072360999194004</v>
      </c>
    </row>
    <row r="5" spans="1:22" s="115" customFormat="1" ht="8.25" x14ac:dyDescent="0.15">
      <c r="A5" s="15" t="s">
        <v>532</v>
      </c>
      <c r="B5" s="15" t="s">
        <v>533</v>
      </c>
      <c r="C5" s="291">
        <v>292.66666666665498</v>
      </c>
      <c r="D5" s="291">
        <v>537.24999999997897</v>
      </c>
      <c r="E5" s="291">
        <v>293.99999999998801</v>
      </c>
      <c r="F5" s="291">
        <v>263.24999999998897</v>
      </c>
      <c r="G5" s="291">
        <v>159.16666666666001</v>
      </c>
      <c r="H5" s="293">
        <v>5297</v>
      </c>
      <c r="I5" s="293">
        <v>11100</v>
      </c>
      <c r="J5" s="293">
        <v>6328</v>
      </c>
      <c r="K5" s="293">
        <v>7369</v>
      </c>
      <c r="L5" s="293">
        <v>5075</v>
      </c>
      <c r="M5" s="291">
        <v>18.099088838269498</v>
      </c>
      <c r="N5" s="291">
        <v>20.660772452304201</v>
      </c>
      <c r="O5" s="291">
        <v>21.523809523810399</v>
      </c>
      <c r="P5" s="291">
        <v>27.9924026590704</v>
      </c>
      <c r="Q5" s="291">
        <v>31.884816753928</v>
      </c>
      <c r="R5" s="294">
        <v>95.041345523761805</v>
      </c>
      <c r="S5" s="294">
        <v>94.339514396628999</v>
      </c>
      <c r="T5" s="294">
        <v>94.103065883887595</v>
      </c>
      <c r="U5" s="294">
        <v>92.330848586556002</v>
      </c>
      <c r="V5" s="294">
        <v>91.264433766047105</v>
      </c>
    </row>
    <row r="6" spans="1:22" s="113" customFormat="1" ht="8.25" x14ac:dyDescent="0.15">
      <c r="A6" s="15" t="s">
        <v>532</v>
      </c>
      <c r="B6" s="284" t="s">
        <v>534</v>
      </c>
      <c r="C6" s="291">
        <v>4240.5833333331602</v>
      </c>
      <c r="D6" s="291">
        <v>6474.2499999997399</v>
      </c>
      <c r="E6" s="291">
        <v>5331.9999999997899</v>
      </c>
      <c r="F6" s="291">
        <v>6707.1666666663996</v>
      </c>
      <c r="G6" s="291">
        <v>2234.1666666665801</v>
      </c>
      <c r="H6" s="293">
        <v>133814.46</v>
      </c>
      <c r="I6" s="293">
        <v>250474.92</v>
      </c>
      <c r="J6" s="293">
        <v>222300</v>
      </c>
      <c r="K6" s="293">
        <v>401949</v>
      </c>
      <c r="L6" s="293">
        <v>190540</v>
      </c>
      <c r="M6" s="291">
        <v>31.555672765147602</v>
      </c>
      <c r="N6" s="291">
        <v>38.687866548250398</v>
      </c>
      <c r="O6" s="291">
        <v>41.691672918231198</v>
      </c>
      <c r="P6" s="291">
        <v>59.92828566459</v>
      </c>
      <c r="Q6" s="291">
        <v>85.284595300264499</v>
      </c>
      <c r="R6" s="294">
        <v>91.354610201329393</v>
      </c>
      <c r="S6" s="294">
        <v>89.400584507328702</v>
      </c>
      <c r="T6" s="294">
        <v>88.577623858018796</v>
      </c>
      <c r="U6" s="294">
        <v>83.581291598742396</v>
      </c>
      <c r="V6" s="294">
        <v>76.634357451982297</v>
      </c>
    </row>
    <row r="7" spans="1:22" s="113" customFormat="1" ht="8.25" x14ac:dyDescent="0.15">
      <c r="A7" s="15" t="s">
        <v>532</v>
      </c>
      <c r="B7" s="15" t="s">
        <v>5</v>
      </c>
      <c r="C7" s="291">
        <v>750.66666666663696</v>
      </c>
      <c r="D7" s="291">
        <v>1467.24999999994</v>
      </c>
      <c r="E7" s="291">
        <v>1144.3333333332901</v>
      </c>
      <c r="F7" s="291">
        <v>1230.74999999995</v>
      </c>
      <c r="G7" s="291">
        <v>237.99999999999</v>
      </c>
      <c r="H7" s="293">
        <v>14800.25</v>
      </c>
      <c r="I7" s="293">
        <v>46687.21</v>
      </c>
      <c r="J7" s="293">
        <v>48243.82</v>
      </c>
      <c r="K7" s="293">
        <v>69486.789999999994</v>
      </c>
      <c r="L7" s="293">
        <v>17379.87</v>
      </c>
      <c r="M7" s="291">
        <v>19.716141207816101</v>
      </c>
      <c r="N7" s="291">
        <v>31.819533140229598</v>
      </c>
      <c r="O7" s="291">
        <v>42.158887270610499</v>
      </c>
      <c r="P7" s="291">
        <v>56.458899045299802</v>
      </c>
      <c r="Q7" s="291">
        <v>73.024663865549101</v>
      </c>
      <c r="R7" s="294">
        <v>94.598317477310701</v>
      </c>
      <c r="S7" s="294">
        <v>91.282319687608293</v>
      </c>
      <c r="T7" s="294">
        <v>88.449619925860105</v>
      </c>
      <c r="U7" s="294">
        <v>84.531808480739798</v>
      </c>
      <c r="V7" s="294">
        <v>79.9932427765619</v>
      </c>
    </row>
    <row r="8" spans="1:22" s="113" customFormat="1" ht="8.25" x14ac:dyDescent="0.15">
      <c r="A8" s="15" t="s">
        <v>532</v>
      </c>
      <c r="B8" s="15" t="s">
        <v>6</v>
      </c>
      <c r="C8" s="291">
        <v>58.583333333330998</v>
      </c>
      <c r="D8" s="291">
        <v>202.49999999999201</v>
      </c>
      <c r="E8" s="291">
        <v>206.99999999999201</v>
      </c>
      <c r="F8" s="291">
        <v>197.66666666665901</v>
      </c>
      <c r="G8" s="291">
        <v>158.41666666666001</v>
      </c>
      <c r="H8" s="293">
        <v>2126</v>
      </c>
      <c r="I8" s="293">
        <v>7062</v>
      </c>
      <c r="J8" s="293">
        <v>7237</v>
      </c>
      <c r="K8" s="293">
        <v>9467</v>
      </c>
      <c r="L8" s="293">
        <v>8857</v>
      </c>
      <c r="M8" s="291">
        <v>36.290184921765302</v>
      </c>
      <c r="N8" s="291">
        <v>34.874074074075502</v>
      </c>
      <c r="O8" s="291">
        <v>34.961352657006202</v>
      </c>
      <c r="P8" s="291">
        <v>47.893760539630897</v>
      </c>
      <c r="Q8" s="291">
        <v>55.909521304578803</v>
      </c>
      <c r="R8" s="294">
        <v>90.057483583077996</v>
      </c>
      <c r="S8" s="294">
        <v>90.445459157787496</v>
      </c>
      <c r="T8" s="294">
        <v>90.421547217258507</v>
      </c>
      <c r="U8" s="294">
        <v>86.878421769964106</v>
      </c>
      <c r="V8" s="294">
        <v>84.682322930252397</v>
      </c>
    </row>
    <row r="9" spans="1:22" s="113" customFormat="1" ht="8.25" x14ac:dyDescent="0.15">
      <c r="A9" s="15" t="s">
        <v>532</v>
      </c>
      <c r="B9" s="15" t="s">
        <v>404</v>
      </c>
      <c r="C9" s="291">
        <v>136.249999999995</v>
      </c>
      <c r="D9" s="291">
        <v>279.66666666665498</v>
      </c>
      <c r="E9" s="291">
        <v>207.24999999999201</v>
      </c>
      <c r="F9" s="291">
        <v>157.91666666666001</v>
      </c>
      <c r="G9" s="291">
        <v>81.583333333330103</v>
      </c>
      <c r="H9" s="293">
        <v>5275</v>
      </c>
      <c r="I9" s="293">
        <v>11049</v>
      </c>
      <c r="J9" s="293">
        <v>7790</v>
      </c>
      <c r="K9" s="293">
        <v>5907</v>
      </c>
      <c r="L9" s="293">
        <v>4520</v>
      </c>
      <c r="M9" s="291">
        <v>38.715596330276803</v>
      </c>
      <c r="N9" s="291">
        <v>39.507747318237598</v>
      </c>
      <c r="O9" s="291">
        <v>37.5874547647783</v>
      </c>
      <c r="P9" s="291">
        <v>37.405804749341897</v>
      </c>
      <c r="Q9" s="291">
        <v>55.403472931564998</v>
      </c>
      <c r="R9" s="294">
        <v>89.392987306773506</v>
      </c>
      <c r="S9" s="294">
        <v>89.175959638839004</v>
      </c>
      <c r="T9" s="294">
        <v>89.702067187731998</v>
      </c>
      <c r="U9" s="294">
        <v>89.7518343152488</v>
      </c>
      <c r="V9" s="294">
        <v>84.820966320119197</v>
      </c>
    </row>
    <row r="10" spans="1:22" s="113" customFormat="1" ht="8.25" x14ac:dyDescent="0.15">
      <c r="A10" s="15" t="s">
        <v>535</v>
      </c>
      <c r="B10" s="15" t="s">
        <v>536</v>
      </c>
      <c r="C10" s="291">
        <v>18.4999999999993</v>
      </c>
      <c r="D10" s="291">
        <v>54.833333333331097</v>
      </c>
      <c r="E10" s="291">
        <v>84.333333333330003</v>
      </c>
      <c r="F10" s="291">
        <v>87.166666666663204</v>
      </c>
      <c r="G10" s="291">
        <v>54.333333333331197</v>
      </c>
      <c r="H10" s="293">
        <v>283</v>
      </c>
      <c r="I10" s="293">
        <v>807</v>
      </c>
      <c r="J10" s="293">
        <v>1516</v>
      </c>
      <c r="K10" s="293">
        <v>2668</v>
      </c>
      <c r="L10" s="293">
        <v>2136</v>
      </c>
      <c r="M10" s="291">
        <v>15.2972972972979</v>
      </c>
      <c r="N10" s="291">
        <v>14.7173252279641</v>
      </c>
      <c r="O10" s="291">
        <v>17.976284584980899</v>
      </c>
      <c r="P10" s="291">
        <v>30.6080305927354</v>
      </c>
      <c r="Q10" s="291">
        <v>39.312883435584403</v>
      </c>
      <c r="R10" s="294">
        <v>95.808959644575907</v>
      </c>
      <c r="S10" s="294">
        <v>95.967856101927595</v>
      </c>
      <c r="T10" s="294">
        <v>95.074990524662795</v>
      </c>
      <c r="U10" s="294">
        <v>91.614238193771101</v>
      </c>
      <c r="V10" s="294">
        <v>89.229347003949499</v>
      </c>
    </row>
    <row r="11" spans="1:22" s="113" customFormat="1" x14ac:dyDescent="0.15">
      <c r="A11" s="15" t="s">
        <v>535</v>
      </c>
      <c r="B11" s="15" t="s">
        <v>70</v>
      </c>
      <c r="C11" s="291">
        <v>4.7499999999998099</v>
      </c>
      <c r="D11" s="291">
        <v>22.833333333332401</v>
      </c>
      <c r="E11" s="291">
        <v>25.749999999999002</v>
      </c>
      <c r="F11" s="291">
        <v>44.249999999998202</v>
      </c>
      <c r="G11" s="291">
        <v>34.8333333333319</v>
      </c>
      <c r="H11" s="287">
        <v>163</v>
      </c>
      <c r="I11" s="287">
        <v>403</v>
      </c>
      <c r="J11" s="293">
        <v>1156</v>
      </c>
      <c r="K11" s="293">
        <v>632</v>
      </c>
      <c r="L11" s="293">
        <v>931</v>
      </c>
      <c r="M11" s="287">
        <v>34.315789473685598</v>
      </c>
      <c r="N11" s="287">
        <v>17.649635036496999</v>
      </c>
      <c r="O11" s="291">
        <v>44.893203883496902</v>
      </c>
      <c r="P11" s="291">
        <v>14.282485875706801</v>
      </c>
      <c r="Q11" s="291">
        <v>26.7272727272738</v>
      </c>
      <c r="R11" s="287">
        <v>90.598413842825806</v>
      </c>
      <c r="S11" s="287">
        <v>95.164483551644594</v>
      </c>
      <c r="T11" s="294">
        <v>87.700492086713197</v>
      </c>
      <c r="U11" s="294">
        <v>96.086990171039204</v>
      </c>
      <c r="V11" s="294">
        <v>92.6774595267743</v>
      </c>
    </row>
    <row r="12" spans="1:22" s="115" customFormat="1" ht="8.25" x14ac:dyDescent="0.15">
      <c r="A12" s="15" t="s">
        <v>535</v>
      </c>
      <c r="B12" s="284" t="s">
        <v>69</v>
      </c>
      <c r="C12" s="291">
        <v>109.33333333332899</v>
      </c>
      <c r="D12" s="291">
        <v>310.08333333332098</v>
      </c>
      <c r="E12" s="291">
        <v>168.99999999999301</v>
      </c>
      <c r="F12" s="291">
        <v>236.58333333332399</v>
      </c>
      <c r="G12" s="291">
        <v>182.74999999999301</v>
      </c>
      <c r="H12" s="293">
        <v>2668</v>
      </c>
      <c r="I12" s="293">
        <v>4823</v>
      </c>
      <c r="J12" s="293">
        <v>4032</v>
      </c>
      <c r="K12" s="293">
        <v>9728</v>
      </c>
      <c r="L12" s="293">
        <v>9985</v>
      </c>
      <c r="M12" s="291">
        <v>24.402439024391199</v>
      </c>
      <c r="N12" s="291">
        <v>15.553883364687501</v>
      </c>
      <c r="O12" s="291">
        <v>23.857988165681402</v>
      </c>
      <c r="P12" s="291">
        <v>41.118703768934402</v>
      </c>
      <c r="Q12" s="291">
        <v>54.637482900138998</v>
      </c>
      <c r="R12" s="294">
        <v>93.314400267290097</v>
      </c>
      <c r="S12" s="294">
        <v>95.738662091866402</v>
      </c>
      <c r="T12" s="294">
        <v>93.463564886114696</v>
      </c>
      <c r="U12" s="294">
        <v>88.734601707141294</v>
      </c>
      <c r="V12" s="294">
        <v>85.030826602701595</v>
      </c>
    </row>
    <row r="13" spans="1:22" s="113" customFormat="1" ht="8.25" x14ac:dyDescent="0.15">
      <c r="A13" s="15" t="s">
        <v>535</v>
      </c>
      <c r="B13" s="15" t="s">
        <v>65</v>
      </c>
      <c r="C13" s="291">
        <v>20.666666666665801</v>
      </c>
      <c r="D13" s="291">
        <v>69.0833333333306</v>
      </c>
      <c r="E13" s="291">
        <v>26.916666666665598</v>
      </c>
      <c r="F13" s="291">
        <v>52.166666666664597</v>
      </c>
      <c r="G13" s="291">
        <v>41.416666666665002</v>
      </c>
      <c r="H13" s="293">
        <v>512</v>
      </c>
      <c r="I13" s="293">
        <v>1868</v>
      </c>
      <c r="J13" s="293">
        <v>474</v>
      </c>
      <c r="K13" s="293">
        <v>1842</v>
      </c>
      <c r="L13" s="293">
        <v>2454</v>
      </c>
      <c r="M13" s="291">
        <v>24.774193548388102</v>
      </c>
      <c r="N13" s="291">
        <v>27.0398069963823</v>
      </c>
      <c r="O13" s="291">
        <v>17.609907120743699</v>
      </c>
      <c r="P13" s="291">
        <v>35.309904153356001</v>
      </c>
      <c r="Q13" s="291">
        <v>59.251509054328302</v>
      </c>
      <c r="R13" s="294">
        <v>93.212549712770397</v>
      </c>
      <c r="S13" s="294">
        <v>92.591833699621304</v>
      </c>
      <c r="T13" s="294">
        <v>95.175367912124997</v>
      </c>
      <c r="U13" s="294">
        <v>90.326053656614803</v>
      </c>
      <c r="V13" s="294">
        <v>83.766709848129196</v>
      </c>
    </row>
    <row r="14" spans="1:22" s="113" customFormat="1" ht="8.25" x14ac:dyDescent="0.15">
      <c r="A14" s="15" t="s">
        <v>535</v>
      </c>
      <c r="B14" s="15" t="s">
        <v>72</v>
      </c>
      <c r="C14" s="291">
        <v>68.8333333333306</v>
      </c>
      <c r="D14" s="291">
        <v>123.583333333328</v>
      </c>
      <c r="E14" s="291">
        <v>149.249999999994</v>
      </c>
      <c r="F14" s="291">
        <v>190.49999999999201</v>
      </c>
      <c r="G14" s="291">
        <v>103.49999999999601</v>
      </c>
      <c r="H14" s="293">
        <v>1727</v>
      </c>
      <c r="I14" s="293">
        <v>2624</v>
      </c>
      <c r="J14" s="293">
        <v>3919</v>
      </c>
      <c r="K14" s="293">
        <v>4523</v>
      </c>
      <c r="L14" s="293">
        <v>2504</v>
      </c>
      <c r="M14" s="291">
        <v>25.089588377725001</v>
      </c>
      <c r="N14" s="291">
        <v>21.232636547539599</v>
      </c>
      <c r="O14" s="291">
        <v>26.257956448912299</v>
      </c>
      <c r="P14" s="291">
        <v>23.7427821522319</v>
      </c>
      <c r="Q14" s="291">
        <v>24.193236714976798</v>
      </c>
      <c r="R14" s="294">
        <v>93.126140170486295</v>
      </c>
      <c r="S14" s="294">
        <v>94.182839302043902</v>
      </c>
      <c r="T14" s="294">
        <v>92.806039329065101</v>
      </c>
      <c r="U14" s="294">
        <v>93.495128177470704</v>
      </c>
      <c r="V14" s="294">
        <v>93.371715968499501</v>
      </c>
    </row>
    <row r="15" spans="1:22" s="113" customFormat="1" ht="8.25" x14ac:dyDescent="0.15">
      <c r="A15" s="15" t="s">
        <v>535</v>
      </c>
      <c r="B15" s="15" t="s">
        <v>537</v>
      </c>
      <c r="C15" s="291">
        <v>83.416666666663303</v>
      </c>
      <c r="D15" s="291">
        <v>215.16666666665799</v>
      </c>
      <c r="E15" s="291">
        <v>189.58333333332601</v>
      </c>
      <c r="F15" s="291">
        <v>255.24999999999</v>
      </c>
      <c r="G15" s="291">
        <v>155.083333333327</v>
      </c>
      <c r="H15" s="293">
        <v>1642</v>
      </c>
      <c r="I15" s="293">
        <v>3013</v>
      </c>
      <c r="J15" s="293">
        <v>2616</v>
      </c>
      <c r="K15" s="293">
        <v>7413</v>
      </c>
      <c r="L15" s="293">
        <v>4541</v>
      </c>
      <c r="M15" s="291">
        <v>19.684315684316498</v>
      </c>
      <c r="N15" s="291">
        <v>14.003098373354501</v>
      </c>
      <c r="O15" s="291">
        <v>13.798681318681901</v>
      </c>
      <c r="P15" s="291">
        <v>29.0421155729688</v>
      </c>
      <c r="Q15" s="291">
        <v>29.2810317033864</v>
      </c>
      <c r="R15" s="294">
        <v>94.607036798817404</v>
      </c>
      <c r="S15" s="294">
        <v>96.163534692231593</v>
      </c>
      <c r="T15" s="294">
        <v>96.219539364744705</v>
      </c>
      <c r="U15" s="294">
        <v>92.043256007405802</v>
      </c>
      <c r="V15" s="294">
        <v>91.977799533318802</v>
      </c>
    </row>
    <row r="16" spans="1:22" s="113" customFormat="1" ht="8.25" x14ac:dyDescent="0.15">
      <c r="A16" s="15" t="s">
        <v>535</v>
      </c>
      <c r="B16" s="15" t="s">
        <v>66</v>
      </c>
      <c r="C16" s="291">
        <v>311.74999999998801</v>
      </c>
      <c r="D16" s="291">
        <v>778.99999999996896</v>
      </c>
      <c r="E16" s="291">
        <v>830.91666666663298</v>
      </c>
      <c r="F16" s="291">
        <v>958.41666666662798</v>
      </c>
      <c r="G16" s="291">
        <v>591.33333333330995</v>
      </c>
      <c r="H16" s="293">
        <v>6767</v>
      </c>
      <c r="I16" s="293">
        <v>17844</v>
      </c>
      <c r="J16" s="293">
        <v>19895</v>
      </c>
      <c r="K16" s="293">
        <v>32146</v>
      </c>
      <c r="L16" s="293">
        <v>21319</v>
      </c>
      <c r="M16" s="291">
        <v>21.7064955894155</v>
      </c>
      <c r="N16" s="291">
        <v>22.906290115533601</v>
      </c>
      <c r="O16" s="291">
        <v>23.9434359642974</v>
      </c>
      <c r="P16" s="291">
        <v>33.540735588211099</v>
      </c>
      <c r="Q16" s="291">
        <v>36.0524239007906</v>
      </c>
      <c r="R16" s="294">
        <v>94.053014907009498</v>
      </c>
      <c r="S16" s="294">
        <v>93.724304077935997</v>
      </c>
      <c r="T16" s="294">
        <v>93.440154530329494</v>
      </c>
      <c r="U16" s="294">
        <v>90.810757373092798</v>
      </c>
      <c r="V16" s="294">
        <v>90.122623588824496</v>
      </c>
    </row>
    <row r="17" spans="1:22" s="113" customFormat="1" ht="8.25" x14ac:dyDescent="0.15">
      <c r="A17" s="15" t="s">
        <v>535</v>
      </c>
      <c r="B17" s="15" t="s">
        <v>67</v>
      </c>
      <c r="C17" s="291">
        <v>19.9166666666659</v>
      </c>
      <c r="D17" s="291">
        <v>90.583333333329705</v>
      </c>
      <c r="E17" s="291">
        <v>79.916666666663502</v>
      </c>
      <c r="F17" s="291">
        <v>60.249999999997598</v>
      </c>
      <c r="G17" s="291">
        <v>47.666666666664803</v>
      </c>
      <c r="H17" s="293">
        <v>532</v>
      </c>
      <c r="I17" s="293">
        <v>1166</v>
      </c>
      <c r="J17" s="293">
        <v>803</v>
      </c>
      <c r="K17" s="293">
        <v>1459</v>
      </c>
      <c r="L17" s="293">
        <v>1106</v>
      </c>
      <c r="M17" s="291">
        <v>26.711297071130801</v>
      </c>
      <c r="N17" s="291">
        <v>12.8721251149959</v>
      </c>
      <c r="O17" s="291">
        <v>10.047966631908601</v>
      </c>
      <c r="P17" s="291">
        <v>24.215767634855698</v>
      </c>
      <c r="Q17" s="291">
        <v>23.202797202798099</v>
      </c>
      <c r="R17" s="294">
        <v>92.681836418868301</v>
      </c>
      <c r="S17" s="294">
        <v>96.473390379453207</v>
      </c>
      <c r="T17" s="294">
        <v>97.247132429614098</v>
      </c>
      <c r="U17" s="294">
        <v>93.365543113738198</v>
      </c>
      <c r="V17" s="294">
        <v>93.643069259507399</v>
      </c>
    </row>
    <row r="18" spans="1:22" s="113" customFormat="1" ht="8.25" x14ac:dyDescent="0.15">
      <c r="A18" s="15" t="s">
        <v>535</v>
      </c>
      <c r="B18" s="15" t="s">
        <v>73</v>
      </c>
      <c r="C18" s="291">
        <v>5.6666666666664396</v>
      </c>
      <c r="D18" s="291">
        <v>66.416666666664</v>
      </c>
      <c r="E18" s="291">
        <v>121.583333333328</v>
      </c>
      <c r="F18" s="291">
        <v>91.249999999996305</v>
      </c>
      <c r="G18" s="291">
        <v>42.166666666665002</v>
      </c>
      <c r="H18" s="293">
        <v>109</v>
      </c>
      <c r="I18" s="293">
        <v>1597</v>
      </c>
      <c r="J18" s="293">
        <v>2920</v>
      </c>
      <c r="K18" s="293">
        <v>2358</v>
      </c>
      <c r="L18" s="293">
        <v>2050</v>
      </c>
      <c r="M18" s="291">
        <v>19.235294117647801</v>
      </c>
      <c r="N18" s="291">
        <v>24.0451693851954</v>
      </c>
      <c r="O18" s="291">
        <v>24.0164496230304</v>
      </c>
      <c r="P18" s="291">
        <v>25.841095890411999</v>
      </c>
      <c r="Q18" s="291">
        <v>48.616600790515797</v>
      </c>
      <c r="R18" s="294">
        <v>94.730056406123893</v>
      </c>
      <c r="S18" s="294">
        <v>93.412282360220402</v>
      </c>
      <c r="T18" s="294">
        <v>93.420150788210805</v>
      </c>
      <c r="U18" s="294">
        <v>92.920247701256997</v>
      </c>
      <c r="V18" s="294">
        <v>86.6803833450642</v>
      </c>
    </row>
    <row r="19" spans="1:22" s="113" customFormat="1" ht="8.25" x14ac:dyDescent="0.15">
      <c r="A19" s="15" t="s">
        <v>535</v>
      </c>
      <c r="B19" s="15" t="s">
        <v>71</v>
      </c>
      <c r="C19" s="291">
        <v>201.58333333332499</v>
      </c>
      <c r="D19" s="291">
        <v>656.99999999997397</v>
      </c>
      <c r="E19" s="291">
        <v>817.99999999996703</v>
      </c>
      <c r="F19" s="291">
        <v>819.416666666634</v>
      </c>
      <c r="G19" s="291">
        <v>268.33333333332303</v>
      </c>
      <c r="H19" s="293">
        <v>5113</v>
      </c>
      <c r="I19" s="293">
        <v>25438</v>
      </c>
      <c r="J19" s="293">
        <v>38243</v>
      </c>
      <c r="K19" s="293">
        <v>46498</v>
      </c>
      <c r="L19" s="293">
        <v>19772</v>
      </c>
      <c r="M19" s="291">
        <v>25.364200082679801</v>
      </c>
      <c r="N19" s="291">
        <v>38.718417047185703</v>
      </c>
      <c r="O19" s="291">
        <v>46.751833740833199</v>
      </c>
      <c r="P19" s="291">
        <v>56.745245601548099</v>
      </c>
      <c r="Q19" s="291">
        <v>73.684472049692403</v>
      </c>
      <c r="R19" s="294">
        <v>93.050904086936995</v>
      </c>
      <c r="S19" s="294">
        <v>89.392214507620395</v>
      </c>
      <c r="T19" s="294">
        <v>87.191278427168996</v>
      </c>
      <c r="U19" s="294">
        <v>84.453357369438905</v>
      </c>
      <c r="V19" s="294">
        <v>79.8124734110432</v>
      </c>
    </row>
    <row r="20" spans="1:22" s="113" customFormat="1" ht="8.25" x14ac:dyDescent="0.15">
      <c r="A20" s="15" t="s">
        <v>535</v>
      </c>
      <c r="B20" s="15" t="s">
        <v>405</v>
      </c>
      <c r="C20" s="291">
        <v>5.2499999999997904</v>
      </c>
      <c r="D20" s="291">
        <v>33.6666666666653</v>
      </c>
      <c r="E20" s="291">
        <v>41.166666666665002</v>
      </c>
      <c r="F20" s="291">
        <v>40.083333333331701</v>
      </c>
      <c r="G20" s="291">
        <v>24.333333333332401</v>
      </c>
      <c r="H20" s="293">
        <v>82</v>
      </c>
      <c r="I20" s="293">
        <v>878</v>
      </c>
      <c r="J20" s="293">
        <v>1392</v>
      </c>
      <c r="K20" s="293">
        <v>1769</v>
      </c>
      <c r="L20" s="293">
        <v>630</v>
      </c>
      <c r="M20" s="291">
        <v>15.619047619048199</v>
      </c>
      <c r="N20" s="291">
        <v>26.079207920793099</v>
      </c>
      <c r="O20" s="291">
        <v>33.813765182187602</v>
      </c>
      <c r="P20" s="291">
        <v>44.133056133057899</v>
      </c>
      <c r="Q20" s="291">
        <v>25.8904109589051</v>
      </c>
      <c r="R20" s="294">
        <v>95.720808871493603</v>
      </c>
      <c r="S20" s="294">
        <v>92.855011528549795</v>
      </c>
      <c r="T20" s="294">
        <v>90.735954744606104</v>
      </c>
      <c r="U20" s="294">
        <v>87.908751744367706</v>
      </c>
      <c r="V20" s="294">
        <v>92.906736723587599</v>
      </c>
    </row>
    <row r="21" spans="1:22" s="113" customFormat="1" x14ac:dyDescent="0.15">
      <c r="A21" s="15" t="s">
        <v>535</v>
      </c>
      <c r="B21" s="15" t="s">
        <v>406</v>
      </c>
      <c r="C21" s="291">
        <v>3.08333333333321</v>
      </c>
      <c r="D21" s="291">
        <v>10.7499999999996</v>
      </c>
      <c r="E21" s="291">
        <v>14.7499999999994</v>
      </c>
      <c r="F21" s="291">
        <v>31.333333333332099</v>
      </c>
      <c r="G21" s="291">
        <v>28.416666666665499</v>
      </c>
      <c r="H21" s="287">
        <v>67</v>
      </c>
      <c r="I21" s="287">
        <v>134</v>
      </c>
      <c r="J21" s="293">
        <v>186</v>
      </c>
      <c r="K21" s="293">
        <v>297</v>
      </c>
      <c r="L21" s="293">
        <v>849</v>
      </c>
      <c r="M21" s="287">
        <v>21.7297297297306</v>
      </c>
      <c r="N21" s="287">
        <v>12.465116279070299</v>
      </c>
      <c r="O21" s="291">
        <v>12.6101694915259</v>
      </c>
      <c r="P21" s="291">
        <v>9.4787234042556996</v>
      </c>
      <c r="Q21" s="291">
        <v>29.876832844576001</v>
      </c>
      <c r="R21" s="287">
        <v>94.046649389114904</v>
      </c>
      <c r="S21" s="287">
        <v>96.584899649569806</v>
      </c>
      <c r="T21" s="294">
        <v>96.545159043417499</v>
      </c>
      <c r="U21" s="294">
        <v>97.403089478286105</v>
      </c>
      <c r="V21" s="294">
        <v>91.814566343951796</v>
      </c>
    </row>
    <row r="22" spans="1:22" s="113" customFormat="1" ht="8.25" x14ac:dyDescent="0.15">
      <c r="A22" s="15" t="s">
        <v>538</v>
      </c>
      <c r="B22" s="15" t="s">
        <v>539</v>
      </c>
      <c r="C22" s="291">
        <v>66.7499999999973</v>
      </c>
      <c r="D22" s="291">
        <v>347.08333333331899</v>
      </c>
      <c r="E22" s="291">
        <v>353.74999999998602</v>
      </c>
      <c r="F22" s="291">
        <v>307.66666666665401</v>
      </c>
      <c r="G22" s="291">
        <v>245.74999999999</v>
      </c>
      <c r="H22" s="293">
        <v>1448</v>
      </c>
      <c r="I22" s="293">
        <v>6612.54</v>
      </c>
      <c r="J22" s="293">
        <v>7293.48</v>
      </c>
      <c r="K22" s="293">
        <v>7711.16</v>
      </c>
      <c r="L22" s="293">
        <v>8661.5400000000009</v>
      </c>
      <c r="M22" s="291">
        <v>21.692883895131899</v>
      </c>
      <c r="N22" s="291">
        <v>19.051735894358501</v>
      </c>
      <c r="O22" s="291">
        <v>20.617611307421299</v>
      </c>
      <c r="P22" s="291">
        <v>25.063358613218799</v>
      </c>
      <c r="Q22" s="291">
        <v>35.245330620550703</v>
      </c>
      <c r="R22" s="294">
        <v>94.056744138319999</v>
      </c>
      <c r="S22" s="294">
        <v>94.780346330312696</v>
      </c>
      <c r="T22" s="294">
        <v>94.351339367829794</v>
      </c>
      <c r="U22" s="294">
        <v>93.133326407337293</v>
      </c>
      <c r="V22" s="294">
        <v>90.343745035465503</v>
      </c>
    </row>
    <row r="23" spans="1:22" s="113" customFormat="1" x14ac:dyDescent="0.15">
      <c r="A23" s="15" t="s">
        <v>538</v>
      </c>
      <c r="B23" s="15" t="s">
        <v>407</v>
      </c>
      <c r="C23" s="291">
        <v>40.999999999998401</v>
      </c>
      <c r="D23" s="291">
        <v>54.833333333331097</v>
      </c>
      <c r="E23" s="291">
        <v>44.166666666664902</v>
      </c>
      <c r="F23" s="291">
        <v>65.3333333333307</v>
      </c>
      <c r="G23" s="291">
        <v>49.749999999998003</v>
      </c>
      <c r="H23" s="287" t="s">
        <v>35</v>
      </c>
      <c r="I23" s="287" t="s">
        <v>35</v>
      </c>
      <c r="J23" s="293">
        <v>1357</v>
      </c>
      <c r="K23" s="293">
        <v>3038</v>
      </c>
      <c r="L23" s="293">
        <v>2028</v>
      </c>
      <c r="M23" s="287" t="s">
        <v>35</v>
      </c>
      <c r="N23" s="287" t="s">
        <v>35</v>
      </c>
      <c r="O23" s="291">
        <v>30.724528301888</v>
      </c>
      <c r="P23" s="291">
        <v>46.500000000001897</v>
      </c>
      <c r="Q23" s="291">
        <v>40.763819095479001</v>
      </c>
      <c r="R23" s="287" t="s">
        <v>35</v>
      </c>
      <c r="S23" s="287" t="s">
        <v>35</v>
      </c>
      <c r="T23" s="294">
        <v>91.582321013181399</v>
      </c>
      <c r="U23" s="294">
        <v>87.260273972602207</v>
      </c>
      <c r="V23" s="294">
        <v>88.831830384800298</v>
      </c>
    </row>
    <row r="24" spans="1:22" s="115" customFormat="1" x14ac:dyDescent="0.15">
      <c r="A24" s="15" t="s">
        <v>538</v>
      </c>
      <c r="B24" s="284" t="s">
        <v>408</v>
      </c>
      <c r="C24" s="291">
        <v>0.24999999999999001</v>
      </c>
      <c r="D24" s="291">
        <v>9.9999999999996003</v>
      </c>
      <c r="E24" s="291">
        <v>7.9999999999996803</v>
      </c>
      <c r="F24" s="291">
        <v>13.9999999999994</v>
      </c>
      <c r="G24" s="291">
        <v>8.4166666666663303</v>
      </c>
      <c r="H24" s="287" t="s">
        <v>35</v>
      </c>
      <c r="I24" s="287" t="s">
        <v>35</v>
      </c>
      <c r="J24" s="293">
        <v>186</v>
      </c>
      <c r="K24" s="293">
        <v>319</v>
      </c>
      <c r="L24" s="293">
        <v>211</v>
      </c>
      <c r="M24" s="287" t="s">
        <v>35</v>
      </c>
      <c r="N24" s="287" t="s">
        <v>35</v>
      </c>
      <c r="O24" s="291">
        <v>23.250000000000899</v>
      </c>
      <c r="P24" s="291">
        <v>22.785714285715201</v>
      </c>
      <c r="Q24" s="291">
        <v>25.069306930694101</v>
      </c>
      <c r="R24" s="287" t="s">
        <v>35</v>
      </c>
      <c r="S24" s="287" t="s">
        <v>35</v>
      </c>
      <c r="T24" s="294">
        <v>93.630136986301096</v>
      </c>
      <c r="U24" s="294">
        <v>93.757338551858794</v>
      </c>
      <c r="V24" s="294">
        <v>93.131696731316694</v>
      </c>
    </row>
    <row r="25" spans="1:22" s="113" customFormat="1" ht="8.25" x14ac:dyDescent="0.15">
      <c r="A25" s="15" t="s">
        <v>540</v>
      </c>
      <c r="B25" s="15" t="s">
        <v>541</v>
      </c>
      <c r="C25" s="291">
        <v>12.666666666666201</v>
      </c>
      <c r="D25" s="291">
        <v>76.249999999997002</v>
      </c>
      <c r="E25" s="291">
        <v>81.583333333330103</v>
      </c>
      <c r="F25" s="291">
        <v>51.666666666664597</v>
      </c>
      <c r="G25" s="291">
        <v>36.5833333333319</v>
      </c>
      <c r="H25" s="293">
        <v>224</v>
      </c>
      <c r="I25" s="293">
        <v>1209</v>
      </c>
      <c r="J25" s="293">
        <v>1471</v>
      </c>
      <c r="K25" s="293">
        <v>1135</v>
      </c>
      <c r="L25" s="293">
        <v>1151</v>
      </c>
      <c r="M25" s="291">
        <v>17.684210526316502</v>
      </c>
      <c r="N25" s="291">
        <v>15.855737704918701</v>
      </c>
      <c r="O25" s="291">
        <v>18.030643513790299</v>
      </c>
      <c r="P25" s="291">
        <v>21.9677419354847</v>
      </c>
      <c r="Q25" s="291">
        <v>31.462414578588898</v>
      </c>
      <c r="R25" s="294">
        <v>95.155010814707794</v>
      </c>
      <c r="S25" s="294">
        <v>95.655962272625004</v>
      </c>
      <c r="T25" s="294">
        <v>95.060097667454698</v>
      </c>
      <c r="U25" s="294">
        <v>93.981440565620602</v>
      </c>
      <c r="V25" s="294">
        <v>91.380160389427701</v>
      </c>
    </row>
    <row r="26" spans="1:22" s="113" customFormat="1" ht="8.25" x14ac:dyDescent="0.15">
      <c r="A26" s="15" t="s">
        <v>540</v>
      </c>
      <c r="B26" s="15" t="s">
        <v>409</v>
      </c>
      <c r="C26" s="291">
        <v>7.74999999999969</v>
      </c>
      <c r="D26" s="291">
        <v>26.833333333332298</v>
      </c>
      <c r="E26" s="291">
        <v>41.583333333331701</v>
      </c>
      <c r="F26" s="291">
        <v>37.583333333331801</v>
      </c>
      <c r="G26" s="291">
        <v>26.083333333332298</v>
      </c>
      <c r="H26" s="293">
        <v>174</v>
      </c>
      <c r="I26" s="293">
        <v>402</v>
      </c>
      <c r="J26" s="293">
        <v>803</v>
      </c>
      <c r="K26" s="293">
        <v>1660</v>
      </c>
      <c r="L26" s="293">
        <v>735</v>
      </c>
      <c r="M26" s="291">
        <v>22.4516129032267</v>
      </c>
      <c r="N26" s="291">
        <v>14.9813664596279</v>
      </c>
      <c r="O26" s="291">
        <v>19.310621242485698</v>
      </c>
      <c r="P26" s="291">
        <v>44.168514412418602</v>
      </c>
      <c r="Q26" s="291">
        <v>28.178913738020299</v>
      </c>
      <c r="R26" s="294">
        <v>93.8488731771982</v>
      </c>
      <c r="S26" s="294">
        <v>95.895516038458098</v>
      </c>
      <c r="T26" s="294">
        <v>94.709418837675102</v>
      </c>
      <c r="U26" s="294">
        <v>87.899037147282598</v>
      </c>
      <c r="V26" s="294">
        <v>92.279749660816293</v>
      </c>
    </row>
    <row r="27" spans="1:22" s="113" customFormat="1" ht="8.25" x14ac:dyDescent="0.15">
      <c r="A27" s="15" t="s">
        <v>542</v>
      </c>
      <c r="B27" s="15" t="s">
        <v>543</v>
      </c>
      <c r="C27" s="291">
        <v>6.3333333333330799</v>
      </c>
      <c r="D27" s="291">
        <v>93.749999999996206</v>
      </c>
      <c r="E27" s="291">
        <v>145.249999999994</v>
      </c>
      <c r="F27" s="291">
        <v>114.666666666662</v>
      </c>
      <c r="G27" s="291">
        <v>92.083333333329605</v>
      </c>
      <c r="H27" s="293">
        <v>118</v>
      </c>
      <c r="I27" s="293">
        <v>2709</v>
      </c>
      <c r="J27" s="293">
        <v>3885</v>
      </c>
      <c r="K27" s="293">
        <v>3360</v>
      </c>
      <c r="L27" s="293">
        <v>3466</v>
      </c>
      <c r="M27" s="291">
        <v>18.631578947369199</v>
      </c>
      <c r="N27" s="291">
        <v>28.896000000001099</v>
      </c>
      <c r="O27" s="291">
        <v>26.7469879518083</v>
      </c>
      <c r="P27" s="291">
        <v>29.302325581396499</v>
      </c>
      <c r="Q27" s="291">
        <v>37.639819004526402</v>
      </c>
      <c r="R27" s="294">
        <v>94.895457822638605</v>
      </c>
      <c r="S27" s="294">
        <v>92.083287671232597</v>
      </c>
      <c r="T27" s="294">
        <v>92.672058095395002</v>
      </c>
      <c r="U27" s="294">
        <v>91.971965594137899</v>
      </c>
      <c r="V27" s="294">
        <v>89.687720820677697</v>
      </c>
    </row>
    <row r="28" spans="1:22" s="113" customFormat="1" ht="8.25" x14ac:dyDescent="0.15">
      <c r="A28" s="15" t="s">
        <v>542</v>
      </c>
      <c r="B28" s="15" t="s">
        <v>544</v>
      </c>
      <c r="C28" s="291">
        <v>0.41666666666664998</v>
      </c>
      <c r="D28" s="291">
        <v>11.916666666666201</v>
      </c>
      <c r="E28" s="291">
        <v>11.0833333333329</v>
      </c>
      <c r="F28" s="291">
        <v>14.8333333333327</v>
      </c>
      <c r="G28" s="291">
        <v>15.916666666666</v>
      </c>
      <c r="H28" s="293" t="s">
        <v>35</v>
      </c>
      <c r="I28" s="293" t="s">
        <v>35</v>
      </c>
      <c r="J28" s="293">
        <v>290</v>
      </c>
      <c r="K28" s="293">
        <v>433</v>
      </c>
      <c r="L28" s="293">
        <v>1080</v>
      </c>
      <c r="M28" s="291" t="s">
        <v>35</v>
      </c>
      <c r="N28" s="291" t="s">
        <v>35</v>
      </c>
      <c r="O28" s="291">
        <v>26.165413533835601</v>
      </c>
      <c r="P28" s="291">
        <v>29.1910112359562</v>
      </c>
      <c r="Q28" s="291">
        <v>67.853403141363998</v>
      </c>
      <c r="R28" s="294" t="s">
        <v>35</v>
      </c>
      <c r="S28" s="294" t="s">
        <v>35</v>
      </c>
      <c r="T28" s="294">
        <v>92.831393552373797</v>
      </c>
      <c r="U28" s="294">
        <v>92.002462675080494</v>
      </c>
      <c r="V28" s="294">
        <v>81.410026536612605</v>
      </c>
    </row>
    <row r="29" spans="1:22" s="113" customFormat="1" ht="8.25" x14ac:dyDescent="0.15">
      <c r="A29" s="15" t="s">
        <v>542</v>
      </c>
      <c r="B29" s="284" t="s">
        <v>15</v>
      </c>
      <c r="C29" s="291">
        <v>63.416666666664099</v>
      </c>
      <c r="D29" s="291">
        <v>185.33333333332601</v>
      </c>
      <c r="E29" s="291">
        <v>162.833333333327</v>
      </c>
      <c r="F29" s="291">
        <v>107.166666666662</v>
      </c>
      <c r="G29" s="291">
        <v>68.4166666666639</v>
      </c>
      <c r="H29" s="293" t="s">
        <v>35</v>
      </c>
      <c r="I29" s="293" t="s">
        <v>35</v>
      </c>
      <c r="J29" s="293">
        <v>2305</v>
      </c>
      <c r="K29" s="293">
        <v>2089</v>
      </c>
      <c r="L29" s="293">
        <v>1495</v>
      </c>
      <c r="M29" s="291" t="s">
        <v>35</v>
      </c>
      <c r="N29" s="291" t="s">
        <v>35</v>
      </c>
      <c r="O29" s="291">
        <v>14.1555783009217</v>
      </c>
      <c r="P29" s="291">
        <v>19.4930015552107</v>
      </c>
      <c r="Q29" s="291">
        <v>21.851400730816898</v>
      </c>
      <c r="R29" s="294" t="s">
        <v>35</v>
      </c>
      <c r="S29" s="294" t="s">
        <v>35</v>
      </c>
      <c r="T29" s="294">
        <v>96.121759369610501</v>
      </c>
      <c r="U29" s="294">
        <v>94.659451628709405</v>
      </c>
      <c r="V29" s="294">
        <v>94.013314868269305</v>
      </c>
    </row>
    <row r="30" spans="1:22" s="113" customFormat="1" ht="8.25" x14ac:dyDescent="0.15">
      <c r="A30" s="15" t="s">
        <v>410</v>
      </c>
      <c r="B30" s="15" t="s">
        <v>411</v>
      </c>
      <c r="C30" s="291">
        <v>122.499999999995</v>
      </c>
      <c r="D30" s="291">
        <v>437.499999999983</v>
      </c>
      <c r="E30" s="291">
        <v>577.66666666664401</v>
      </c>
      <c r="F30" s="291">
        <v>662.91666666664003</v>
      </c>
      <c r="G30" s="291">
        <v>426.58333333331598</v>
      </c>
      <c r="H30" s="293">
        <v>3046</v>
      </c>
      <c r="I30" s="293">
        <v>10893</v>
      </c>
      <c r="J30" s="293">
        <v>17847</v>
      </c>
      <c r="K30" s="293">
        <v>21533</v>
      </c>
      <c r="L30" s="293">
        <v>17731</v>
      </c>
      <c r="M30" s="291">
        <v>24.865306122450001</v>
      </c>
      <c r="N30" s="291">
        <v>24.8982857142867</v>
      </c>
      <c r="O30" s="291">
        <v>30.894979803809701</v>
      </c>
      <c r="P30" s="291">
        <v>32.4822124450044</v>
      </c>
      <c r="Q30" s="291">
        <v>41.565149443252302</v>
      </c>
      <c r="R30" s="294">
        <v>93.187587363712296</v>
      </c>
      <c r="S30" s="294">
        <v>93.1785518590995</v>
      </c>
      <c r="T30" s="294">
        <v>91.535621971558996</v>
      </c>
      <c r="U30" s="294">
        <v>91.100763713697404</v>
      </c>
      <c r="V30" s="294">
        <v>88.612287823766493</v>
      </c>
    </row>
    <row r="31" spans="1:22" s="115" customFormat="1" ht="8.25" x14ac:dyDescent="0.15">
      <c r="A31" s="15" t="s">
        <v>410</v>
      </c>
      <c r="B31" s="15" t="s">
        <v>12</v>
      </c>
      <c r="C31" s="291">
        <v>4002.6666666665101</v>
      </c>
      <c r="D31" s="291">
        <v>11347.333333332899</v>
      </c>
      <c r="E31" s="291">
        <v>13765.6666666661</v>
      </c>
      <c r="F31" s="291">
        <v>11566.9999999995</v>
      </c>
      <c r="G31" s="291">
        <v>7942.9999999996799</v>
      </c>
      <c r="H31" s="293">
        <v>79698</v>
      </c>
      <c r="I31" s="293">
        <v>263963</v>
      </c>
      <c r="J31" s="293">
        <v>364557</v>
      </c>
      <c r="K31" s="293">
        <v>407492</v>
      </c>
      <c r="L31" s="293">
        <v>380577</v>
      </c>
      <c r="M31" s="291">
        <v>19.911225849434501</v>
      </c>
      <c r="N31" s="291">
        <v>23.262117384408398</v>
      </c>
      <c r="O31" s="291">
        <v>26.483061723612899</v>
      </c>
      <c r="P31" s="291">
        <v>35.228840667417302</v>
      </c>
      <c r="Q31" s="291">
        <v>47.913508749844503</v>
      </c>
      <c r="R31" s="294">
        <v>94.544869630291899</v>
      </c>
      <c r="S31" s="294">
        <v>93.626817154956598</v>
      </c>
      <c r="T31" s="294">
        <v>92.744366651064894</v>
      </c>
      <c r="U31" s="294">
        <v>90.348262830844504</v>
      </c>
      <c r="V31" s="294">
        <v>86.873011301412404</v>
      </c>
    </row>
    <row r="32" spans="1:22" s="113" customFormat="1" ht="8.25" x14ac:dyDescent="0.15">
      <c r="A32" s="15" t="s">
        <v>410</v>
      </c>
      <c r="B32" s="284" t="s">
        <v>412</v>
      </c>
      <c r="C32" s="291">
        <v>12.666666666666201</v>
      </c>
      <c r="D32" s="291">
        <v>9.9999999999996003</v>
      </c>
      <c r="E32" s="291">
        <v>18.4166666666659</v>
      </c>
      <c r="F32" s="291">
        <v>20.499999999999201</v>
      </c>
      <c r="G32" s="291">
        <v>18.8333333333326</v>
      </c>
      <c r="H32" s="293">
        <v>85</v>
      </c>
      <c r="I32" s="293">
        <v>141</v>
      </c>
      <c r="J32" s="293">
        <v>318</v>
      </c>
      <c r="K32" s="293">
        <v>646</v>
      </c>
      <c r="L32" s="293">
        <v>574</v>
      </c>
      <c r="M32" s="291">
        <v>6.7105263157897399</v>
      </c>
      <c r="N32" s="291">
        <v>14.1000000000006</v>
      </c>
      <c r="O32" s="291">
        <v>17.266968325792501</v>
      </c>
      <c r="P32" s="291">
        <v>31.512195121952502</v>
      </c>
      <c r="Q32" s="291">
        <v>30.4778761061959</v>
      </c>
      <c r="R32" s="294">
        <v>98.1614996395096</v>
      </c>
      <c r="S32" s="294">
        <v>96.136986301369703</v>
      </c>
      <c r="T32" s="294">
        <v>95.269323746358197</v>
      </c>
      <c r="U32" s="294">
        <v>91.366521884396604</v>
      </c>
      <c r="V32" s="294">
        <v>91.649896957206593</v>
      </c>
    </row>
    <row r="33" spans="1:22" s="113" customFormat="1" ht="8.25" x14ac:dyDescent="0.15">
      <c r="A33" s="15" t="s">
        <v>545</v>
      </c>
      <c r="B33" s="15" t="s">
        <v>546</v>
      </c>
      <c r="C33" s="291">
        <v>26.749999999998899</v>
      </c>
      <c r="D33" s="291">
        <v>159.16666666666001</v>
      </c>
      <c r="E33" s="291">
        <v>172.33333333332601</v>
      </c>
      <c r="F33" s="291">
        <v>157.249999999994</v>
      </c>
      <c r="G33" s="291">
        <v>89.166666666663104</v>
      </c>
      <c r="H33" s="293">
        <v>434</v>
      </c>
      <c r="I33" s="293">
        <v>3492</v>
      </c>
      <c r="J33" s="293">
        <v>4070</v>
      </c>
      <c r="K33" s="293">
        <v>6297</v>
      </c>
      <c r="L33" s="293">
        <v>3455</v>
      </c>
      <c r="M33" s="291">
        <v>16.224299065421199</v>
      </c>
      <c r="N33" s="291">
        <v>21.939267015707699</v>
      </c>
      <c r="O33" s="291">
        <v>23.617021276596699</v>
      </c>
      <c r="P33" s="291">
        <v>40.044515103340203</v>
      </c>
      <c r="Q33" s="291">
        <v>38.747663551403399</v>
      </c>
      <c r="R33" s="294">
        <v>95.5549865574188</v>
      </c>
      <c r="S33" s="294">
        <v>93.989241913504699</v>
      </c>
      <c r="T33" s="294">
        <v>93.529583211891307</v>
      </c>
      <c r="U33" s="294">
        <v>89.028899971687594</v>
      </c>
      <c r="V33" s="294">
        <v>89.384201766738798</v>
      </c>
    </row>
    <row r="34" spans="1:22" s="113" customFormat="1" x14ac:dyDescent="0.15">
      <c r="A34" s="15" t="s">
        <v>545</v>
      </c>
      <c r="B34" s="15" t="s">
        <v>8</v>
      </c>
      <c r="C34" s="291">
        <v>16.166666666666</v>
      </c>
      <c r="D34" s="291">
        <v>39.749999999998401</v>
      </c>
      <c r="E34" s="291">
        <v>42.249999999998302</v>
      </c>
      <c r="F34" s="291">
        <v>54.916666666664497</v>
      </c>
      <c r="G34" s="291">
        <v>52.583333333331197</v>
      </c>
      <c r="H34" s="287">
        <v>205</v>
      </c>
      <c r="I34" s="287">
        <v>732</v>
      </c>
      <c r="J34" s="293">
        <v>1643</v>
      </c>
      <c r="K34" s="293">
        <v>1931</v>
      </c>
      <c r="L34" s="293">
        <v>3145</v>
      </c>
      <c r="M34" s="287">
        <v>12.6804123711345</v>
      </c>
      <c r="N34" s="287">
        <v>18.415094339623401</v>
      </c>
      <c r="O34" s="291">
        <v>38.8875739644986</v>
      </c>
      <c r="P34" s="291">
        <v>35.162367223066603</v>
      </c>
      <c r="Q34" s="291">
        <v>59.809825673536501</v>
      </c>
      <c r="R34" s="287">
        <v>96.525914418867202</v>
      </c>
      <c r="S34" s="287">
        <v>94.954768674075794</v>
      </c>
      <c r="T34" s="294">
        <v>89.345870146712699</v>
      </c>
      <c r="U34" s="294">
        <v>90.366474733406406</v>
      </c>
      <c r="V34" s="294">
        <v>83.613746390811897</v>
      </c>
    </row>
    <row r="35" spans="1:22" s="113" customFormat="1" x14ac:dyDescent="0.15">
      <c r="A35" s="15" t="s">
        <v>545</v>
      </c>
      <c r="B35" s="284" t="s">
        <v>16</v>
      </c>
      <c r="C35" s="291">
        <v>10.7499999999996</v>
      </c>
      <c r="D35" s="291">
        <v>47.333333333331403</v>
      </c>
      <c r="E35" s="291">
        <v>43.333333333331602</v>
      </c>
      <c r="F35" s="291">
        <v>29.583333333332099</v>
      </c>
      <c r="G35" s="291">
        <v>36.0833333333319</v>
      </c>
      <c r="H35" s="287">
        <v>136</v>
      </c>
      <c r="I35" s="287">
        <v>1241</v>
      </c>
      <c r="J35" s="293">
        <v>1141</v>
      </c>
      <c r="K35" s="293">
        <v>1216</v>
      </c>
      <c r="L35" s="293">
        <v>2495</v>
      </c>
      <c r="M35" s="287">
        <v>12.6511627906982</v>
      </c>
      <c r="N35" s="287">
        <v>26.218309859156001</v>
      </c>
      <c r="O35" s="291">
        <v>26.330769230770301</v>
      </c>
      <c r="P35" s="291">
        <v>41.104225352114298</v>
      </c>
      <c r="Q35" s="291">
        <v>69.145496535799495</v>
      </c>
      <c r="R35" s="287">
        <v>96.533928002548393</v>
      </c>
      <c r="S35" s="287">
        <v>92.816901408450406</v>
      </c>
      <c r="T35" s="294">
        <v>92.786090621706805</v>
      </c>
      <c r="U35" s="294">
        <v>88.738568396681003</v>
      </c>
      <c r="V35" s="294">
        <v>81.0560283463563</v>
      </c>
    </row>
    <row r="36" spans="1:22" s="113" customFormat="1" ht="8.25" x14ac:dyDescent="0.15">
      <c r="A36" s="15" t="s">
        <v>545</v>
      </c>
      <c r="B36" s="15" t="s">
        <v>9</v>
      </c>
      <c r="C36" s="291">
        <v>49.749999999998003</v>
      </c>
      <c r="D36" s="291">
        <v>259.24999999999</v>
      </c>
      <c r="E36" s="291">
        <v>275.083333333322</v>
      </c>
      <c r="F36" s="291">
        <v>233.08333333332399</v>
      </c>
      <c r="G36" s="291">
        <v>206.41666666665799</v>
      </c>
      <c r="H36" s="293">
        <v>1244</v>
      </c>
      <c r="I36" s="293">
        <v>6154</v>
      </c>
      <c r="J36" s="293">
        <v>9298</v>
      </c>
      <c r="K36" s="293">
        <v>8896</v>
      </c>
      <c r="L36" s="293">
        <v>8114</v>
      </c>
      <c r="M36" s="291">
        <v>25.0050251256291</v>
      </c>
      <c r="N36" s="291">
        <v>23.7377049180337</v>
      </c>
      <c r="O36" s="291">
        <v>33.800666464709003</v>
      </c>
      <c r="P36" s="291">
        <v>38.166607079014703</v>
      </c>
      <c r="Q36" s="291">
        <v>39.308841340332599</v>
      </c>
      <c r="R36" s="294">
        <v>93.149308184759093</v>
      </c>
      <c r="S36" s="294">
        <v>93.4965192005387</v>
      </c>
      <c r="T36" s="294">
        <v>90.739543434326293</v>
      </c>
      <c r="U36" s="294">
        <v>89.543395320817893</v>
      </c>
      <c r="V36" s="294">
        <v>89.2304544273061</v>
      </c>
    </row>
    <row r="37" spans="1:22" s="115" customFormat="1" ht="8.25" x14ac:dyDescent="0.15">
      <c r="A37" s="15" t="s">
        <v>545</v>
      </c>
      <c r="B37" s="15" t="s">
        <v>205</v>
      </c>
      <c r="C37" s="291">
        <v>28.499999999998899</v>
      </c>
      <c r="D37" s="291">
        <v>159.249999999994</v>
      </c>
      <c r="E37" s="291">
        <v>137.916666666661</v>
      </c>
      <c r="F37" s="291">
        <v>98.749999999996007</v>
      </c>
      <c r="G37" s="291">
        <v>92.416666666663005</v>
      </c>
      <c r="H37" s="293">
        <v>1023</v>
      </c>
      <c r="I37" s="293">
        <v>7828</v>
      </c>
      <c r="J37" s="293">
        <v>5879</v>
      </c>
      <c r="K37" s="293">
        <v>4511</v>
      </c>
      <c r="L37" s="293">
        <v>3803</v>
      </c>
      <c r="M37" s="291">
        <v>35.894736842106703</v>
      </c>
      <c r="N37" s="291">
        <v>49.155416012560799</v>
      </c>
      <c r="O37" s="291">
        <v>42.627190332327999</v>
      </c>
      <c r="P37" s="291">
        <v>45.681012658229697</v>
      </c>
      <c r="Q37" s="291">
        <v>41.1505861136175</v>
      </c>
      <c r="R37" s="294">
        <v>90.165825522710506</v>
      </c>
      <c r="S37" s="294">
        <v>86.532762736284695</v>
      </c>
      <c r="T37" s="294">
        <v>88.321317717170402</v>
      </c>
      <c r="U37" s="294">
        <v>87.484654066238406</v>
      </c>
      <c r="V37" s="294">
        <v>88.725866818187001</v>
      </c>
    </row>
    <row r="38" spans="1:22" s="113" customFormat="1" ht="8.25" x14ac:dyDescent="0.15">
      <c r="A38" s="15" t="s">
        <v>547</v>
      </c>
      <c r="B38" s="15" t="s">
        <v>548</v>
      </c>
      <c r="C38" s="291">
        <v>36.916666666665201</v>
      </c>
      <c r="D38" s="291">
        <v>246.583333333323</v>
      </c>
      <c r="E38" s="291">
        <v>274.833333333322</v>
      </c>
      <c r="F38" s="291">
        <v>248.41666666665699</v>
      </c>
      <c r="G38" s="291">
        <v>210.49999999999201</v>
      </c>
      <c r="H38" s="293" t="s">
        <v>35</v>
      </c>
      <c r="I38" s="293" t="s">
        <v>35</v>
      </c>
      <c r="J38" s="293">
        <v>5386</v>
      </c>
      <c r="K38" s="293">
        <v>5509</v>
      </c>
      <c r="L38" s="293">
        <v>5375</v>
      </c>
      <c r="M38" s="291" t="s">
        <v>35</v>
      </c>
      <c r="N38" s="291" t="s">
        <v>35</v>
      </c>
      <c r="O38" s="291">
        <v>19.5973317161924</v>
      </c>
      <c r="P38" s="291">
        <v>22.176450855418501</v>
      </c>
      <c r="Q38" s="291">
        <v>25.534441805226699</v>
      </c>
      <c r="R38" s="294" t="s">
        <v>35</v>
      </c>
      <c r="S38" s="294" t="s">
        <v>35</v>
      </c>
      <c r="T38" s="294">
        <v>94.630868022960996</v>
      </c>
      <c r="U38" s="294">
        <v>93.924260039611397</v>
      </c>
      <c r="V38" s="294">
        <v>93.004262519115997</v>
      </c>
    </row>
    <row r="39" spans="1:22" s="113" customFormat="1" ht="8.25" x14ac:dyDescent="0.15">
      <c r="A39" s="15" t="s">
        <v>547</v>
      </c>
      <c r="B39" s="15" t="s">
        <v>549</v>
      </c>
      <c r="C39" s="291">
        <v>0.99999999999996003</v>
      </c>
      <c r="D39" s="291">
        <v>17.666666666666</v>
      </c>
      <c r="E39" s="291">
        <v>18.4999999999993</v>
      </c>
      <c r="F39" s="291">
        <v>19.5833333333326</v>
      </c>
      <c r="G39" s="291">
        <v>11.499999999999501</v>
      </c>
      <c r="H39" s="293" t="s">
        <v>35</v>
      </c>
      <c r="I39" s="293" t="s">
        <v>35</v>
      </c>
      <c r="J39" s="293">
        <v>351</v>
      </c>
      <c r="K39" s="293">
        <v>278</v>
      </c>
      <c r="L39" s="293">
        <v>999</v>
      </c>
      <c r="M39" s="291" t="s">
        <v>35</v>
      </c>
      <c r="N39" s="291" t="s">
        <v>35</v>
      </c>
      <c r="O39" s="291">
        <v>18.9729729729737</v>
      </c>
      <c r="P39" s="291">
        <v>14.1957446808516</v>
      </c>
      <c r="Q39" s="291">
        <v>86.869565217394793</v>
      </c>
      <c r="R39" s="294" t="s">
        <v>35</v>
      </c>
      <c r="S39" s="294" t="s">
        <v>35</v>
      </c>
      <c r="T39" s="294">
        <v>94.801925212883901</v>
      </c>
      <c r="U39" s="294">
        <v>96.110754881958499</v>
      </c>
      <c r="V39" s="294">
        <v>76.200119118521997</v>
      </c>
    </row>
    <row r="40" spans="1:22" s="113" customFormat="1" ht="8.25" x14ac:dyDescent="0.15">
      <c r="A40" s="284" t="s">
        <v>233</v>
      </c>
      <c r="B40" s="15" t="s">
        <v>234</v>
      </c>
      <c r="C40" s="291">
        <v>35.4166666666653</v>
      </c>
      <c r="D40" s="291">
        <v>125.083333333328</v>
      </c>
      <c r="E40" s="291">
        <v>124.333333333328</v>
      </c>
      <c r="F40" s="291">
        <v>104.416666666662</v>
      </c>
      <c r="G40" s="291">
        <v>93.416666666662906</v>
      </c>
      <c r="H40" s="293">
        <v>438</v>
      </c>
      <c r="I40" s="293">
        <v>1942</v>
      </c>
      <c r="J40" s="293">
        <v>2126</v>
      </c>
      <c r="K40" s="293">
        <v>3581</v>
      </c>
      <c r="L40" s="293">
        <v>3169</v>
      </c>
      <c r="M40" s="291">
        <v>12.3670588235299</v>
      </c>
      <c r="N40" s="291">
        <v>15.525649566956</v>
      </c>
      <c r="O40" s="291">
        <v>17.099195710456399</v>
      </c>
      <c r="P40" s="291">
        <v>34.295291300879299</v>
      </c>
      <c r="Q40" s="291">
        <v>33.923282783230597</v>
      </c>
      <c r="R40" s="294">
        <v>96.611764705882194</v>
      </c>
      <c r="S40" s="294">
        <v>95.7463973789162</v>
      </c>
      <c r="T40" s="294">
        <v>95.315288846450301</v>
      </c>
      <c r="U40" s="294">
        <v>90.604029780581001</v>
      </c>
      <c r="V40" s="294">
        <v>90.705949922402596</v>
      </c>
    </row>
    <row r="41" spans="1:22" s="115" customFormat="1" ht="8.25" x14ac:dyDescent="0.15">
      <c r="A41" s="15" t="s">
        <v>235</v>
      </c>
      <c r="B41" s="15" t="s">
        <v>19</v>
      </c>
      <c r="C41" s="291">
        <v>40.416666666665101</v>
      </c>
      <c r="D41" s="291">
        <v>180.08333333332601</v>
      </c>
      <c r="E41" s="291">
        <v>191.33333333332601</v>
      </c>
      <c r="F41" s="291">
        <v>234.33333333332399</v>
      </c>
      <c r="G41" s="291">
        <v>119.749999999995</v>
      </c>
      <c r="H41" s="293">
        <v>1280</v>
      </c>
      <c r="I41" s="293">
        <v>3212</v>
      </c>
      <c r="J41" s="293">
        <v>4126</v>
      </c>
      <c r="K41" s="293">
        <v>7353</v>
      </c>
      <c r="L41" s="293">
        <v>3894</v>
      </c>
      <c r="M41" s="291">
        <v>31.6701030927848</v>
      </c>
      <c r="N41" s="291">
        <v>17.836186950486599</v>
      </c>
      <c r="O41" s="291">
        <v>21.564459930314399</v>
      </c>
      <c r="P41" s="291">
        <v>31.378378378379601</v>
      </c>
      <c r="Q41" s="291">
        <v>32.517745302715298</v>
      </c>
      <c r="R41" s="294">
        <v>91.323259426634294</v>
      </c>
      <c r="S41" s="294">
        <v>95.113373438222794</v>
      </c>
      <c r="T41" s="294">
        <v>94.091928786215206</v>
      </c>
      <c r="U41" s="294">
        <v>91.403184005923407</v>
      </c>
      <c r="V41" s="294">
        <v>91.091028684187606</v>
      </c>
    </row>
    <row r="42" spans="1:22" s="113" customFormat="1" ht="8.25" x14ac:dyDescent="0.15">
      <c r="A42" s="15" t="s">
        <v>235</v>
      </c>
      <c r="B42" s="15" t="s">
        <v>376</v>
      </c>
      <c r="C42" s="291">
        <v>2.2499999999999098</v>
      </c>
      <c r="D42" s="291">
        <v>15.666666666666</v>
      </c>
      <c r="E42" s="291">
        <v>26.666666666665598</v>
      </c>
      <c r="F42" s="291">
        <v>40.999999999998401</v>
      </c>
      <c r="G42" s="291">
        <v>23.333333333332401</v>
      </c>
      <c r="H42" s="293" t="s">
        <v>35</v>
      </c>
      <c r="I42" s="293" t="s">
        <v>35</v>
      </c>
      <c r="J42" s="293">
        <v>411</v>
      </c>
      <c r="K42" s="293">
        <v>1247</v>
      </c>
      <c r="L42" s="293">
        <v>479</v>
      </c>
      <c r="M42" s="291" t="s">
        <v>35</v>
      </c>
      <c r="N42" s="291" t="s">
        <v>35</v>
      </c>
      <c r="O42" s="291">
        <v>15.4125000000006</v>
      </c>
      <c r="P42" s="291">
        <v>30.414634146342699</v>
      </c>
      <c r="Q42" s="291">
        <v>20.528571428572199</v>
      </c>
      <c r="R42" s="294" t="s">
        <v>35</v>
      </c>
      <c r="S42" s="294" t="s">
        <v>35</v>
      </c>
      <c r="T42" s="294">
        <v>95.777397260273801</v>
      </c>
      <c r="U42" s="294">
        <v>91.6672235215499</v>
      </c>
      <c r="V42" s="294">
        <v>94.3757338551857</v>
      </c>
    </row>
    <row r="43" spans="1:22" s="113" customFormat="1" ht="8.25" x14ac:dyDescent="0.15">
      <c r="A43" s="15" t="s">
        <v>235</v>
      </c>
      <c r="B43" s="15" t="s">
        <v>21</v>
      </c>
      <c r="C43" s="291">
        <v>790.58333333330199</v>
      </c>
      <c r="D43" s="291">
        <v>1666.08333333327</v>
      </c>
      <c r="E43" s="291">
        <v>1205.74999999995</v>
      </c>
      <c r="F43" s="291">
        <v>1740.83333333326</v>
      </c>
      <c r="G43" s="291">
        <v>1282.1666666666199</v>
      </c>
      <c r="H43" s="293">
        <v>20921</v>
      </c>
      <c r="I43" s="293">
        <v>46811</v>
      </c>
      <c r="J43" s="293">
        <v>34371</v>
      </c>
      <c r="K43" s="293">
        <v>65633</v>
      </c>
      <c r="L43" s="293">
        <v>60622</v>
      </c>
      <c r="M43" s="291">
        <v>26.4627384842426</v>
      </c>
      <c r="N43" s="291">
        <v>28.0964337518142</v>
      </c>
      <c r="O43" s="291">
        <v>28.505909185155598</v>
      </c>
      <c r="P43" s="291">
        <v>37.702058401150403</v>
      </c>
      <c r="Q43" s="291">
        <v>47.280904718577197</v>
      </c>
      <c r="R43" s="294">
        <v>92.749934661851299</v>
      </c>
      <c r="S43" s="294">
        <v>92.302346917311198</v>
      </c>
      <c r="T43" s="294">
        <v>92.190161867080604</v>
      </c>
      <c r="U43" s="294">
        <v>89.670668931191699</v>
      </c>
      <c r="V43" s="294">
        <v>87.0463274743624</v>
      </c>
    </row>
    <row r="44" spans="1:22" s="113" customFormat="1" ht="8.25" x14ac:dyDescent="0.15">
      <c r="A44" s="15" t="s">
        <v>235</v>
      </c>
      <c r="B44" s="15" t="s">
        <v>7</v>
      </c>
      <c r="C44" s="291">
        <v>58.999999999997598</v>
      </c>
      <c r="D44" s="291">
        <v>140.666666666661</v>
      </c>
      <c r="E44" s="291">
        <v>140.416666666661</v>
      </c>
      <c r="F44" s="291">
        <v>181.91666666665901</v>
      </c>
      <c r="G44" s="291">
        <v>133.749999999995</v>
      </c>
      <c r="H44" s="293">
        <v>1300</v>
      </c>
      <c r="I44" s="293">
        <v>5114</v>
      </c>
      <c r="J44" s="293">
        <v>3796</v>
      </c>
      <c r="K44" s="293">
        <v>4856</v>
      </c>
      <c r="L44" s="293">
        <v>5294</v>
      </c>
      <c r="M44" s="291">
        <v>22.0338983050856</v>
      </c>
      <c r="N44" s="291">
        <v>36.355450236968302</v>
      </c>
      <c r="O44" s="291">
        <v>27.033827893176099</v>
      </c>
      <c r="P44" s="291">
        <v>26.693540998626801</v>
      </c>
      <c r="Q44" s="291">
        <v>39.581308411216497</v>
      </c>
      <c r="R44" s="294">
        <v>93.963315532853201</v>
      </c>
      <c r="S44" s="294">
        <v>90.039602674803206</v>
      </c>
      <c r="T44" s="294">
        <v>92.593471810088701</v>
      </c>
      <c r="U44" s="294">
        <v>92.686701096266603</v>
      </c>
      <c r="V44" s="294">
        <v>89.155805914735197</v>
      </c>
    </row>
    <row r="45" spans="1:22" x14ac:dyDescent="0.15">
      <c r="A45" s="15" t="s">
        <v>235</v>
      </c>
      <c r="B45" s="284" t="s">
        <v>640</v>
      </c>
      <c r="C45" s="291">
        <v>8.7499999999996501</v>
      </c>
      <c r="D45" s="291">
        <v>34.7499999999986</v>
      </c>
      <c r="E45" s="291">
        <v>26.666666666665598</v>
      </c>
      <c r="F45" s="291">
        <v>16.5833333333327</v>
      </c>
      <c r="G45" s="291">
        <v>9.6666666666662806</v>
      </c>
      <c r="H45" s="291" t="s">
        <v>35</v>
      </c>
      <c r="I45" s="291" t="s">
        <v>35</v>
      </c>
      <c r="J45" s="293" t="s">
        <v>35</v>
      </c>
      <c r="K45" s="293" t="s">
        <v>35</v>
      </c>
      <c r="L45" s="293">
        <v>451</v>
      </c>
      <c r="M45" s="291" t="s">
        <v>35</v>
      </c>
      <c r="N45" s="291" t="s">
        <v>35</v>
      </c>
      <c r="O45" s="291" t="s">
        <v>35</v>
      </c>
      <c r="P45" s="291" t="s">
        <v>35</v>
      </c>
      <c r="Q45" s="291">
        <v>46.655172413795</v>
      </c>
      <c r="R45" s="294" t="s">
        <v>35</v>
      </c>
      <c r="S45" s="294" t="s">
        <v>35</v>
      </c>
      <c r="T45" s="294" t="s">
        <v>35</v>
      </c>
      <c r="U45" s="294" t="s">
        <v>35</v>
      </c>
      <c r="V45" s="294">
        <v>87.217760982521895</v>
      </c>
    </row>
    <row r="46" spans="1:22" x14ac:dyDescent="0.15">
      <c r="A46" s="15" t="s">
        <v>235</v>
      </c>
      <c r="B46" s="15" t="s">
        <v>236</v>
      </c>
      <c r="C46" s="291" t="s">
        <v>666</v>
      </c>
      <c r="D46" s="291" t="s">
        <v>666</v>
      </c>
      <c r="E46" s="291">
        <v>0.99999999999996003</v>
      </c>
      <c r="F46" s="291">
        <v>12.999999999999501</v>
      </c>
      <c r="G46" s="291">
        <v>7.9999999999996803</v>
      </c>
      <c r="H46" s="291" t="s">
        <v>666</v>
      </c>
      <c r="I46" s="291" t="s">
        <v>666</v>
      </c>
      <c r="J46" s="293" t="s">
        <v>35</v>
      </c>
      <c r="K46" s="293" t="s">
        <v>35</v>
      </c>
      <c r="L46" s="293">
        <v>453</v>
      </c>
      <c r="M46" s="291" t="s">
        <v>666</v>
      </c>
      <c r="N46" s="291" t="s">
        <v>666</v>
      </c>
      <c r="O46" s="291" t="s">
        <v>35</v>
      </c>
      <c r="P46" s="291" t="s">
        <v>35</v>
      </c>
      <c r="Q46" s="291">
        <v>56.625000000002302</v>
      </c>
      <c r="R46" s="294" t="s">
        <v>13</v>
      </c>
      <c r="S46" s="294" t="s">
        <v>13</v>
      </c>
      <c r="T46" s="294" t="s">
        <v>35</v>
      </c>
      <c r="U46" s="294" t="s">
        <v>35</v>
      </c>
      <c r="V46" s="294">
        <v>84.486301369862403</v>
      </c>
    </row>
    <row r="47" spans="1:22" x14ac:dyDescent="0.15">
      <c r="C47" s="110"/>
      <c r="D47" s="110"/>
      <c r="E47" s="110"/>
      <c r="F47" s="110"/>
      <c r="G47" s="110"/>
      <c r="H47" s="110"/>
      <c r="I47" s="110"/>
      <c r="J47" s="110"/>
      <c r="K47" s="110"/>
      <c r="L47" s="110"/>
    </row>
    <row r="48" spans="1:22" x14ac:dyDescent="0.15">
      <c r="C48" s="110"/>
      <c r="D48" s="110"/>
      <c r="E48" s="110"/>
      <c r="F48" s="110"/>
      <c r="G48" s="110"/>
      <c r="H48" s="110"/>
      <c r="I48" s="110"/>
      <c r="J48" s="110"/>
      <c r="K48" s="110"/>
      <c r="L48" s="110"/>
    </row>
  </sheetData>
  <phoneticPr fontId="66" type="noConversion"/>
  <printOptions horizontalCentered="1"/>
  <pageMargins left="0.19685039370078741" right="0.19685039370078741" top="0.23622047244094491" bottom="0.23622047244094491" header="0.23622047244094491" footer="0.31496062992125984"/>
  <pageSetup paperSize="9" scale="94"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3">
    <tabColor rgb="FF92D050"/>
  </sheetPr>
  <dimension ref="A1:U18"/>
  <sheetViews>
    <sheetView view="pageBreakPreview" zoomScale="190" zoomScaleNormal="100" zoomScaleSheetLayoutView="190" workbookViewId="0">
      <selection activeCell="B2" sqref="B2"/>
    </sheetView>
  </sheetViews>
  <sheetFormatPr baseColWidth="10" defaultColWidth="11.42578125" defaultRowHeight="9" x14ac:dyDescent="0.15"/>
  <cols>
    <col min="1" max="1" width="14.140625" style="13" customWidth="1"/>
    <col min="2" max="11" width="19.85546875" style="13" customWidth="1"/>
    <col min="12" max="13" width="29.5703125" style="13" customWidth="1"/>
    <col min="14" max="14" width="29.7109375" style="13" customWidth="1"/>
    <col min="15" max="16" width="29.5703125" style="13" customWidth="1"/>
    <col min="17" max="17" width="20.5703125" style="13" customWidth="1"/>
    <col min="18" max="19" width="20.7109375" style="13" customWidth="1"/>
    <col min="20" max="20" width="20.85546875" style="13" customWidth="1"/>
    <col min="21" max="21" width="20.7109375" style="13" customWidth="1"/>
    <col min="22" max="16384" width="11.42578125" style="13"/>
  </cols>
  <sheetData>
    <row r="1" spans="1:21" x14ac:dyDescent="0.15">
      <c r="A1" s="272" t="s">
        <v>367</v>
      </c>
      <c r="B1" s="275" t="s">
        <v>42</v>
      </c>
      <c r="C1" s="275" t="s">
        <v>42</v>
      </c>
      <c r="D1" s="275" t="s">
        <v>42</v>
      </c>
      <c r="E1" s="275" t="s">
        <v>42</v>
      </c>
      <c r="F1" s="275" t="s">
        <v>42</v>
      </c>
      <c r="G1" s="275" t="s">
        <v>359</v>
      </c>
      <c r="H1" s="275" t="s">
        <v>359</v>
      </c>
      <c r="I1" s="275" t="s">
        <v>359</v>
      </c>
      <c r="J1" s="275" t="s">
        <v>359</v>
      </c>
      <c r="K1" s="275" t="s">
        <v>359</v>
      </c>
      <c r="L1" s="275" t="s">
        <v>370</v>
      </c>
      <c r="M1" s="275" t="s">
        <v>370</v>
      </c>
      <c r="N1" s="275" t="s">
        <v>370</v>
      </c>
      <c r="O1" s="275" t="s">
        <v>370</v>
      </c>
      <c r="P1" s="275" t="s">
        <v>370</v>
      </c>
      <c r="Q1" s="275" t="s">
        <v>2</v>
      </c>
      <c r="R1" s="275" t="s">
        <v>2</v>
      </c>
      <c r="S1" s="275" t="s">
        <v>2</v>
      </c>
      <c r="T1" s="275" t="s">
        <v>2</v>
      </c>
      <c r="U1" s="275" t="s">
        <v>2</v>
      </c>
    </row>
    <row r="2" spans="1:21" x14ac:dyDescent="0.15">
      <c r="A2" s="272" t="s">
        <v>367</v>
      </c>
      <c r="B2" s="323" t="s">
        <v>81</v>
      </c>
      <c r="C2" s="323" t="s">
        <v>81</v>
      </c>
      <c r="D2" s="323" t="s">
        <v>81</v>
      </c>
      <c r="E2" s="323" t="s">
        <v>81</v>
      </c>
      <c r="F2" s="323" t="s">
        <v>81</v>
      </c>
      <c r="G2" s="323" t="s">
        <v>81</v>
      </c>
      <c r="H2" s="323" t="s">
        <v>81</v>
      </c>
      <c r="I2" s="323" t="s">
        <v>81</v>
      </c>
      <c r="J2" s="323" t="s">
        <v>81</v>
      </c>
      <c r="K2" s="323" t="s">
        <v>81</v>
      </c>
      <c r="L2" s="323" t="s">
        <v>81</v>
      </c>
      <c r="M2" s="323" t="s">
        <v>81</v>
      </c>
      <c r="N2" s="323" t="s">
        <v>81</v>
      </c>
      <c r="O2" s="323" t="s">
        <v>81</v>
      </c>
      <c r="P2" s="323" t="s">
        <v>81</v>
      </c>
      <c r="Q2" s="323" t="s">
        <v>81</v>
      </c>
      <c r="R2" s="323" t="s">
        <v>81</v>
      </c>
      <c r="S2" s="323" t="s">
        <v>81</v>
      </c>
      <c r="T2" s="323" t="s">
        <v>81</v>
      </c>
      <c r="U2" s="323" t="s">
        <v>81</v>
      </c>
    </row>
    <row r="3" spans="1:21" x14ac:dyDescent="0.15">
      <c r="A3" s="272" t="s">
        <v>367</v>
      </c>
      <c r="B3" s="274" t="s">
        <v>36</v>
      </c>
      <c r="C3" s="274" t="s">
        <v>37</v>
      </c>
      <c r="D3" s="274" t="s">
        <v>38</v>
      </c>
      <c r="E3" s="274" t="s">
        <v>39</v>
      </c>
      <c r="F3" s="274" t="s">
        <v>97</v>
      </c>
      <c r="G3" s="274" t="s">
        <v>36</v>
      </c>
      <c r="H3" s="274" t="s">
        <v>37</v>
      </c>
      <c r="I3" s="274" t="s">
        <v>38</v>
      </c>
      <c r="J3" s="274" t="s">
        <v>39</v>
      </c>
      <c r="K3" s="274" t="s">
        <v>97</v>
      </c>
      <c r="L3" s="274" t="s">
        <v>36</v>
      </c>
      <c r="M3" s="274" t="s">
        <v>37</v>
      </c>
      <c r="N3" s="274" t="s">
        <v>38</v>
      </c>
      <c r="O3" s="274" t="s">
        <v>39</v>
      </c>
      <c r="P3" s="274" t="s">
        <v>97</v>
      </c>
      <c r="Q3" s="274" t="s">
        <v>36</v>
      </c>
      <c r="R3" s="274" t="s">
        <v>37</v>
      </c>
      <c r="S3" s="274" t="s">
        <v>38</v>
      </c>
      <c r="T3" s="274" t="s">
        <v>39</v>
      </c>
      <c r="U3" s="274" t="s">
        <v>97</v>
      </c>
    </row>
    <row r="4" spans="1:21" s="19" customFormat="1" x14ac:dyDescent="0.15">
      <c r="A4" s="15" t="s">
        <v>23</v>
      </c>
      <c r="B4" s="292">
        <v>269.58333333332303</v>
      </c>
      <c r="C4" s="292">
        <v>745.83333333330404</v>
      </c>
      <c r="D4" s="292">
        <v>738.49999999996999</v>
      </c>
      <c r="E4" s="292">
        <v>866.91666666663195</v>
      </c>
      <c r="F4" s="292">
        <v>607.99999999997601</v>
      </c>
      <c r="G4" s="295">
        <v>9960</v>
      </c>
      <c r="H4" s="295">
        <v>29241</v>
      </c>
      <c r="I4" s="295">
        <v>28718</v>
      </c>
      <c r="J4" s="295">
        <v>44134</v>
      </c>
      <c r="K4" s="295">
        <v>36254</v>
      </c>
      <c r="L4" s="292">
        <v>36.945904173108097</v>
      </c>
      <c r="M4" s="292">
        <v>39.205810055867502</v>
      </c>
      <c r="N4" s="292">
        <v>38.886932972242597</v>
      </c>
      <c r="O4" s="292">
        <v>50.909160818996497</v>
      </c>
      <c r="P4" s="292">
        <v>59.6282894736866</v>
      </c>
      <c r="Q4" s="288">
        <v>89.877834473121098</v>
      </c>
      <c r="R4" s="288">
        <v>89.258682176474693</v>
      </c>
      <c r="S4" s="288">
        <v>89.346045761029401</v>
      </c>
      <c r="T4" s="288">
        <v>86.052284707124201</v>
      </c>
      <c r="U4" s="288">
        <v>83.663482335976298</v>
      </c>
    </row>
    <row r="5" spans="1:21" s="19" customFormat="1" x14ac:dyDescent="0.15">
      <c r="A5" s="15" t="s">
        <v>24</v>
      </c>
      <c r="B5" s="292">
        <v>163.833333333327</v>
      </c>
      <c r="C5" s="292">
        <v>421.16666666664997</v>
      </c>
      <c r="D5" s="292">
        <v>494.74999999997999</v>
      </c>
      <c r="E5" s="292">
        <v>525.333333333312</v>
      </c>
      <c r="F5" s="292">
        <v>442.33333333331598</v>
      </c>
      <c r="G5" s="295">
        <v>4467</v>
      </c>
      <c r="H5" s="295">
        <v>14138</v>
      </c>
      <c r="I5" s="295">
        <v>16263</v>
      </c>
      <c r="J5" s="295">
        <v>23006</v>
      </c>
      <c r="K5" s="295">
        <v>25911</v>
      </c>
      <c r="L5" s="292">
        <v>27.265513733470101</v>
      </c>
      <c r="M5" s="292">
        <v>33.568658488327401</v>
      </c>
      <c r="N5" s="292">
        <v>32.8711470439629</v>
      </c>
      <c r="O5" s="292">
        <v>43.7931472081236</v>
      </c>
      <c r="P5" s="292">
        <v>58.577995478525303</v>
      </c>
      <c r="Q5" s="288">
        <v>92.529996237405499</v>
      </c>
      <c r="R5" s="288">
        <v>90.803107263471901</v>
      </c>
      <c r="S5" s="288">
        <v>90.994206289325206</v>
      </c>
      <c r="T5" s="288">
        <v>88.001877477226401</v>
      </c>
      <c r="U5" s="288">
        <v>83.951234115472502</v>
      </c>
    </row>
    <row r="6" spans="1:21" s="14" customFormat="1" x14ac:dyDescent="0.15">
      <c r="A6" s="15" t="s">
        <v>25</v>
      </c>
      <c r="B6" s="292">
        <v>175.66666666666001</v>
      </c>
      <c r="C6" s="292">
        <v>513.58333333331302</v>
      </c>
      <c r="D6" s="292">
        <v>653.833333333307</v>
      </c>
      <c r="E6" s="292">
        <v>730.74999999997101</v>
      </c>
      <c r="F6" s="292">
        <v>605.33333333330904</v>
      </c>
      <c r="G6" s="295">
        <v>4057</v>
      </c>
      <c r="H6" s="295">
        <v>19690</v>
      </c>
      <c r="I6" s="295">
        <v>21715</v>
      </c>
      <c r="J6" s="295">
        <v>31030</v>
      </c>
      <c r="K6" s="295">
        <v>31806</v>
      </c>
      <c r="L6" s="292">
        <v>23.0948766603425</v>
      </c>
      <c r="M6" s="292">
        <v>38.338471523610202</v>
      </c>
      <c r="N6" s="292">
        <v>33.211827682897102</v>
      </c>
      <c r="O6" s="292">
        <v>42.463222716388998</v>
      </c>
      <c r="P6" s="292">
        <v>52.542951541852297</v>
      </c>
      <c r="Q6" s="288">
        <v>93.672636531413005</v>
      </c>
      <c r="R6" s="288">
        <v>89.496309171613603</v>
      </c>
      <c r="S6" s="288">
        <v>90.900869127973394</v>
      </c>
      <c r="T6" s="288">
        <v>88.366240351674193</v>
      </c>
      <c r="U6" s="288">
        <v>85.604670810451395</v>
      </c>
    </row>
    <row r="7" spans="1:21" s="14" customFormat="1" x14ac:dyDescent="0.15">
      <c r="A7" s="15" t="s">
        <v>26</v>
      </c>
      <c r="B7" s="292">
        <v>178.58333333332601</v>
      </c>
      <c r="C7" s="292">
        <v>393.166666666651</v>
      </c>
      <c r="D7" s="292">
        <v>446.83333333331501</v>
      </c>
      <c r="E7" s="292">
        <v>605.16666666664196</v>
      </c>
      <c r="F7" s="292">
        <v>487.83333333331399</v>
      </c>
      <c r="G7" s="295">
        <v>5567</v>
      </c>
      <c r="H7" s="295">
        <v>12212.25</v>
      </c>
      <c r="I7" s="295">
        <v>16672</v>
      </c>
      <c r="J7" s="295">
        <v>29483</v>
      </c>
      <c r="K7" s="295">
        <v>26620</v>
      </c>
      <c r="L7" s="292">
        <v>31.173121791881801</v>
      </c>
      <c r="M7" s="292">
        <v>31.0612547689711</v>
      </c>
      <c r="N7" s="292">
        <v>37.311450951139101</v>
      </c>
      <c r="O7" s="292">
        <v>48.718810245113502</v>
      </c>
      <c r="P7" s="292">
        <v>54.567816877351</v>
      </c>
      <c r="Q7" s="288">
        <v>91.459418687155704</v>
      </c>
      <c r="R7" s="288">
        <v>91.490067186583204</v>
      </c>
      <c r="S7" s="288">
        <v>89.777684670920806</v>
      </c>
      <c r="T7" s="288">
        <v>86.652380754763399</v>
      </c>
      <c r="U7" s="288">
        <v>85.049913184287405</v>
      </c>
    </row>
    <row r="8" spans="1:21" s="19" customFormat="1" x14ac:dyDescent="0.15">
      <c r="A8" s="15" t="s">
        <v>27</v>
      </c>
      <c r="B8" s="292">
        <v>167.99999999999301</v>
      </c>
      <c r="C8" s="292">
        <v>508.24999999997999</v>
      </c>
      <c r="D8" s="292">
        <v>454.08333333331501</v>
      </c>
      <c r="E8" s="292">
        <v>621.83333333330802</v>
      </c>
      <c r="F8" s="292">
        <v>384.58333333331802</v>
      </c>
      <c r="G8" s="295">
        <v>4308</v>
      </c>
      <c r="H8" s="295">
        <v>17443</v>
      </c>
      <c r="I8" s="295">
        <v>16333</v>
      </c>
      <c r="J8" s="295">
        <v>25636</v>
      </c>
      <c r="K8" s="295">
        <v>19387</v>
      </c>
      <c r="L8" s="292">
        <v>25.642857142858201</v>
      </c>
      <c r="M8" s="292">
        <v>34.319724545008803</v>
      </c>
      <c r="N8" s="292">
        <v>35.969168654800498</v>
      </c>
      <c r="O8" s="292">
        <v>41.226480836238601</v>
      </c>
      <c r="P8" s="292">
        <v>50.4104008667409</v>
      </c>
      <c r="Q8" s="288">
        <v>92.974559686888199</v>
      </c>
      <c r="R8" s="288">
        <v>90.597335741093502</v>
      </c>
      <c r="S8" s="288">
        <v>90.145433245260094</v>
      </c>
      <c r="T8" s="288">
        <v>88.7050737434963</v>
      </c>
      <c r="U8" s="288">
        <v>86.188931269386003</v>
      </c>
    </row>
    <row r="9" spans="1:21" s="14" customFormat="1" x14ac:dyDescent="0.15">
      <c r="A9" s="15" t="s">
        <v>28</v>
      </c>
      <c r="B9" s="292">
        <v>200.16666666665901</v>
      </c>
      <c r="C9" s="292">
        <v>438.74999999998198</v>
      </c>
      <c r="D9" s="292">
        <v>446.74999999998198</v>
      </c>
      <c r="E9" s="292">
        <v>607.58333333330904</v>
      </c>
      <c r="F9" s="292">
        <v>419.499999999983</v>
      </c>
      <c r="G9" s="295">
        <v>4578</v>
      </c>
      <c r="H9" s="295">
        <v>12929</v>
      </c>
      <c r="I9" s="295">
        <v>13059</v>
      </c>
      <c r="J9" s="295">
        <v>23044</v>
      </c>
      <c r="K9" s="295">
        <v>20458</v>
      </c>
      <c r="L9" s="292">
        <v>22.870940882598699</v>
      </c>
      <c r="M9" s="292">
        <v>29.467806267807401</v>
      </c>
      <c r="N9" s="292">
        <v>29.231113598210399</v>
      </c>
      <c r="O9" s="292">
        <v>37.9273076395571</v>
      </c>
      <c r="P9" s="292">
        <v>48.767580452922097</v>
      </c>
      <c r="Q9" s="288">
        <v>93.733988799287999</v>
      </c>
      <c r="R9" s="288">
        <v>91.926628419778794</v>
      </c>
      <c r="S9" s="288">
        <v>91.991475726517706</v>
      </c>
      <c r="T9" s="288">
        <v>89.608956811080205</v>
      </c>
      <c r="U9" s="288">
        <v>86.639019053993906</v>
      </c>
    </row>
    <row r="10" spans="1:21" s="14" customFormat="1" x14ac:dyDescent="0.15">
      <c r="A10" s="15" t="s">
        <v>29</v>
      </c>
      <c r="B10" s="292">
        <v>194.33333333332601</v>
      </c>
      <c r="C10" s="292">
        <v>556.74999999997794</v>
      </c>
      <c r="D10" s="292">
        <v>596.66666666664298</v>
      </c>
      <c r="E10" s="292">
        <v>641.16666666664105</v>
      </c>
      <c r="F10" s="292">
        <v>472.99999999998101</v>
      </c>
      <c r="G10" s="295">
        <v>5460</v>
      </c>
      <c r="H10" s="295">
        <v>18648</v>
      </c>
      <c r="I10" s="295">
        <v>21179</v>
      </c>
      <c r="J10" s="295">
        <v>26842</v>
      </c>
      <c r="K10" s="295">
        <v>22965</v>
      </c>
      <c r="L10" s="292">
        <v>28.0960548885088</v>
      </c>
      <c r="M10" s="292">
        <v>33.494387067805597</v>
      </c>
      <c r="N10" s="292">
        <v>35.495530726258401</v>
      </c>
      <c r="O10" s="292">
        <v>41.8643098518343</v>
      </c>
      <c r="P10" s="292">
        <v>48.551797040171103</v>
      </c>
      <c r="Q10" s="288">
        <v>92.302450715476994</v>
      </c>
      <c r="R10" s="288">
        <v>90.823455597861496</v>
      </c>
      <c r="S10" s="288">
        <v>90.275197061299096</v>
      </c>
      <c r="T10" s="288">
        <v>88.5303260679906</v>
      </c>
      <c r="U10" s="288">
        <v>86.698137797213406</v>
      </c>
    </row>
    <row r="11" spans="1:21" s="14" customFormat="1" x14ac:dyDescent="0.15">
      <c r="A11" s="15" t="s">
        <v>30</v>
      </c>
      <c r="B11" s="292">
        <v>172.83333333332601</v>
      </c>
      <c r="C11" s="292">
        <v>563.74999999997704</v>
      </c>
      <c r="D11" s="292">
        <v>528.833333333312</v>
      </c>
      <c r="E11" s="292">
        <v>512.74999999997897</v>
      </c>
      <c r="F11" s="292">
        <v>379.74999999998499</v>
      </c>
      <c r="G11" s="295">
        <v>5830</v>
      </c>
      <c r="H11" s="295">
        <v>17325</v>
      </c>
      <c r="I11" s="295">
        <v>17470</v>
      </c>
      <c r="J11" s="295">
        <v>19015</v>
      </c>
      <c r="K11" s="295">
        <v>19993</v>
      </c>
      <c r="L11" s="292">
        <v>33.731918997108401</v>
      </c>
      <c r="M11" s="292">
        <v>30.731707317074399</v>
      </c>
      <c r="N11" s="292">
        <v>33.034982666247799</v>
      </c>
      <c r="O11" s="292">
        <v>37.084349098002399</v>
      </c>
      <c r="P11" s="292">
        <v>52.647794601713699</v>
      </c>
      <c r="Q11" s="288">
        <v>90.758378356956598</v>
      </c>
      <c r="R11" s="288">
        <v>91.580354159705607</v>
      </c>
      <c r="S11" s="288">
        <v>90.949319817466403</v>
      </c>
      <c r="T11" s="288">
        <v>89.8399043567116</v>
      </c>
      <c r="U11" s="288">
        <v>85.575946684461996</v>
      </c>
    </row>
    <row r="12" spans="1:21" s="14" customFormat="1" x14ac:dyDescent="0.15">
      <c r="A12" s="15" t="s">
        <v>31</v>
      </c>
      <c r="B12" s="292">
        <v>149.249999999994</v>
      </c>
      <c r="C12" s="292">
        <v>455.08333333331501</v>
      </c>
      <c r="D12" s="292">
        <v>482.58333333331399</v>
      </c>
      <c r="E12" s="292">
        <v>539.833333333312</v>
      </c>
      <c r="F12" s="292">
        <v>447.99999999998198</v>
      </c>
      <c r="G12" s="295">
        <v>5119</v>
      </c>
      <c r="H12" s="295">
        <v>14700</v>
      </c>
      <c r="I12" s="295">
        <v>16427</v>
      </c>
      <c r="J12" s="295">
        <v>21498</v>
      </c>
      <c r="K12" s="295">
        <v>24877</v>
      </c>
      <c r="L12" s="292">
        <v>34.298157453937698</v>
      </c>
      <c r="M12" s="292">
        <v>32.3017762314607</v>
      </c>
      <c r="N12" s="292">
        <v>34.039716801935398</v>
      </c>
      <c r="O12" s="292">
        <v>39.823402284657298</v>
      </c>
      <c r="P12" s="292">
        <v>55.529017857145099</v>
      </c>
      <c r="Q12" s="288">
        <v>90.603244533167697</v>
      </c>
      <c r="R12" s="288">
        <v>91.150198292750503</v>
      </c>
      <c r="S12" s="288">
        <v>90.674050191250601</v>
      </c>
      <c r="T12" s="288">
        <v>89.089478826121294</v>
      </c>
      <c r="U12" s="288">
        <v>84.786570450097202</v>
      </c>
    </row>
    <row r="13" spans="1:21" s="14" customFormat="1" x14ac:dyDescent="0.15">
      <c r="A13" s="15" t="s">
        <v>32</v>
      </c>
      <c r="B13" s="292">
        <v>120.58333333332899</v>
      </c>
      <c r="C13" s="292">
        <v>459.49999999998198</v>
      </c>
      <c r="D13" s="292">
        <v>492.58333333331399</v>
      </c>
      <c r="E13" s="292">
        <v>392.99999999998403</v>
      </c>
      <c r="F13" s="292">
        <v>444.24999999998198</v>
      </c>
      <c r="G13" s="295">
        <v>3988</v>
      </c>
      <c r="H13" s="295">
        <v>14544</v>
      </c>
      <c r="I13" s="295">
        <v>14461</v>
      </c>
      <c r="J13" s="295">
        <v>18456</v>
      </c>
      <c r="K13" s="295">
        <v>24544</v>
      </c>
      <c r="L13" s="292">
        <v>33.072563925364101</v>
      </c>
      <c r="M13" s="292">
        <v>31.6517954298163</v>
      </c>
      <c r="N13" s="292">
        <v>29.357469125360701</v>
      </c>
      <c r="O13" s="292">
        <v>46.961832061070602</v>
      </c>
      <c r="P13" s="292">
        <v>55.248171074847399</v>
      </c>
      <c r="Q13" s="288">
        <v>90.939023582092005</v>
      </c>
      <c r="R13" s="288">
        <v>91.328275224707895</v>
      </c>
      <c r="S13" s="288">
        <v>91.956857773873807</v>
      </c>
      <c r="T13" s="288">
        <v>87.133744640802604</v>
      </c>
      <c r="U13" s="288">
        <v>84.863514774014405</v>
      </c>
    </row>
    <row r="14" spans="1:21" s="14" customFormat="1" x14ac:dyDescent="0.15">
      <c r="A14" s="15" t="s">
        <v>33</v>
      </c>
      <c r="B14" s="292">
        <v>142.833333333328</v>
      </c>
      <c r="C14" s="292">
        <v>491.49999999997999</v>
      </c>
      <c r="D14" s="292">
        <v>567.66666666664401</v>
      </c>
      <c r="E14" s="292">
        <v>526.583333333312</v>
      </c>
      <c r="F14" s="292">
        <v>490.66666666664702</v>
      </c>
      <c r="G14" s="295">
        <v>4943</v>
      </c>
      <c r="H14" s="295">
        <v>16077</v>
      </c>
      <c r="I14" s="295">
        <v>16445</v>
      </c>
      <c r="J14" s="295">
        <v>16984</v>
      </c>
      <c r="K14" s="295">
        <v>21211</v>
      </c>
      <c r="L14" s="292">
        <v>34.606767794633797</v>
      </c>
      <c r="M14" s="292">
        <v>32.710071210581198</v>
      </c>
      <c r="N14" s="292">
        <v>28.969465648856101</v>
      </c>
      <c r="O14" s="292">
        <v>32.253204620985599</v>
      </c>
      <c r="P14" s="292">
        <v>43.228940217393003</v>
      </c>
      <c r="Q14" s="288">
        <v>90.518693754894798</v>
      </c>
      <c r="R14" s="288">
        <v>91.038336654635302</v>
      </c>
      <c r="S14" s="288">
        <v>92.063160096203802</v>
      </c>
      <c r="T14" s="288">
        <v>91.163505583291595</v>
      </c>
      <c r="U14" s="288">
        <v>88.156454734960803</v>
      </c>
    </row>
    <row r="15" spans="1:21" s="19" customFormat="1" x14ac:dyDescent="0.15">
      <c r="A15" s="15" t="s">
        <v>34</v>
      </c>
      <c r="B15" s="292">
        <v>115.999999999995</v>
      </c>
      <c r="C15" s="292">
        <v>376.91666666665202</v>
      </c>
      <c r="D15" s="292">
        <v>406.333333333317</v>
      </c>
      <c r="E15" s="292">
        <v>559.91666666664401</v>
      </c>
      <c r="F15" s="292">
        <v>318.58333333332098</v>
      </c>
      <c r="G15" s="295">
        <v>3788</v>
      </c>
      <c r="H15" s="295">
        <v>12721</v>
      </c>
      <c r="I15" s="295">
        <v>13199</v>
      </c>
      <c r="J15" s="295">
        <v>26665</v>
      </c>
      <c r="K15" s="295">
        <v>17388</v>
      </c>
      <c r="L15" s="292">
        <v>32.655172413794403</v>
      </c>
      <c r="M15" s="292">
        <v>33.750165819147902</v>
      </c>
      <c r="N15" s="292">
        <v>32.483182936834801</v>
      </c>
      <c r="O15" s="292">
        <v>47.623158208068602</v>
      </c>
      <c r="P15" s="292">
        <v>54.579126340572401</v>
      </c>
      <c r="Q15" s="288">
        <v>91.053377420878206</v>
      </c>
      <c r="R15" s="288">
        <v>90.753379227630703</v>
      </c>
      <c r="S15" s="288">
        <v>91.100497825524698</v>
      </c>
      <c r="T15" s="288">
        <v>86.952559395049704</v>
      </c>
      <c r="U15" s="288">
        <v>85.046814701212995</v>
      </c>
    </row>
    <row r="17" spans="1:12" s="14" customFormat="1" ht="9.75" customHeight="1" x14ac:dyDescent="0.15">
      <c r="A17" s="20"/>
      <c r="L17" s="16"/>
    </row>
    <row r="18" spans="1:12" x14ac:dyDescent="0.15">
      <c r="B18" s="12"/>
      <c r="C18" s="12"/>
      <c r="D18" s="12"/>
      <c r="E18" s="12"/>
      <c r="F18" s="12"/>
      <c r="G18" s="12"/>
      <c r="H18" s="12"/>
      <c r="I18" s="12"/>
      <c r="J18" s="12"/>
      <c r="K18" s="12"/>
    </row>
  </sheetData>
  <printOptions horizontalCentered="1"/>
  <pageMargins left="0.19685039370078741" right="0.19685039370078741" top="0.23622047244094491" bottom="0.23622047244094491" header="0.23622047244094491" footer="0.31496062992125984"/>
  <pageSetup paperSize="9" scale="96"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785DB-8E15-4081-97DD-BB0DDAB02D38}">
  <sheetPr>
    <tabColor rgb="FF92D050"/>
  </sheetPr>
  <dimension ref="A1:U20"/>
  <sheetViews>
    <sheetView view="pageBreakPreview" zoomScale="190" zoomScaleNormal="100" zoomScaleSheetLayoutView="190" workbookViewId="0">
      <selection activeCell="B8" sqref="B8"/>
    </sheetView>
  </sheetViews>
  <sheetFormatPr baseColWidth="10" defaultColWidth="11.42578125" defaultRowHeight="9" x14ac:dyDescent="0.15"/>
  <cols>
    <col min="1" max="1" width="19.7109375" style="13" customWidth="1"/>
    <col min="2" max="11" width="19.85546875" style="13" customWidth="1"/>
    <col min="12" max="12" width="29.7109375" style="13" customWidth="1"/>
    <col min="13" max="15" width="29.5703125" style="13" customWidth="1"/>
    <col min="16" max="16" width="29.7109375" style="13" customWidth="1"/>
    <col min="17" max="19" width="20.5703125" style="13" customWidth="1"/>
    <col min="20" max="20" width="20.7109375" style="13" customWidth="1"/>
    <col min="21" max="21" width="20.5703125" style="13" customWidth="1"/>
    <col min="22" max="16384" width="11.42578125" style="13"/>
  </cols>
  <sheetData>
    <row r="1" spans="1:21" x14ac:dyDescent="0.15">
      <c r="A1" s="272" t="s">
        <v>367</v>
      </c>
      <c r="B1" s="275" t="s">
        <v>42</v>
      </c>
      <c r="C1" s="275" t="s">
        <v>42</v>
      </c>
      <c r="D1" s="275" t="s">
        <v>42</v>
      </c>
      <c r="E1" s="275" t="s">
        <v>42</v>
      </c>
      <c r="F1" s="275" t="s">
        <v>42</v>
      </c>
      <c r="G1" s="275" t="s">
        <v>359</v>
      </c>
      <c r="H1" s="275" t="s">
        <v>359</v>
      </c>
      <c r="I1" s="275" t="s">
        <v>359</v>
      </c>
      <c r="J1" s="275" t="s">
        <v>359</v>
      </c>
      <c r="K1" s="275" t="s">
        <v>359</v>
      </c>
      <c r="L1" s="275" t="s">
        <v>370</v>
      </c>
      <c r="M1" s="275" t="s">
        <v>370</v>
      </c>
      <c r="N1" s="275" t="s">
        <v>370</v>
      </c>
      <c r="O1" s="275" t="s">
        <v>370</v>
      </c>
      <c r="P1" s="275" t="s">
        <v>370</v>
      </c>
      <c r="Q1" s="275" t="s">
        <v>2</v>
      </c>
      <c r="R1" s="275" t="s">
        <v>2</v>
      </c>
      <c r="S1" s="275" t="s">
        <v>2</v>
      </c>
      <c r="T1" s="275" t="s">
        <v>2</v>
      </c>
      <c r="U1" s="275" t="s">
        <v>2</v>
      </c>
    </row>
    <row r="2" spans="1:21" x14ac:dyDescent="0.15">
      <c r="A2" s="272" t="s">
        <v>367</v>
      </c>
      <c r="B2" s="323" t="s">
        <v>81</v>
      </c>
      <c r="C2" s="323" t="s">
        <v>81</v>
      </c>
      <c r="D2" s="323" t="s">
        <v>81</v>
      </c>
      <c r="E2" s="323" t="s">
        <v>81</v>
      </c>
      <c r="F2" s="323" t="s">
        <v>81</v>
      </c>
      <c r="G2" s="323" t="s">
        <v>81</v>
      </c>
      <c r="H2" s="323" t="s">
        <v>81</v>
      </c>
      <c r="I2" s="323" t="s">
        <v>81</v>
      </c>
      <c r="J2" s="323" t="s">
        <v>81</v>
      </c>
      <c r="K2" s="323" t="s">
        <v>81</v>
      </c>
      <c r="L2" s="323" t="s">
        <v>81</v>
      </c>
      <c r="M2" s="323" t="s">
        <v>81</v>
      </c>
      <c r="N2" s="323" t="s">
        <v>81</v>
      </c>
      <c r="O2" s="323" t="s">
        <v>81</v>
      </c>
      <c r="P2" s="323" t="s">
        <v>81</v>
      </c>
      <c r="Q2" s="323" t="s">
        <v>81</v>
      </c>
      <c r="R2" s="323" t="s">
        <v>81</v>
      </c>
      <c r="S2" s="323" t="s">
        <v>81</v>
      </c>
      <c r="T2" s="323" t="s">
        <v>81</v>
      </c>
      <c r="U2" s="323" t="s">
        <v>81</v>
      </c>
    </row>
    <row r="3" spans="1:21" x14ac:dyDescent="0.15">
      <c r="A3" s="272" t="s">
        <v>367</v>
      </c>
      <c r="B3" s="274" t="s">
        <v>36</v>
      </c>
      <c r="C3" s="274" t="s">
        <v>37</v>
      </c>
      <c r="D3" s="274" t="s">
        <v>38</v>
      </c>
      <c r="E3" s="274" t="s">
        <v>39</v>
      </c>
      <c r="F3" s="274" t="s">
        <v>97</v>
      </c>
      <c r="G3" s="274" t="s">
        <v>36</v>
      </c>
      <c r="H3" s="274" t="s">
        <v>37</v>
      </c>
      <c r="I3" s="274" t="s">
        <v>38</v>
      </c>
      <c r="J3" s="274" t="s">
        <v>39</v>
      </c>
      <c r="K3" s="274" t="s">
        <v>97</v>
      </c>
      <c r="L3" s="274" t="s">
        <v>36</v>
      </c>
      <c r="M3" s="274" t="s">
        <v>37</v>
      </c>
      <c r="N3" s="274" t="s">
        <v>38</v>
      </c>
      <c r="O3" s="274" t="s">
        <v>39</v>
      </c>
      <c r="P3" s="274" t="s">
        <v>97</v>
      </c>
      <c r="Q3" s="274" t="s">
        <v>36</v>
      </c>
      <c r="R3" s="274" t="s">
        <v>37</v>
      </c>
      <c r="S3" s="274" t="s">
        <v>38</v>
      </c>
      <c r="T3" s="274" t="s">
        <v>39</v>
      </c>
      <c r="U3" s="274" t="s">
        <v>97</v>
      </c>
    </row>
    <row r="4" spans="1:21" s="14" customFormat="1" x14ac:dyDescent="0.15">
      <c r="A4" s="15" t="s">
        <v>117</v>
      </c>
      <c r="B4" s="292">
        <v>2.8333333333332198</v>
      </c>
      <c r="C4" s="292">
        <v>9.5833333333329502</v>
      </c>
      <c r="D4" s="292">
        <v>14.8333333333327</v>
      </c>
      <c r="E4" s="292">
        <v>9.4166666666662895</v>
      </c>
      <c r="F4" s="292">
        <v>7.8333333333330204</v>
      </c>
      <c r="G4" s="295" t="s">
        <v>35</v>
      </c>
      <c r="H4" s="295" t="s">
        <v>35</v>
      </c>
      <c r="I4" s="295">
        <v>479</v>
      </c>
      <c r="J4" s="295">
        <v>318</v>
      </c>
      <c r="K4" s="295">
        <v>382</v>
      </c>
      <c r="L4" s="292" t="s">
        <v>35</v>
      </c>
      <c r="M4" s="292" t="s">
        <v>35</v>
      </c>
      <c r="N4" s="292">
        <v>32.292134831462</v>
      </c>
      <c r="O4" s="292">
        <v>33.769911504426098</v>
      </c>
      <c r="P4" s="292">
        <v>48.765957446810503</v>
      </c>
      <c r="Q4" s="288" t="s">
        <v>35</v>
      </c>
      <c r="R4" s="288" t="s">
        <v>35</v>
      </c>
      <c r="S4" s="288">
        <v>91.152839772202199</v>
      </c>
      <c r="T4" s="288">
        <v>90.747969450842106</v>
      </c>
      <c r="U4" s="288">
        <v>86.639463713202602</v>
      </c>
    </row>
    <row r="5" spans="1:21" s="14" customFormat="1" x14ac:dyDescent="0.15">
      <c r="A5" s="15" t="s">
        <v>413</v>
      </c>
      <c r="B5" s="292">
        <v>462.41666666664798</v>
      </c>
      <c r="C5" s="292">
        <v>1051.6666666666199</v>
      </c>
      <c r="D5" s="292">
        <v>1049.5833333332901</v>
      </c>
      <c r="E5" s="292">
        <v>1144.8333333332901</v>
      </c>
      <c r="F5" s="292">
        <v>806.33333333330097</v>
      </c>
      <c r="G5" s="295">
        <v>10952</v>
      </c>
      <c r="H5" s="295">
        <v>25352.25</v>
      </c>
      <c r="I5" s="295">
        <v>26957</v>
      </c>
      <c r="J5" s="295">
        <v>39597</v>
      </c>
      <c r="K5" s="295">
        <v>36102</v>
      </c>
      <c r="L5" s="292">
        <v>23.684267435574899</v>
      </c>
      <c r="M5" s="292">
        <v>24.106735340730001</v>
      </c>
      <c r="N5" s="292">
        <v>25.683525208417102</v>
      </c>
      <c r="O5" s="292">
        <v>34.587567331490703</v>
      </c>
      <c r="P5" s="292">
        <v>44.773046713519797</v>
      </c>
      <c r="Q5" s="288">
        <v>93.511159606691805</v>
      </c>
      <c r="R5" s="288">
        <v>93.395414975142501</v>
      </c>
      <c r="S5" s="288">
        <v>92.963417751118598</v>
      </c>
      <c r="T5" s="288">
        <v>90.523954155756002</v>
      </c>
      <c r="U5" s="288">
        <v>87.733411859309598</v>
      </c>
    </row>
    <row r="6" spans="1:21" s="14" customFormat="1" x14ac:dyDescent="0.15">
      <c r="A6" s="15" t="s">
        <v>118</v>
      </c>
      <c r="B6" s="292">
        <v>87.249999999996504</v>
      </c>
      <c r="C6" s="292">
        <v>340.74999999998602</v>
      </c>
      <c r="D6" s="292">
        <v>376.41666666665202</v>
      </c>
      <c r="E6" s="292">
        <v>346.24999999998602</v>
      </c>
      <c r="F6" s="292">
        <v>202.99999999999201</v>
      </c>
      <c r="G6" s="295">
        <v>4359</v>
      </c>
      <c r="H6" s="295">
        <v>14408</v>
      </c>
      <c r="I6" s="295">
        <v>16620</v>
      </c>
      <c r="J6" s="295">
        <v>21269</v>
      </c>
      <c r="K6" s="295">
        <v>14480</v>
      </c>
      <c r="L6" s="292">
        <v>49.959885386821497</v>
      </c>
      <c r="M6" s="292">
        <v>42.283198826120497</v>
      </c>
      <c r="N6" s="292">
        <v>44.153199025903902</v>
      </c>
      <c r="O6" s="292">
        <v>61.426714801446501</v>
      </c>
      <c r="P6" s="292">
        <v>71.3300492610866</v>
      </c>
      <c r="Q6" s="288">
        <v>86.3123601679941</v>
      </c>
      <c r="R6" s="288">
        <v>88.4155619654464</v>
      </c>
      <c r="S6" s="288">
        <v>87.903233143587997</v>
      </c>
      <c r="T6" s="288">
        <v>83.170763068096804</v>
      </c>
      <c r="U6" s="288">
        <v>80.457520750387204</v>
      </c>
    </row>
    <row r="7" spans="1:21" s="14" customFormat="1" x14ac:dyDescent="0.15">
      <c r="A7" s="15" t="s">
        <v>119</v>
      </c>
      <c r="B7" s="292">
        <v>211.49999999999201</v>
      </c>
      <c r="C7" s="292">
        <v>444.16666666664901</v>
      </c>
      <c r="D7" s="292">
        <v>398.583333333317</v>
      </c>
      <c r="E7" s="292">
        <v>408.49999999998403</v>
      </c>
      <c r="F7" s="292">
        <v>324.66666666665401</v>
      </c>
      <c r="G7" s="295">
        <v>7374</v>
      </c>
      <c r="H7" s="295">
        <v>18111</v>
      </c>
      <c r="I7" s="295">
        <v>17480</v>
      </c>
      <c r="J7" s="295">
        <v>21853</v>
      </c>
      <c r="K7" s="295">
        <v>18660</v>
      </c>
      <c r="L7" s="292">
        <v>34.865248226951699</v>
      </c>
      <c r="M7" s="292">
        <v>40.775234521577602</v>
      </c>
      <c r="N7" s="292">
        <v>43.855320928289402</v>
      </c>
      <c r="O7" s="292">
        <v>53.495716034273897</v>
      </c>
      <c r="P7" s="292">
        <v>57.474332648872902</v>
      </c>
      <c r="Q7" s="288">
        <v>90.447877198095398</v>
      </c>
      <c r="R7" s="288">
        <v>88.828702870800598</v>
      </c>
      <c r="S7" s="288">
        <v>87.984843581290605</v>
      </c>
      <c r="T7" s="288">
        <v>85.343639442664696</v>
      </c>
      <c r="U7" s="288">
        <v>84.253607493459498</v>
      </c>
    </row>
    <row r="8" spans="1:21" s="14" customFormat="1" x14ac:dyDescent="0.15">
      <c r="A8" s="15" t="s">
        <v>120</v>
      </c>
      <c r="B8" s="292">
        <v>161.749999999994</v>
      </c>
      <c r="C8" s="292">
        <v>463.74999999998101</v>
      </c>
      <c r="D8" s="292">
        <v>457.83333333331501</v>
      </c>
      <c r="E8" s="292">
        <v>431.08333333331598</v>
      </c>
      <c r="F8" s="292">
        <v>416.333333333317</v>
      </c>
      <c r="G8" s="295">
        <v>4818</v>
      </c>
      <c r="H8" s="295">
        <v>12118</v>
      </c>
      <c r="I8" s="295">
        <v>11695</v>
      </c>
      <c r="J8" s="295">
        <v>14223</v>
      </c>
      <c r="K8" s="295">
        <v>17810</v>
      </c>
      <c r="L8" s="292">
        <v>29.786707882536</v>
      </c>
      <c r="M8" s="292">
        <v>26.1304582210253</v>
      </c>
      <c r="N8" s="292">
        <v>25.544230069167401</v>
      </c>
      <c r="O8" s="292">
        <v>32.993620722986002</v>
      </c>
      <c r="P8" s="292">
        <v>42.778222578064202</v>
      </c>
      <c r="Q8" s="288">
        <v>91.839258114373706</v>
      </c>
      <c r="R8" s="288">
        <v>92.840970350404007</v>
      </c>
      <c r="S8" s="288">
        <v>93.001580802967794</v>
      </c>
      <c r="T8" s="288">
        <v>90.960651856716197</v>
      </c>
      <c r="U8" s="288">
        <v>88.279939019708394</v>
      </c>
    </row>
    <row r="9" spans="1:21" s="14" customFormat="1" x14ac:dyDescent="0.15">
      <c r="A9" s="15" t="s">
        <v>121</v>
      </c>
      <c r="B9" s="292">
        <v>59.666666666664298</v>
      </c>
      <c r="C9" s="292">
        <v>222.49999999999099</v>
      </c>
      <c r="D9" s="292">
        <v>371.16666666665202</v>
      </c>
      <c r="E9" s="292">
        <v>608.83333333330904</v>
      </c>
      <c r="F9" s="292">
        <v>445.83333333331598</v>
      </c>
      <c r="G9" s="295">
        <v>1687</v>
      </c>
      <c r="H9" s="295">
        <v>8349</v>
      </c>
      <c r="I9" s="295">
        <v>11107</v>
      </c>
      <c r="J9" s="295">
        <v>22666</v>
      </c>
      <c r="K9" s="295">
        <v>18208</v>
      </c>
      <c r="L9" s="292">
        <v>28.2737430167609</v>
      </c>
      <c r="M9" s="292">
        <v>37.523595505619497</v>
      </c>
      <c r="N9" s="292">
        <v>29.924562191289901</v>
      </c>
      <c r="O9" s="292">
        <v>37.228579249932999</v>
      </c>
      <c r="P9" s="292">
        <v>40.840373831777299</v>
      </c>
      <c r="Q9" s="288">
        <v>92.253769036503897</v>
      </c>
      <c r="R9" s="288">
        <v>89.719562875172699</v>
      </c>
      <c r="S9" s="288">
        <v>91.801489810605503</v>
      </c>
      <c r="T9" s="288">
        <v>89.800389246593696</v>
      </c>
      <c r="U9" s="288">
        <v>88.810856484444599</v>
      </c>
    </row>
    <row r="10" spans="1:21" s="14" customFormat="1" x14ac:dyDescent="0.15">
      <c r="A10" s="15" t="s">
        <v>414</v>
      </c>
      <c r="B10" s="292">
        <v>256.08333333332303</v>
      </c>
      <c r="C10" s="292">
        <v>634.66666666664105</v>
      </c>
      <c r="D10" s="292">
        <v>650.49999999997397</v>
      </c>
      <c r="E10" s="292">
        <v>963.33333333329495</v>
      </c>
      <c r="F10" s="292">
        <v>817.33333333330097</v>
      </c>
      <c r="G10" s="295">
        <v>11108</v>
      </c>
      <c r="H10" s="295">
        <v>25363</v>
      </c>
      <c r="I10" s="295">
        <v>25803</v>
      </c>
      <c r="J10" s="295">
        <v>50583</v>
      </c>
      <c r="K10" s="295">
        <v>53415</v>
      </c>
      <c r="L10" s="292">
        <v>43.376505043932703</v>
      </c>
      <c r="M10" s="292">
        <v>39.962710084035201</v>
      </c>
      <c r="N10" s="292">
        <v>39.666410453498898</v>
      </c>
      <c r="O10" s="292">
        <v>52.508304498271997</v>
      </c>
      <c r="P10" s="292">
        <v>65.352773246332106</v>
      </c>
      <c r="Q10" s="288">
        <v>88.116026015360902</v>
      </c>
      <c r="R10" s="288">
        <v>89.051312305743807</v>
      </c>
      <c r="S10" s="288">
        <v>89.132490286712596</v>
      </c>
      <c r="T10" s="288">
        <v>85.614163151158294</v>
      </c>
      <c r="U10" s="288">
        <v>82.095130617443203</v>
      </c>
    </row>
    <row r="11" spans="1:21" s="14" customFormat="1" x14ac:dyDescent="0.15">
      <c r="A11" s="15" t="s">
        <v>122</v>
      </c>
      <c r="B11" s="292">
        <v>186.99999999999301</v>
      </c>
      <c r="C11" s="292">
        <v>684.33333333330597</v>
      </c>
      <c r="D11" s="292">
        <v>911.99999999996396</v>
      </c>
      <c r="E11" s="292">
        <v>1111.8333333332901</v>
      </c>
      <c r="F11" s="292">
        <v>730.49999999997101</v>
      </c>
      <c r="G11" s="295">
        <v>5386</v>
      </c>
      <c r="H11" s="295">
        <v>27229</v>
      </c>
      <c r="I11" s="295">
        <v>32828</v>
      </c>
      <c r="J11" s="295">
        <v>48358</v>
      </c>
      <c r="K11" s="295">
        <v>45128</v>
      </c>
      <c r="L11" s="292">
        <v>28.802139037434301</v>
      </c>
      <c r="M11" s="292">
        <v>39.789089137848599</v>
      </c>
      <c r="N11" s="292">
        <v>35.995614035089098</v>
      </c>
      <c r="O11" s="292">
        <v>43.493928946186699</v>
      </c>
      <c r="P11" s="292">
        <v>61.776865160851202</v>
      </c>
      <c r="Q11" s="288">
        <v>92.109003003442695</v>
      </c>
      <c r="R11" s="288">
        <v>89.098879688260595</v>
      </c>
      <c r="S11" s="288">
        <v>90.138187935592001</v>
      </c>
      <c r="T11" s="288">
        <v>88.0838550832365</v>
      </c>
      <c r="U11" s="288">
        <v>83.074831462780494</v>
      </c>
    </row>
    <row r="12" spans="1:21" s="14" customFormat="1" x14ac:dyDescent="0.15">
      <c r="A12" s="15" t="s">
        <v>123</v>
      </c>
      <c r="B12" s="292">
        <v>380.83333333331802</v>
      </c>
      <c r="C12" s="292">
        <v>1068.0833333332901</v>
      </c>
      <c r="D12" s="292">
        <v>909.99999999996396</v>
      </c>
      <c r="E12" s="292">
        <v>998.16666666662695</v>
      </c>
      <c r="F12" s="292">
        <v>765.99999999996896</v>
      </c>
      <c r="G12" s="295">
        <v>9284</v>
      </c>
      <c r="H12" s="295">
        <v>35121</v>
      </c>
      <c r="I12" s="295">
        <v>30151</v>
      </c>
      <c r="J12" s="295">
        <v>40257</v>
      </c>
      <c r="K12" s="295">
        <v>36541</v>
      </c>
      <c r="L12" s="292">
        <v>24.378118161926601</v>
      </c>
      <c r="M12" s="292">
        <v>32.882265740814297</v>
      </c>
      <c r="N12" s="292">
        <v>33.132967032968402</v>
      </c>
      <c r="O12" s="292">
        <v>40.330940056772299</v>
      </c>
      <c r="P12" s="292">
        <v>47.703655352482301</v>
      </c>
      <c r="Q12" s="288">
        <v>93.321063517280393</v>
      </c>
      <c r="R12" s="288">
        <v>90.991160071009801</v>
      </c>
      <c r="S12" s="288">
        <v>90.922474785488106</v>
      </c>
      <c r="T12" s="288">
        <v>88.950427381706206</v>
      </c>
      <c r="U12" s="288">
        <v>86.930505382881506</v>
      </c>
    </row>
    <row r="13" spans="1:21" s="14" customFormat="1" x14ac:dyDescent="0.15">
      <c r="A13" s="15" t="s">
        <v>124</v>
      </c>
      <c r="B13" s="292">
        <v>83.833333333330003</v>
      </c>
      <c r="C13" s="292">
        <v>432.41666666664901</v>
      </c>
      <c r="D13" s="292">
        <v>614.91666666664196</v>
      </c>
      <c r="E13" s="292">
        <v>516.83333333331302</v>
      </c>
      <c r="F13" s="292">
        <v>417.499999999983</v>
      </c>
      <c r="G13" s="295">
        <v>1978</v>
      </c>
      <c r="H13" s="295">
        <v>13768</v>
      </c>
      <c r="I13" s="295">
        <v>17942</v>
      </c>
      <c r="J13" s="295">
        <v>20277</v>
      </c>
      <c r="K13" s="295">
        <v>20263</v>
      </c>
      <c r="L13" s="292">
        <v>23.5944333996033</v>
      </c>
      <c r="M13" s="292">
        <v>31.8396608209687</v>
      </c>
      <c r="N13" s="292">
        <v>29.177937389891401</v>
      </c>
      <c r="O13" s="292">
        <v>39.2331505965833</v>
      </c>
      <c r="P13" s="292">
        <v>48.534131736528899</v>
      </c>
      <c r="Q13" s="288">
        <v>93.535771671341493</v>
      </c>
      <c r="R13" s="288">
        <v>91.276805254529094</v>
      </c>
      <c r="S13" s="288">
        <v>92.006044550714705</v>
      </c>
      <c r="T13" s="288">
        <v>89.251191617374403</v>
      </c>
      <c r="U13" s="288">
        <v>86.702977606430395</v>
      </c>
    </row>
    <row r="14" spans="1:21" s="19" customFormat="1" x14ac:dyDescent="0.15">
      <c r="A14" s="15" t="s">
        <v>125</v>
      </c>
      <c r="B14" s="292">
        <v>95.666666666662806</v>
      </c>
      <c r="C14" s="292">
        <v>338.66666666665299</v>
      </c>
      <c r="D14" s="292">
        <v>280.91666666665498</v>
      </c>
      <c r="E14" s="292">
        <v>340.08333333332001</v>
      </c>
      <c r="F14" s="292">
        <v>367.49999999998499</v>
      </c>
      <c r="G14" s="295">
        <v>1950</v>
      </c>
      <c r="H14" s="295">
        <v>7843</v>
      </c>
      <c r="I14" s="295">
        <v>6833</v>
      </c>
      <c r="J14" s="295">
        <v>11456</v>
      </c>
      <c r="K14" s="295">
        <v>16612</v>
      </c>
      <c r="L14" s="292">
        <v>20.383275261324801</v>
      </c>
      <c r="M14" s="292">
        <v>23.1584645669301</v>
      </c>
      <c r="N14" s="292">
        <v>24.323939483833701</v>
      </c>
      <c r="O14" s="292">
        <v>33.685861308504201</v>
      </c>
      <c r="P14" s="292">
        <v>45.202721088437201</v>
      </c>
      <c r="Q14" s="288">
        <v>94.415541024294498</v>
      </c>
      <c r="R14" s="288">
        <v>93.655215187142403</v>
      </c>
      <c r="S14" s="288">
        <v>93.335906990730507</v>
      </c>
      <c r="T14" s="288">
        <v>90.770996901779696</v>
      </c>
      <c r="U14" s="288">
        <v>87.615692852482994</v>
      </c>
    </row>
    <row r="15" spans="1:21" s="14" customFormat="1" x14ac:dyDescent="0.15">
      <c r="A15" s="15" t="s">
        <v>126</v>
      </c>
      <c r="B15" s="292">
        <v>24.333333333332401</v>
      </c>
      <c r="C15" s="292">
        <v>102.41666666666301</v>
      </c>
      <c r="D15" s="292">
        <v>111.08333333332899</v>
      </c>
      <c r="E15" s="292">
        <v>81.083333333330103</v>
      </c>
      <c r="F15" s="292">
        <v>76.833333333330302</v>
      </c>
      <c r="G15" s="295">
        <v>887</v>
      </c>
      <c r="H15" s="295">
        <v>3430</v>
      </c>
      <c r="I15" s="295">
        <v>2313</v>
      </c>
      <c r="J15" s="295">
        <v>2883</v>
      </c>
      <c r="K15" s="295">
        <v>3112</v>
      </c>
      <c r="L15" s="292">
        <v>36.452054794521999</v>
      </c>
      <c r="M15" s="292">
        <v>33.490642799024897</v>
      </c>
      <c r="N15" s="292">
        <v>20.822205551388699</v>
      </c>
      <c r="O15" s="292">
        <v>35.556012332992204</v>
      </c>
      <c r="P15" s="292">
        <v>40.503253796097098</v>
      </c>
      <c r="Q15" s="288">
        <v>90.013135672733696</v>
      </c>
      <c r="R15" s="288">
        <v>90.824481424924699</v>
      </c>
      <c r="S15" s="288">
        <v>94.295286150304506</v>
      </c>
      <c r="T15" s="288">
        <v>90.258626758084304</v>
      </c>
      <c r="U15" s="288">
        <v>88.903218138055607</v>
      </c>
    </row>
    <row r="16" spans="1:21" s="14" customFormat="1" x14ac:dyDescent="0.15">
      <c r="A16" s="15" t="s">
        <v>127</v>
      </c>
      <c r="B16" s="292">
        <v>1.33333333333328</v>
      </c>
      <c r="C16" s="292">
        <v>11.249999999999501</v>
      </c>
      <c r="D16" s="292">
        <v>6.9166666666663899</v>
      </c>
      <c r="E16" s="292">
        <v>16.416666666666</v>
      </c>
      <c r="F16" s="292">
        <v>10.4999999999996</v>
      </c>
      <c r="G16" s="295" t="s">
        <v>35</v>
      </c>
      <c r="H16" s="295" t="s">
        <v>35</v>
      </c>
      <c r="I16" s="295">
        <v>33</v>
      </c>
      <c r="J16" s="295">
        <v>467</v>
      </c>
      <c r="K16" s="295">
        <v>596</v>
      </c>
      <c r="L16" s="292" t="s">
        <v>35</v>
      </c>
      <c r="M16" s="292" t="s">
        <v>35</v>
      </c>
      <c r="N16" s="292">
        <v>4.7710843373495901</v>
      </c>
      <c r="O16" s="292">
        <v>28.4467005076154</v>
      </c>
      <c r="P16" s="292">
        <v>56.761904761906997</v>
      </c>
      <c r="Q16" s="288" t="s">
        <v>35</v>
      </c>
      <c r="R16" s="288" t="s">
        <v>35</v>
      </c>
      <c r="S16" s="288">
        <v>98.692853606205603</v>
      </c>
      <c r="T16" s="288">
        <v>92.206383422571093</v>
      </c>
      <c r="U16" s="288">
        <v>84.448793215915899</v>
      </c>
    </row>
    <row r="17" spans="1:21" s="14" customFormat="1" x14ac:dyDescent="0.15">
      <c r="A17" s="15" t="s">
        <v>247</v>
      </c>
      <c r="B17" s="296">
        <v>37.166666666665201</v>
      </c>
      <c r="C17" s="296">
        <v>119.999999999995</v>
      </c>
      <c r="D17" s="296">
        <v>154.66666666666001</v>
      </c>
      <c r="E17" s="296">
        <v>154.166666666661</v>
      </c>
      <c r="F17" s="296">
        <v>111.666666666662</v>
      </c>
      <c r="G17" s="295">
        <v>2187</v>
      </c>
      <c r="H17" s="295">
        <v>8125</v>
      </c>
      <c r="I17" s="295">
        <v>11700</v>
      </c>
      <c r="J17" s="295">
        <v>11586</v>
      </c>
      <c r="K17" s="295">
        <v>10105</v>
      </c>
      <c r="L17" s="292">
        <v>58.843049327356603</v>
      </c>
      <c r="M17" s="292">
        <v>67.708333333336</v>
      </c>
      <c r="N17" s="292">
        <v>75.646551724140906</v>
      </c>
      <c r="O17" s="292">
        <v>75.152432432435404</v>
      </c>
      <c r="P17" s="292">
        <v>90.492537313436401</v>
      </c>
      <c r="Q17" s="288">
        <v>83.878616622641999</v>
      </c>
      <c r="R17" s="288">
        <v>81.449771689496998</v>
      </c>
      <c r="S17" s="288">
        <v>79.274917335851796</v>
      </c>
      <c r="T17" s="288">
        <v>79.410292484264303</v>
      </c>
      <c r="U17" s="288">
        <v>75.207524023716005</v>
      </c>
    </row>
    <row r="19" spans="1:21" s="14" customFormat="1" ht="9.75" customHeight="1" x14ac:dyDescent="0.15">
      <c r="A19" s="20"/>
      <c r="L19" s="16"/>
    </row>
    <row r="20" spans="1:21" x14ac:dyDescent="0.15">
      <c r="B20" s="12"/>
      <c r="C20" s="12"/>
      <c r="D20" s="12"/>
      <c r="E20" s="12"/>
      <c r="F20" s="12"/>
      <c r="G20" s="12"/>
      <c r="H20" s="12"/>
      <c r="I20" s="12"/>
      <c r="J20" s="12"/>
      <c r="K20" s="12"/>
    </row>
  </sheetData>
  <printOptions horizontalCentered="1"/>
  <pageMargins left="0.19685039370078741" right="0.19685039370078741" top="0.23622047244094491" bottom="0.23622047244094491" header="0.23622047244094491" footer="0.31496062992125984"/>
  <pageSetup paperSize="9" scale="96"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94">
    <tabColor rgb="FF92D050"/>
  </sheetPr>
  <dimension ref="A1:M47"/>
  <sheetViews>
    <sheetView view="pageBreakPreview" zoomScale="170" zoomScaleNormal="100" zoomScaleSheetLayoutView="170" workbookViewId="0">
      <selection activeCell="C22" sqref="C22"/>
    </sheetView>
  </sheetViews>
  <sheetFormatPr baseColWidth="10" defaultColWidth="11.42578125" defaultRowHeight="9" x14ac:dyDescent="0.15"/>
  <cols>
    <col min="1" max="1" width="15.140625" style="111" customWidth="1"/>
    <col min="2" max="2" width="20.5703125" style="111" customWidth="1"/>
    <col min="3" max="4" width="19.140625" style="111" bestFit="1" customWidth="1"/>
    <col min="5" max="6" width="19.85546875" style="111" bestFit="1" customWidth="1"/>
    <col min="7" max="8" width="33.28515625" style="111" bestFit="1" customWidth="1"/>
    <col min="9" max="10" width="22.85546875" style="111" bestFit="1" customWidth="1"/>
    <col min="11" max="11" width="2.7109375" style="111" customWidth="1"/>
    <col min="12" max="16384" width="11.42578125" style="111"/>
  </cols>
  <sheetData>
    <row r="1" spans="1:13" x14ac:dyDescent="0.15">
      <c r="A1" s="321" t="s">
        <v>63</v>
      </c>
      <c r="B1" s="321" t="s">
        <v>361</v>
      </c>
      <c r="C1" s="322" t="s">
        <v>42</v>
      </c>
      <c r="D1" s="322" t="s">
        <v>42</v>
      </c>
      <c r="E1" s="322" t="s">
        <v>359</v>
      </c>
      <c r="F1" s="322" t="s">
        <v>359</v>
      </c>
      <c r="G1" s="322" t="s">
        <v>371</v>
      </c>
      <c r="H1" s="322" t="s">
        <v>371</v>
      </c>
      <c r="I1" s="322" t="s">
        <v>2</v>
      </c>
      <c r="J1" s="322" t="s">
        <v>2</v>
      </c>
    </row>
    <row r="2" spans="1:13" x14ac:dyDescent="0.15">
      <c r="A2" s="321" t="s">
        <v>63</v>
      </c>
      <c r="B2" s="321" t="s">
        <v>361</v>
      </c>
      <c r="C2" s="324" t="s">
        <v>364</v>
      </c>
      <c r="D2" s="324" t="s">
        <v>366</v>
      </c>
      <c r="E2" s="324" t="s">
        <v>364</v>
      </c>
      <c r="F2" s="324" t="s">
        <v>366</v>
      </c>
      <c r="G2" s="324" t="s">
        <v>364</v>
      </c>
      <c r="H2" s="324" t="s">
        <v>366</v>
      </c>
      <c r="I2" s="324" t="s">
        <v>364</v>
      </c>
      <c r="J2" s="324" t="s">
        <v>366</v>
      </c>
      <c r="L2" s="112"/>
      <c r="M2" s="112"/>
    </row>
    <row r="3" spans="1:13" s="113" customFormat="1" ht="8.25" x14ac:dyDescent="0.15">
      <c r="A3" s="15" t="s">
        <v>217</v>
      </c>
      <c r="B3" s="15" t="s">
        <v>403</v>
      </c>
      <c r="C3" s="291">
        <v>132.499999999995</v>
      </c>
      <c r="D3" s="291">
        <v>282.66666666665498</v>
      </c>
      <c r="E3" s="293">
        <v>2265</v>
      </c>
      <c r="F3" s="293">
        <v>5145</v>
      </c>
      <c r="G3" s="291">
        <v>17.094339622642199</v>
      </c>
      <c r="H3" s="291">
        <v>18.201650943396999</v>
      </c>
      <c r="I3" s="297">
        <v>95.316619281467894</v>
      </c>
      <c r="J3" s="297">
        <v>95.013246316877499</v>
      </c>
      <c r="K3" s="116"/>
      <c r="L3" s="116"/>
    </row>
    <row r="4" spans="1:13" s="115" customFormat="1" ht="8.25" x14ac:dyDescent="0.15">
      <c r="A4" s="15" t="s">
        <v>532</v>
      </c>
      <c r="B4" s="15" t="s">
        <v>533</v>
      </c>
      <c r="C4" s="291">
        <v>848.66666666663298</v>
      </c>
      <c r="D4" s="291">
        <v>697.666666666639</v>
      </c>
      <c r="E4" s="293">
        <v>18248</v>
      </c>
      <c r="F4" s="293">
        <v>16921</v>
      </c>
      <c r="G4" s="291">
        <v>21.5019638648869</v>
      </c>
      <c r="H4" s="291">
        <v>24.253702818921202</v>
      </c>
      <c r="I4" s="297">
        <v>94.109050995921393</v>
      </c>
      <c r="J4" s="297">
        <v>93.355149912624299</v>
      </c>
      <c r="K4" s="65"/>
      <c r="L4" s="65"/>
    </row>
    <row r="5" spans="1:13" s="113" customFormat="1" ht="8.25" x14ac:dyDescent="0.15">
      <c r="A5" s="15" t="s">
        <v>532</v>
      </c>
      <c r="B5" s="284" t="s">
        <v>534</v>
      </c>
      <c r="C5" s="291">
        <v>19807.7499999992</v>
      </c>
      <c r="D5" s="291">
        <v>5180.4166666664596</v>
      </c>
      <c r="E5" s="293">
        <v>952947.46</v>
      </c>
      <c r="F5" s="293">
        <v>246130.92</v>
      </c>
      <c r="G5" s="291">
        <v>48.109828728656097</v>
      </c>
      <c r="H5" s="291">
        <v>47.511799887398297</v>
      </c>
      <c r="I5" s="297">
        <v>86.819225005847599</v>
      </c>
      <c r="J5" s="297">
        <v>86.983068524000501</v>
      </c>
      <c r="K5" s="116"/>
      <c r="L5" s="116"/>
    </row>
    <row r="6" spans="1:13" s="113" customFormat="1" ht="8.25" x14ac:dyDescent="0.15">
      <c r="A6" s="15" t="s">
        <v>532</v>
      </c>
      <c r="B6" s="15" t="s">
        <v>5</v>
      </c>
      <c r="C6" s="291">
        <v>3897.7499999998399</v>
      </c>
      <c r="D6" s="291">
        <v>933.24999999996305</v>
      </c>
      <c r="E6" s="293">
        <v>164821.59</v>
      </c>
      <c r="F6" s="293">
        <v>31776.35</v>
      </c>
      <c r="G6" s="291">
        <v>42.286342120455799</v>
      </c>
      <c r="H6" s="291">
        <v>34.049129386553702</v>
      </c>
      <c r="I6" s="297">
        <v>88.414700788916207</v>
      </c>
      <c r="J6" s="297">
        <v>90.671471400944199</v>
      </c>
      <c r="K6" s="116"/>
      <c r="L6" s="116"/>
    </row>
    <row r="7" spans="1:13" s="113" customFormat="1" ht="8.25" x14ac:dyDescent="0.15">
      <c r="A7" s="15" t="s">
        <v>532</v>
      </c>
      <c r="B7" s="15" t="s">
        <v>6</v>
      </c>
      <c r="C7" s="291">
        <v>159.833333333327</v>
      </c>
      <c r="D7" s="291">
        <v>664.333333333307</v>
      </c>
      <c r="E7" s="293">
        <v>8065</v>
      </c>
      <c r="F7" s="293">
        <v>26684</v>
      </c>
      <c r="G7" s="291">
        <v>50.458811261732997</v>
      </c>
      <c r="H7" s="291">
        <v>40.1665830406438</v>
      </c>
      <c r="I7" s="297">
        <v>86.175668147470404</v>
      </c>
      <c r="J7" s="297">
        <v>88.995456701193405</v>
      </c>
      <c r="K7" s="116"/>
      <c r="L7" s="116"/>
    </row>
    <row r="8" spans="1:13" s="113" customFormat="1" ht="8.25" x14ac:dyDescent="0.15">
      <c r="A8" s="15" t="s">
        <v>532</v>
      </c>
      <c r="B8" s="15" t="s">
        <v>404</v>
      </c>
      <c r="C8" s="291">
        <v>179.66666666665901</v>
      </c>
      <c r="D8" s="291">
        <v>682.99999999997306</v>
      </c>
      <c r="E8" s="293">
        <v>7635</v>
      </c>
      <c r="F8" s="293">
        <v>26906</v>
      </c>
      <c r="G8" s="291">
        <v>42.495361781077797</v>
      </c>
      <c r="H8" s="291">
        <v>39.393850658859499</v>
      </c>
      <c r="I8" s="297">
        <v>88.357435128471806</v>
      </c>
      <c r="J8" s="297">
        <v>89.207164203052201</v>
      </c>
      <c r="K8" s="116"/>
      <c r="L8" s="116"/>
    </row>
    <row r="9" spans="1:13" s="113" customFormat="1" ht="8.25" x14ac:dyDescent="0.15">
      <c r="A9" s="15" t="s">
        <v>535</v>
      </c>
      <c r="B9" s="15" t="s">
        <v>536</v>
      </c>
      <c r="C9" s="291">
        <v>166.49999999999301</v>
      </c>
      <c r="D9" s="291">
        <v>132.666666666661</v>
      </c>
      <c r="E9" s="293">
        <v>2811</v>
      </c>
      <c r="F9" s="293">
        <v>4599</v>
      </c>
      <c r="G9" s="291">
        <v>16.8828828828835</v>
      </c>
      <c r="H9" s="291">
        <v>34.665829145730001</v>
      </c>
      <c r="I9" s="297">
        <v>95.374552634826401</v>
      </c>
      <c r="J9" s="297">
        <v>90.502512562813706</v>
      </c>
      <c r="K9" s="116"/>
      <c r="L9" s="116"/>
    </row>
    <row r="10" spans="1:13" s="113" customFormat="1" ht="8.25" x14ac:dyDescent="0.15">
      <c r="A10" s="15" t="s">
        <v>535</v>
      </c>
      <c r="B10" s="15" t="s">
        <v>70</v>
      </c>
      <c r="C10" s="291">
        <v>77.499999999996902</v>
      </c>
      <c r="D10" s="291">
        <v>54.916666666664497</v>
      </c>
      <c r="E10" s="293">
        <v>1016</v>
      </c>
      <c r="F10" s="293">
        <v>2269</v>
      </c>
      <c r="G10" s="291">
        <v>13.1096774193554</v>
      </c>
      <c r="H10" s="291">
        <v>41.317147192717897</v>
      </c>
      <c r="I10" s="297">
        <v>96.408307556341001</v>
      </c>
      <c r="J10" s="297">
        <v>88.680233645830697</v>
      </c>
      <c r="K10" s="116"/>
      <c r="L10" s="116"/>
    </row>
    <row r="11" spans="1:13" s="115" customFormat="1" ht="8.25" x14ac:dyDescent="0.15">
      <c r="A11" s="15" t="s">
        <v>535</v>
      </c>
      <c r="B11" s="284" t="s">
        <v>69</v>
      </c>
      <c r="C11" s="291">
        <v>745.83333333330404</v>
      </c>
      <c r="D11" s="291">
        <v>261.916666666656</v>
      </c>
      <c r="E11" s="293">
        <v>20476</v>
      </c>
      <c r="F11" s="293">
        <v>10760</v>
      </c>
      <c r="G11" s="291">
        <v>27.4538547486044</v>
      </c>
      <c r="H11" s="291">
        <v>41.081769010501198</v>
      </c>
      <c r="I11" s="297">
        <v>92.478395959286402</v>
      </c>
      <c r="J11" s="297">
        <v>88.744720819040793</v>
      </c>
      <c r="K11" s="65"/>
      <c r="L11" s="117"/>
    </row>
    <row r="12" spans="1:13" s="113" customFormat="1" ht="8.25" x14ac:dyDescent="0.15">
      <c r="A12" s="15" t="s">
        <v>535</v>
      </c>
      <c r="B12" s="15" t="s">
        <v>65</v>
      </c>
      <c r="C12" s="291">
        <v>164.66666666666001</v>
      </c>
      <c r="D12" s="291">
        <v>45.583333333331503</v>
      </c>
      <c r="E12" s="293">
        <v>5305</v>
      </c>
      <c r="F12" s="293">
        <v>1845</v>
      </c>
      <c r="G12" s="291">
        <v>32.216599190284697</v>
      </c>
      <c r="H12" s="291">
        <v>40.4753199268755</v>
      </c>
      <c r="I12" s="297">
        <v>91.173534468415099</v>
      </c>
      <c r="J12" s="297">
        <v>88.910871252910795</v>
      </c>
      <c r="K12" s="116"/>
      <c r="L12" s="118"/>
    </row>
    <row r="13" spans="1:13" s="113" customFormat="1" ht="8.25" x14ac:dyDescent="0.15">
      <c r="A13" s="15" t="s">
        <v>535</v>
      </c>
      <c r="B13" s="15" t="s">
        <v>72</v>
      </c>
      <c r="C13" s="291">
        <v>444.49999999998198</v>
      </c>
      <c r="D13" s="291">
        <v>191.16666666665901</v>
      </c>
      <c r="E13" s="293">
        <v>8441</v>
      </c>
      <c r="F13" s="293">
        <v>6856</v>
      </c>
      <c r="G13" s="291">
        <v>18.989876265467601</v>
      </c>
      <c r="H13" s="291">
        <v>35.863993025284799</v>
      </c>
      <c r="I13" s="297">
        <v>94.797294173844506</v>
      </c>
      <c r="J13" s="297">
        <v>90.174248486223306</v>
      </c>
      <c r="K13" s="116"/>
      <c r="L13" s="116"/>
    </row>
    <row r="14" spans="1:13" s="113" customFormat="1" ht="8.25" x14ac:dyDescent="0.15">
      <c r="A14" s="15" t="s">
        <v>535</v>
      </c>
      <c r="B14" s="15" t="s">
        <v>537</v>
      </c>
      <c r="C14" s="291">
        <v>712.33333333330495</v>
      </c>
      <c r="D14" s="291">
        <v>186.16666666665901</v>
      </c>
      <c r="E14" s="293">
        <v>11555</v>
      </c>
      <c r="F14" s="293">
        <v>7670</v>
      </c>
      <c r="G14" s="291">
        <v>16.221338324754999</v>
      </c>
      <c r="H14" s="291">
        <v>41.199641897942598</v>
      </c>
      <c r="I14" s="297">
        <v>95.555797719245206</v>
      </c>
      <c r="J14" s="297">
        <v>88.712426877276002</v>
      </c>
      <c r="K14" s="116"/>
      <c r="L14" s="116"/>
    </row>
    <row r="15" spans="1:13" s="113" customFormat="1" ht="8.25" x14ac:dyDescent="0.15">
      <c r="A15" s="15" t="s">
        <v>535</v>
      </c>
      <c r="B15" s="15" t="s">
        <v>66</v>
      </c>
      <c r="C15" s="291">
        <v>2632.74999999989</v>
      </c>
      <c r="D15" s="291">
        <v>838.66666666663298</v>
      </c>
      <c r="E15" s="293">
        <v>66170</v>
      </c>
      <c r="F15" s="293">
        <v>31801</v>
      </c>
      <c r="G15" s="291">
        <v>25.133415630045601</v>
      </c>
      <c r="H15" s="291">
        <v>37.918521462640598</v>
      </c>
      <c r="I15" s="297">
        <v>93.114132704097102</v>
      </c>
      <c r="J15" s="297">
        <v>89.611363982838199</v>
      </c>
      <c r="K15" s="116"/>
      <c r="L15" s="116"/>
    </row>
    <row r="16" spans="1:13" s="113" customFormat="1" ht="8.25" x14ac:dyDescent="0.15">
      <c r="A16" s="15" t="s">
        <v>535</v>
      </c>
      <c r="B16" s="15" t="s">
        <v>67</v>
      </c>
      <c r="C16" s="291">
        <v>228.49999999999099</v>
      </c>
      <c r="D16" s="291">
        <v>69.833333333330501</v>
      </c>
      <c r="E16" s="293">
        <v>2902</v>
      </c>
      <c r="F16" s="293">
        <v>2164</v>
      </c>
      <c r="G16" s="291">
        <v>12.7002188183813</v>
      </c>
      <c r="H16" s="291">
        <v>30.988066825776901</v>
      </c>
      <c r="I16" s="297">
        <v>96.520487994964</v>
      </c>
      <c r="J16" s="297">
        <v>91.510118677869301</v>
      </c>
      <c r="K16" s="116"/>
      <c r="L16" s="116"/>
    </row>
    <row r="17" spans="1:12" s="113" customFormat="1" ht="8.25" x14ac:dyDescent="0.15">
      <c r="A17" s="15" t="s">
        <v>535</v>
      </c>
      <c r="B17" s="15" t="s">
        <v>73</v>
      </c>
      <c r="C17" s="291">
        <v>182.58333333332601</v>
      </c>
      <c r="D17" s="291">
        <v>144.499999999994</v>
      </c>
      <c r="E17" s="293">
        <v>3080</v>
      </c>
      <c r="F17" s="293">
        <v>5954</v>
      </c>
      <c r="G17" s="291">
        <v>16.8690095846652</v>
      </c>
      <c r="H17" s="291">
        <v>41.204152249136598</v>
      </c>
      <c r="I17" s="297">
        <v>95.378353538447897</v>
      </c>
      <c r="J17" s="297">
        <v>88.711191164620104</v>
      </c>
      <c r="K17" s="116"/>
      <c r="L17" s="116"/>
    </row>
    <row r="18" spans="1:12" s="113" customFormat="1" ht="8.25" x14ac:dyDescent="0.15">
      <c r="A18" s="15" t="s">
        <v>535</v>
      </c>
      <c r="B18" s="15" t="s">
        <v>71</v>
      </c>
      <c r="C18" s="291">
        <v>2268.6666666665801</v>
      </c>
      <c r="D18" s="291">
        <v>495.66666666664702</v>
      </c>
      <c r="E18" s="293">
        <v>119275</v>
      </c>
      <c r="F18" s="293">
        <v>15789</v>
      </c>
      <c r="G18" s="291">
        <v>52.574933881870997</v>
      </c>
      <c r="H18" s="291">
        <v>31.854068594486801</v>
      </c>
      <c r="I18" s="297">
        <v>85.595908525514801</v>
      </c>
      <c r="J18" s="297">
        <v>91.272857919318696</v>
      </c>
      <c r="K18" s="116"/>
      <c r="L18" s="116"/>
    </row>
    <row r="19" spans="1:12" s="113" customFormat="1" ht="8.25" x14ac:dyDescent="0.15">
      <c r="A19" s="15" t="s">
        <v>535</v>
      </c>
      <c r="B19" s="15" t="s">
        <v>405</v>
      </c>
      <c r="C19" s="291">
        <v>63.499999999997499</v>
      </c>
      <c r="D19" s="291">
        <v>80.999999999996803</v>
      </c>
      <c r="E19" s="293">
        <v>1482</v>
      </c>
      <c r="F19" s="293">
        <v>3269</v>
      </c>
      <c r="G19" s="291">
        <v>23.338582677166301</v>
      </c>
      <c r="H19" s="291">
        <v>40.358024691359603</v>
      </c>
      <c r="I19" s="297">
        <v>93.605867759680507</v>
      </c>
      <c r="J19" s="297">
        <v>88.943006933874102</v>
      </c>
      <c r="K19" s="116"/>
      <c r="L19" s="116"/>
    </row>
    <row r="20" spans="1:12" s="113" customFormat="1" ht="8.25" x14ac:dyDescent="0.15">
      <c r="A20" s="15" t="s">
        <v>535</v>
      </c>
      <c r="B20" s="15" t="s">
        <v>406</v>
      </c>
      <c r="C20" s="291">
        <v>63.916666666664099</v>
      </c>
      <c r="D20" s="291">
        <v>24.416666666665702</v>
      </c>
      <c r="E20" s="293">
        <v>996</v>
      </c>
      <c r="F20" s="293">
        <v>537</v>
      </c>
      <c r="G20" s="291">
        <v>15.5827900912653</v>
      </c>
      <c r="H20" s="291">
        <v>21.993174061434299</v>
      </c>
      <c r="I20" s="297">
        <v>95.730742440749196</v>
      </c>
      <c r="J20" s="297">
        <v>93.974472859881004</v>
      </c>
      <c r="K20" s="116"/>
      <c r="L20" s="116"/>
    </row>
    <row r="21" spans="1:12" s="113" customFormat="1" ht="8.25" x14ac:dyDescent="0.15">
      <c r="A21" s="15" t="s">
        <v>538</v>
      </c>
      <c r="B21" s="15" t="s">
        <v>539</v>
      </c>
      <c r="C21" s="291">
        <v>293.24999999998801</v>
      </c>
      <c r="D21" s="291">
        <v>1027.74999999996</v>
      </c>
      <c r="E21" s="293">
        <v>7029</v>
      </c>
      <c r="F21" s="293">
        <v>24697.72</v>
      </c>
      <c r="G21" s="291">
        <v>23.969309462916499</v>
      </c>
      <c r="H21" s="291">
        <v>24.0308635368533</v>
      </c>
      <c r="I21" s="297">
        <v>93.433065900570796</v>
      </c>
      <c r="J21" s="297">
        <v>93.416201770725095</v>
      </c>
      <c r="K21" s="116"/>
      <c r="L21" s="116"/>
    </row>
    <row r="22" spans="1:12" s="113" customFormat="1" ht="8.25" x14ac:dyDescent="0.15">
      <c r="A22" s="15" t="s">
        <v>538</v>
      </c>
      <c r="B22" s="15" t="s">
        <v>407</v>
      </c>
      <c r="C22" s="291">
        <v>47.083333333331403</v>
      </c>
      <c r="D22" s="291">
        <v>207.99999999999201</v>
      </c>
      <c r="E22" s="293">
        <v>1808</v>
      </c>
      <c r="F22" s="293">
        <v>7518</v>
      </c>
      <c r="G22" s="291">
        <v>38.400000000001498</v>
      </c>
      <c r="H22" s="291">
        <v>36.144230769232202</v>
      </c>
      <c r="I22" s="297">
        <v>89.479452054794095</v>
      </c>
      <c r="J22" s="297">
        <v>90.097471022128204</v>
      </c>
      <c r="K22" s="116"/>
      <c r="L22" s="116"/>
    </row>
    <row r="23" spans="1:12" s="115" customFormat="1" ht="8.25" x14ac:dyDescent="0.15">
      <c r="A23" s="15" t="s">
        <v>538</v>
      </c>
      <c r="B23" s="284" t="s">
        <v>408</v>
      </c>
      <c r="C23" s="291">
        <v>4.9999999999998002</v>
      </c>
      <c r="D23" s="291">
        <v>35.666666666665201</v>
      </c>
      <c r="E23" s="293">
        <v>58</v>
      </c>
      <c r="F23" s="293">
        <v>1074</v>
      </c>
      <c r="G23" s="291">
        <v>11.600000000000501</v>
      </c>
      <c r="H23" s="291">
        <v>30.112149532711499</v>
      </c>
      <c r="I23" s="297">
        <v>96.821917808219098</v>
      </c>
      <c r="J23" s="297">
        <v>91.750096018435201</v>
      </c>
      <c r="K23" s="65"/>
      <c r="L23" s="65"/>
    </row>
    <row r="24" spans="1:12" s="113" customFormat="1" ht="8.25" x14ac:dyDescent="0.15">
      <c r="A24" s="15" t="s">
        <v>540</v>
      </c>
      <c r="B24" s="15" t="s">
        <v>541</v>
      </c>
      <c r="C24" s="291">
        <v>48.249999999998103</v>
      </c>
      <c r="D24" s="291">
        <v>210.49999999999201</v>
      </c>
      <c r="E24" s="293">
        <v>909</v>
      </c>
      <c r="F24" s="293">
        <v>4281</v>
      </c>
      <c r="G24" s="291">
        <v>18.8393782383427</v>
      </c>
      <c r="H24" s="291">
        <v>20.337292161520999</v>
      </c>
      <c r="I24" s="297">
        <v>94.838526510043096</v>
      </c>
      <c r="J24" s="297">
        <v>94.428139133829902</v>
      </c>
      <c r="K24" s="116"/>
      <c r="L24" s="116"/>
    </row>
    <row r="25" spans="1:12" s="113" customFormat="1" ht="8.25" x14ac:dyDescent="0.15">
      <c r="A25" s="15" t="s">
        <v>540</v>
      </c>
      <c r="B25" s="15" t="s">
        <v>409</v>
      </c>
      <c r="C25" s="291">
        <v>16.7499999999993</v>
      </c>
      <c r="D25" s="291">
        <v>123.083333333328</v>
      </c>
      <c r="E25" s="293">
        <v>270</v>
      </c>
      <c r="F25" s="293">
        <v>3504</v>
      </c>
      <c r="G25" s="291">
        <v>16.1194029850753</v>
      </c>
      <c r="H25" s="291">
        <v>28.468517264726898</v>
      </c>
      <c r="I25" s="297">
        <v>95.583725209568399</v>
      </c>
      <c r="J25" s="297">
        <v>92.200406228841899</v>
      </c>
      <c r="K25" s="116"/>
      <c r="L25" s="116"/>
    </row>
    <row r="26" spans="1:12" s="113" customFormat="1" ht="8.25" x14ac:dyDescent="0.15">
      <c r="A26" s="15" t="s">
        <v>542</v>
      </c>
      <c r="B26" s="15" t="s">
        <v>543</v>
      </c>
      <c r="C26" s="291">
        <v>123.416666666662</v>
      </c>
      <c r="D26" s="291">
        <v>328.66666666665401</v>
      </c>
      <c r="E26" s="293">
        <v>3310</v>
      </c>
      <c r="F26" s="293">
        <v>10228</v>
      </c>
      <c r="G26" s="291">
        <v>26.819716407833599</v>
      </c>
      <c r="H26" s="291">
        <v>31.119675456390699</v>
      </c>
      <c r="I26" s="297">
        <v>92.652132491004494</v>
      </c>
      <c r="J26" s="297">
        <v>91.4740615187971</v>
      </c>
      <c r="K26" s="116"/>
      <c r="L26" s="116"/>
    </row>
    <row r="27" spans="1:12" s="113" customFormat="1" ht="8.25" x14ac:dyDescent="0.15">
      <c r="A27" s="15" t="s">
        <v>542</v>
      </c>
      <c r="B27" s="15" t="s">
        <v>544</v>
      </c>
      <c r="C27" s="291">
        <v>2.9999999999998801</v>
      </c>
      <c r="D27" s="291">
        <v>51.166666666664597</v>
      </c>
      <c r="E27" s="293">
        <v>39</v>
      </c>
      <c r="F27" s="293">
        <v>2365</v>
      </c>
      <c r="G27" s="291">
        <v>13.000000000000499</v>
      </c>
      <c r="H27" s="291">
        <v>46.221498371337297</v>
      </c>
      <c r="I27" s="297">
        <v>96.438356164383407</v>
      </c>
      <c r="J27" s="297">
        <v>87.336575788674693</v>
      </c>
      <c r="K27" s="116"/>
      <c r="L27" s="116"/>
    </row>
    <row r="28" spans="1:12" s="113" customFormat="1" ht="8.25" x14ac:dyDescent="0.15">
      <c r="A28" s="15" t="s">
        <v>542</v>
      </c>
      <c r="B28" s="284" t="s">
        <v>15</v>
      </c>
      <c r="C28" s="291">
        <v>17.416666666666</v>
      </c>
      <c r="D28" s="291">
        <v>569.74999999997704</v>
      </c>
      <c r="E28" s="293">
        <v>187</v>
      </c>
      <c r="F28" s="293">
        <v>8829</v>
      </c>
      <c r="G28" s="291">
        <v>10.7368421052636</v>
      </c>
      <c r="H28" s="291">
        <v>15.4962702939892</v>
      </c>
      <c r="I28" s="297">
        <v>97.058399423215405</v>
      </c>
      <c r="J28" s="297">
        <v>95.754446494797506</v>
      </c>
      <c r="K28" s="116"/>
      <c r="L28" s="116"/>
    </row>
    <row r="29" spans="1:12" s="113" customFormat="1" ht="8.25" x14ac:dyDescent="0.15">
      <c r="A29" s="15" t="s">
        <v>410</v>
      </c>
      <c r="B29" s="15" t="s">
        <v>411</v>
      </c>
      <c r="C29" s="291">
        <v>592.49999999997601</v>
      </c>
      <c r="D29" s="291">
        <v>1634.6666666665999</v>
      </c>
      <c r="E29" s="293">
        <v>19315</v>
      </c>
      <c r="F29" s="293">
        <v>51735</v>
      </c>
      <c r="G29" s="291">
        <v>32.599156118144798</v>
      </c>
      <c r="H29" s="291">
        <v>31.648654159870802</v>
      </c>
      <c r="I29" s="297">
        <v>91.068724351193197</v>
      </c>
      <c r="J29" s="297">
        <v>91.329135846610697</v>
      </c>
      <c r="K29" s="116"/>
      <c r="L29" s="116"/>
    </row>
    <row r="30" spans="1:12" s="115" customFormat="1" ht="8.25" x14ac:dyDescent="0.15">
      <c r="A30" s="15" t="s">
        <v>410</v>
      </c>
      <c r="B30" s="15" t="s">
        <v>12</v>
      </c>
      <c r="C30" s="291">
        <v>20039.333333332499</v>
      </c>
      <c r="D30" s="291">
        <v>28586.333333332201</v>
      </c>
      <c r="E30" s="293">
        <v>598952</v>
      </c>
      <c r="F30" s="293">
        <v>897335</v>
      </c>
      <c r="G30" s="291">
        <v>29.8888186566431</v>
      </c>
      <c r="H30" s="291">
        <v>31.390349700907301</v>
      </c>
      <c r="I30" s="297">
        <v>91.811282559823795</v>
      </c>
      <c r="J30" s="297">
        <v>91.399904191532201</v>
      </c>
      <c r="K30" s="65"/>
      <c r="L30" s="65"/>
    </row>
    <row r="31" spans="1:12" s="113" customFormat="1" ht="8.25" x14ac:dyDescent="0.15">
      <c r="A31" s="15" t="s">
        <v>410</v>
      </c>
      <c r="B31" s="284" t="s">
        <v>412</v>
      </c>
      <c r="C31" s="291">
        <v>4.2499999999998304</v>
      </c>
      <c r="D31" s="291">
        <v>76.166666666663602</v>
      </c>
      <c r="E31" s="293">
        <v>119</v>
      </c>
      <c r="F31" s="293">
        <v>1645</v>
      </c>
      <c r="G31" s="291">
        <v>28.000000000001101</v>
      </c>
      <c r="H31" s="291">
        <v>21.597374179431899</v>
      </c>
      <c r="I31" s="297">
        <v>92.328767123287406</v>
      </c>
      <c r="J31" s="297">
        <v>94.0829111837173</v>
      </c>
      <c r="K31" s="116"/>
      <c r="L31" s="116"/>
    </row>
    <row r="32" spans="1:12" s="113" customFormat="1" ht="8.25" x14ac:dyDescent="0.15">
      <c r="A32" s="15" t="s">
        <v>545</v>
      </c>
      <c r="B32" s="15" t="s">
        <v>546</v>
      </c>
      <c r="C32" s="291">
        <v>167.333333333327</v>
      </c>
      <c r="D32" s="291">
        <v>437.33333333331598</v>
      </c>
      <c r="E32" s="293">
        <v>5331</v>
      </c>
      <c r="F32" s="293">
        <v>12417</v>
      </c>
      <c r="G32" s="291">
        <v>31.858565737053102</v>
      </c>
      <c r="H32" s="291">
        <v>28.392530487805999</v>
      </c>
      <c r="I32" s="297">
        <v>91.271625825464895</v>
      </c>
      <c r="J32" s="297">
        <v>92.221224523888793</v>
      </c>
      <c r="K32" s="116"/>
      <c r="L32" s="116"/>
    </row>
    <row r="33" spans="1:12" s="113" customFormat="1" ht="8.25" x14ac:dyDescent="0.15">
      <c r="A33" s="15" t="s">
        <v>545</v>
      </c>
      <c r="B33" s="15" t="s">
        <v>8</v>
      </c>
      <c r="C33" s="291">
        <v>118.33333333332899</v>
      </c>
      <c r="D33" s="291">
        <v>87.333333333329804</v>
      </c>
      <c r="E33" s="293">
        <v>4063</v>
      </c>
      <c r="F33" s="293">
        <v>3593</v>
      </c>
      <c r="G33" s="291">
        <v>34.335211267607001</v>
      </c>
      <c r="H33" s="291">
        <v>41.141221374047397</v>
      </c>
      <c r="I33" s="297">
        <v>90.593092803395294</v>
      </c>
      <c r="J33" s="297">
        <v>88.728432500260993</v>
      </c>
      <c r="K33" s="116"/>
      <c r="L33" s="116"/>
    </row>
    <row r="34" spans="1:12" s="113" customFormat="1" ht="8.25" x14ac:dyDescent="0.15">
      <c r="A34" s="15" t="s">
        <v>545</v>
      </c>
      <c r="B34" s="284" t="s">
        <v>16</v>
      </c>
      <c r="C34" s="291">
        <v>89.249999999996405</v>
      </c>
      <c r="D34" s="291">
        <v>77.833333333330202</v>
      </c>
      <c r="E34" s="293">
        <v>4203</v>
      </c>
      <c r="F34" s="293">
        <v>2026</v>
      </c>
      <c r="G34" s="291">
        <v>47.092436974791802</v>
      </c>
      <c r="H34" s="291">
        <v>26.029978586724798</v>
      </c>
      <c r="I34" s="297">
        <v>87.097962472659802</v>
      </c>
      <c r="J34" s="297">
        <v>92.868499017335694</v>
      </c>
      <c r="K34" s="116"/>
      <c r="L34" s="116"/>
    </row>
    <row r="35" spans="1:12" s="113" customFormat="1" ht="8.25" x14ac:dyDescent="0.15">
      <c r="A35" s="15" t="s">
        <v>545</v>
      </c>
      <c r="B35" s="15" t="s">
        <v>9</v>
      </c>
      <c r="C35" s="291">
        <v>174.49999999999301</v>
      </c>
      <c r="D35" s="291">
        <v>849.08333333329904</v>
      </c>
      <c r="E35" s="293">
        <v>8531</v>
      </c>
      <c r="F35" s="293">
        <v>25175</v>
      </c>
      <c r="G35" s="291">
        <v>48.888252148999101</v>
      </c>
      <c r="H35" s="291">
        <v>29.6496221415264</v>
      </c>
      <c r="I35" s="297">
        <v>86.605958315342704</v>
      </c>
      <c r="J35" s="297">
        <v>91.876815851636593</v>
      </c>
      <c r="K35" s="116"/>
      <c r="L35" s="116"/>
    </row>
    <row r="36" spans="1:12" s="115" customFormat="1" ht="8.25" x14ac:dyDescent="0.15">
      <c r="A36" s="15" t="s">
        <v>545</v>
      </c>
      <c r="B36" s="15" t="s">
        <v>205</v>
      </c>
      <c r="C36" s="291">
        <v>33.333333333332</v>
      </c>
      <c r="D36" s="291">
        <v>483.49999999998101</v>
      </c>
      <c r="E36" s="293">
        <v>1316</v>
      </c>
      <c r="F36" s="293">
        <v>21728</v>
      </c>
      <c r="G36" s="291">
        <v>39.480000000001603</v>
      </c>
      <c r="H36" s="291">
        <v>44.938986556361698</v>
      </c>
      <c r="I36" s="297">
        <v>89.183561643835205</v>
      </c>
      <c r="J36" s="297">
        <v>87.687948888668004</v>
      </c>
      <c r="K36" s="65"/>
      <c r="L36" s="65"/>
    </row>
    <row r="37" spans="1:12" s="113" customFormat="1" ht="8.25" x14ac:dyDescent="0.15">
      <c r="A37" s="15" t="s">
        <v>547</v>
      </c>
      <c r="B37" s="15" t="s">
        <v>548</v>
      </c>
      <c r="C37" s="291">
        <v>229.99999999999099</v>
      </c>
      <c r="D37" s="291">
        <v>787.24999999996896</v>
      </c>
      <c r="E37" s="293">
        <v>5061</v>
      </c>
      <c r="F37" s="293">
        <v>16729</v>
      </c>
      <c r="G37" s="291">
        <v>22.004347826087798</v>
      </c>
      <c r="H37" s="291">
        <v>21.249920609718199</v>
      </c>
      <c r="I37" s="297">
        <v>93.971411554496498</v>
      </c>
      <c r="J37" s="297">
        <v>94.178103942542904</v>
      </c>
      <c r="K37" s="116"/>
      <c r="L37" s="116"/>
    </row>
    <row r="38" spans="1:12" s="113" customFormat="1" ht="8.25" x14ac:dyDescent="0.15">
      <c r="A38" s="15" t="s">
        <v>547</v>
      </c>
      <c r="B38" s="15" t="s">
        <v>549</v>
      </c>
      <c r="C38" s="291">
        <v>2.9999999999998801</v>
      </c>
      <c r="D38" s="291">
        <v>65.249999999997399</v>
      </c>
      <c r="E38" s="293">
        <v>397</v>
      </c>
      <c r="F38" s="293">
        <v>1603</v>
      </c>
      <c r="G38" s="291">
        <v>132.333333333339</v>
      </c>
      <c r="H38" s="291">
        <v>24.567049808430099</v>
      </c>
      <c r="I38" s="297">
        <v>63.744292237441499</v>
      </c>
      <c r="J38" s="297">
        <v>93.269301422347894</v>
      </c>
      <c r="K38" s="116"/>
      <c r="L38" s="116"/>
    </row>
    <row r="39" spans="1:12" s="113" customFormat="1" ht="8.25" x14ac:dyDescent="0.15">
      <c r="A39" s="284" t="s">
        <v>233</v>
      </c>
      <c r="B39" s="15" t="s">
        <v>234</v>
      </c>
      <c r="C39" s="291">
        <v>188.33333333332601</v>
      </c>
      <c r="D39" s="291">
        <v>294.333333333322</v>
      </c>
      <c r="E39" s="293">
        <v>4951</v>
      </c>
      <c r="F39" s="293">
        <v>6305</v>
      </c>
      <c r="G39" s="291">
        <v>26.288495575222299</v>
      </c>
      <c r="H39" s="291">
        <v>21.421291053228501</v>
      </c>
      <c r="I39" s="297">
        <v>92.797672445144599</v>
      </c>
      <c r="J39" s="297">
        <v>94.131153136101801</v>
      </c>
      <c r="K39" s="116"/>
      <c r="L39" s="116"/>
    </row>
    <row r="40" spans="1:12" s="115" customFormat="1" ht="8.25" x14ac:dyDescent="0.15">
      <c r="A40" s="15" t="s">
        <v>235</v>
      </c>
      <c r="B40" s="15" t="s">
        <v>19</v>
      </c>
      <c r="C40" s="291">
        <v>463.08333333331501</v>
      </c>
      <c r="D40" s="291">
        <v>302.83333333332098</v>
      </c>
      <c r="E40" s="293">
        <v>11524</v>
      </c>
      <c r="F40" s="293">
        <v>8341</v>
      </c>
      <c r="G40" s="291">
        <v>24.885369803852001</v>
      </c>
      <c r="H40" s="291">
        <v>27.5432030820044</v>
      </c>
      <c r="I40" s="297">
        <v>93.182090464698106</v>
      </c>
      <c r="J40" s="297">
        <v>92.453916963834402</v>
      </c>
      <c r="K40" s="65"/>
      <c r="L40" s="65"/>
    </row>
    <row r="41" spans="1:12" s="113" customFormat="1" ht="8.25" x14ac:dyDescent="0.15">
      <c r="A41" s="15" t="s">
        <v>235</v>
      </c>
      <c r="B41" s="15" t="s">
        <v>376</v>
      </c>
      <c r="C41" s="291">
        <v>40.666666666665002</v>
      </c>
      <c r="D41" s="291">
        <v>68.2499999999973</v>
      </c>
      <c r="E41" s="293">
        <v>855</v>
      </c>
      <c r="F41" s="293">
        <v>1634</v>
      </c>
      <c r="G41" s="291">
        <v>21.024590163935301</v>
      </c>
      <c r="H41" s="291">
        <v>23.941391941392901</v>
      </c>
      <c r="I41" s="297">
        <v>94.239838311250594</v>
      </c>
      <c r="J41" s="297">
        <v>93.440714536604702</v>
      </c>
      <c r="K41" s="116"/>
      <c r="L41" s="116"/>
    </row>
    <row r="42" spans="1:12" s="113" customFormat="1" ht="8.25" x14ac:dyDescent="0.15">
      <c r="A42" s="15" t="s">
        <v>235</v>
      </c>
      <c r="B42" s="15" t="s">
        <v>21</v>
      </c>
      <c r="C42" s="291">
        <v>5600.5833333331102</v>
      </c>
      <c r="D42" s="291">
        <v>1084.8333333332901</v>
      </c>
      <c r="E42" s="293">
        <v>184043</v>
      </c>
      <c r="F42" s="293">
        <v>44315</v>
      </c>
      <c r="G42" s="291">
        <v>32.861398366242902</v>
      </c>
      <c r="H42" s="291">
        <v>40.849592871410501</v>
      </c>
      <c r="I42" s="297">
        <v>90.996877159933405</v>
      </c>
      <c r="J42" s="297">
        <v>88.808330720161507</v>
      </c>
      <c r="K42" s="116"/>
      <c r="L42" s="116"/>
    </row>
    <row r="43" spans="1:12" s="113" customFormat="1" ht="8.25" x14ac:dyDescent="0.15">
      <c r="A43" s="15" t="s">
        <v>235</v>
      </c>
      <c r="B43" s="15" t="s">
        <v>7</v>
      </c>
      <c r="C43" s="291">
        <v>172.41666666666001</v>
      </c>
      <c r="D43" s="291">
        <v>483.33333333331399</v>
      </c>
      <c r="E43" s="293">
        <v>5757</v>
      </c>
      <c r="F43" s="293">
        <v>14603</v>
      </c>
      <c r="G43" s="291">
        <v>33.390043499276302</v>
      </c>
      <c r="H43" s="291">
        <v>30.213103448277099</v>
      </c>
      <c r="I43" s="297">
        <v>90.852042876910602</v>
      </c>
      <c r="J43" s="297">
        <v>91.722437411430903</v>
      </c>
      <c r="K43" s="116"/>
      <c r="L43" s="116"/>
    </row>
    <row r="44" spans="1:12" x14ac:dyDescent="0.15">
      <c r="A44" s="15" t="s">
        <v>235</v>
      </c>
      <c r="B44" s="111" t="s">
        <v>640</v>
      </c>
      <c r="C44" s="291">
        <v>26.916666666665598</v>
      </c>
      <c r="D44" s="291">
        <v>69.4999999999972</v>
      </c>
      <c r="E44" s="293">
        <v>757</v>
      </c>
      <c r="F44" s="293">
        <v>1817</v>
      </c>
      <c r="G44" s="291">
        <v>28.123839009289</v>
      </c>
      <c r="H44" s="291">
        <v>26.143884892087399</v>
      </c>
      <c r="I44" s="297">
        <v>92.294838627592</v>
      </c>
      <c r="J44" s="297">
        <v>92.837291810387001</v>
      </c>
    </row>
    <row r="45" spans="1:12" x14ac:dyDescent="0.15">
      <c r="A45" s="15" t="s">
        <v>235</v>
      </c>
      <c r="B45" s="284" t="s">
        <v>236</v>
      </c>
      <c r="C45" s="291">
        <v>5.9999999999997602</v>
      </c>
      <c r="D45" s="291">
        <v>15.9999999999994</v>
      </c>
      <c r="E45" s="293">
        <v>462</v>
      </c>
      <c r="F45" s="293">
        <v>2162</v>
      </c>
      <c r="G45" s="291">
        <v>77.000000000003098</v>
      </c>
      <c r="H45" s="291">
        <v>135.125000000005</v>
      </c>
      <c r="I45" s="297">
        <v>78.904109589040203</v>
      </c>
      <c r="J45" s="297">
        <v>62.979452054793001</v>
      </c>
    </row>
    <row r="46" spans="1:12" x14ac:dyDescent="0.15">
      <c r="C46" s="110"/>
      <c r="D46" s="110"/>
      <c r="E46" s="110"/>
      <c r="F46" s="110"/>
    </row>
    <row r="47" spans="1:12" x14ac:dyDescent="0.15">
      <c r="C47" s="110"/>
      <c r="D47" s="110"/>
      <c r="E47" s="110"/>
      <c r="F47" s="110"/>
    </row>
  </sheetData>
  <phoneticPr fontId="66" type="noConversion"/>
  <printOptions horizontalCentered="1"/>
  <pageMargins left="0.19685039370078741" right="0.59055118110236227" top="0.23622047244094491" bottom="0.23622047244094491" header="0.23622047244094491" footer="0.31496062992125984"/>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5">
    <tabColor theme="9" tint="-0.249977111117893"/>
  </sheetPr>
  <dimension ref="A1:R74"/>
  <sheetViews>
    <sheetView view="pageBreakPreview" zoomScale="130" zoomScaleNormal="100" zoomScaleSheetLayoutView="130" workbookViewId="0">
      <selection activeCell="M39" sqref="M39"/>
    </sheetView>
  </sheetViews>
  <sheetFormatPr baseColWidth="10" defaultColWidth="11.42578125" defaultRowHeight="12.75" x14ac:dyDescent="0.2"/>
  <cols>
    <col min="1" max="1" width="18.42578125" style="42" customWidth="1"/>
    <col min="2" max="7" width="11.42578125" style="42"/>
    <col min="8" max="8" width="8.5703125" style="42" customWidth="1"/>
    <col min="9" max="9" width="11.42578125" style="42"/>
    <col min="10" max="10" width="4.28515625" style="42" customWidth="1"/>
    <col min="11" max="11" width="5.5703125" style="42" customWidth="1"/>
    <col min="12" max="12" width="41.5703125" style="42" customWidth="1"/>
    <col min="13" max="13" width="11.42578125" style="42"/>
    <col min="14" max="14" width="18" style="42" customWidth="1"/>
    <col min="15" max="16384" width="11.42578125" style="42"/>
  </cols>
  <sheetData>
    <row r="1" spans="1:18" s="61" customFormat="1" ht="52.5" customHeight="1" x14ac:dyDescent="0.15">
      <c r="A1" s="57"/>
      <c r="B1" s="57"/>
      <c r="C1" s="58"/>
      <c r="D1" s="59"/>
      <c r="E1" s="60"/>
    </row>
    <row r="2" spans="1:18" s="62" customFormat="1" ht="14.25" customHeight="1" x14ac:dyDescent="0.15">
      <c r="A2" s="380" t="s">
        <v>99</v>
      </c>
      <c r="B2" s="380"/>
      <c r="C2" s="380"/>
      <c r="D2" s="380"/>
      <c r="E2" s="380"/>
      <c r="F2" s="380"/>
      <c r="G2" s="380"/>
      <c r="H2" s="380"/>
      <c r="Q2" s="61"/>
      <c r="R2" s="61"/>
    </row>
    <row r="3" spans="1:18" x14ac:dyDescent="0.2">
      <c r="A3" s="43"/>
      <c r="B3" s="43"/>
      <c r="C3" s="43"/>
      <c r="D3" s="43"/>
      <c r="E3" s="43"/>
      <c r="F3" s="43"/>
      <c r="G3" s="43"/>
      <c r="H3" s="43"/>
      <c r="L3" s="55" t="s">
        <v>100</v>
      </c>
    </row>
    <row r="4" spans="1:18" x14ac:dyDescent="0.2">
      <c r="A4" s="43"/>
      <c r="B4" s="43"/>
      <c r="C4" s="43"/>
      <c r="D4" s="43"/>
      <c r="E4" s="43"/>
      <c r="F4" s="43"/>
      <c r="G4" s="43"/>
      <c r="H4" s="43"/>
    </row>
    <row r="5" spans="1:18" x14ac:dyDescent="0.2">
      <c r="L5" s="42" t="s">
        <v>101</v>
      </c>
      <c r="M5" s="42" t="s">
        <v>43</v>
      </c>
    </row>
    <row r="6" spans="1:18" x14ac:dyDescent="0.2">
      <c r="M6" s="42" t="s">
        <v>81</v>
      </c>
    </row>
    <row r="8" spans="1:18" x14ac:dyDescent="0.2">
      <c r="L8" s="42" t="s">
        <v>102</v>
      </c>
      <c r="M8" s="77" t="s">
        <v>36</v>
      </c>
      <c r="N8" s="77" t="s">
        <v>37</v>
      </c>
      <c r="O8" s="77" t="s">
        <v>38</v>
      </c>
      <c r="P8" s="77" t="s">
        <v>39</v>
      </c>
      <c r="Q8" s="77" t="s">
        <v>97</v>
      </c>
    </row>
    <row r="9" spans="1:18" x14ac:dyDescent="0.2">
      <c r="L9" s="77">
        <v>2013</v>
      </c>
      <c r="M9" s="78">
        <v>95.010452468113883</v>
      </c>
      <c r="N9" s="78">
        <v>93.210969618305839</v>
      </c>
      <c r="O9" s="78">
        <v>90.648433903527163</v>
      </c>
      <c r="P9" s="78">
        <v>88.597875362258037</v>
      </c>
      <c r="Q9" s="78">
        <v>87.368612413081365</v>
      </c>
    </row>
    <row r="10" spans="1:18" x14ac:dyDescent="0.2">
      <c r="L10" s="79">
        <v>2012</v>
      </c>
      <c r="M10" s="78">
        <v>95.2</v>
      </c>
      <c r="N10" s="78">
        <v>92.9</v>
      </c>
      <c r="O10" s="78">
        <v>90.4</v>
      </c>
      <c r="P10" s="78">
        <v>88.3</v>
      </c>
      <c r="Q10" s="78">
        <v>87.2</v>
      </c>
    </row>
    <row r="11" spans="1:18" x14ac:dyDescent="0.2">
      <c r="L11" s="79">
        <v>2011</v>
      </c>
      <c r="M11" s="78">
        <v>94.7</v>
      </c>
      <c r="N11" s="78">
        <v>92.1</v>
      </c>
      <c r="O11" s="78">
        <v>90.4</v>
      </c>
      <c r="P11" s="78">
        <v>88.3</v>
      </c>
      <c r="Q11" s="78">
        <v>88.1</v>
      </c>
    </row>
    <row r="12" spans="1:18" x14ac:dyDescent="0.2">
      <c r="L12" s="79">
        <v>2010</v>
      </c>
      <c r="M12" s="78">
        <v>94.9</v>
      </c>
      <c r="N12" s="78">
        <v>91.9</v>
      </c>
      <c r="O12" s="78">
        <v>90.9</v>
      </c>
      <c r="P12" s="78">
        <v>89</v>
      </c>
      <c r="Q12" s="78">
        <v>89.1</v>
      </c>
    </row>
    <row r="13" spans="1:18" x14ac:dyDescent="0.2">
      <c r="L13" s="79">
        <v>2009</v>
      </c>
      <c r="M13" s="78">
        <v>94.7</v>
      </c>
      <c r="N13" s="78">
        <v>91.7</v>
      </c>
      <c r="O13" s="78">
        <v>91.3</v>
      </c>
      <c r="P13" s="78">
        <v>90</v>
      </c>
      <c r="Q13" s="78">
        <v>90.5</v>
      </c>
    </row>
    <row r="14" spans="1:18" x14ac:dyDescent="0.2">
      <c r="L14" s="79">
        <v>2008</v>
      </c>
      <c r="M14" s="78">
        <v>94.4</v>
      </c>
      <c r="N14" s="78">
        <v>91.9</v>
      </c>
      <c r="O14" s="78">
        <v>91.7</v>
      </c>
      <c r="P14" s="78">
        <v>90.6</v>
      </c>
      <c r="Q14" s="78">
        <v>91.1</v>
      </c>
    </row>
    <row r="15" spans="1:18" x14ac:dyDescent="0.2">
      <c r="L15" s="79" t="s">
        <v>103</v>
      </c>
      <c r="M15" s="78">
        <v>93.9</v>
      </c>
      <c r="N15" s="78">
        <v>92.1</v>
      </c>
      <c r="O15" s="78">
        <v>91.8</v>
      </c>
      <c r="P15" s="78">
        <v>90.8</v>
      </c>
      <c r="Q15" s="78">
        <v>91.6</v>
      </c>
    </row>
    <row r="16" spans="1:18" x14ac:dyDescent="0.2">
      <c r="L16" s="79"/>
      <c r="M16" s="78"/>
      <c r="N16" s="78"/>
      <c r="O16" s="78"/>
      <c r="P16" s="78"/>
      <c r="Q16" s="78"/>
    </row>
    <row r="17" spans="1:17" x14ac:dyDescent="0.2">
      <c r="L17" s="79"/>
      <c r="M17" s="78"/>
      <c r="N17" s="78"/>
      <c r="O17" s="78"/>
      <c r="P17" s="78"/>
      <c r="Q17" s="78"/>
    </row>
    <row r="18" spans="1:17" x14ac:dyDescent="0.2">
      <c r="L18" s="79"/>
      <c r="M18" s="78"/>
      <c r="N18" s="78"/>
      <c r="O18" s="78"/>
      <c r="P18" s="78"/>
      <c r="Q18" s="78"/>
    </row>
    <row r="19" spans="1:17" x14ac:dyDescent="0.2">
      <c r="L19" s="79"/>
      <c r="M19" s="78"/>
      <c r="N19" s="78"/>
      <c r="O19" s="78"/>
      <c r="P19" s="78"/>
      <c r="Q19" s="78"/>
    </row>
    <row r="20" spans="1:17" x14ac:dyDescent="0.2">
      <c r="L20" s="79"/>
      <c r="M20" s="78"/>
      <c r="N20" s="78"/>
      <c r="O20" s="78"/>
      <c r="P20" s="78"/>
      <c r="Q20" s="78"/>
    </row>
    <row r="21" spans="1:17" x14ac:dyDescent="0.2">
      <c r="L21" s="79"/>
      <c r="M21" s="78"/>
      <c r="N21" s="78"/>
      <c r="O21" s="78"/>
      <c r="P21" s="78"/>
      <c r="Q21" s="78"/>
    </row>
    <row r="22" spans="1:17" ht="25.5" x14ac:dyDescent="0.35">
      <c r="I22" s="56"/>
    </row>
    <row r="30" spans="1:17" ht="24" customHeight="1" x14ac:dyDescent="0.2">
      <c r="A30" s="380"/>
      <c r="B30" s="380"/>
      <c r="C30" s="380"/>
      <c r="D30" s="380"/>
      <c r="E30" s="380"/>
      <c r="F30" s="380"/>
      <c r="G30" s="380"/>
      <c r="H30" s="380"/>
    </row>
    <row r="31" spans="1:17" ht="9" customHeight="1" x14ac:dyDescent="0.2">
      <c r="A31" s="80"/>
      <c r="B31" s="80"/>
      <c r="C31" s="80"/>
      <c r="D31" s="80"/>
      <c r="E31" s="80"/>
      <c r="F31" s="80"/>
      <c r="G31" s="80"/>
      <c r="H31" s="80"/>
    </row>
    <row r="32" spans="1:17" x14ac:dyDescent="0.2">
      <c r="A32" s="43"/>
      <c r="B32" s="43"/>
      <c r="C32" s="43"/>
      <c r="D32" s="43"/>
      <c r="E32" s="43"/>
      <c r="F32" s="43"/>
      <c r="G32" s="43"/>
      <c r="H32" s="43"/>
    </row>
    <row r="35" spans="2:15" x14ac:dyDescent="0.2">
      <c r="L35" s="81"/>
    </row>
    <row r="38" spans="2:15" x14ac:dyDescent="0.2">
      <c r="M38" s="78"/>
      <c r="N38" s="78"/>
      <c r="O38" s="78"/>
    </row>
    <row r="39" spans="2:15" x14ac:dyDescent="0.2">
      <c r="M39" s="78"/>
      <c r="N39" s="78"/>
      <c r="O39" s="78"/>
    </row>
    <row r="40" spans="2:15" x14ac:dyDescent="0.2">
      <c r="M40" s="78"/>
      <c r="N40" s="78"/>
      <c r="O40" s="78"/>
    </row>
    <row r="44" spans="2:15" x14ac:dyDescent="0.2">
      <c r="B44" s="62"/>
    </row>
    <row r="55" spans="1:8" x14ac:dyDescent="0.2">
      <c r="A55" s="39"/>
      <c r="B55" s="39"/>
      <c r="C55" s="39"/>
    </row>
    <row r="56" spans="1:8" ht="11.25" customHeight="1" x14ac:dyDescent="0.2">
      <c r="A56" s="66"/>
      <c r="B56" s="66"/>
      <c r="C56" s="39"/>
    </row>
    <row r="57" spans="1:8" ht="11.25" customHeight="1" x14ac:dyDescent="0.2">
      <c r="A57" s="381" t="s">
        <v>47</v>
      </c>
      <c r="B57" s="382"/>
      <c r="C57" s="382"/>
      <c r="D57" s="382"/>
      <c r="E57" s="382"/>
      <c r="F57" s="382"/>
      <c r="G57" s="382"/>
      <c r="H57" s="382"/>
    </row>
    <row r="58" spans="1:8" ht="18.75" customHeight="1" x14ac:dyDescent="0.2">
      <c r="A58" s="381" t="s">
        <v>104</v>
      </c>
      <c r="B58" s="381"/>
      <c r="C58" s="381"/>
      <c r="D58" s="381"/>
      <c r="E58" s="381"/>
      <c r="F58" s="381"/>
      <c r="G58" s="381"/>
      <c r="H58" s="381"/>
    </row>
    <row r="59" spans="1:8" ht="11.25" customHeight="1" x14ac:dyDescent="0.2">
      <c r="A59" s="381"/>
      <c r="B59" s="381"/>
      <c r="C59" s="381"/>
      <c r="D59" s="381"/>
      <c r="E59" s="381"/>
      <c r="F59" s="381"/>
      <c r="G59" s="381"/>
      <c r="H59" s="381"/>
    </row>
    <row r="60" spans="1:8" x14ac:dyDescent="0.2">
      <c r="A60" s="379"/>
      <c r="B60" s="379"/>
      <c r="C60" s="379"/>
      <c r="D60" s="379"/>
      <c r="E60" s="379"/>
      <c r="F60" s="379"/>
      <c r="G60" s="379"/>
      <c r="H60" s="379"/>
    </row>
    <row r="61" spans="1:8" x14ac:dyDescent="0.2">
      <c r="A61" s="82"/>
      <c r="B61" s="46"/>
      <c r="C61" s="46"/>
      <c r="D61" s="46"/>
      <c r="E61" s="46"/>
      <c r="F61" s="46"/>
      <c r="G61" s="46"/>
      <c r="H61" s="46"/>
    </row>
    <row r="62" spans="1:8" x14ac:dyDescent="0.2">
      <c r="A62" s="46"/>
      <c r="B62" s="46"/>
      <c r="C62" s="46"/>
      <c r="D62" s="46"/>
      <c r="E62" s="46"/>
      <c r="F62" s="46"/>
      <c r="G62" s="46"/>
      <c r="H62" s="46"/>
    </row>
    <row r="64" spans="1:8" x14ac:dyDescent="0.2">
      <c r="B64" s="62"/>
    </row>
    <row r="74" ht="9" customHeight="1" x14ac:dyDescent="0.2"/>
  </sheetData>
  <mergeCells count="6">
    <mergeCell ref="A60:H60"/>
    <mergeCell ref="A2:H2"/>
    <mergeCell ref="A30:H30"/>
    <mergeCell ref="A57:H57"/>
    <mergeCell ref="A58:H58"/>
    <mergeCell ref="A59:H59"/>
  </mergeCells>
  <pageMargins left="0.78740157480314965" right="0.19685039370078741" top="0.43307086614173229" bottom="0.23622047244094491" header="0.23622047244094491" footer="0.35433070866141736"/>
  <pageSetup paperSize="9" scale="94" orientation="portrait" horizontalDpi="1200" verticalDpi="12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F4EC0-F41E-4F41-858C-291132740B1C}">
  <sheetPr>
    <tabColor rgb="FF92D050"/>
  </sheetPr>
  <dimension ref="A1:I14"/>
  <sheetViews>
    <sheetView view="pageBreakPreview" zoomScale="180" zoomScaleNormal="100" workbookViewId="0">
      <selection sqref="A1:A1048576"/>
    </sheetView>
  </sheetViews>
  <sheetFormatPr baseColWidth="10" defaultColWidth="11.42578125" defaultRowHeight="9" x14ac:dyDescent="0.15"/>
  <cols>
    <col min="1" max="1" width="14.5703125" style="13" customWidth="1"/>
    <col min="2" max="2" width="18" style="13" customWidth="1"/>
    <col min="3" max="3" width="18.140625" style="13" customWidth="1"/>
    <col min="4" max="5" width="18.7109375" style="13" customWidth="1"/>
    <col min="6" max="7" width="31.28515625" style="13" customWidth="1"/>
    <col min="8" max="8" width="21.28515625" style="13" customWidth="1"/>
    <col min="9" max="9" width="21.42578125" style="13" customWidth="1"/>
    <col min="10" max="16384" width="11.42578125" style="13"/>
  </cols>
  <sheetData>
    <row r="1" spans="1:9" s="14" customFormat="1" ht="8.25" x14ac:dyDescent="0.15">
      <c r="A1" s="279" t="s">
        <v>367</v>
      </c>
      <c r="B1" s="274" t="s">
        <v>42</v>
      </c>
      <c r="C1" s="274" t="s">
        <v>42</v>
      </c>
      <c r="D1" s="274" t="s">
        <v>359</v>
      </c>
      <c r="E1" s="274" t="s">
        <v>359</v>
      </c>
      <c r="F1" s="274" t="s">
        <v>371</v>
      </c>
      <c r="G1" s="274" t="s">
        <v>371</v>
      </c>
      <c r="H1" s="274" t="s">
        <v>2</v>
      </c>
      <c r="I1" s="274" t="s">
        <v>2</v>
      </c>
    </row>
    <row r="2" spans="1:9" s="14" customFormat="1" ht="8.25" x14ac:dyDescent="0.15">
      <c r="A2" s="279" t="s">
        <v>367</v>
      </c>
      <c r="B2" s="325" t="s">
        <v>364</v>
      </c>
      <c r="C2" s="325" t="s">
        <v>366</v>
      </c>
      <c r="D2" s="325" t="s">
        <v>364</v>
      </c>
      <c r="E2" s="325" t="s">
        <v>366</v>
      </c>
      <c r="F2" s="325" t="s">
        <v>364</v>
      </c>
      <c r="G2" s="325" t="s">
        <v>366</v>
      </c>
      <c r="H2" s="325" t="s">
        <v>364</v>
      </c>
      <c r="I2" s="325" t="s">
        <v>366</v>
      </c>
    </row>
    <row r="3" spans="1:9" s="14" customFormat="1" ht="8.25" x14ac:dyDescent="0.15">
      <c r="A3" s="15" t="s">
        <v>23</v>
      </c>
      <c r="B3" s="291">
        <v>472.24999999998101</v>
      </c>
      <c r="C3" s="291">
        <v>2756.5833333332198</v>
      </c>
      <c r="D3" s="293">
        <v>19739</v>
      </c>
      <c r="E3" s="293">
        <v>128568</v>
      </c>
      <c r="F3" s="291">
        <v>41.797776601378096</v>
      </c>
      <c r="G3" s="291">
        <v>46.6403458387515</v>
      </c>
      <c r="H3" s="297">
        <v>88.548554355786806</v>
      </c>
      <c r="I3" s="297">
        <v>87.221823057876307</v>
      </c>
    </row>
    <row r="4" spans="1:9" s="14" customFormat="1" ht="8.25" x14ac:dyDescent="0.15">
      <c r="A4" s="15" t="s">
        <v>24</v>
      </c>
      <c r="B4" s="291">
        <v>330.24999999998698</v>
      </c>
      <c r="C4" s="291">
        <v>1717.1666666665999</v>
      </c>
      <c r="D4" s="293">
        <v>15838</v>
      </c>
      <c r="E4" s="293">
        <v>67947</v>
      </c>
      <c r="F4" s="291">
        <v>47.957607872825498</v>
      </c>
      <c r="G4" s="291">
        <v>39.5692516742712</v>
      </c>
      <c r="H4" s="297">
        <v>86.860929349910805</v>
      </c>
      <c r="I4" s="297">
        <v>89.159109130336603</v>
      </c>
    </row>
    <row r="5" spans="1:9" s="14" customFormat="1" ht="8.25" x14ac:dyDescent="0.15">
      <c r="A5" s="15" t="s">
        <v>25</v>
      </c>
      <c r="B5" s="291">
        <v>309.08333333332098</v>
      </c>
      <c r="C5" s="291">
        <v>2370.0833333332398</v>
      </c>
      <c r="D5" s="293">
        <v>16826</v>
      </c>
      <c r="E5" s="293">
        <v>91472</v>
      </c>
      <c r="F5" s="291">
        <v>54.438393097872201</v>
      </c>
      <c r="G5" s="291">
        <v>38.594423543477497</v>
      </c>
      <c r="H5" s="297">
        <v>85.085371754007596</v>
      </c>
      <c r="I5" s="297">
        <v>89.426185330554105</v>
      </c>
    </row>
    <row r="6" spans="1:9" s="14" customFormat="1" ht="8.25" x14ac:dyDescent="0.15">
      <c r="A6" s="15" t="s">
        <v>26</v>
      </c>
      <c r="B6" s="291">
        <v>410.49999999998403</v>
      </c>
      <c r="C6" s="291">
        <v>1701.08333333327</v>
      </c>
      <c r="D6" s="293">
        <v>17373</v>
      </c>
      <c r="E6" s="293">
        <v>73181.25</v>
      </c>
      <c r="F6" s="291">
        <v>42.321559074301298</v>
      </c>
      <c r="G6" s="291">
        <v>43.020379170138398</v>
      </c>
      <c r="H6" s="297">
        <v>88.405052308410603</v>
      </c>
      <c r="I6" s="297">
        <v>88.213594747907294</v>
      </c>
    </row>
    <row r="7" spans="1:9" s="14" customFormat="1" ht="8.25" x14ac:dyDescent="0.15">
      <c r="A7" s="15" t="s">
        <v>27</v>
      </c>
      <c r="B7" s="291">
        <v>452.08333333331501</v>
      </c>
      <c r="C7" s="291">
        <v>1684.6666666665999</v>
      </c>
      <c r="D7" s="293">
        <v>18488</v>
      </c>
      <c r="E7" s="293">
        <v>64619</v>
      </c>
      <c r="F7" s="291">
        <v>40.8951152073749</v>
      </c>
      <c r="G7" s="291">
        <v>38.357142857144403</v>
      </c>
      <c r="H7" s="297">
        <v>88.795858847294497</v>
      </c>
      <c r="I7" s="297">
        <v>89.491193737768597</v>
      </c>
    </row>
    <row r="8" spans="1:9" s="14" customFormat="1" ht="8.25" x14ac:dyDescent="0.15">
      <c r="A8" s="15" t="s">
        <v>28</v>
      </c>
      <c r="B8" s="291">
        <v>408.333333333317</v>
      </c>
      <c r="C8" s="291">
        <v>1704.4166666665999</v>
      </c>
      <c r="D8" s="293">
        <v>15164</v>
      </c>
      <c r="E8" s="293">
        <v>58904</v>
      </c>
      <c r="F8" s="291">
        <v>37.136326530613701</v>
      </c>
      <c r="G8" s="291">
        <v>34.559624504963999</v>
      </c>
      <c r="H8" s="297">
        <v>89.825663964215394</v>
      </c>
      <c r="I8" s="297">
        <v>90.531609724667405</v>
      </c>
    </row>
    <row r="9" spans="1:9" s="14" customFormat="1" ht="8.25" x14ac:dyDescent="0.15">
      <c r="A9" s="15" t="s">
        <v>29</v>
      </c>
      <c r="B9" s="291">
        <v>455.41666666664798</v>
      </c>
      <c r="C9" s="291">
        <v>2006.49999999992</v>
      </c>
      <c r="D9" s="293">
        <v>18758</v>
      </c>
      <c r="E9" s="293">
        <v>76336</v>
      </c>
      <c r="F9" s="291">
        <v>41.188655077769198</v>
      </c>
      <c r="G9" s="291">
        <v>38.044355843510097</v>
      </c>
      <c r="H9" s="297">
        <v>88.715436964994694</v>
      </c>
      <c r="I9" s="297">
        <v>89.5768888099972</v>
      </c>
    </row>
    <row r="10" spans="1:9" s="14" customFormat="1" ht="8.25" x14ac:dyDescent="0.15">
      <c r="A10" s="15" t="s">
        <v>30</v>
      </c>
      <c r="B10" s="291">
        <v>438.74999999998198</v>
      </c>
      <c r="C10" s="291">
        <v>1719.1666666665999</v>
      </c>
      <c r="D10" s="293">
        <v>19199</v>
      </c>
      <c r="E10" s="293">
        <v>60434</v>
      </c>
      <c r="F10" s="291">
        <v>43.758404558406298</v>
      </c>
      <c r="G10" s="291">
        <v>35.153078041688303</v>
      </c>
      <c r="H10" s="297">
        <v>88.011396011395505</v>
      </c>
      <c r="I10" s="297">
        <v>90.369019714605898</v>
      </c>
    </row>
    <row r="11" spans="1:9" s="14" customFormat="1" ht="8.25" x14ac:dyDescent="0.15">
      <c r="A11" s="15" t="s">
        <v>31</v>
      </c>
      <c r="B11" s="291">
        <v>295.24999999998801</v>
      </c>
      <c r="C11" s="291">
        <v>1779.49999999993</v>
      </c>
      <c r="D11" s="293">
        <v>12097</v>
      </c>
      <c r="E11" s="293">
        <v>70524</v>
      </c>
      <c r="F11" s="291">
        <v>40.972057578325099</v>
      </c>
      <c r="G11" s="291">
        <v>39.631357122788899</v>
      </c>
      <c r="H11" s="297">
        <v>88.774778745664307</v>
      </c>
      <c r="I11" s="297">
        <v>89.142093938961906</v>
      </c>
    </row>
    <row r="12" spans="1:9" s="14" customFormat="1" ht="8.25" x14ac:dyDescent="0.15">
      <c r="A12" s="15" t="s">
        <v>32</v>
      </c>
      <c r="B12" s="291">
        <v>217.49999999999099</v>
      </c>
      <c r="C12" s="291">
        <v>1692.4166666665999</v>
      </c>
      <c r="D12" s="293">
        <v>9764</v>
      </c>
      <c r="E12" s="293">
        <v>66229</v>
      </c>
      <c r="F12" s="291">
        <v>44.891954022990298</v>
      </c>
      <c r="G12" s="291">
        <v>39.132798266779801</v>
      </c>
      <c r="H12" s="297">
        <v>87.700834514249195</v>
      </c>
      <c r="I12" s="297">
        <v>89.278685406361703</v>
      </c>
    </row>
    <row r="13" spans="1:9" s="14" customFormat="1" ht="8.25" x14ac:dyDescent="0.15">
      <c r="A13" s="15" t="s">
        <v>33</v>
      </c>
      <c r="B13" s="291">
        <v>258.33333333332303</v>
      </c>
      <c r="C13" s="291">
        <v>1960.9166666665899</v>
      </c>
      <c r="D13" s="293">
        <v>7851</v>
      </c>
      <c r="E13" s="293">
        <v>67809</v>
      </c>
      <c r="F13" s="291">
        <v>30.390967741936699</v>
      </c>
      <c r="G13" s="291">
        <v>34.580255832732703</v>
      </c>
      <c r="H13" s="297">
        <v>91.673707467962501</v>
      </c>
      <c r="I13" s="297">
        <v>90.525957306100594</v>
      </c>
    </row>
    <row r="14" spans="1:9" s="14" customFormat="1" ht="8.25" x14ac:dyDescent="0.15">
      <c r="A14" s="15" t="s">
        <v>34</v>
      </c>
      <c r="B14" s="291">
        <v>370.24999999998499</v>
      </c>
      <c r="C14" s="291">
        <v>1407.49999999994</v>
      </c>
      <c r="D14" s="293">
        <v>15525</v>
      </c>
      <c r="E14" s="293">
        <v>58236</v>
      </c>
      <c r="F14" s="291">
        <v>41.931127616476999</v>
      </c>
      <c r="G14" s="291">
        <v>41.375488454708602</v>
      </c>
      <c r="H14" s="297">
        <v>88.512019831102194</v>
      </c>
      <c r="I14" s="297">
        <v>88.664249738435998</v>
      </c>
    </row>
  </sheetData>
  <printOptions horizontalCentered="1"/>
  <pageMargins left="0.59055118110236227" right="0.19685039370078741" top="0.23622047244094491" bottom="0.23622047244094491" header="0.23622047244094491" footer="0.31496062992125984"/>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95">
    <tabColor rgb="FF92D050"/>
  </sheetPr>
  <dimension ref="A1:I16"/>
  <sheetViews>
    <sheetView view="pageBreakPreview" zoomScale="180" zoomScaleNormal="100" workbookViewId="0">
      <selection activeCell="B12" sqref="B12"/>
    </sheetView>
  </sheetViews>
  <sheetFormatPr baseColWidth="10" defaultColWidth="11.42578125" defaultRowHeight="9" x14ac:dyDescent="0.15"/>
  <cols>
    <col min="1" max="1" width="20.42578125" style="13" customWidth="1"/>
    <col min="2" max="2" width="18" style="13" customWidth="1"/>
    <col min="3" max="3" width="18.140625" style="13" customWidth="1"/>
    <col min="4" max="5" width="18.7109375" style="13" customWidth="1"/>
    <col min="6" max="7" width="31.28515625" style="13" customWidth="1"/>
    <col min="8" max="9" width="21.28515625" style="13" customWidth="1"/>
    <col min="10" max="16384" width="11.42578125" style="13"/>
  </cols>
  <sheetData>
    <row r="1" spans="1:9" s="14" customFormat="1" ht="8.25" x14ac:dyDescent="0.15">
      <c r="A1" s="279" t="s">
        <v>367</v>
      </c>
      <c r="B1" s="274" t="s">
        <v>42</v>
      </c>
      <c r="C1" s="274" t="s">
        <v>42</v>
      </c>
      <c r="D1" s="274" t="s">
        <v>359</v>
      </c>
      <c r="E1" s="274" t="s">
        <v>359</v>
      </c>
      <c r="F1" s="274" t="s">
        <v>371</v>
      </c>
      <c r="G1" s="274" t="s">
        <v>371</v>
      </c>
      <c r="H1" s="274" t="s">
        <v>2</v>
      </c>
      <c r="I1" s="274" t="s">
        <v>2</v>
      </c>
    </row>
    <row r="2" spans="1:9" s="14" customFormat="1" ht="8.25" x14ac:dyDescent="0.15">
      <c r="A2" s="279" t="s">
        <v>367</v>
      </c>
      <c r="B2" s="325" t="s">
        <v>364</v>
      </c>
      <c r="C2" s="325" t="s">
        <v>366</v>
      </c>
      <c r="D2" s="325" t="s">
        <v>364</v>
      </c>
      <c r="E2" s="325" t="s">
        <v>366</v>
      </c>
      <c r="F2" s="325" t="s">
        <v>364</v>
      </c>
      <c r="G2" s="325" t="s">
        <v>366</v>
      </c>
      <c r="H2" s="325" t="s">
        <v>364</v>
      </c>
      <c r="I2" s="325" t="s">
        <v>366</v>
      </c>
    </row>
    <row r="3" spans="1:9" x14ac:dyDescent="0.15">
      <c r="A3" s="15" t="s">
        <v>117</v>
      </c>
      <c r="B3" s="291">
        <v>4.9999999999998002</v>
      </c>
      <c r="C3" s="291">
        <v>39.499999999998401</v>
      </c>
      <c r="D3" s="287" t="s">
        <v>35</v>
      </c>
      <c r="E3" s="287" t="s">
        <v>35</v>
      </c>
      <c r="F3" s="287" t="s">
        <v>35</v>
      </c>
      <c r="G3" s="287" t="s">
        <v>35</v>
      </c>
      <c r="H3" s="287" t="s">
        <v>35</v>
      </c>
      <c r="I3" s="287" t="s">
        <v>35</v>
      </c>
    </row>
    <row r="4" spans="1:9" x14ac:dyDescent="0.15">
      <c r="A4" s="15" t="s">
        <v>413</v>
      </c>
      <c r="B4" s="291">
        <v>1043.4166666666199</v>
      </c>
      <c r="C4" s="291">
        <v>3471.4166666665301</v>
      </c>
      <c r="D4" s="293">
        <v>32272</v>
      </c>
      <c r="E4" s="293">
        <v>106688.25</v>
      </c>
      <c r="F4" s="291">
        <v>30.9291590128596</v>
      </c>
      <c r="G4" s="291">
        <v>30.7333461363048</v>
      </c>
      <c r="H4" s="297">
        <v>91.526257804696002</v>
      </c>
      <c r="I4" s="297">
        <v>91.579905168135696</v>
      </c>
    </row>
    <row r="5" spans="1:9" x14ac:dyDescent="0.15">
      <c r="A5" s="15" t="s">
        <v>118</v>
      </c>
      <c r="B5" s="291">
        <v>304.58333333332098</v>
      </c>
      <c r="C5" s="291">
        <v>1049.0833333332901</v>
      </c>
      <c r="D5" s="293">
        <v>13012</v>
      </c>
      <c r="E5" s="293">
        <v>58124</v>
      </c>
      <c r="F5" s="291">
        <v>42.7206566347486</v>
      </c>
      <c r="G5" s="291">
        <v>55.404559536105197</v>
      </c>
      <c r="H5" s="297">
        <v>88.295710511027806</v>
      </c>
      <c r="I5" s="297">
        <v>84.8206686202452</v>
      </c>
    </row>
    <row r="6" spans="1:9" x14ac:dyDescent="0.15">
      <c r="A6" s="15" t="s">
        <v>119</v>
      </c>
      <c r="B6" s="291">
        <v>312.08333333332098</v>
      </c>
      <c r="C6" s="291">
        <v>1475.33333333327</v>
      </c>
      <c r="D6" s="293">
        <v>14818</v>
      </c>
      <c r="E6" s="293">
        <v>68660</v>
      </c>
      <c r="F6" s="291">
        <v>47.480907877171397</v>
      </c>
      <c r="G6" s="291">
        <v>46.538635336648902</v>
      </c>
      <c r="H6" s="297">
        <v>86.991532088446206</v>
      </c>
      <c r="I6" s="297">
        <v>87.249688948863295</v>
      </c>
    </row>
    <row r="7" spans="1:9" x14ac:dyDescent="0.15">
      <c r="A7" s="15" t="s">
        <v>120</v>
      </c>
      <c r="B7" s="291">
        <v>102.16666666666301</v>
      </c>
      <c r="C7" s="291">
        <v>1828.58333333326</v>
      </c>
      <c r="D7" s="293">
        <v>4024</v>
      </c>
      <c r="E7" s="293">
        <v>56640</v>
      </c>
      <c r="F7" s="291">
        <v>39.386623164764998</v>
      </c>
      <c r="G7" s="291">
        <v>30.9747983411579</v>
      </c>
      <c r="H7" s="297">
        <v>89.209144338420501</v>
      </c>
      <c r="I7" s="297">
        <v>91.513753879134796</v>
      </c>
    </row>
    <row r="8" spans="1:9" x14ac:dyDescent="0.15">
      <c r="A8" s="15" t="s">
        <v>121</v>
      </c>
      <c r="B8" s="291">
        <v>125.749999999995</v>
      </c>
      <c r="C8" s="291">
        <v>1582.24999999994</v>
      </c>
      <c r="D8" s="293">
        <v>6787</v>
      </c>
      <c r="E8" s="293">
        <v>55230</v>
      </c>
      <c r="F8" s="291">
        <v>53.972166998014103</v>
      </c>
      <c r="G8" s="291">
        <v>34.905988307790899</v>
      </c>
      <c r="H8" s="297">
        <v>85.213104932050896</v>
      </c>
      <c r="I8" s="297">
        <v>90.436715532112103</v>
      </c>
    </row>
    <row r="9" spans="1:9" x14ac:dyDescent="0.15">
      <c r="A9" s="15" t="s">
        <v>414</v>
      </c>
      <c r="B9" s="291">
        <v>170.333333333327</v>
      </c>
      <c r="C9" s="291">
        <v>3151.5833333332098</v>
      </c>
      <c r="D9" s="293">
        <v>10884</v>
      </c>
      <c r="E9" s="293">
        <v>155388</v>
      </c>
      <c r="F9" s="291">
        <v>63.898238747556398</v>
      </c>
      <c r="G9" s="291">
        <v>49.3047410032014</v>
      </c>
      <c r="H9" s="297">
        <v>82.493633219847595</v>
      </c>
      <c r="I9" s="297">
        <v>86.491851779944795</v>
      </c>
    </row>
    <row r="10" spans="1:9" x14ac:dyDescent="0.15">
      <c r="A10" s="15" t="s">
        <v>122</v>
      </c>
      <c r="B10" s="291">
        <v>947.74999999996203</v>
      </c>
      <c r="C10" s="291">
        <v>2677.9166666665601</v>
      </c>
      <c r="D10" s="293">
        <v>45088</v>
      </c>
      <c r="E10" s="293">
        <v>113841</v>
      </c>
      <c r="F10" s="291">
        <v>47.573727248748902</v>
      </c>
      <c r="G10" s="291">
        <v>42.511031585500398</v>
      </c>
      <c r="H10" s="297">
        <v>86.966102123630407</v>
      </c>
      <c r="I10" s="297">
        <v>88.3531420313697</v>
      </c>
    </row>
    <row r="11" spans="1:9" x14ac:dyDescent="0.15">
      <c r="A11" s="15" t="s">
        <v>123</v>
      </c>
      <c r="B11" s="291">
        <v>887.33333333329801</v>
      </c>
      <c r="C11" s="291">
        <v>3235.7499999998699</v>
      </c>
      <c r="D11" s="293">
        <v>37145</v>
      </c>
      <c r="E11" s="293">
        <v>114209</v>
      </c>
      <c r="F11" s="291">
        <v>41.861382419235298</v>
      </c>
      <c r="G11" s="291">
        <v>35.295990110485803</v>
      </c>
      <c r="H11" s="297">
        <v>88.531128104319095</v>
      </c>
      <c r="I11" s="297">
        <v>90.329865723154597</v>
      </c>
    </row>
    <row r="12" spans="1:9" x14ac:dyDescent="0.15">
      <c r="A12" s="15" t="s">
        <v>124</v>
      </c>
      <c r="B12" s="291">
        <v>217.99999999999099</v>
      </c>
      <c r="C12" s="291">
        <v>1847.49999999993</v>
      </c>
      <c r="D12" s="293">
        <v>9636</v>
      </c>
      <c r="E12" s="293">
        <v>64592</v>
      </c>
      <c r="F12" s="291">
        <v>44.201834862387102</v>
      </c>
      <c r="G12" s="291">
        <v>34.961840324764601</v>
      </c>
      <c r="H12" s="297">
        <v>87.889908256880204</v>
      </c>
      <c r="I12" s="297">
        <v>90.421413609653499</v>
      </c>
    </row>
    <row r="13" spans="1:9" x14ac:dyDescent="0.15">
      <c r="A13" s="15" t="s">
        <v>125</v>
      </c>
      <c r="B13" s="291">
        <v>234.33333333332399</v>
      </c>
      <c r="C13" s="291">
        <v>1188.49999999995</v>
      </c>
      <c r="D13" s="293">
        <v>9380</v>
      </c>
      <c r="E13" s="293">
        <v>35314</v>
      </c>
      <c r="F13" s="291">
        <v>40.028449502135302</v>
      </c>
      <c r="G13" s="291">
        <v>29.713083718974701</v>
      </c>
      <c r="H13" s="297">
        <v>89.033301506264294</v>
      </c>
      <c r="I13" s="297">
        <v>91.859429118089096</v>
      </c>
    </row>
    <row r="14" spans="1:9" x14ac:dyDescent="0.15">
      <c r="A14" s="15" t="s">
        <v>126</v>
      </c>
      <c r="B14" s="291">
        <v>58.999999999997598</v>
      </c>
      <c r="C14" s="291">
        <v>336.74999999998698</v>
      </c>
      <c r="D14" s="293">
        <v>3073</v>
      </c>
      <c r="E14" s="293">
        <v>9552</v>
      </c>
      <c r="F14" s="291">
        <v>52.084745762713901</v>
      </c>
      <c r="G14" s="291">
        <v>28.365256124722698</v>
      </c>
      <c r="H14" s="297">
        <v>85.730206640352307</v>
      </c>
      <c r="I14" s="297">
        <v>92.228696952130704</v>
      </c>
    </row>
    <row r="15" spans="1:9" x14ac:dyDescent="0.15">
      <c r="A15" s="15" t="s">
        <v>127</v>
      </c>
      <c r="B15" s="291">
        <v>6.2499999999997504</v>
      </c>
      <c r="C15" s="291">
        <v>40.166666666665101</v>
      </c>
      <c r="D15" s="293">
        <v>308</v>
      </c>
      <c r="E15" s="293">
        <v>1073</v>
      </c>
      <c r="F15" s="291">
        <v>49.280000000001998</v>
      </c>
      <c r="G15" s="291">
        <v>26.713692946059101</v>
      </c>
      <c r="H15" s="297">
        <v>86.498630136985796</v>
      </c>
      <c r="I15" s="297">
        <v>92.681180014778306</v>
      </c>
    </row>
    <row r="16" spans="1:9" x14ac:dyDescent="0.15">
      <c r="A16" s="15" t="s">
        <v>247</v>
      </c>
      <c r="B16" s="291">
        <v>1.9999999999999201</v>
      </c>
      <c r="C16" s="291">
        <v>575.66666666664401</v>
      </c>
      <c r="D16" s="287" t="s">
        <v>35</v>
      </c>
      <c r="E16" s="287" t="s">
        <v>35</v>
      </c>
      <c r="F16" s="287" t="s">
        <v>35</v>
      </c>
      <c r="G16" s="287" t="s">
        <v>35</v>
      </c>
      <c r="H16" s="287" t="s">
        <v>35</v>
      </c>
      <c r="I16" s="287" t="s">
        <v>35</v>
      </c>
    </row>
  </sheetData>
  <printOptions horizontalCentered="1"/>
  <pageMargins left="0.59055118110236227" right="0.19685039370078741" top="0.23622047244094491" bottom="0.23622047244094491" header="0.23622047244094491" footer="0.31496062992125984"/>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96">
    <tabColor rgb="FF92D050"/>
  </sheetPr>
  <dimension ref="A1:R47"/>
  <sheetViews>
    <sheetView view="pageBreakPreview" zoomScale="160" zoomScaleNormal="100" zoomScaleSheetLayoutView="160" workbookViewId="0">
      <selection activeCell="D19" sqref="D19"/>
    </sheetView>
  </sheetViews>
  <sheetFormatPr baseColWidth="10" defaultColWidth="11.42578125" defaultRowHeight="9" x14ac:dyDescent="0.15"/>
  <cols>
    <col min="1" max="1" width="14.85546875" style="111" customWidth="1"/>
    <col min="2" max="2" width="20.28515625" style="111" customWidth="1"/>
    <col min="3" max="4" width="18.7109375" style="111" customWidth="1"/>
    <col min="5" max="5" width="18.85546875" style="111" customWidth="1"/>
    <col min="6" max="6" width="18.7109375" style="111" customWidth="1"/>
    <col min="7" max="7" width="19.140625" style="111" customWidth="1"/>
    <col min="8" max="8" width="19.42578125" style="111" customWidth="1"/>
    <col min="9" max="10" width="19.28515625" style="111" customWidth="1"/>
    <col min="11" max="11" width="31.28515625" style="111" customWidth="1"/>
    <col min="12" max="14" width="31.42578125" style="111" customWidth="1"/>
    <col min="15" max="15" width="22.140625" style="111" customWidth="1"/>
    <col min="16" max="18" width="22.28515625" style="111" customWidth="1"/>
    <col min="19" max="16384" width="11.42578125" style="111"/>
  </cols>
  <sheetData>
    <row r="1" spans="1:18" x14ac:dyDescent="0.15">
      <c r="A1" s="321" t="s">
        <v>63</v>
      </c>
      <c r="B1" s="321" t="s">
        <v>361</v>
      </c>
      <c r="C1" s="323" t="s">
        <v>42</v>
      </c>
      <c r="D1" s="323" t="s">
        <v>42</v>
      </c>
      <c r="E1" s="323" t="s">
        <v>42</v>
      </c>
      <c r="F1" s="323" t="s">
        <v>42</v>
      </c>
      <c r="G1" s="275" t="s">
        <v>359</v>
      </c>
      <c r="H1" s="275" t="s">
        <v>359</v>
      </c>
      <c r="I1" s="275" t="s">
        <v>359</v>
      </c>
      <c r="J1" s="275" t="s">
        <v>359</v>
      </c>
      <c r="K1" s="275" t="s">
        <v>370</v>
      </c>
      <c r="L1" s="275" t="s">
        <v>370</v>
      </c>
      <c r="M1" s="275" t="s">
        <v>370</v>
      </c>
      <c r="N1" s="275" t="s">
        <v>370</v>
      </c>
      <c r="O1" s="323" t="s">
        <v>2</v>
      </c>
      <c r="P1" s="323" t="s">
        <v>2</v>
      </c>
      <c r="Q1" s="323" t="s">
        <v>2</v>
      </c>
      <c r="R1" s="323" t="s">
        <v>2</v>
      </c>
    </row>
    <row r="2" spans="1:18" x14ac:dyDescent="0.15">
      <c r="A2" s="321" t="s">
        <v>63</v>
      </c>
      <c r="B2" s="321" t="s">
        <v>361</v>
      </c>
      <c r="C2" s="322" t="s">
        <v>415</v>
      </c>
      <c r="D2" s="322" t="s">
        <v>416</v>
      </c>
      <c r="E2" s="322" t="s">
        <v>417</v>
      </c>
      <c r="F2" s="322" t="s">
        <v>418</v>
      </c>
      <c r="G2" s="322" t="s">
        <v>415</v>
      </c>
      <c r="H2" s="322" t="s">
        <v>416</v>
      </c>
      <c r="I2" s="322" t="s">
        <v>417</v>
      </c>
      <c r="J2" s="322" t="s">
        <v>418</v>
      </c>
      <c r="K2" s="322" t="s">
        <v>415</v>
      </c>
      <c r="L2" s="322" t="s">
        <v>416</v>
      </c>
      <c r="M2" s="322" t="s">
        <v>417</v>
      </c>
      <c r="N2" s="322" t="s">
        <v>418</v>
      </c>
      <c r="O2" s="322" t="s">
        <v>415</v>
      </c>
      <c r="P2" s="322" t="s">
        <v>416</v>
      </c>
      <c r="Q2" s="322" t="s">
        <v>417</v>
      </c>
      <c r="R2" s="322" t="s">
        <v>418</v>
      </c>
    </row>
    <row r="3" spans="1:18" s="113" customFormat="1" ht="8.25" x14ac:dyDescent="0.15">
      <c r="A3" s="15" t="s">
        <v>217</v>
      </c>
      <c r="B3" s="15" t="s">
        <v>403</v>
      </c>
      <c r="C3" s="291">
        <v>211.91666666665799</v>
      </c>
      <c r="D3" s="291">
        <v>123.999999999995</v>
      </c>
      <c r="E3" s="291">
        <v>65.999999999997399</v>
      </c>
      <c r="F3" s="291">
        <v>13.249999999999501</v>
      </c>
      <c r="G3" s="293">
        <v>2215</v>
      </c>
      <c r="H3" s="293">
        <v>2791</v>
      </c>
      <c r="I3" s="293">
        <v>1779</v>
      </c>
      <c r="J3" s="293">
        <v>625</v>
      </c>
      <c r="K3" s="291">
        <v>10.4522217852934</v>
      </c>
      <c r="L3" s="291">
        <v>22.508064516129899</v>
      </c>
      <c r="M3" s="291">
        <v>26.954545454546501</v>
      </c>
      <c r="N3" s="291">
        <v>47.169811320756601</v>
      </c>
      <c r="O3" s="290">
        <v>97.136377593070307</v>
      </c>
      <c r="P3" s="290">
        <v>93.833406981882206</v>
      </c>
      <c r="Q3" s="290">
        <v>92.615193026151601</v>
      </c>
      <c r="R3" s="290">
        <v>87.076764021710503</v>
      </c>
    </row>
    <row r="4" spans="1:18" s="115" customFormat="1" ht="8.25" x14ac:dyDescent="0.15">
      <c r="A4" s="15" t="s">
        <v>532</v>
      </c>
      <c r="B4" s="15" t="s">
        <v>533</v>
      </c>
      <c r="C4" s="291">
        <v>426.499999999983</v>
      </c>
      <c r="D4" s="291">
        <v>798.74999999996805</v>
      </c>
      <c r="E4" s="291">
        <v>281.583333333322</v>
      </c>
      <c r="F4" s="291">
        <v>39.499999999998401</v>
      </c>
      <c r="G4" s="293">
        <v>6776</v>
      </c>
      <c r="H4" s="293">
        <v>18025</v>
      </c>
      <c r="I4" s="293">
        <v>8695</v>
      </c>
      <c r="J4" s="293">
        <v>1673</v>
      </c>
      <c r="K4" s="291">
        <v>15.8874560375153</v>
      </c>
      <c r="L4" s="291">
        <v>22.566510172144898</v>
      </c>
      <c r="M4" s="291">
        <v>30.878958271679199</v>
      </c>
      <c r="N4" s="291">
        <v>42.3544303797485</v>
      </c>
      <c r="O4" s="290">
        <v>95.647272318489001</v>
      </c>
      <c r="P4" s="290">
        <v>93.817394473384994</v>
      </c>
      <c r="Q4" s="290">
        <v>91.540011432416605</v>
      </c>
      <c r="R4" s="290">
        <v>88.396046471301801</v>
      </c>
    </row>
    <row r="5" spans="1:18" s="113" customFormat="1" ht="8.25" x14ac:dyDescent="0.15">
      <c r="A5" s="15" t="s">
        <v>532</v>
      </c>
      <c r="B5" s="284" t="s">
        <v>534</v>
      </c>
      <c r="C5" s="291">
        <v>514.33333333331302</v>
      </c>
      <c r="D5" s="291">
        <v>16664.166666665998</v>
      </c>
      <c r="E5" s="291">
        <v>7524.4999999996999</v>
      </c>
      <c r="F5" s="291">
        <v>285.16666666665498</v>
      </c>
      <c r="G5" s="293">
        <v>13356</v>
      </c>
      <c r="H5" s="293">
        <v>807358.12</v>
      </c>
      <c r="I5" s="293">
        <v>367600.26</v>
      </c>
      <c r="J5" s="293">
        <v>10764</v>
      </c>
      <c r="K5" s="291">
        <v>25.9675955930017</v>
      </c>
      <c r="L5" s="291">
        <v>48.448754513178898</v>
      </c>
      <c r="M5" s="291">
        <v>48.8537789886391</v>
      </c>
      <c r="N5" s="291">
        <v>37.7463471654019</v>
      </c>
      <c r="O5" s="290">
        <v>92.885590248492704</v>
      </c>
      <c r="P5" s="290">
        <v>86.726368626526295</v>
      </c>
      <c r="Q5" s="290">
        <v>86.6154030168112</v>
      </c>
      <c r="R5" s="290">
        <v>89.658535023177606</v>
      </c>
    </row>
    <row r="6" spans="1:18" s="113" customFormat="1" ht="8.25" x14ac:dyDescent="0.15">
      <c r="A6" s="15" t="s">
        <v>532</v>
      </c>
      <c r="B6" s="15" t="s">
        <v>5</v>
      </c>
      <c r="C6" s="291">
        <v>124.999999999995</v>
      </c>
      <c r="D6" s="291">
        <v>804.08333333330097</v>
      </c>
      <c r="E6" s="291">
        <v>3847.2499999998499</v>
      </c>
      <c r="F6" s="291">
        <v>54.666666666664497</v>
      </c>
      <c r="G6" s="293">
        <v>2185</v>
      </c>
      <c r="H6" s="293">
        <v>21188.67</v>
      </c>
      <c r="I6" s="293">
        <v>171842.63</v>
      </c>
      <c r="J6" s="293">
        <v>1381.64</v>
      </c>
      <c r="K6" s="291">
        <v>17.4800000000007</v>
      </c>
      <c r="L6" s="291">
        <v>26.3513358897305</v>
      </c>
      <c r="M6" s="291">
        <v>44.666353889143402</v>
      </c>
      <c r="N6" s="291">
        <v>25.273902439025399</v>
      </c>
      <c r="O6" s="290">
        <v>95.210958904109404</v>
      </c>
      <c r="P6" s="290">
        <v>92.780455920621705</v>
      </c>
      <c r="Q6" s="290">
        <v>87.762642770097699</v>
      </c>
      <c r="R6" s="290">
        <v>93.075643167390297</v>
      </c>
    </row>
    <row r="7" spans="1:18" s="113" customFormat="1" x14ac:dyDescent="0.15">
      <c r="A7" s="15" t="s">
        <v>532</v>
      </c>
      <c r="B7" s="15" t="s">
        <v>6</v>
      </c>
      <c r="C7" s="291">
        <v>33.7499999999986</v>
      </c>
      <c r="D7" s="291">
        <v>249.083333333323</v>
      </c>
      <c r="E7" s="291">
        <v>527.083333333312</v>
      </c>
      <c r="F7" s="291">
        <v>14.2499999999994</v>
      </c>
      <c r="G7" s="293">
        <v>683</v>
      </c>
      <c r="H7" s="293">
        <v>10154</v>
      </c>
      <c r="I7" s="286">
        <v>23282</v>
      </c>
      <c r="J7" s="286">
        <v>630</v>
      </c>
      <c r="K7" s="291">
        <v>20.237037037037801</v>
      </c>
      <c r="L7" s="291">
        <v>40.765473402477397</v>
      </c>
      <c r="M7" s="286">
        <v>44.171383399211301</v>
      </c>
      <c r="N7" s="286">
        <v>44.210526315791199</v>
      </c>
      <c r="O7" s="290">
        <v>94.455606291222495</v>
      </c>
      <c r="P7" s="290">
        <v>88.831377150006205</v>
      </c>
      <c r="Q7" s="286">
        <v>87.898251123503798</v>
      </c>
      <c r="R7" s="286">
        <v>87.887527036769498</v>
      </c>
    </row>
    <row r="8" spans="1:18" s="113" customFormat="1" x14ac:dyDescent="0.15">
      <c r="A8" s="15" t="s">
        <v>532</v>
      </c>
      <c r="B8" s="15" t="s">
        <v>404</v>
      </c>
      <c r="C8" s="291">
        <v>24.749999999999002</v>
      </c>
      <c r="D8" s="291">
        <v>421.66666666664997</v>
      </c>
      <c r="E8" s="291">
        <v>416.249999999983</v>
      </c>
      <c r="F8" s="291" t="s">
        <v>666</v>
      </c>
      <c r="G8" s="293">
        <v>322</v>
      </c>
      <c r="H8" s="293">
        <v>17136</v>
      </c>
      <c r="I8" s="286">
        <v>17083</v>
      </c>
      <c r="J8" s="291" t="s">
        <v>666</v>
      </c>
      <c r="K8" s="291">
        <v>13.010101010101501</v>
      </c>
      <c r="L8" s="291">
        <v>40.638735177867197</v>
      </c>
      <c r="M8" s="286">
        <v>41.0402402402419</v>
      </c>
      <c r="N8" s="291" t="s">
        <v>666</v>
      </c>
      <c r="O8" s="290">
        <v>96.4355887643557</v>
      </c>
      <c r="P8" s="290">
        <v>88.866099951269206</v>
      </c>
      <c r="Q8" s="286">
        <v>88.756098564317298</v>
      </c>
      <c r="R8" s="286" t="s">
        <v>13</v>
      </c>
    </row>
    <row r="9" spans="1:18" s="113" customFormat="1" ht="8.25" x14ac:dyDescent="0.15">
      <c r="A9" s="15" t="s">
        <v>535</v>
      </c>
      <c r="B9" s="15" t="s">
        <v>536</v>
      </c>
      <c r="C9" s="291">
        <v>106.49999999999601</v>
      </c>
      <c r="D9" s="291">
        <v>108.24999999999601</v>
      </c>
      <c r="E9" s="291">
        <v>65.416666666664</v>
      </c>
      <c r="F9" s="291">
        <v>18.3333333333326</v>
      </c>
      <c r="G9" s="293">
        <v>1217</v>
      </c>
      <c r="H9" s="293">
        <v>2764</v>
      </c>
      <c r="I9" s="293">
        <v>2899</v>
      </c>
      <c r="J9" s="293">
        <v>528</v>
      </c>
      <c r="K9" s="291">
        <v>11.4272300469488</v>
      </c>
      <c r="L9" s="291">
        <v>25.533487297922498</v>
      </c>
      <c r="M9" s="291">
        <v>44.315923566880699</v>
      </c>
      <c r="N9" s="291">
        <v>28.800000000001098</v>
      </c>
      <c r="O9" s="290">
        <v>96.869252041931802</v>
      </c>
      <c r="P9" s="290">
        <v>93.004524027966397</v>
      </c>
      <c r="Q9" s="290">
        <v>87.858651077566904</v>
      </c>
      <c r="R9" s="290">
        <v>92.109589041095603</v>
      </c>
    </row>
    <row r="10" spans="1:18" s="113" customFormat="1" ht="8.25" x14ac:dyDescent="0.15">
      <c r="A10" s="15" t="s">
        <v>535</v>
      </c>
      <c r="B10" s="15" t="s">
        <v>70</v>
      </c>
      <c r="C10" s="291">
        <v>43.916666666664902</v>
      </c>
      <c r="D10" s="291">
        <v>37.833333333331801</v>
      </c>
      <c r="E10" s="291">
        <v>47.166666666664803</v>
      </c>
      <c r="F10" s="291">
        <v>3.4999999999998601</v>
      </c>
      <c r="G10" s="293">
        <v>441</v>
      </c>
      <c r="H10" s="293">
        <v>1077</v>
      </c>
      <c r="I10" s="293">
        <v>1588</v>
      </c>
      <c r="J10" s="293">
        <v>179</v>
      </c>
      <c r="K10" s="291">
        <v>10.0417457305507</v>
      </c>
      <c r="L10" s="291">
        <v>28.466960352424</v>
      </c>
      <c r="M10" s="291">
        <v>33.667844522969503</v>
      </c>
      <c r="N10" s="291">
        <v>51.142857142859199</v>
      </c>
      <c r="O10" s="290">
        <v>97.248836786150505</v>
      </c>
      <c r="P10" s="290">
        <v>92.200832780157796</v>
      </c>
      <c r="Q10" s="290">
        <v>90.775933007405598</v>
      </c>
      <c r="R10" s="290">
        <v>85.988258317024901</v>
      </c>
    </row>
    <row r="11" spans="1:18" s="115" customFormat="1" ht="8.25" x14ac:dyDescent="0.15">
      <c r="A11" s="15" t="s">
        <v>535</v>
      </c>
      <c r="B11" s="284" t="s">
        <v>69</v>
      </c>
      <c r="C11" s="291">
        <v>444.66666666664901</v>
      </c>
      <c r="D11" s="291">
        <v>111.83333333332899</v>
      </c>
      <c r="E11" s="291">
        <v>384.49999999998499</v>
      </c>
      <c r="F11" s="291">
        <v>66.7499999999973</v>
      </c>
      <c r="G11" s="293">
        <v>6627</v>
      </c>
      <c r="H11" s="293">
        <v>2341</v>
      </c>
      <c r="I11" s="293">
        <v>18292</v>
      </c>
      <c r="J11" s="293">
        <v>3976</v>
      </c>
      <c r="K11" s="291">
        <v>14.903298350825199</v>
      </c>
      <c r="L11" s="291">
        <v>20.9329359165433</v>
      </c>
      <c r="M11" s="291">
        <v>47.573472041614401</v>
      </c>
      <c r="N11" s="291">
        <v>59.565543071163397</v>
      </c>
      <c r="O11" s="290">
        <v>95.916904561417795</v>
      </c>
      <c r="P11" s="290">
        <v>94.2649490639607</v>
      </c>
      <c r="Q11" s="290">
        <v>86.9661720433933</v>
      </c>
      <c r="R11" s="290">
        <v>83.680673131188101</v>
      </c>
    </row>
    <row r="12" spans="1:18" s="113" customFormat="1" x14ac:dyDescent="0.15">
      <c r="A12" s="15" t="s">
        <v>535</v>
      </c>
      <c r="B12" s="15" t="s">
        <v>65</v>
      </c>
      <c r="C12" s="291">
        <v>11.8333333333329</v>
      </c>
      <c r="D12" s="291">
        <v>99.499999999996007</v>
      </c>
      <c r="E12" s="291">
        <v>90.916666666663005</v>
      </c>
      <c r="F12" s="291">
        <v>7.9999999999996803</v>
      </c>
      <c r="G12" s="286">
        <v>232</v>
      </c>
      <c r="H12" s="293">
        <v>3246</v>
      </c>
      <c r="I12" s="293">
        <v>3398</v>
      </c>
      <c r="J12" s="286">
        <v>274</v>
      </c>
      <c r="K12" s="286">
        <v>19.6056338028177</v>
      </c>
      <c r="L12" s="291">
        <v>32.6231155778908</v>
      </c>
      <c r="M12" s="291">
        <v>37.374885426215997</v>
      </c>
      <c r="N12" s="286">
        <v>34.2500000000014</v>
      </c>
      <c r="O12" s="286">
        <v>94.628593478680102</v>
      </c>
      <c r="P12" s="290">
        <v>91.062160115646293</v>
      </c>
      <c r="Q12" s="290">
        <v>89.760305362680597</v>
      </c>
      <c r="R12" s="286">
        <v>90.616438356163997</v>
      </c>
    </row>
    <row r="13" spans="1:18" s="113" customFormat="1" ht="8.25" x14ac:dyDescent="0.15">
      <c r="A13" s="15" t="s">
        <v>535</v>
      </c>
      <c r="B13" s="15" t="s">
        <v>72</v>
      </c>
      <c r="C13" s="291">
        <v>151.666666666661</v>
      </c>
      <c r="D13" s="291">
        <v>214.24999999999099</v>
      </c>
      <c r="E13" s="291">
        <v>224.41666666665799</v>
      </c>
      <c r="F13" s="291">
        <v>45.333333333331503</v>
      </c>
      <c r="G13" s="293">
        <v>1450</v>
      </c>
      <c r="H13" s="293">
        <v>4561</v>
      </c>
      <c r="I13" s="293">
        <v>6946</v>
      </c>
      <c r="J13" s="293">
        <v>2340</v>
      </c>
      <c r="K13" s="291">
        <v>9.5604395604399404</v>
      </c>
      <c r="L13" s="291">
        <v>21.288214702451199</v>
      </c>
      <c r="M13" s="291">
        <v>30.9513553657643</v>
      </c>
      <c r="N13" s="291">
        <v>51.617647058825597</v>
      </c>
      <c r="O13" s="290">
        <v>97.380701490290406</v>
      </c>
      <c r="P13" s="290">
        <v>94.167612410287305</v>
      </c>
      <c r="Q13" s="290">
        <v>91.5201766121194</v>
      </c>
      <c r="R13" s="290">
        <v>85.858178887993006</v>
      </c>
    </row>
    <row r="14" spans="1:18" s="113" customFormat="1" ht="8.25" x14ac:dyDescent="0.15">
      <c r="A14" s="15" t="s">
        <v>535</v>
      </c>
      <c r="B14" s="15" t="s">
        <v>537</v>
      </c>
      <c r="C14" s="291">
        <v>460.41666666664798</v>
      </c>
      <c r="D14" s="291">
        <v>55.666666666664398</v>
      </c>
      <c r="E14" s="291">
        <v>323.41666666665401</v>
      </c>
      <c r="F14" s="291">
        <v>58.999999999997598</v>
      </c>
      <c r="G14" s="293">
        <v>3724</v>
      </c>
      <c r="H14" s="293">
        <v>1766</v>
      </c>
      <c r="I14" s="293">
        <v>12170</v>
      </c>
      <c r="J14" s="293">
        <v>1565</v>
      </c>
      <c r="K14" s="291">
        <v>8.0883257918555298</v>
      </c>
      <c r="L14" s="291">
        <v>31.7245508982049</v>
      </c>
      <c r="M14" s="291">
        <v>37.629476938934801</v>
      </c>
      <c r="N14" s="291">
        <v>26.525423728814602</v>
      </c>
      <c r="O14" s="290">
        <v>97.784020330998501</v>
      </c>
      <c r="P14" s="290">
        <v>91.308342219669896</v>
      </c>
      <c r="Q14" s="290">
        <v>89.690554263305501</v>
      </c>
      <c r="R14" s="290">
        <v>92.732760622242594</v>
      </c>
    </row>
    <row r="15" spans="1:18" s="113" customFormat="1" ht="8.25" x14ac:dyDescent="0.15">
      <c r="A15" s="15" t="s">
        <v>535</v>
      </c>
      <c r="B15" s="15" t="s">
        <v>66</v>
      </c>
      <c r="C15" s="291">
        <v>614.49999999997499</v>
      </c>
      <c r="D15" s="291">
        <v>603.08333333330904</v>
      </c>
      <c r="E15" s="291">
        <v>1777.33333333326</v>
      </c>
      <c r="F15" s="291">
        <v>476.49999999998101</v>
      </c>
      <c r="G15" s="293">
        <v>3732</v>
      </c>
      <c r="H15" s="293">
        <v>13167</v>
      </c>
      <c r="I15" s="293">
        <v>60726</v>
      </c>
      <c r="J15" s="293">
        <v>20346</v>
      </c>
      <c r="K15" s="291">
        <v>6.0732302685112298</v>
      </c>
      <c r="L15" s="291">
        <v>21.832803647921299</v>
      </c>
      <c r="M15" s="291">
        <v>34.166916729183697</v>
      </c>
      <c r="N15" s="291">
        <v>42.698845750263999</v>
      </c>
      <c r="O15" s="290">
        <v>98.336101296298295</v>
      </c>
      <c r="P15" s="290">
        <v>94.018409959473601</v>
      </c>
      <c r="Q15" s="290">
        <v>90.639200896114104</v>
      </c>
      <c r="R15" s="290">
        <v>88.301686095818098</v>
      </c>
    </row>
    <row r="16" spans="1:18" s="113" customFormat="1" ht="8.25" x14ac:dyDescent="0.15">
      <c r="A16" s="15" t="s">
        <v>535</v>
      </c>
      <c r="B16" s="15" t="s">
        <v>67</v>
      </c>
      <c r="C16" s="291">
        <v>157.41666666666001</v>
      </c>
      <c r="D16" s="291">
        <v>18.6666666666659</v>
      </c>
      <c r="E16" s="291">
        <v>104.99999999999601</v>
      </c>
      <c r="F16" s="291">
        <v>17.2499999999993</v>
      </c>
      <c r="G16" s="293">
        <v>602</v>
      </c>
      <c r="H16" s="293">
        <v>568</v>
      </c>
      <c r="I16" s="293">
        <v>3429</v>
      </c>
      <c r="J16" s="293">
        <v>467</v>
      </c>
      <c r="K16" s="291">
        <v>3.8242456326099998</v>
      </c>
      <c r="L16" s="291">
        <v>30.428571428572599</v>
      </c>
      <c r="M16" s="291">
        <v>32.657142857144201</v>
      </c>
      <c r="N16" s="291">
        <v>27.072463768117</v>
      </c>
      <c r="O16" s="290">
        <v>98.952261470517797</v>
      </c>
      <c r="P16" s="290">
        <v>91.663405088062305</v>
      </c>
      <c r="Q16" s="290">
        <v>91.052837573385204</v>
      </c>
      <c r="R16" s="290">
        <v>92.582886638871997</v>
      </c>
    </row>
    <row r="17" spans="1:18" s="113" customFormat="1" ht="8.25" x14ac:dyDescent="0.15">
      <c r="A17" s="15" t="s">
        <v>535</v>
      </c>
      <c r="B17" s="15" t="s">
        <v>73</v>
      </c>
      <c r="C17" s="291">
        <v>135.499999999995</v>
      </c>
      <c r="D17" s="291">
        <v>27.916666666665499</v>
      </c>
      <c r="E17" s="291">
        <v>142.416666666661</v>
      </c>
      <c r="F17" s="291">
        <v>21.249999999999101</v>
      </c>
      <c r="G17" s="293">
        <v>1812</v>
      </c>
      <c r="H17" s="293">
        <v>931</v>
      </c>
      <c r="I17" s="293">
        <v>5545</v>
      </c>
      <c r="J17" s="293">
        <v>746</v>
      </c>
      <c r="K17" s="291">
        <v>13.372693726937801</v>
      </c>
      <c r="L17" s="291">
        <v>33.349253731344596</v>
      </c>
      <c r="M17" s="291">
        <v>38.935049736689699</v>
      </c>
      <c r="N17" s="291">
        <v>35.105882352942601</v>
      </c>
      <c r="O17" s="290">
        <v>96.336248293989598</v>
      </c>
      <c r="P17" s="290">
        <v>90.863218155796005</v>
      </c>
      <c r="Q17" s="290">
        <v>89.332863085838397</v>
      </c>
      <c r="R17" s="290">
        <v>90.381950040289695</v>
      </c>
    </row>
    <row r="18" spans="1:18" s="113" customFormat="1" ht="8.25" x14ac:dyDescent="0.15">
      <c r="A18" s="15" t="s">
        <v>535</v>
      </c>
      <c r="B18" s="15" t="s">
        <v>71</v>
      </c>
      <c r="C18" s="291">
        <v>133.499999999995</v>
      </c>
      <c r="D18" s="291">
        <v>380.74999999998499</v>
      </c>
      <c r="E18" s="291">
        <v>2209.99999999991</v>
      </c>
      <c r="F18" s="291">
        <v>17.166666666666</v>
      </c>
      <c r="G18" s="293">
        <v>2021</v>
      </c>
      <c r="H18" s="293">
        <v>12186</v>
      </c>
      <c r="I18" s="293">
        <v>119918</v>
      </c>
      <c r="J18" s="293">
        <v>529</v>
      </c>
      <c r="K18" s="291">
        <v>15.138576779026801</v>
      </c>
      <c r="L18" s="291">
        <v>32.005252790546301</v>
      </c>
      <c r="M18" s="291">
        <v>54.261538461540603</v>
      </c>
      <c r="N18" s="291">
        <v>30.815533980583702</v>
      </c>
      <c r="O18" s="290">
        <v>95.852444718074807</v>
      </c>
      <c r="P18" s="290">
        <v>91.231437591631206</v>
      </c>
      <c r="Q18" s="290">
        <v>85.133825079030004</v>
      </c>
      <c r="R18" s="290">
        <v>91.557387950524998</v>
      </c>
    </row>
    <row r="19" spans="1:18" s="113" customFormat="1" x14ac:dyDescent="0.15">
      <c r="A19" s="15" t="s">
        <v>535</v>
      </c>
      <c r="B19" s="15" t="s">
        <v>405</v>
      </c>
      <c r="C19" s="291">
        <v>4.5833333333331501</v>
      </c>
      <c r="D19" s="291">
        <v>113.999999999995</v>
      </c>
      <c r="E19" s="291">
        <v>25.916666666665598</v>
      </c>
      <c r="F19" s="291" t="s">
        <v>666</v>
      </c>
      <c r="G19" s="286">
        <v>4</v>
      </c>
      <c r="H19" s="293">
        <v>3302</v>
      </c>
      <c r="I19" s="286">
        <v>1445</v>
      </c>
      <c r="J19" s="291" t="s">
        <v>666</v>
      </c>
      <c r="K19" s="286">
        <v>0.87272727272730799</v>
      </c>
      <c r="L19" s="291">
        <v>28.964912280702901</v>
      </c>
      <c r="M19" s="286">
        <v>55.755627009648499</v>
      </c>
      <c r="N19" s="291" t="s">
        <v>666</v>
      </c>
      <c r="O19" s="286">
        <v>99.760896637608994</v>
      </c>
      <c r="P19" s="290">
        <v>92.064407594328003</v>
      </c>
      <c r="Q19" s="286">
        <v>84.724485750781199</v>
      </c>
      <c r="R19" s="290" t="s">
        <v>13</v>
      </c>
    </row>
    <row r="20" spans="1:18" s="113" customFormat="1" x14ac:dyDescent="0.15">
      <c r="A20" s="15" t="s">
        <v>535</v>
      </c>
      <c r="B20" s="15" t="s">
        <v>406</v>
      </c>
      <c r="C20" s="291">
        <v>43.583333333331602</v>
      </c>
      <c r="D20" s="291">
        <v>11.249999999999501</v>
      </c>
      <c r="E20" s="291">
        <v>28.499999999998899</v>
      </c>
      <c r="F20" s="291">
        <v>4.9999999999998002</v>
      </c>
      <c r="G20" s="293">
        <v>524</v>
      </c>
      <c r="H20" s="293">
        <v>191</v>
      </c>
      <c r="I20" s="286">
        <v>571</v>
      </c>
      <c r="J20" s="286">
        <v>247</v>
      </c>
      <c r="K20" s="291">
        <v>12.022944550669701</v>
      </c>
      <c r="L20" s="291">
        <v>16.9777777777784</v>
      </c>
      <c r="M20" s="286">
        <v>20.035087719299</v>
      </c>
      <c r="N20" s="286">
        <v>49.400000000002002</v>
      </c>
      <c r="O20" s="290">
        <v>96.706042588857599</v>
      </c>
      <c r="P20" s="290">
        <v>95.3485540334853</v>
      </c>
      <c r="Q20" s="286">
        <v>94.510934871424894</v>
      </c>
      <c r="R20" s="286">
        <v>86.465753424656995</v>
      </c>
    </row>
    <row r="21" spans="1:18" s="113" customFormat="1" x14ac:dyDescent="0.15">
      <c r="A21" s="15" t="s">
        <v>538</v>
      </c>
      <c r="B21" s="15" t="s">
        <v>539</v>
      </c>
      <c r="C21" s="291">
        <v>662.083333333307</v>
      </c>
      <c r="D21" s="291">
        <v>477.33333333331399</v>
      </c>
      <c r="E21" s="291">
        <v>173.16666666666001</v>
      </c>
      <c r="F21" s="291">
        <v>8.4166666666663303</v>
      </c>
      <c r="G21" s="293">
        <v>11194</v>
      </c>
      <c r="H21" s="286">
        <v>12359</v>
      </c>
      <c r="I21" s="293" t="s">
        <v>35</v>
      </c>
      <c r="J21" s="286" t="s">
        <v>35</v>
      </c>
      <c r="K21" s="291">
        <v>16.9072372561366</v>
      </c>
      <c r="L21" s="286">
        <v>25.891759776537299</v>
      </c>
      <c r="M21" s="291" t="s">
        <v>35</v>
      </c>
      <c r="N21" s="286" t="s">
        <v>35</v>
      </c>
      <c r="O21" s="290">
        <v>95.367880203798194</v>
      </c>
      <c r="P21" s="286">
        <v>92.906367184510302</v>
      </c>
      <c r="Q21" s="290" t="s">
        <v>35</v>
      </c>
      <c r="R21" s="286" t="s">
        <v>35</v>
      </c>
    </row>
    <row r="22" spans="1:18" s="113" customFormat="1" x14ac:dyDescent="0.15">
      <c r="A22" s="15" t="s">
        <v>538</v>
      </c>
      <c r="B22" s="15" t="s">
        <v>407</v>
      </c>
      <c r="C22" s="291">
        <v>11.8333333333329</v>
      </c>
      <c r="D22" s="291">
        <v>67.2499999999973</v>
      </c>
      <c r="E22" s="291">
        <v>174.99999999999301</v>
      </c>
      <c r="F22" s="291">
        <v>0.99999999999996003</v>
      </c>
      <c r="G22" s="293">
        <v>95</v>
      </c>
      <c r="H22" s="286">
        <v>1845</v>
      </c>
      <c r="I22" s="293" t="s">
        <v>35</v>
      </c>
      <c r="J22" s="286" t="s">
        <v>35</v>
      </c>
      <c r="K22" s="291">
        <v>8.0281690140848294</v>
      </c>
      <c r="L22" s="286">
        <v>27.4349442379193</v>
      </c>
      <c r="M22" s="291" t="s">
        <v>35</v>
      </c>
      <c r="N22" s="286" t="s">
        <v>35</v>
      </c>
      <c r="O22" s="290">
        <v>97.800501639976702</v>
      </c>
      <c r="P22" s="286">
        <v>92.483576921118001</v>
      </c>
      <c r="Q22" s="290" t="s">
        <v>35</v>
      </c>
      <c r="R22" s="286" t="s">
        <v>35</v>
      </c>
    </row>
    <row r="23" spans="1:18" s="115" customFormat="1" ht="8.25" x14ac:dyDescent="0.15">
      <c r="A23" s="15" t="s">
        <v>538</v>
      </c>
      <c r="B23" s="284" t="s">
        <v>408</v>
      </c>
      <c r="C23" s="291">
        <v>8.4166666666663303</v>
      </c>
      <c r="D23" s="291">
        <v>17.9999999999993</v>
      </c>
      <c r="E23" s="291">
        <v>14.2499999999994</v>
      </c>
      <c r="F23" s="291" t="s">
        <v>666</v>
      </c>
      <c r="G23" s="293">
        <v>77</v>
      </c>
      <c r="H23" s="293">
        <v>616</v>
      </c>
      <c r="I23" s="293">
        <v>439</v>
      </c>
      <c r="J23" s="291" t="s">
        <v>666</v>
      </c>
      <c r="K23" s="291">
        <v>9.1485148514855101</v>
      </c>
      <c r="L23" s="291">
        <v>34.2222222222236</v>
      </c>
      <c r="M23" s="291">
        <v>30.807017543860901</v>
      </c>
      <c r="N23" s="291" t="s">
        <v>666</v>
      </c>
      <c r="O23" s="290">
        <v>97.493557574935494</v>
      </c>
      <c r="P23" s="290">
        <v>90.624048706240103</v>
      </c>
      <c r="Q23" s="290">
        <v>91.559721220859998</v>
      </c>
      <c r="R23" s="290" t="s">
        <v>13</v>
      </c>
    </row>
    <row r="24" spans="1:18" s="113" customFormat="1" ht="8.25" x14ac:dyDescent="0.15">
      <c r="A24" s="15" t="s">
        <v>540</v>
      </c>
      <c r="B24" s="15" t="s">
        <v>541</v>
      </c>
      <c r="C24" s="291">
        <v>92.333333333329605</v>
      </c>
      <c r="D24" s="291">
        <v>140.833333333328</v>
      </c>
      <c r="E24" s="291">
        <v>22.249999999999101</v>
      </c>
      <c r="F24" s="291">
        <v>3.3333333333331998</v>
      </c>
      <c r="G24" s="293">
        <v>1737</v>
      </c>
      <c r="H24" s="293">
        <v>2475</v>
      </c>
      <c r="I24" s="293">
        <v>635</v>
      </c>
      <c r="J24" s="293">
        <v>343</v>
      </c>
      <c r="K24" s="291">
        <v>18.812274368231801</v>
      </c>
      <c r="L24" s="291">
        <v>17.573964497042098</v>
      </c>
      <c r="M24" s="291">
        <v>28.539325842697799</v>
      </c>
      <c r="N24" s="291">
        <v>102.900000000004</v>
      </c>
      <c r="O24" s="290">
        <v>94.845952227881696</v>
      </c>
      <c r="P24" s="290">
        <v>95.185215206289797</v>
      </c>
      <c r="Q24" s="290">
        <v>92.181006618439</v>
      </c>
      <c r="R24" s="290">
        <v>71.808219178081103</v>
      </c>
    </row>
    <row r="25" spans="1:18" s="113" customFormat="1" ht="8.25" x14ac:dyDescent="0.15">
      <c r="A25" s="15" t="s">
        <v>540</v>
      </c>
      <c r="B25" s="15" t="s">
        <v>409</v>
      </c>
      <c r="C25" s="291">
        <v>39.333333333331801</v>
      </c>
      <c r="D25" s="291">
        <v>37.916666666665201</v>
      </c>
      <c r="E25" s="291">
        <v>43.666666666664902</v>
      </c>
      <c r="F25" s="291">
        <v>18.9166666666659</v>
      </c>
      <c r="G25" s="293">
        <v>528</v>
      </c>
      <c r="H25" s="293">
        <v>1124</v>
      </c>
      <c r="I25" s="293">
        <v>1706</v>
      </c>
      <c r="J25" s="293">
        <v>416</v>
      </c>
      <c r="K25" s="291">
        <v>13.4237288135598</v>
      </c>
      <c r="L25" s="291">
        <v>29.6439560439572</v>
      </c>
      <c r="M25" s="291">
        <v>39.068702290077901</v>
      </c>
      <c r="N25" s="291">
        <v>21.9911894273136</v>
      </c>
      <c r="O25" s="290">
        <v>96.322266078476702</v>
      </c>
      <c r="P25" s="290">
        <v>91.878368207134997</v>
      </c>
      <c r="Q25" s="290">
        <v>89.296245947923893</v>
      </c>
      <c r="R25" s="290">
        <v>93.975016595256506</v>
      </c>
    </row>
    <row r="26" spans="1:18" s="113" customFormat="1" ht="8.25" x14ac:dyDescent="0.15">
      <c r="A26" s="15" t="s">
        <v>542</v>
      </c>
      <c r="B26" s="15" t="s">
        <v>543</v>
      </c>
      <c r="C26" s="291">
        <v>212.83333333332499</v>
      </c>
      <c r="D26" s="291">
        <v>177.83333333332601</v>
      </c>
      <c r="E26" s="291">
        <v>54.249999999997797</v>
      </c>
      <c r="F26" s="291">
        <v>7.1666666666663801</v>
      </c>
      <c r="G26" s="293">
        <v>4622</v>
      </c>
      <c r="H26" s="293">
        <v>5719</v>
      </c>
      <c r="I26" s="293">
        <v>2519</v>
      </c>
      <c r="J26" s="293">
        <v>678</v>
      </c>
      <c r="K26" s="291">
        <v>21.7165231010189</v>
      </c>
      <c r="L26" s="291">
        <v>32.1593252108729</v>
      </c>
      <c r="M26" s="291">
        <v>46.433179723504203</v>
      </c>
      <c r="N26" s="291">
        <v>94.604651162794497</v>
      </c>
      <c r="O26" s="290">
        <v>94.050267643556495</v>
      </c>
      <c r="P26" s="290">
        <v>91.189225969623806</v>
      </c>
      <c r="Q26" s="290">
        <v>87.278580897670096</v>
      </c>
      <c r="R26" s="290">
        <v>74.080917489645302</v>
      </c>
    </row>
    <row r="27" spans="1:18" s="113" customFormat="1" ht="8.25" x14ac:dyDescent="0.15">
      <c r="A27" s="15" t="s">
        <v>542</v>
      </c>
      <c r="B27" s="15" t="s">
        <v>544</v>
      </c>
      <c r="C27" s="291">
        <v>19.0833333333326</v>
      </c>
      <c r="D27" s="291">
        <v>0.99999999999996003</v>
      </c>
      <c r="E27" s="291">
        <v>23.916666666665702</v>
      </c>
      <c r="F27" s="291">
        <v>10.1666666666663</v>
      </c>
      <c r="G27" s="293" t="s">
        <v>35</v>
      </c>
      <c r="H27" s="293" t="s">
        <v>35</v>
      </c>
      <c r="I27" s="293">
        <v>1221</v>
      </c>
      <c r="J27" s="293">
        <v>627</v>
      </c>
      <c r="K27" s="291" t="s">
        <v>35</v>
      </c>
      <c r="L27" s="291" t="s">
        <v>35</v>
      </c>
      <c r="M27" s="291">
        <v>51.052264808364399</v>
      </c>
      <c r="N27" s="291">
        <v>61.672131147543503</v>
      </c>
      <c r="O27" s="290" t="s">
        <v>35</v>
      </c>
      <c r="P27" s="290" t="s">
        <v>35</v>
      </c>
      <c r="Q27" s="290">
        <v>86.013078134694695</v>
      </c>
      <c r="R27" s="290">
        <v>83.103525713001801</v>
      </c>
    </row>
    <row r="28" spans="1:18" s="113" customFormat="1" ht="8.25" x14ac:dyDescent="0.15">
      <c r="A28" s="15" t="s">
        <v>542</v>
      </c>
      <c r="B28" s="284" t="s">
        <v>15</v>
      </c>
      <c r="C28" s="291">
        <v>165.16666666666001</v>
      </c>
      <c r="D28" s="291">
        <v>327.99999999998698</v>
      </c>
      <c r="E28" s="291">
        <v>89.999999999996405</v>
      </c>
      <c r="F28" s="291">
        <v>3.9999999999998401</v>
      </c>
      <c r="G28" s="293" t="s">
        <v>35</v>
      </c>
      <c r="H28" s="293" t="s">
        <v>35</v>
      </c>
      <c r="I28" s="293">
        <v>1691</v>
      </c>
      <c r="J28" s="293">
        <v>24</v>
      </c>
      <c r="K28" s="291" t="s">
        <v>35</v>
      </c>
      <c r="L28" s="291" t="s">
        <v>35</v>
      </c>
      <c r="M28" s="291">
        <v>18.788888888889598</v>
      </c>
      <c r="N28" s="291">
        <v>6.0000000000002398</v>
      </c>
      <c r="O28" s="290" t="s">
        <v>35</v>
      </c>
      <c r="P28" s="290" t="s">
        <v>35</v>
      </c>
      <c r="Q28" s="290">
        <v>94.852359208523396</v>
      </c>
      <c r="R28" s="290">
        <v>98.356164383561605</v>
      </c>
    </row>
    <row r="29" spans="1:18" s="113" customFormat="1" ht="8.25" x14ac:dyDescent="0.15">
      <c r="A29" s="15" t="s">
        <v>410</v>
      </c>
      <c r="B29" s="15" t="s">
        <v>411</v>
      </c>
      <c r="C29" s="291">
        <v>667.583333333307</v>
      </c>
      <c r="D29" s="291">
        <v>932.49999999996305</v>
      </c>
      <c r="E29" s="291">
        <v>588.91666666664298</v>
      </c>
      <c r="F29" s="291">
        <v>27.249999999998899</v>
      </c>
      <c r="G29" s="293">
        <v>14173</v>
      </c>
      <c r="H29" s="293">
        <v>28744</v>
      </c>
      <c r="I29" s="293">
        <v>27007</v>
      </c>
      <c r="J29" s="293">
        <v>1126</v>
      </c>
      <c r="K29" s="291">
        <v>21.230308326052501</v>
      </c>
      <c r="L29" s="291">
        <v>30.824664879357801</v>
      </c>
      <c r="M29" s="291">
        <v>45.858780246216597</v>
      </c>
      <c r="N29" s="291">
        <v>41.321100917432801</v>
      </c>
      <c r="O29" s="290">
        <v>94.183477170944499</v>
      </c>
      <c r="P29" s="290">
        <v>91.554886334422505</v>
      </c>
      <c r="Q29" s="290">
        <v>87.435950617474901</v>
      </c>
      <c r="R29" s="290">
        <v>88.679150433580006</v>
      </c>
    </row>
    <row r="30" spans="1:18" s="115" customFormat="1" ht="8.25" x14ac:dyDescent="0.15">
      <c r="A30" s="15" t="s">
        <v>410</v>
      </c>
      <c r="B30" s="15" t="s">
        <v>12</v>
      </c>
      <c r="C30" s="291">
        <v>23352.333333332401</v>
      </c>
      <c r="D30" s="291">
        <v>16200.333333332699</v>
      </c>
      <c r="E30" s="291">
        <v>8993.2499999996398</v>
      </c>
      <c r="F30" s="291">
        <v>79.749999999996803</v>
      </c>
      <c r="G30" s="293">
        <v>605773</v>
      </c>
      <c r="H30" s="293">
        <v>466983</v>
      </c>
      <c r="I30" s="293">
        <v>418662</v>
      </c>
      <c r="J30" s="293">
        <v>4869</v>
      </c>
      <c r="K30" s="291">
        <v>25.940576958763199</v>
      </c>
      <c r="L30" s="291">
        <v>28.825517993458099</v>
      </c>
      <c r="M30" s="291">
        <v>46.5529146860164</v>
      </c>
      <c r="N30" s="291">
        <v>61.053291536052598</v>
      </c>
      <c r="O30" s="290">
        <v>92.892992614037496</v>
      </c>
      <c r="P30" s="290">
        <v>92.102597810011503</v>
      </c>
      <c r="Q30" s="290">
        <v>87.245776798351699</v>
      </c>
      <c r="R30" s="290">
        <v>83.273070812040402</v>
      </c>
    </row>
    <row r="31" spans="1:18" s="113" customFormat="1" ht="8.25" x14ac:dyDescent="0.15">
      <c r="A31" s="15" t="s">
        <v>410</v>
      </c>
      <c r="B31" s="284" t="s">
        <v>412</v>
      </c>
      <c r="C31" s="291">
        <v>28.999999999998799</v>
      </c>
      <c r="D31" s="291">
        <v>9.7499999999996092</v>
      </c>
      <c r="E31" s="291">
        <v>23.499999999999101</v>
      </c>
      <c r="F31" s="291">
        <v>18.1666666666659</v>
      </c>
      <c r="G31" s="293">
        <v>482</v>
      </c>
      <c r="H31" s="293">
        <v>326</v>
      </c>
      <c r="I31" s="293">
        <v>576</v>
      </c>
      <c r="J31" s="293">
        <v>380</v>
      </c>
      <c r="K31" s="291">
        <v>16.620689655173098</v>
      </c>
      <c r="L31" s="291">
        <v>33.435897435898802</v>
      </c>
      <c r="M31" s="291">
        <v>24.5106382978733</v>
      </c>
      <c r="N31" s="291">
        <v>20.9174311926614</v>
      </c>
      <c r="O31" s="290">
        <v>95.446386395843007</v>
      </c>
      <c r="P31" s="290">
        <v>90.839480154548298</v>
      </c>
      <c r="Q31" s="290">
        <v>93.284756630719599</v>
      </c>
      <c r="R31" s="290">
        <v>94.269196933517406</v>
      </c>
    </row>
    <row r="32" spans="1:18" s="113" customFormat="1" ht="8.25" x14ac:dyDescent="0.15">
      <c r="A32" s="15" t="s">
        <v>545</v>
      </c>
      <c r="B32" s="15" t="s">
        <v>546</v>
      </c>
      <c r="C32" s="291">
        <v>251.16666666665699</v>
      </c>
      <c r="D32" s="291">
        <v>296.49999999998801</v>
      </c>
      <c r="E32" s="291">
        <v>46.583333333331503</v>
      </c>
      <c r="F32" s="291">
        <v>10.416666666666201</v>
      </c>
      <c r="G32" s="293">
        <v>5269</v>
      </c>
      <c r="H32" s="293">
        <v>9618</v>
      </c>
      <c r="I32" s="293">
        <v>2273</v>
      </c>
      <c r="J32" s="293">
        <v>588</v>
      </c>
      <c r="K32" s="291">
        <v>20.9781021897819</v>
      </c>
      <c r="L32" s="291">
        <v>32.438448566611797</v>
      </c>
      <c r="M32" s="291">
        <v>48.7942754919519</v>
      </c>
      <c r="N32" s="291">
        <v>56.448000000002303</v>
      </c>
      <c r="O32" s="290">
        <v>94.252574742525496</v>
      </c>
      <c r="P32" s="290">
        <v>91.112753817366595</v>
      </c>
      <c r="Q32" s="290">
        <v>86.631705344670706</v>
      </c>
      <c r="R32" s="290">
        <v>84.534794520547294</v>
      </c>
    </row>
    <row r="33" spans="1:18" s="113" customFormat="1" x14ac:dyDescent="0.15">
      <c r="A33" s="15" t="s">
        <v>545</v>
      </c>
      <c r="B33" s="15" t="s">
        <v>8</v>
      </c>
      <c r="C33" s="291">
        <v>54.916666666664497</v>
      </c>
      <c r="D33" s="291">
        <v>34.8333333333319</v>
      </c>
      <c r="E33" s="291">
        <v>103.74999999999601</v>
      </c>
      <c r="F33" s="291">
        <v>12.166666666666201</v>
      </c>
      <c r="G33" s="293">
        <v>1147</v>
      </c>
      <c r="H33" s="293">
        <v>1373</v>
      </c>
      <c r="I33" s="286" t="s">
        <v>35</v>
      </c>
      <c r="J33" s="286" t="s">
        <v>35</v>
      </c>
      <c r="K33" s="291">
        <v>20.8861911987869</v>
      </c>
      <c r="L33" s="291">
        <v>39.4162679425853</v>
      </c>
      <c r="M33" s="286" t="s">
        <v>35</v>
      </c>
      <c r="N33" s="286" t="s">
        <v>35</v>
      </c>
      <c r="O33" s="290">
        <v>94.277755835948795</v>
      </c>
      <c r="P33" s="290">
        <v>89.201022481483506</v>
      </c>
      <c r="Q33" s="286" t="s">
        <v>35</v>
      </c>
      <c r="R33" s="286" t="s">
        <v>35</v>
      </c>
    </row>
    <row r="34" spans="1:18" s="113" customFormat="1" x14ac:dyDescent="0.15">
      <c r="A34" s="15" t="s">
        <v>545</v>
      </c>
      <c r="B34" s="284" t="s">
        <v>16</v>
      </c>
      <c r="C34" s="291">
        <v>26.999999999998899</v>
      </c>
      <c r="D34" s="291">
        <v>109.74999999999601</v>
      </c>
      <c r="E34" s="291">
        <v>27.999999999998899</v>
      </c>
      <c r="F34" s="291">
        <v>1.9999999999999201</v>
      </c>
      <c r="G34" s="293">
        <v>337</v>
      </c>
      <c r="H34" s="293">
        <v>4714</v>
      </c>
      <c r="I34" s="286" t="s">
        <v>35</v>
      </c>
      <c r="J34" s="286" t="s">
        <v>35</v>
      </c>
      <c r="K34" s="291">
        <v>12.481481481482</v>
      </c>
      <c r="L34" s="291">
        <v>42.952164009113297</v>
      </c>
      <c r="M34" s="286" t="s">
        <v>35</v>
      </c>
      <c r="N34" s="286" t="s">
        <v>35</v>
      </c>
      <c r="O34" s="290">
        <v>96.580416032470694</v>
      </c>
      <c r="P34" s="290">
        <v>88.232283833119595</v>
      </c>
      <c r="Q34" s="286" t="s">
        <v>35</v>
      </c>
      <c r="R34" s="286" t="s">
        <v>35</v>
      </c>
    </row>
    <row r="35" spans="1:18" s="113" customFormat="1" ht="8.25" x14ac:dyDescent="0.15">
      <c r="A35" s="15" t="s">
        <v>545</v>
      </c>
      <c r="B35" s="15" t="s">
        <v>9</v>
      </c>
      <c r="C35" s="291">
        <v>194.58333333332601</v>
      </c>
      <c r="D35" s="291">
        <v>521.083333333312</v>
      </c>
      <c r="E35" s="291">
        <v>279.083333333322</v>
      </c>
      <c r="F35" s="291">
        <v>28.833333333332199</v>
      </c>
      <c r="G35" s="293">
        <v>4313</v>
      </c>
      <c r="H35" s="293">
        <v>17046</v>
      </c>
      <c r="I35" s="293">
        <v>11275</v>
      </c>
      <c r="J35" s="293">
        <v>1072</v>
      </c>
      <c r="K35" s="291">
        <v>22.165310492506201</v>
      </c>
      <c r="L35" s="291">
        <v>32.712617943388501</v>
      </c>
      <c r="M35" s="291">
        <v>40.400119438639997</v>
      </c>
      <c r="N35" s="291">
        <v>37.179190751446598</v>
      </c>
      <c r="O35" s="290">
        <v>93.927312193833899</v>
      </c>
      <c r="P35" s="290">
        <v>91.037638919619596</v>
      </c>
      <c r="Q35" s="290">
        <v>88.931474126400005</v>
      </c>
      <c r="R35" s="290">
        <v>89.813920342069395</v>
      </c>
    </row>
    <row r="36" spans="1:18" s="115" customFormat="1" ht="8.25" x14ac:dyDescent="0.15">
      <c r="A36" s="15" t="s">
        <v>545</v>
      </c>
      <c r="B36" s="15" t="s">
        <v>205</v>
      </c>
      <c r="C36" s="291">
        <v>45.333333333331503</v>
      </c>
      <c r="D36" s="291">
        <v>302.08333333332098</v>
      </c>
      <c r="E36" s="291">
        <v>160.083333333327</v>
      </c>
      <c r="F36" s="291">
        <v>9.3333333333329591</v>
      </c>
      <c r="G36" s="293">
        <v>981</v>
      </c>
      <c r="H36" s="293">
        <v>13077</v>
      </c>
      <c r="I36" s="293">
        <v>8738</v>
      </c>
      <c r="J36" s="293">
        <v>248</v>
      </c>
      <c r="K36" s="291">
        <v>21.639705882353802</v>
      </c>
      <c r="L36" s="291">
        <v>43.289379310346497</v>
      </c>
      <c r="M36" s="291">
        <v>54.584070796462399</v>
      </c>
      <c r="N36" s="291">
        <v>26.5714285714296</v>
      </c>
      <c r="O36" s="290">
        <v>94.0713134568893</v>
      </c>
      <c r="P36" s="290">
        <v>88.139896079357101</v>
      </c>
      <c r="Q36" s="290">
        <v>85.045460055763698</v>
      </c>
      <c r="R36" s="290">
        <v>92.720156555772704</v>
      </c>
    </row>
    <row r="37" spans="1:18" s="113" customFormat="1" ht="8.25" x14ac:dyDescent="0.15">
      <c r="A37" s="15" t="s">
        <v>547</v>
      </c>
      <c r="B37" s="15" t="s">
        <v>548</v>
      </c>
      <c r="C37" s="291">
        <v>507.16666666664599</v>
      </c>
      <c r="D37" s="291">
        <v>399.416666666651</v>
      </c>
      <c r="E37" s="291">
        <v>100.74999999999601</v>
      </c>
      <c r="F37" s="291">
        <v>9.9166666666662699</v>
      </c>
      <c r="G37" s="293">
        <v>7883</v>
      </c>
      <c r="H37" s="293">
        <v>9390</v>
      </c>
      <c r="I37" s="293">
        <v>3646</v>
      </c>
      <c r="J37" s="293">
        <v>871</v>
      </c>
      <c r="K37" s="291">
        <v>15.5432139336188</v>
      </c>
      <c r="L37" s="291">
        <v>23.509284373044999</v>
      </c>
      <c r="M37" s="291">
        <v>36.188585607941903</v>
      </c>
      <c r="N37" s="291">
        <v>87.831932773112698</v>
      </c>
      <c r="O37" s="290">
        <v>95.741585223666107</v>
      </c>
      <c r="P37" s="290">
        <v>93.559100171768506</v>
      </c>
      <c r="Q37" s="290">
        <v>90.085319011522799</v>
      </c>
      <c r="R37" s="290">
        <v>75.936456774489599</v>
      </c>
    </row>
    <row r="38" spans="1:18" s="113" customFormat="1" ht="8.25" x14ac:dyDescent="0.15">
      <c r="A38" s="15" t="s">
        <v>547</v>
      </c>
      <c r="B38" s="15" t="s">
        <v>549</v>
      </c>
      <c r="C38" s="291">
        <v>38.499999999998501</v>
      </c>
      <c r="D38" s="291">
        <v>21.333333333332501</v>
      </c>
      <c r="E38" s="291">
        <v>8.4166666666663303</v>
      </c>
      <c r="F38" s="291" t="s">
        <v>666</v>
      </c>
      <c r="G38" s="293">
        <v>495</v>
      </c>
      <c r="H38" s="293">
        <v>1106</v>
      </c>
      <c r="I38" s="293">
        <v>399</v>
      </c>
      <c r="J38" s="291" t="s">
        <v>666</v>
      </c>
      <c r="K38" s="291">
        <v>12.857142857143399</v>
      </c>
      <c r="L38" s="291">
        <v>51.843750000002103</v>
      </c>
      <c r="M38" s="291">
        <v>47.405940594061299</v>
      </c>
      <c r="N38" s="291" t="s">
        <v>666</v>
      </c>
      <c r="O38" s="290">
        <v>96.477495107631896</v>
      </c>
      <c r="P38" s="290">
        <v>85.796232876711798</v>
      </c>
      <c r="Q38" s="290">
        <v>87.0120710701202</v>
      </c>
      <c r="R38" s="290" t="s">
        <v>13</v>
      </c>
    </row>
    <row r="39" spans="1:18" s="113" customFormat="1" ht="8.25" x14ac:dyDescent="0.15">
      <c r="A39" s="284" t="s">
        <v>233</v>
      </c>
      <c r="B39" s="15" t="s">
        <v>234</v>
      </c>
      <c r="C39" s="291">
        <v>195.33333333332601</v>
      </c>
      <c r="D39" s="291">
        <v>202.74999999999201</v>
      </c>
      <c r="E39" s="291">
        <v>81.083333333330103</v>
      </c>
      <c r="F39" s="291">
        <v>3.4999999999998601</v>
      </c>
      <c r="G39" s="293">
        <v>3549</v>
      </c>
      <c r="H39" s="293">
        <v>5409</v>
      </c>
      <c r="I39" s="293">
        <v>2223</v>
      </c>
      <c r="J39" s="293">
        <v>75</v>
      </c>
      <c r="K39" s="291">
        <v>18.168941979522899</v>
      </c>
      <c r="L39" s="291">
        <v>26.678175092479499</v>
      </c>
      <c r="M39" s="291">
        <v>27.416238437822301</v>
      </c>
      <c r="N39" s="291">
        <v>21.428571428572301</v>
      </c>
      <c r="O39" s="290">
        <v>95.022207676842996</v>
      </c>
      <c r="P39" s="290">
        <v>92.690910933567295</v>
      </c>
      <c r="Q39" s="290">
        <v>92.488701797856905</v>
      </c>
      <c r="R39" s="290">
        <v>94.129158512719897</v>
      </c>
    </row>
    <row r="40" spans="1:18" s="115" customFormat="1" x14ac:dyDescent="0.15">
      <c r="A40" s="15" t="s">
        <v>235</v>
      </c>
      <c r="B40" s="15" t="s">
        <v>19</v>
      </c>
      <c r="C40" s="291">
        <v>245.83333333332399</v>
      </c>
      <c r="D40" s="291">
        <v>445.16666666664901</v>
      </c>
      <c r="E40" s="291">
        <v>59.499999999997598</v>
      </c>
      <c r="F40" s="291">
        <v>15.416666666666</v>
      </c>
      <c r="G40" s="286">
        <v>4150</v>
      </c>
      <c r="H40" s="293">
        <v>12740</v>
      </c>
      <c r="I40" s="286">
        <v>2273</v>
      </c>
      <c r="J40" s="286">
        <v>702</v>
      </c>
      <c r="K40" s="286">
        <v>16.881355932204102</v>
      </c>
      <c r="L40" s="291">
        <v>28.618494945714399</v>
      </c>
      <c r="M40" s="286">
        <v>38.201680672270399</v>
      </c>
      <c r="N40" s="286">
        <v>45.535135135136898</v>
      </c>
      <c r="O40" s="286">
        <v>95.374970977478299</v>
      </c>
      <c r="P40" s="290">
        <v>92.159316453228897</v>
      </c>
      <c r="Q40" s="286">
        <v>89.533786117186196</v>
      </c>
      <c r="R40" s="286">
        <v>87.524620510921395</v>
      </c>
    </row>
    <row r="41" spans="1:18" s="113" customFormat="1" ht="8.25" x14ac:dyDescent="0.15">
      <c r="A41" s="15" t="s">
        <v>235</v>
      </c>
      <c r="B41" s="15" t="s">
        <v>376</v>
      </c>
      <c r="C41" s="291">
        <v>10.7499999999996</v>
      </c>
      <c r="D41" s="291">
        <v>60.499999999997598</v>
      </c>
      <c r="E41" s="291">
        <v>37.666666666665201</v>
      </c>
      <c r="F41" s="291" t="s">
        <v>666</v>
      </c>
      <c r="G41" s="293">
        <v>101</v>
      </c>
      <c r="H41" s="293">
        <v>1166</v>
      </c>
      <c r="I41" s="293">
        <v>1222</v>
      </c>
      <c r="J41" s="291" t="s">
        <v>666</v>
      </c>
      <c r="K41" s="291">
        <v>9.3953488372096796</v>
      </c>
      <c r="L41" s="291">
        <v>19.272727272728002</v>
      </c>
      <c r="M41" s="291">
        <v>32.442477876107503</v>
      </c>
      <c r="N41" s="291" t="s">
        <v>666</v>
      </c>
      <c r="O41" s="290">
        <v>97.425931825421998</v>
      </c>
      <c r="P41" s="290">
        <v>94.719800747197795</v>
      </c>
      <c r="Q41" s="290">
        <v>91.111649896956806</v>
      </c>
      <c r="R41" s="290" t="s">
        <v>13</v>
      </c>
    </row>
    <row r="42" spans="1:18" s="113" customFormat="1" ht="8.25" x14ac:dyDescent="0.15">
      <c r="A42" s="15" t="s">
        <v>235</v>
      </c>
      <c r="B42" s="15" t="s">
        <v>21</v>
      </c>
      <c r="C42" s="291">
        <v>268.83333333332303</v>
      </c>
      <c r="D42" s="291">
        <v>3156.2499999998699</v>
      </c>
      <c r="E42" s="291">
        <v>3048.6666666665401</v>
      </c>
      <c r="F42" s="291">
        <v>211.66666666665799</v>
      </c>
      <c r="G42" s="293">
        <v>4185</v>
      </c>
      <c r="H42" s="293">
        <v>92006</v>
      </c>
      <c r="I42" s="293">
        <v>123437</v>
      </c>
      <c r="J42" s="293">
        <v>8730</v>
      </c>
      <c r="K42" s="291">
        <v>15.5672659640428</v>
      </c>
      <c r="L42" s="291">
        <v>29.1504158415853</v>
      </c>
      <c r="M42" s="291">
        <v>40.488847583644699</v>
      </c>
      <c r="N42" s="291">
        <v>41.244094488190598</v>
      </c>
      <c r="O42" s="290">
        <v>95.734995626289603</v>
      </c>
      <c r="P42" s="290">
        <v>92.013584700935496</v>
      </c>
      <c r="Q42" s="290">
        <v>88.907165045576804</v>
      </c>
      <c r="R42" s="290">
        <v>88.700248085427205</v>
      </c>
    </row>
    <row r="43" spans="1:18" s="113" customFormat="1" x14ac:dyDescent="0.15">
      <c r="A43" s="15" t="s">
        <v>235</v>
      </c>
      <c r="B43" s="15" t="s">
        <v>7</v>
      </c>
      <c r="C43" s="291">
        <v>16.9999999999993</v>
      </c>
      <c r="D43" s="291">
        <v>339.24999999998602</v>
      </c>
      <c r="E43" s="291">
        <v>218.74999999999099</v>
      </c>
      <c r="F43" s="291">
        <v>80.749999999996803</v>
      </c>
      <c r="G43" s="286">
        <v>444</v>
      </c>
      <c r="H43" s="293">
        <v>8854</v>
      </c>
      <c r="I43" s="286">
        <v>9041</v>
      </c>
      <c r="J43" s="286">
        <v>2021</v>
      </c>
      <c r="K43" s="286">
        <v>26.117647058824598</v>
      </c>
      <c r="L43" s="291">
        <v>26.0987472365522</v>
      </c>
      <c r="M43" s="286">
        <v>41.330285714287399</v>
      </c>
      <c r="N43" s="286">
        <v>25.027863777090801</v>
      </c>
      <c r="O43" s="286">
        <v>92.844480257856304</v>
      </c>
      <c r="P43" s="290">
        <v>92.849658291355496</v>
      </c>
      <c r="Q43" s="286">
        <v>88.676634050880196</v>
      </c>
      <c r="R43" s="286">
        <v>93.143051019975104</v>
      </c>
    </row>
    <row r="44" spans="1:18" x14ac:dyDescent="0.15">
      <c r="A44" s="15" t="s">
        <v>235</v>
      </c>
      <c r="B44" s="111" t="s">
        <v>640</v>
      </c>
      <c r="C44" s="291">
        <v>22.833333333332401</v>
      </c>
      <c r="D44" s="291">
        <v>48.333333333331403</v>
      </c>
      <c r="E44" s="291">
        <v>25.249999999999002</v>
      </c>
      <c r="F44" s="291" t="s">
        <v>666</v>
      </c>
      <c r="G44" s="286">
        <v>485</v>
      </c>
      <c r="H44" s="293">
        <v>784</v>
      </c>
      <c r="I44" s="286">
        <v>1305</v>
      </c>
      <c r="J44" s="291" t="s">
        <v>666</v>
      </c>
      <c r="K44" s="286">
        <v>21.240875912409599</v>
      </c>
      <c r="L44" s="291">
        <v>16.2206896551731</v>
      </c>
      <c r="M44" s="286">
        <v>51.683168316833701</v>
      </c>
      <c r="N44" s="291" t="s">
        <v>666</v>
      </c>
      <c r="O44" s="286">
        <v>94.180581941805599</v>
      </c>
      <c r="P44" s="290">
        <v>95.555975436938894</v>
      </c>
      <c r="Q44" s="286">
        <v>85.840227858401704</v>
      </c>
      <c r="R44" s="286" t="s">
        <v>13</v>
      </c>
    </row>
    <row r="45" spans="1:18" x14ac:dyDescent="0.15">
      <c r="A45" s="15" t="s">
        <v>235</v>
      </c>
      <c r="B45" s="284" t="s">
        <v>236</v>
      </c>
      <c r="C45" s="291" t="s">
        <v>666</v>
      </c>
      <c r="D45" s="291">
        <v>3.9999999999998401</v>
      </c>
      <c r="E45" s="291">
        <v>13.9999999999994</v>
      </c>
      <c r="F45" s="291">
        <v>3.9999999999998401</v>
      </c>
      <c r="G45" s="291" t="s">
        <v>666</v>
      </c>
      <c r="H45" s="293">
        <v>14</v>
      </c>
      <c r="I45" s="286">
        <v>2232</v>
      </c>
      <c r="J45" s="286">
        <v>378</v>
      </c>
      <c r="K45" s="291" t="s">
        <v>666</v>
      </c>
      <c r="L45" s="291">
        <v>3.5000000000001399</v>
      </c>
      <c r="M45" s="286">
        <v>159.42857142857801</v>
      </c>
      <c r="N45" s="286">
        <v>94.500000000003794</v>
      </c>
      <c r="O45" s="286" t="s">
        <v>13</v>
      </c>
      <c r="P45" s="290">
        <v>99.041095890410901</v>
      </c>
      <c r="Q45" s="286">
        <v>56.320939334636201</v>
      </c>
      <c r="R45" s="286">
        <v>74.109589041094793</v>
      </c>
    </row>
    <row r="46" spans="1:18" x14ac:dyDescent="0.15">
      <c r="C46" s="110"/>
      <c r="D46" s="110"/>
      <c r="E46" s="110"/>
      <c r="F46" s="110"/>
      <c r="G46" s="110"/>
      <c r="H46" s="110"/>
      <c r="I46" s="110"/>
      <c r="J46" s="110"/>
    </row>
    <row r="47" spans="1:18" x14ac:dyDescent="0.15">
      <c r="C47" s="110"/>
      <c r="D47" s="110"/>
      <c r="E47" s="110"/>
      <c r="F47" s="110"/>
      <c r="G47" s="110"/>
      <c r="H47" s="110"/>
      <c r="I47" s="110"/>
      <c r="J47" s="110"/>
    </row>
  </sheetData>
  <phoneticPr fontId="66" type="noConversion"/>
  <printOptions horizontalCentered="1"/>
  <pageMargins left="0.19685039370078741" right="0.19685039370078741" top="0.23622047244094491" bottom="0.23622047244094491" header="0.23622047244094491" footer="0.31496062992125984"/>
  <pageSetup paperSize="9" scale="94"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97">
    <tabColor rgb="FF92D050"/>
  </sheetPr>
  <dimension ref="A1:Q17"/>
  <sheetViews>
    <sheetView view="pageBreakPreview" zoomScale="180" zoomScaleNormal="100" zoomScaleSheetLayoutView="180" workbookViewId="0">
      <selection activeCell="B21" sqref="B21"/>
    </sheetView>
  </sheetViews>
  <sheetFormatPr baseColWidth="10" defaultColWidth="11.42578125" defaultRowHeight="9" x14ac:dyDescent="0.15"/>
  <cols>
    <col min="1" max="1" width="14.5703125" style="13" customWidth="1"/>
    <col min="2" max="2" width="18" style="13" customWidth="1"/>
    <col min="3" max="3" width="17.85546875" style="13" customWidth="1"/>
    <col min="4" max="4" width="18" style="13" customWidth="1"/>
    <col min="5" max="5" width="17.85546875" style="13" customWidth="1"/>
    <col min="6" max="6" width="18.7109375" style="13" customWidth="1"/>
    <col min="7" max="7" width="18.5703125" style="13" customWidth="1"/>
    <col min="8" max="8" width="18.7109375" style="13" customWidth="1"/>
    <col min="9" max="9" width="18.85546875" style="13" customWidth="1"/>
    <col min="10" max="10" width="30.28515625" style="13" customWidth="1"/>
    <col min="11" max="13" width="30.42578125" style="13" customWidth="1"/>
    <col min="14" max="14" width="21.42578125" style="13" customWidth="1"/>
    <col min="15" max="15" width="21.28515625" style="13" customWidth="1"/>
    <col min="16" max="17" width="21.42578125" style="13" customWidth="1"/>
    <col min="18" max="16384" width="11.42578125" style="13"/>
  </cols>
  <sheetData>
    <row r="1" spans="1:17" x14ac:dyDescent="0.15">
      <c r="A1" s="272" t="s">
        <v>367</v>
      </c>
      <c r="B1" s="275" t="s">
        <v>42</v>
      </c>
      <c r="C1" s="275" t="s">
        <v>42</v>
      </c>
      <c r="D1" s="275" t="s">
        <v>42</v>
      </c>
      <c r="E1" s="275" t="s">
        <v>42</v>
      </c>
      <c r="F1" s="275" t="s">
        <v>359</v>
      </c>
      <c r="G1" s="275" t="s">
        <v>359</v>
      </c>
      <c r="H1" s="275" t="s">
        <v>359</v>
      </c>
      <c r="I1" s="275" t="s">
        <v>359</v>
      </c>
      <c r="J1" s="275" t="s">
        <v>370</v>
      </c>
      <c r="K1" s="275" t="s">
        <v>370</v>
      </c>
      <c r="L1" s="275" t="s">
        <v>370</v>
      </c>
      <c r="M1" s="275" t="s">
        <v>370</v>
      </c>
      <c r="N1" s="275" t="s">
        <v>2</v>
      </c>
      <c r="O1" s="275" t="s">
        <v>2</v>
      </c>
      <c r="P1" s="275" t="s">
        <v>2</v>
      </c>
      <c r="Q1" s="275" t="s">
        <v>2</v>
      </c>
    </row>
    <row r="2" spans="1:17" x14ac:dyDescent="0.15">
      <c r="A2" s="272" t="s">
        <v>367</v>
      </c>
      <c r="B2" s="322" t="s">
        <v>415</v>
      </c>
      <c r="C2" s="322" t="s">
        <v>416</v>
      </c>
      <c r="D2" s="322" t="s">
        <v>417</v>
      </c>
      <c r="E2" s="322" t="s">
        <v>418</v>
      </c>
      <c r="F2" s="322" t="s">
        <v>415</v>
      </c>
      <c r="G2" s="322" t="s">
        <v>416</v>
      </c>
      <c r="H2" s="322" t="s">
        <v>417</v>
      </c>
      <c r="I2" s="322" t="s">
        <v>418</v>
      </c>
      <c r="J2" s="322" t="s">
        <v>415</v>
      </c>
      <c r="K2" s="322" t="s">
        <v>416</v>
      </c>
      <c r="L2" s="322" t="s">
        <v>417</v>
      </c>
      <c r="M2" s="322" t="s">
        <v>418</v>
      </c>
      <c r="N2" s="322" t="s">
        <v>415</v>
      </c>
      <c r="O2" s="322" t="s">
        <v>416</v>
      </c>
      <c r="P2" s="322" t="s">
        <v>417</v>
      </c>
      <c r="Q2" s="322" t="s">
        <v>418</v>
      </c>
    </row>
    <row r="3" spans="1:17" s="19" customFormat="1" x14ac:dyDescent="0.15">
      <c r="A3" s="15" t="s">
        <v>23</v>
      </c>
      <c r="B3" s="292">
        <v>177.83333333332601</v>
      </c>
      <c r="C3" s="292">
        <v>1433.0833333332801</v>
      </c>
      <c r="D3" s="292">
        <v>1239.3333333332801</v>
      </c>
      <c r="E3" s="292">
        <v>378.58333333331802</v>
      </c>
      <c r="F3" s="295">
        <v>4746</v>
      </c>
      <c r="G3" s="295">
        <v>49413</v>
      </c>
      <c r="H3" s="295">
        <v>68091</v>
      </c>
      <c r="I3" s="295">
        <v>26057</v>
      </c>
      <c r="J3" s="292">
        <v>26.687910028117301</v>
      </c>
      <c r="K3" s="292">
        <v>34.480200034891197</v>
      </c>
      <c r="L3" s="292">
        <v>54.9416352877913</v>
      </c>
      <c r="M3" s="292">
        <v>68.827646929344596</v>
      </c>
      <c r="N3" s="288">
        <v>92.688243827913098</v>
      </c>
      <c r="O3" s="288">
        <v>90.553369853454498</v>
      </c>
      <c r="P3" s="288">
        <v>84.947497181426996</v>
      </c>
      <c r="Q3" s="288">
        <v>81.143110430316497</v>
      </c>
    </row>
    <row r="4" spans="1:17" s="19" customFormat="1" x14ac:dyDescent="0.15">
      <c r="A4" s="15" t="s">
        <v>24</v>
      </c>
      <c r="B4" s="292">
        <v>137.083333333328</v>
      </c>
      <c r="C4" s="292">
        <v>1037.9166666666199</v>
      </c>
      <c r="D4" s="292">
        <v>727.66666666663798</v>
      </c>
      <c r="E4" s="292">
        <v>139.333333333328</v>
      </c>
      <c r="F4" s="295">
        <v>2798</v>
      </c>
      <c r="G4" s="295">
        <v>36668</v>
      </c>
      <c r="H4" s="295">
        <v>37178</v>
      </c>
      <c r="I4" s="295">
        <v>6753</v>
      </c>
      <c r="J4" s="292">
        <v>20.4109422492409</v>
      </c>
      <c r="K4" s="292">
        <v>35.328462464875003</v>
      </c>
      <c r="L4" s="292">
        <v>51.092075125975498</v>
      </c>
      <c r="M4" s="292">
        <v>48.466507177035403</v>
      </c>
      <c r="N4" s="288">
        <v>94.407961027605197</v>
      </c>
      <c r="O4" s="288">
        <v>90.320969187705501</v>
      </c>
      <c r="P4" s="288">
        <v>86.002171198362902</v>
      </c>
      <c r="Q4" s="288">
        <v>86.721504883004002</v>
      </c>
    </row>
    <row r="5" spans="1:17" s="14" customFormat="1" x14ac:dyDescent="0.15">
      <c r="A5" s="15" t="s">
        <v>25</v>
      </c>
      <c r="B5" s="292">
        <v>175.41666666666001</v>
      </c>
      <c r="C5" s="292">
        <v>1275.5833333332801</v>
      </c>
      <c r="D5" s="292">
        <v>1041.99999999996</v>
      </c>
      <c r="E5" s="292">
        <v>186.16666666665901</v>
      </c>
      <c r="F5" s="295">
        <v>4209</v>
      </c>
      <c r="G5" s="295">
        <v>46351</v>
      </c>
      <c r="H5" s="295">
        <v>46614</v>
      </c>
      <c r="I5" s="295">
        <v>11124</v>
      </c>
      <c r="J5" s="292">
        <v>23.994299287411899</v>
      </c>
      <c r="K5" s="292">
        <v>36.337100672896199</v>
      </c>
      <c r="L5" s="292">
        <v>44.735124760078598</v>
      </c>
      <c r="M5" s="292">
        <v>59.752909579232501</v>
      </c>
      <c r="N5" s="288">
        <v>93.426219373311795</v>
      </c>
      <c r="O5" s="288">
        <v>90.044629952631198</v>
      </c>
      <c r="P5" s="288">
        <v>87.743801435594904</v>
      </c>
      <c r="Q5" s="288">
        <v>83.629339841306205</v>
      </c>
    </row>
    <row r="6" spans="1:17" s="14" customFormat="1" x14ac:dyDescent="0.15">
      <c r="A6" s="15" t="s">
        <v>26</v>
      </c>
      <c r="B6" s="292">
        <v>132.249999999995</v>
      </c>
      <c r="C6" s="292">
        <v>955.66666666662798</v>
      </c>
      <c r="D6" s="292">
        <v>837.66666666663298</v>
      </c>
      <c r="E6" s="292">
        <v>183.99999999999301</v>
      </c>
      <c r="F6" s="295">
        <v>2907</v>
      </c>
      <c r="G6" s="295">
        <v>32069.25</v>
      </c>
      <c r="H6" s="295">
        <v>44467</v>
      </c>
      <c r="I6" s="295">
        <v>11065</v>
      </c>
      <c r="J6" s="292">
        <v>21.9810964083184</v>
      </c>
      <c r="K6" s="292">
        <v>33.556941053367197</v>
      </c>
      <c r="L6" s="292">
        <v>53.084361321132199</v>
      </c>
      <c r="M6" s="292">
        <v>60.135869565219799</v>
      </c>
      <c r="N6" s="288">
        <v>93.977781805940097</v>
      </c>
      <c r="O6" s="288">
        <v>90.806317519625395</v>
      </c>
      <c r="P6" s="288">
        <v>85.456339364073301</v>
      </c>
      <c r="Q6" s="288">
        <v>83.524419297199998</v>
      </c>
    </row>
    <row r="7" spans="1:17" s="19" customFormat="1" x14ac:dyDescent="0.15">
      <c r="A7" s="15" t="s">
        <v>27</v>
      </c>
      <c r="B7" s="292">
        <v>142.083333333328</v>
      </c>
      <c r="C7" s="292">
        <v>1078.49999999996</v>
      </c>
      <c r="D7" s="292">
        <v>709.16666666663798</v>
      </c>
      <c r="E7" s="292">
        <v>202.99999999999201</v>
      </c>
      <c r="F7" s="295">
        <v>3116</v>
      </c>
      <c r="G7" s="295">
        <v>37436</v>
      </c>
      <c r="H7" s="295">
        <v>34260</v>
      </c>
      <c r="I7" s="295">
        <v>7987</v>
      </c>
      <c r="J7" s="292">
        <v>21.930791788857199</v>
      </c>
      <c r="K7" s="292">
        <v>34.7111729253607</v>
      </c>
      <c r="L7" s="292">
        <v>48.310223266746902</v>
      </c>
      <c r="M7" s="292">
        <v>39.344827586208503</v>
      </c>
      <c r="N7" s="288">
        <v>93.991563893463805</v>
      </c>
      <c r="O7" s="288">
        <v>90.490089609490198</v>
      </c>
      <c r="P7" s="288">
        <v>86.764322392672099</v>
      </c>
      <c r="Q7" s="288">
        <v>89.220595181860702</v>
      </c>
    </row>
    <row r="8" spans="1:17" s="14" customFormat="1" x14ac:dyDescent="0.15">
      <c r="A8" s="15" t="s">
        <v>28</v>
      </c>
      <c r="B8" s="292">
        <v>131.166666666661</v>
      </c>
      <c r="C8" s="292">
        <v>944.74999999996203</v>
      </c>
      <c r="D8" s="292">
        <v>853.99999999996601</v>
      </c>
      <c r="E8" s="292">
        <v>179.83333333332601</v>
      </c>
      <c r="F8" s="295">
        <v>2353</v>
      </c>
      <c r="G8" s="295">
        <v>28232</v>
      </c>
      <c r="H8" s="295">
        <v>34878</v>
      </c>
      <c r="I8" s="295">
        <v>8551</v>
      </c>
      <c r="J8" s="292">
        <v>17.939008894536901</v>
      </c>
      <c r="K8" s="292">
        <v>29.883037840699799</v>
      </c>
      <c r="L8" s="292">
        <v>40.840749414521497</v>
      </c>
      <c r="M8" s="292">
        <v>47.549582947175203</v>
      </c>
      <c r="N8" s="288">
        <v>95.085203042592596</v>
      </c>
      <c r="O8" s="288">
        <v>91.812866345013703</v>
      </c>
      <c r="P8" s="288">
        <v>88.810753585062599</v>
      </c>
      <c r="Q8" s="288">
        <v>86.972717000773898</v>
      </c>
    </row>
    <row r="9" spans="1:17" s="14" customFormat="1" x14ac:dyDescent="0.15">
      <c r="A9" s="15" t="s">
        <v>29</v>
      </c>
      <c r="B9" s="292">
        <v>146.166666666661</v>
      </c>
      <c r="C9" s="292">
        <v>1123.4166666666199</v>
      </c>
      <c r="D9" s="292">
        <v>984.83333333329404</v>
      </c>
      <c r="E9" s="292">
        <v>206.49999999999201</v>
      </c>
      <c r="F9" s="295">
        <v>2963</v>
      </c>
      <c r="G9" s="295">
        <v>37367</v>
      </c>
      <c r="H9" s="295">
        <v>45697</v>
      </c>
      <c r="I9" s="295">
        <v>9039</v>
      </c>
      <c r="J9" s="292">
        <v>20.271379703535601</v>
      </c>
      <c r="K9" s="292">
        <v>33.261924189601501</v>
      </c>
      <c r="L9" s="292">
        <v>46.400744626842297</v>
      </c>
      <c r="M9" s="292">
        <v>43.772397094432698</v>
      </c>
      <c r="N9" s="288">
        <v>94.446197341497097</v>
      </c>
      <c r="O9" s="288">
        <v>90.887144057643397</v>
      </c>
      <c r="P9" s="288">
        <v>87.287467225522605</v>
      </c>
      <c r="Q9" s="288">
        <v>88.007562439881397</v>
      </c>
    </row>
    <row r="10" spans="1:17" s="14" customFormat="1" x14ac:dyDescent="0.15">
      <c r="A10" s="15" t="s">
        <v>30</v>
      </c>
      <c r="B10" s="292">
        <v>144.416666666661</v>
      </c>
      <c r="C10" s="292">
        <v>1077.3333333332901</v>
      </c>
      <c r="D10" s="292">
        <v>844.58333333329995</v>
      </c>
      <c r="E10" s="292">
        <v>85.999999999996604</v>
      </c>
      <c r="F10" s="295">
        <v>3398</v>
      </c>
      <c r="G10" s="295">
        <v>34846</v>
      </c>
      <c r="H10" s="295">
        <v>36662</v>
      </c>
      <c r="I10" s="295">
        <v>4390</v>
      </c>
      <c r="J10" s="292">
        <v>23.529140219273899</v>
      </c>
      <c r="K10" s="292">
        <v>32.344678217823102</v>
      </c>
      <c r="L10" s="292">
        <v>43.408386778492101</v>
      </c>
      <c r="M10" s="292">
        <v>51.046511627908998</v>
      </c>
      <c r="N10" s="288">
        <v>93.553660213897601</v>
      </c>
      <c r="O10" s="288">
        <v>91.138444323884102</v>
      </c>
      <c r="P10" s="288">
        <v>88.107291293563804</v>
      </c>
      <c r="Q10" s="288">
        <v>86.014654348518107</v>
      </c>
    </row>
    <row r="11" spans="1:17" s="14" customFormat="1" x14ac:dyDescent="0.15">
      <c r="A11" s="15" t="s">
        <v>31</v>
      </c>
      <c r="B11" s="292">
        <v>123.499999999995</v>
      </c>
      <c r="C11" s="292">
        <v>988.91666666662695</v>
      </c>
      <c r="D11" s="292">
        <v>769.58333333330302</v>
      </c>
      <c r="E11" s="292">
        <v>192.74999999999201</v>
      </c>
      <c r="F11" s="295">
        <v>2573</v>
      </c>
      <c r="G11" s="295">
        <v>35335</v>
      </c>
      <c r="H11" s="295">
        <v>34753</v>
      </c>
      <c r="I11" s="295">
        <v>9960</v>
      </c>
      <c r="J11" s="292">
        <v>20.834008097166802</v>
      </c>
      <c r="K11" s="292">
        <v>35.731018791608399</v>
      </c>
      <c r="L11" s="292">
        <v>45.158202490527003</v>
      </c>
      <c r="M11" s="292">
        <v>51.673151750974803</v>
      </c>
      <c r="N11" s="288">
        <v>94.292052576118706</v>
      </c>
      <c r="O11" s="288">
        <v>90.210679783120995</v>
      </c>
      <c r="P11" s="288">
        <v>87.627889728622705</v>
      </c>
      <c r="Q11" s="288">
        <v>85.842972123020601</v>
      </c>
    </row>
    <row r="12" spans="1:17" s="14" customFormat="1" x14ac:dyDescent="0.15">
      <c r="A12" s="15" t="s">
        <v>32</v>
      </c>
      <c r="B12" s="292">
        <v>107.58333333332899</v>
      </c>
      <c r="C12" s="292">
        <v>939.58333333329597</v>
      </c>
      <c r="D12" s="292">
        <v>777.66666666663605</v>
      </c>
      <c r="E12" s="292">
        <v>84.083333333330003</v>
      </c>
      <c r="F12" s="295">
        <v>2193</v>
      </c>
      <c r="G12" s="295">
        <v>33201</v>
      </c>
      <c r="H12" s="295">
        <v>36709</v>
      </c>
      <c r="I12" s="295">
        <v>3882</v>
      </c>
      <c r="J12" s="292">
        <v>20.384198295895501</v>
      </c>
      <c r="K12" s="292">
        <v>35.335875831487002</v>
      </c>
      <c r="L12" s="292">
        <v>47.204029147022901</v>
      </c>
      <c r="M12" s="292">
        <v>46.168483647177297</v>
      </c>
      <c r="N12" s="288">
        <v>94.415288138110796</v>
      </c>
      <c r="O12" s="288">
        <v>90.318938128359704</v>
      </c>
      <c r="P12" s="288">
        <v>87.067389274788198</v>
      </c>
      <c r="Q12" s="288">
        <v>87.351100370636402</v>
      </c>
    </row>
    <row r="13" spans="1:17" s="14" customFormat="1" x14ac:dyDescent="0.15">
      <c r="A13" s="15" t="s">
        <v>33</v>
      </c>
      <c r="B13" s="292">
        <v>124.833333333328</v>
      </c>
      <c r="C13" s="292">
        <v>1061.8333333332901</v>
      </c>
      <c r="D13" s="292">
        <v>862.91666666663195</v>
      </c>
      <c r="E13" s="292">
        <v>169.66666666666001</v>
      </c>
      <c r="F13" s="295">
        <v>2158</v>
      </c>
      <c r="G13" s="295">
        <v>30321</v>
      </c>
      <c r="H13" s="295">
        <v>35621</v>
      </c>
      <c r="I13" s="295">
        <v>7560</v>
      </c>
      <c r="J13" s="292">
        <v>17.287049399199599</v>
      </c>
      <c r="K13" s="292">
        <v>28.5553288337792</v>
      </c>
      <c r="L13" s="292">
        <v>41.2797682279109</v>
      </c>
      <c r="M13" s="292">
        <v>44.557956777997802</v>
      </c>
      <c r="N13" s="288">
        <v>95.263822082411096</v>
      </c>
      <c r="O13" s="288">
        <v>92.1766222373208</v>
      </c>
      <c r="P13" s="288">
        <v>88.690474458106607</v>
      </c>
      <c r="Q13" s="288">
        <v>87.792340608767702</v>
      </c>
    </row>
    <row r="14" spans="1:17" s="19" customFormat="1" x14ac:dyDescent="0.15">
      <c r="A14" s="15" t="s">
        <v>34</v>
      </c>
      <c r="B14" s="292">
        <v>112.749999999995</v>
      </c>
      <c r="C14" s="292">
        <v>822.666666666634</v>
      </c>
      <c r="D14" s="292">
        <v>713.33333333330495</v>
      </c>
      <c r="E14" s="292">
        <v>126.999999999995</v>
      </c>
      <c r="F14" s="295">
        <v>3107</v>
      </c>
      <c r="G14" s="295">
        <v>28033</v>
      </c>
      <c r="H14" s="295">
        <v>34939</v>
      </c>
      <c r="I14" s="295">
        <v>7669</v>
      </c>
      <c r="J14" s="292">
        <v>27.5565410199568</v>
      </c>
      <c r="K14" s="292">
        <v>34.0757698541343</v>
      </c>
      <c r="L14" s="292">
        <v>48.979906542058004</v>
      </c>
      <c r="M14" s="292">
        <v>60.3858267716559</v>
      </c>
      <c r="N14" s="288">
        <v>92.450262734258402</v>
      </c>
      <c r="O14" s="288">
        <v>90.664172642702894</v>
      </c>
      <c r="P14" s="288">
        <v>86.580847522723801</v>
      </c>
      <c r="Q14" s="288">
        <v>83.455937870779195</v>
      </c>
    </row>
    <row r="16" spans="1:17" s="14" customFormat="1" ht="9.75" customHeight="1" x14ac:dyDescent="0.15">
      <c r="A16" s="20"/>
      <c r="J16" s="16"/>
    </row>
    <row r="17" spans="2:9" x14ac:dyDescent="0.15">
      <c r="B17" s="12"/>
      <c r="C17" s="12"/>
      <c r="D17" s="12"/>
      <c r="E17" s="12"/>
      <c r="F17" s="12"/>
      <c r="G17" s="12"/>
      <c r="H17" s="12"/>
      <c r="I17" s="12"/>
    </row>
  </sheetData>
  <printOptions horizontalCentered="1"/>
  <pageMargins left="0.39370078740157483" right="0.39370078740157483" top="0.23622047244094491" bottom="0.23622047244094491" header="0.23622047244094491" footer="0.31496062992125984"/>
  <pageSetup paperSize="9" scale="96"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14C7C-8004-44D5-B32F-9C3A06276F77}">
  <sheetPr>
    <tabColor rgb="FF92D050"/>
  </sheetPr>
  <dimension ref="A1:Q19"/>
  <sheetViews>
    <sheetView view="pageBreakPreview" zoomScale="180" zoomScaleNormal="100" zoomScaleSheetLayoutView="180" workbookViewId="0">
      <selection activeCell="C12" sqref="C12"/>
    </sheetView>
  </sheetViews>
  <sheetFormatPr baseColWidth="10" defaultColWidth="11.42578125" defaultRowHeight="9" x14ac:dyDescent="0.15"/>
  <cols>
    <col min="1" max="1" width="20.28515625" style="13" customWidth="1"/>
    <col min="2" max="2" width="17.85546875" style="13" customWidth="1"/>
    <col min="3" max="3" width="18" style="13" customWidth="1"/>
    <col min="4" max="4" width="18.140625" style="13" customWidth="1"/>
    <col min="5" max="5" width="18" style="13" customWidth="1"/>
    <col min="6" max="6" width="18.7109375" style="13" customWidth="1"/>
    <col min="7" max="7" width="18.5703125" style="13" customWidth="1"/>
    <col min="8" max="9" width="18.7109375" style="13" customWidth="1"/>
    <col min="10" max="10" width="30.28515625" style="13" customWidth="1"/>
    <col min="11" max="11" width="30.42578125" style="13" customWidth="1"/>
    <col min="12" max="12" width="30.7109375" style="13" customWidth="1"/>
    <col min="13" max="13" width="30.42578125" style="13" customWidth="1"/>
    <col min="14" max="14" width="21.28515625" style="13" customWidth="1"/>
    <col min="15" max="17" width="21.42578125" style="13" customWidth="1"/>
    <col min="18" max="16384" width="11.42578125" style="13"/>
  </cols>
  <sheetData>
    <row r="1" spans="1:17" x14ac:dyDescent="0.15">
      <c r="A1" s="272" t="s">
        <v>367</v>
      </c>
      <c r="B1" s="275" t="s">
        <v>42</v>
      </c>
      <c r="C1" s="275" t="s">
        <v>42</v>
      </c>
      <c r="D1" s="275" t="s">
        <v>42</v>
      </c>
      <c r="E1" s="275" t="s">
        <v>42</v>
      </c>
      <c r="F1" s="275" t="s">
        <v>359</v>
      </c>
      <c r="G1" s="275" t="s">
        <v>359</v>
      </c>
      <c r="H1" s="275" t="s">
        <v>359</v>
      </c>
      <c r="I1" s="275" t="s">
        <v>359</v>
      </c>
      <c r="J1" s="275" t="s">
        <v>370</v>
      </c>
      <c r="K1" s="275" t="s">
        <v>370</v>
      </c>
      <c r="L1" s="275" t="s">
        <v>370</v>
      </c>
      <c r="M1" s="275" t="s">
        <v>370</v>
      </c>
      <c r="N1" s="275" t="s">
        <v>2</v>
      </c>
      <c r="O1" s="275" t="s">
        <v>2</v>
      </c>
      <c r="P1" s="275" t="s">
        <v>2</v>
      </c>
      <c r="Q1" s="275" t="s">
        <v>2</v>
      </c>
    </row>
    <row r="2" spans="1:17" x14ac:dyDescent="0.15">
      <c r="A2" s="272" t="s">
        <v>367</v>
      </c>
      <c r="B2" s="322" t="s">
        <v>415</v>
      </c>
      <c r="C2" s="322" t="s">
        <v>416</v>
      </c>
      <c r="D2" s="322" t="s">
        <v>417</v>
      </c>
      <c r="E2" s="322" t="s">
        <v>418</v>
      </c>
      <c r="F2" s="322" t="s">
        <v>415</v>
      </c>
      <c r="G2" s="322" t="s">
        <v>416</v>
      </c>
      <c r="H2" s="322" t="s">
        <v>417</v>
      </c>
      <c r="I2" s="322" t="s">
        <v>418</v>
      </c>
      <c r="J2" s="322" t="s">
        <v>415</v>
      </c>
      <c r="K2" s="322" t="s">
        <v>416</v>
      </c>
      <c r="L2" s="322" t="s">
        <v>417</v>
      </c>
      <c r="M2" s="322" t="s">
        <v>418</v>
      </c>
      <c r="N2" s="322" t="s">
        <v>415</v>
      </c>
      <c r="O2" s="322" t="s">
        <v>416</v>
      </c>
      <c r="P2" s="322" t="s">
        <v>417</v>
      </c>
      <c r="Q2" s="322" t="s">
        <v>418</v>
      </c>
    </row>
    <row r="3" spans="1:17" s="14" customFormat="1" x14ac:dyDescent="0.15">
      <c r="A3" s="15" t="s">
        <v>117</v>
      </c>
      <c r="B3" s="292" t="s">
        <v>666</v>
      </c>
      <c r="C3" s="292">
        <v>12.999999999999501</v>
      </c>
      <c r="D3" s="292">
        <v>31.4999999999987</v>
      </c>
      <c r="E3" s="292" t="s">
        <v>666</v>
      </c>
      <c r="F3" s="292" t="s">
        <v>666</v>
      </c>
      <c r="G3" s="295">
        <v>471</v>
      </c>
      <c r="H3" s="295">
        <v>969</v>
      </c>
      <c r="I3" s="292" t="s">
        <v>666</v>
      </c>
      <c r="J3" s="292" t="s">
        <v>666</v>
      </c>
      <c r="K3" s="292">
        <v>36.230769230770697</v>
      </c>
      <c r="L3" s="292">
        <v>30.761904761905999</v>
      </c>
      <c r="M3" s="292" t="s">
        <v>666</v>
      </c>
      <c r="N3" s="288" t="s">
        <v>13</v>
      </c>
      <c r="O3" s="288">
        <v>90.073761854583395</v>
      </c>
      <c r="P3" s="288">
        <v>91.572080887148999</v>
      </c>
      <c r="Q3" s="288" t="s">
        <v>13</v>
      </c>
    </row>
    <row r="4" spans="1:17" s="14" customFormat="1" x14ac:dyDescent="0.15">
      <c r="A4" s="15" t="s">
        <v>413</v>
      </c>
      <c r="B4" s="292">
        <v>340.83333333332001</v>
      </c>
      <c r="C4" s="292">
        <v>2729.8333333332198</v>
      </c>
      <c r="D4" s="292">
        <v>1084.0833333332901</v>
      </c>
      <c r="E4" s="292">
        <v>359.49999999998602</v>
      </c>
      <c r="F4" s="295">
        <v>6843</v>
      </c>
      <c r="G4" s="295">
        <v>72129.25</v>
      </c>
      <c r="H4" s="295">
        <v>42387</v>
      </c>
      <c r="I4" s="295">
        <v>17599</v>
      </c>
      <c r="J4" s="292">
        <v>20.077261613692698</v>
      </c>
      <c r="K4" s="292">
        <v>26.422583796325601</v>
      </c>
      <c r="L4" s="292">
        <v>39.099392728112903</v>
      </c>
      <c r="M4" s="292">
        <v>48.954102920725198</v>
      </c>
      <c r="N4" s="288">
        <v>94.499380379810205</v>
      </c>
      <c r="O4" s="288">
        <v>92.760935946212101</v>
      </c>
      <c r="P4" s="288">
        <v>89.287837608736197</v>
      </c>
      <c r="Q4" s="288">
        <v>86.587917008020497</v>
      </c>
    </row>
    <row r="5" spans="1:17" s="14" customFormat="1" x14ac:dyDescent="0.15">
      <c r="A5" s="15" t="s">
        <v>118</v>
      </c>
      <c r="B5" s="292">
        <v>98.333333333329406</v>
      </c>
      <c r="C5" s="292">
        <v>306.49999999998801</v>
      </c>
      <c r="D5" s="292">
        <v>927.24999999996305</v>
      </c>
      <c r="E5" s="292">
        <v>21.583333333332501</v>
      </c>
      <c r="F5" s="295">
        <v>2339</v>
      </c>
      <c r="G5" s="295">
        <v>11853</v>
      </c>
      <c r="H5" s="295">
        <v>56221</v>
      </c>
      <c r="I5" s="295">
        <v>723</v>
      </c>
      <c r="J5" s="292">
        <v>23.7864406779671</v>
      </c>
      <c r="K5" s="292">
        <v>38.672104404569197</v>
      </c>
      <c r="L5" s="292">
        <v>60.631976273930697</v>
      </c>
      <c r="M5" s="292">
        <v>33.498069498070798</v>
      </c>
      <c r="N5" s="288">
        <v>93.483166937543302</v>
      </c>
      <c r="O5" s="288">
        <v>89.4049029028577</v>
      </c>
      <c r="P5" s="288">
        <v>83.388499650977906</v>
      </c>
      <c r="Q5" s="288">
        <v>90.8224467128573</v>
      </c>
    </row>
    <row r="6" spans="1:17" s="14" customFormat="1" x14ac:dyDescent="0.15">
      <c r="A6" s="15" t="s">
        <v>119</v>
      </c>
      <c r="B6" s="292">
        <v>11.5833333333329</v>
      </c>
      <c r="C6" s="292">
        <v>462.33333333331501</v>
      </c>
      <c r="D6" s="292">
        <v>1246.49999999995</v>
      </c>
      <c r="E6" s="292">
        <v>66.9999999999973</v>
      </c>
      <c r="F6" s="295">
        <v>226</v>
      </c>
      <c r="G6" s="295">
        <v>17146</v>
      </c>
      <c r="H6" s="295">
        <v>64926</v>
      </c>
      <c r="I6" s="295">
        <v>1180</v>
      </c>
      <c r="J6" s="292">
        <v>19.510791366907199</v>
      </c>
      <c r="K6" s="292">
        <v>37.085796683490997</v>
      </c>
      <c r="L6" s="292">
        <v>52.086642599280097</v>
      </c>
      <c r="M6" s="292">
        <v>17.611940298508198</v>
      </c>
      <c r="N6" s="288">
        <v>94.654577707696603</v>
      </c>
      <c r="O6" s="288">
        <v>89.8395077579477</v>
      </c>
      <c r="P6" s="288">
        <v>85.7296869591014</v>
      </c>
      <c r="Q6" s="288">
        <v>95.174810877121004</v>
      </c>
    </row>
    <row r="7" spans="1:17" s="14" customFormat="1" x14ac:dyDescent="0.15">
      <c r="A7" s="15" t="s">
        <v>120</v>
      </c>
      <c r="B7" s="292">
        <v>160.91666666666001</v>
      </c>
      <c r="C7" s="292">
        <v>1004.0833333332901</v>
      </c>
      <c r="D7" s="292">
        <v>690.83333333330597</v>
      </c>
      <c r="E7" s="292">
        <v>74.916666666663701</v>
      </c>
      <c r="F7" s="295">
        <v>3674</v>
      </c>
      <c r="G7" s="295">
        <v>25866</v>
      </c>
      <c r="H7" s="295">
        <v>28585</v>
      </c>
      <c r="I7" s="295">
        <v>2539</v>
      </c>
      <c r="J7" s="292">
        <v>22.8316934230977</v>
      </c>
      <c r="K7" s="292">
        <v>25.760810025729299</v>
      </c>
      <c r="L7" s="292">
        <v>41.3775633293141</v>
      </c>
      <c r="M7" s="292">
        <v>33.890989988877898</v>
      </c>
      <c r="N7" s="288">
        <v>93.744741527918407</v>
      </c>
      <c r="O7" s="288">
        <v>92.9422438285673</v>
      </c>
      <c r="P7" s="288">
        <v>88.663681279640002</v>
      </c>
      <c r="Q7" s="288">
        <v>90.714797263321103</v>
      </c>
    </row>
    <row r="8" spans="1:17" s="14" customFormat="1" x14ac:dyDescent="0.15">
      <c r="A8" s="15" t="s">
        <v>121</v>
      </c>
      <c r="B8" s="292">
        <v>13.583333333332799</v>
      </c>
      <c r="C8" s="292">
        <v>292.16666666665498</v>
      </c>
      <c r="D8" s="292">
        <v>1049.5833333332901</v>
      </c>
      <c r="E8" s="292">
        <v>339.08333333332001</v>
      </c>
      <c r="F8" s="295">
        <v>204</v>
      </c>
      <c r="G8" s="295">
        <v>11166</v>
      </c>
      <c r="H8" s="295">
        <v>37878</v>
      </c>
      <c r="I8" s="295">
        <v>12080</v>
      </c>
      <c r="J8" s="292">
        <v>15.0184049079761</v>
      </c>
      <c r="K8" s="292">
        <v>38.217912150600498</v>
      </c>
      <c r="L8" s="292">
        <v>36.088606589918101</v>
      </c>
      <c r="M8" s="292">
        <v>35.625460801181099</v>
      </c>
      <c r="N8" s="288">
        <v>95.885368518362696</v>
      </c>
      <c r="O8" s="288">
        <v>89.529339136821804</v>
      </c>
      <c r="P8" s="288">
        <v>90.112710523310099</v>
      </c>
      <c r="Q8" s="288">
        <v>90.239599780498295</v>
      </c>
    </row>
    <row r="9" spans="1:17" s="14" customFormat="1" x14ac:dyDescent="0.15">
      <c r="A9" s="15" t="s">
        <v>414</v>
      </c>
      <c r="B9" s="292">
        <v>63.333333333330799</v>
      </c>
      <c r="C9" s="292">
        <v>650.833333333307</v>
      </c>
      <c r="D9" s="292">
        <v>1862.6666666665899</v>
      </c>
      <c r="E9" s="292">
        <v>745.08333333330404</v>
      </c>
      <c r="F9" s="295">
        <v>1496</v>
      </c>
      <c r="G9" s="295">
        <v>23647</v>
      </c>
      <c r="H9" s="295">
        <v>96410</v>
      </c>
      <c r="I9" s="295">
        <v>44719</v>
      </c>
      <c r="J9" s="292">
        <v>23.6210526315799</v>
      </c>
      <c r="K9" s="292">
        <v>36.333418693983504</v>
      </c>
      <c r="L9" s="292">
        <v>51.759126700073601</v>
      </c>
      <c r="M9" s="292">
        <v>60.018789844538802</v>
      </c>
      <c r="N9" s="288">
        <v>93.528478731074003</v>
      </c>
      <c r="O9" s="288">
        <v>90.045638713977098</v>
      </c>
      <c r="P9" s="288">
        <v>85.819417342445604</v>
      </c>
      <c r="Q9" s="288">
        <v>83.556495933003106</v>
      </c>
    </row>
    <row r="10" spans="1:17" s="14" customFormat="1" x14ac:dyDescent="0.15">
      <c r="A10" s="15" t="s">
        <v>122</v>
      </c>
      <c r="B10" s="292">
        <v>32.2499999999987</v>
      </c>
      <c r="C10" s="292">
        <v>2594.5833333332298</v>
      </c>
      <c r="D10" s="292">
        <v>895.24999999996396</v>
      </c>
      <c r="E10" s="292">
        <v>103.58333333332899</v>
      </c>
      <c r="F10" s="295">
        <v>377</v>
      </c>
      <c r="G10" s="295">
        <v>110706</v>
      </c>
      <c r="H10" s="295">
        <v>43292</v>
      </c>
      <c r="I10" s="295">
        <v>4554</v>
      </c>
      <c r="J10" s="292">
        <v>11.6899224806206</v>
      </c>
      <c r="K10" s="292">
        <v>42.668122691506397</v>
      </c>
      <c r="L10" s="292">
        <v>48.357442055293703</v>
      </c>
      <c r="M10" s="292">
        <v>43.964601769913301</v>
      </c>
      <c r="N10" s="288">
        <v>96.797281512158705</v>
      </c>
      <c r="O10" s="288">
        <v>88.31010337219</v>
      </c>
      <c r="P10" s="288">
        <v>86.751385738275701</v>
      </c>
      <c r="Q10" s="288">
        <v>87.954903624681293</v>
      </c>
    </row>
    <row r="11" spans="1:17" s="14" customFormat="1" x14ac:dyDescent="0.15">
      <c r="A11" s="15" t="s">
        <v>123</v>
      </c>
      <c r="B11" s="292">
        <v>182.49999999999301</v>
      </c>
      <c r="C11" s="292">
        <v>2785.49999999989</v>
      </c>
      <c r="D11" s="292">
        <v>1128.1666666666199</v>
      </c>
      <c r="E11" s="292">
        <v>26.916666666665598</v>
      </c>
      <c r="F11" s="295">
        <v>4832</v>
      </c>
      <c r="G11" s="295">
        <v>96385</v>
      </c>
      <c r="H11" s="295">
        <v>49268</v>
      </c>
      <c r="I11" s="295">
        <v>869</v>
      </c>
      <c r="J11" s="292">
        <v>26.476712328768201</v>
      </c>
      <c r="K11" s="292">
        <v>34.602405313230598</v>
      </c>
      <c r="L11" s="292">
        <v>43.670852415425003</v>
      </c>
      <c r="M11" s="292">
        <v>32.284829721363501</v>
      </c>
      <c r="N11" s="288">
        <v>92.746106211296393</v>
      </c>
      <c r="O11" s="288">
        <v>90.519888955279299</v>
      </c>
      <c r="P11" s="288">
        <v>88.035382899883601</v>
      </c>
      <c r="Q11" s="288">
        <v>91.154841172229197</v>
      </c>
    </row>
    <row r="12" spans="1:17" s="14" customFormat="1" x14ac:dyDescent="0.15">
      <c r="A12" s="15" t="s">
        <v>124</v>
      </c>
      <c r="B12" s="292">
        <v>531.49999999997897</v>
      </c>
      <c r="C12" s="292">
        <v>624.41666666664196</v>
      </c>
      <c r="D12" s="292">
        <v>873.41666666663195</v>
      </c>
      <c r="E12" s="292">
        <v>26.333333333332298</v>
      </c>
      <c r="F12" s="295">
        <v>12424</v>
      </c>
      <c r="G12" s="295">
        <v>21463</v>
      </c>
      <c r="H12" s="295">
        <v>38559</v>
      </c>
      <c r="I12" s="295">
        <v>1291</v>
      </c>
      <c r="J12" s="292">
        <v>23.375352775165599</v>
      </c>
      <c r="K12" s="292">
        <v>34.3728813559336</v>
      </c>
      <c r="L12" s="292">
        <v>44.147314187579298</v>
      </c>
      <c r="M12" s="292">
        <v>49.025316455698203</v>
      </c>
      <c r="N12" s="288">
        <v>93.595793760228602</v>
      </c>
      <c r="O12" s="288">
        <v>90.582772231251099</v>
      </c>
      <c r="P12" s="288">
        <v>87.904845428060497</v>
      </c>
      <c r="Q12" s="288">
        <v>86.568406450493598</v>
      </c>
    </row>
    <row r="13" spans="1:17" s="19" customFormat="1" x14ac:dyDescent="0.15">
      <c r="A13" s="15" t="s">
        <v>125</v>
      </c>
      <c r="B13" s="292">
        <v>127.749999999995</v>
      </c>
      <c r="C13" s="292">
        <v>955.16666666662798</v>
      </c>
      <c r="D13" s="292">
        <v>330.91666666665299</v>
      </c>
      <c r="E13" s="292">
        <v>8.9999999999996394</v>
      </c>
      <c r="F13" s="295">
        <v>2229</v>
      </c>
      <c r="G13" s="295">
        <v>28004</v>
      </c>
      <c r="H13" s="295">
        <v>13878</v>
      </c>
      <c r="I13" s="295">
        <v>583</v>
      </c>
      <c r="J13" s="292">
        <v>17.4481409001964</v>
      </c>
      <c r="K13" s="292">
        <v>29.3184435526098</v>
      </c>
      <c r="L13" s="292">
        <v>41.938050868800502</v>
      </c>
      <c r="M13" s="292">
        <v>64.7777777777804</v>
      </c>
      <c r="N13" s="288">
        <v>95.219687424603705</v>
      </c>
      <c r="O13" s="288">
        <v>91.9675497116137</v>
      </c>
      <c r="P13" s="288">
        <v>88.510123049643695</v>
      </c>
      <c r="Q13" s="288">
        <v>82.252663622525901</v>
      </c>
    </row>
    <row r="14" spans="1:17" s="14" customFormat="1" x14ac:dyDescent="0.15">
      <c r="A14" s="15" t="s">
        <v>126</v>
      </c>
      <c r="B14" s="292">
        <v>89.499999999996405</v>
      </c>
      <c r="C14" s="292">
        <v>259.916666666656</v>
      </c>
      <c r="D14" s="292">
        <v>44.333333333331602</v>
      </c>
      <c r="E14" s="292">
        <v>1.9999999999999201</v>
      </c>
      <c r="F14" s="295">
        <v>1857</v>
      </c>
      <c r="G14" s="295">
        <v>7870</v>
      </c>
      <c r="H14" s="295" t="s">
        <v>35</v>
      </c>
      <c r="I14" s="295" t="s">
        <v>35</v>
      </c>
      <c r="J14" s="292">
        <v>20.748603351956099</v>
      </c>
      <c r="K14" s="292">
        <v>30.2789355562692</v>
      </c>
      <c r="L14" s="292" t="s">
        <v>35</v>
      </c>
      <c r="M14" s="292" t="s">
        <v>35</v>
      </c>
      <c r="N14" s="288">
        <v>94.315451136450406</v>
      </c>
      <c r="O14" s="288">
        <v>91.7044012174605</v>
      </c>
      <c r="P14" s="288" t="s">
        <v>35</v>
      </c>
      <c r="Q14" s="288" t="s">
        <v>35</v>
      </c>
    </row>
    <row r="15" spans="1:17" s="14" customFormat="1" x14ac:dyDescent="0.15">
      <c r="A15" s="15" t="s">
        <v>127</v>
      </c>
      <c r="B15" s="292">
        <v>1.9999999999999201</v>
      </c>
      <c r="C15" s="292">
        <v>27.833333333332199</v>
      </c>
      <c r="D15" s="292">
        <v>16.5833333333327</v>
      </c>
      <c r="E15" s="292" t="s">
        <v>666</v>
      </c>
      <c r="F15" s="286" t="s">
        <v>35</v>
      </c>
      <c r="G15" s="295" t="s">
        <v>35</v>
      </c>
      <c r="H15" s="295">
        <v>382</v>
      </c>
      <c r="I15" s="292" t="s">
        <v>666</v>
      </c>
      <c r="J15" s="286" t="s">
        <v>35</v>
      </c>
      <c r="K15" s="292" t="s">
        <v>35</v>
      </c>
      <c r="L15" s="292">
        <v>23.035175879397901</v>
      </c>
      <c r="M15" s="292" t="s">
        <v>666</v>
      </c>
      <c r="N15" s="286" t="s">
        <v>35</v>
      </c>
      <c r="O15" s="288" t="s">
        <v>35</v>
      </c>
      <c r="P15" s="288">
        <v>93.688992909754006</v>
      </c>
      <c r="Q15" s="286" t="s">
        <v>13</v>
      </c>
    </row>
    <row r="16" spans="1:17" s="14" customFormat="1" x14ac:dyDescent="0.15">
      <c r="A16" s="15" t="s">
        <v>247</v>
      </c>
      <c r="B16" s="292">
        <v>0.99999999999996003</v>
      </c>
      <c r="C16" s="292">
        <v>33.083333333332</v>
      </c>
      <c r="D16" s="292">
        <v>181.66666666665901</v>
      </c>
      <c r="E16" s="292">
        <v>361.91666666665202</v>
      </c>
      <c r="F16" s="286" t="s">
        <v>35</v>
      </c>
      <c r="G16" s="295" t="s">
        <v>35</v>
      </c>
      <c r="H16" s="295" t="s">
        <v>35</v>
      </c>
      <c r="I16" s="286" t="s">
        <v>35</v>
      </c>
      <c r="J16" s="286" t="s">
        <v>35</v>
      </c>
      <c r="K16" s="292" t="s">
        <v>35</v>
      </c>
      <c r="L16" s="292" t="s">
        <v>35</v>
      </c>
      <c r="M16" s="286" t="s">
        <v>35</v>
      </c>
      <c r="N16" s="286" t="s">
        <v>35</v>
      </c>
      <c r="O16" s="288" t="s">
        <v>35</v>
      </c>
      <c r="P16" s="288" t="s">
        <v>35</v>
      </c>
      <c r="Q16" s="286" t="s">
        <v>35</v>
      </c>
    </row>
    <row r="18" spans="1:10" s="14" customFormat="1" ht="9.75" customHeight="1" x14ac:dyDescent="0.15">
      <c r="A18" s="20"/>
      <c r="J18" s="16"/>
    </row>
    <row r="19" spans="1:10" x14ac:dyDescent="0.15">
      <c r="B19" s="12"/>
      <c r="C19" s="12"/>
      <c r="D19" s="12"/>
      <c r="E19" s="12"/>
      <c r="F19" s="12"/>
      <c r="G19" s="12"/>
      <c r="H19" s="12"/>
      <c r="I19" s="12"/>
    </row>
  </sheetData>
  <printOptions horizontalCentered="1"/>
  <pageMargins left="0.39370078740157483" right="0.39370078740157483" top="0.23622047244094491" bottom="0.23622047244094491" header="0.23622047244094491" footer="0.31496062992125984"/>
  <pageSetup paperSize="9" scale="96"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98">
    <tabColor rgb="FF92D050"/>
  </sheetPr>
  <dimension ref="A1:G45"/>
  <sheetViews>
    <sheetView view="pageBreakPreview" zoomScale="170" zoomScaleNormal="100" zoomScaleSheetLayoutView="170" workbookViewId="0">
      <selection activeCell="F34" sqref="F34"/>
    </sheetView>
  </sheetViews>
  <sheetFormatPr baseColWidth="10" defaultColWidth="11.42578125" defaultRowHeight="9" x14ac:dyDescent="0.15"/>
  <cols>
    <col min="1" max="1" width="15.140625" style="13" customWidth="1"/>
    <col min="2" max="2" width="20.5703125" style="13" customWidth="1"/>
    <col min="3" max="3" width="21" style="13" customWidth="1"/>
    <col min="4" max="4" width="40.5703125" style="13" customWidth="1"/>
    <col min="5" max="5" width="40.7109375" style="13" customWidth="1"/>
    <col min="6" max="6" width="40.85546875" style="13" customWidth="1"/>
    <col min="7" max="7" width="2.7109375" style="13" customWidth="1"/>
    <col min="8" max="16384" width="11.42578125" style="13"/>
  </cols>
  <sheetData>
    <row r="1" spans="1:7" x14ac:dyDescent="0.15">
      <c r="A1" s="321" t="s">
        <v>63</v>
      </c>
      <c r="B1" s="321" t="s">
        <v>361</v>
      </c>
      <c r="C1" s="273" t="s">
        <v>42</v>
      </c>
      <c r="D1" s="326" t="s">
        <v>156</v>
      </c>
      <c r="E1" s="326" t="s">
        <v>156</v>
      </c>
      <c r="F1" s="326" t="s">
        <v>156</v>
      </c>
    </row>
    <row r="2" spans="1:7" x14ac:dyDescent="0.15">
      <c r="A2" s="321" t="s">
        <v>63</v>
      </c>
      <c r="B2" s="321" t="s">
        <v>361</v>
      </c>
      <c r="C2" s="273" t="s">
        <v>42</v>
      </c>
      <c r="D2" s="273" t="s">
        <v>500</v>
      </c>
      <c r="E2" s="273" t="s">
        <v>499</v>
      </c>
      <c r="F2" s="273" t="s">
        <v>419</v>
      </c>
    </row>
    <row r="3" spans="1:7" x14ac:dyDescent="0.15">
      <c r="A3" s="15" t="s">
        <v>217</v>
      </c>
      <c r="B3" s="15" t="s">
        <v>403</v>
      </c>
      <c r="C3" s="292">
        <v>415.16666666664997</v>
      </c>
      <c r="D3" s="298">
        <v>5365</v>
      </c>
      <c r="E3" s="298">
        <v>1520</v>
      </c>
      <c r="F3" s="298">
        <v>525</v>
      </c>
      <c r="G3" s="21"/>
    </row>
    <row r="4" spans="1:7" x14ac:dyDescent="0.15">
      <c r="A4" s="15" t="s">
        <v>532</v>
      </c>
      <c r="B4" s="15" t="s">
        <v>533</v>
      </c>
      <c r="C4" s="292">
        <v>1546.33333333327</v>
      </c>
      <c r="D4" s="298">
        <v>27334</v>
      </c>
      <c r="E4" s="298">
        <v>6632</v>
      </c>
      <c r="F4" s="298">
        <v>1203</v>
      </c>
      <c r="G4" s="21"/>
    </row>
    <row r="5" spans="1:7" x14ac:dyDescent="0.15">
      <c r="A5" s="15" t="s">
        <v>532</v>
      </c>
      <c r="B5" s="284" t="s">
        <v>534</v>
      </c>
      <c r="C5" s="292">
        <v>24988.1666666657</v>
      </c>
      <c r="D5" s="298">
        <v>1045216</v>
      </c>
      <c r="E5" s="298">
        <v>98773.46</v>
      </c>
      <c r="F5" s="298">
        <v>55088.919999999882</v>
      </c>
      <c r="G5" s="21"/>
    </row>
    <row r="6" spans="1:7" x14ac:dyDescent="0.15">
      <c r="A6" s="15" t="s">
        <v>532</v>
      </c>
      <c r="B6" s="15" t="s">
        <v>5</v>
      </c>
      <c r="C6" s="292">
        <v>4830.9999999998099</v>
      </c>
      <c r="D6" s="298">
        <v>179981</v>
      </c>
      <c r="E6" s="298">
        <v>15162.94</v>
      </c>
      <c r="F6" s="298">
        <v>1454.0000000000018</v>
      </c>
      <c r="G6" s="21"/>
    </row>
    <row r="7" spans="1:7" x14ac:dyDescent="0.15">
      <c r="A7" s="15" t="s">
        <v>532</v>
      </c>
      <c r="B7" s="15" t="s">
        <v>6</v>
      </c>
      <c r="C7" s="292">
        <v>824.166666666634</v>
      </c>
      <c r="D7" s="298">
        <v>28042</v>
      </c>
      <c r="E7" s="298">
        <v>4633</v>
      </c>
      <c r="F7" s="298">
        <v>2074</v>
      </c>
      <c r="G7" s="21"/>
    </row>
    <row r="8" spans="1:7" x14ac:dyDescent="0.15">
      <c r="A8" s="15" t="s">
        <v>532</v>
      </c>
      <c r="B8" s="15" t="s">
        <v>404</v>
      </c>
      <c r="C8" s="292">
        <v>862.66666666663195</v>
      </c>
      <c r="D8" s="298">
        <v>28685</v>
      </c>
      <c r="E8" s="298">
        <v>5510</v>
      </c>
      <c r="F8" s="298">
        <v>346</v>
      </c>
      <c r="G8" s="21"/>
    </row>
    <row r="9" spans="1:7" x14ac:dyDescent="0.15">
      <c r="A9" s="15" t="s">
        <v>535</v>
      </c>
      <c r="B9" s="15" t="s">
        <v>536</v>
      </c>
      <c r="C9" s="292">
        <v>299.16666666665498</v>
      </c>
      <c r="D9" s="298">
        <v>6242</v>
      </c>
      <c r="E9" s="298">
        <v>994</v>
      </c>
      <c r="F9" s="298">
        <v>174</v>
      </c>
      <c r="G9" s="21"/>
    </row>
    <row r="10" spans="1:7" x14ac:dyDescent="0.15">
      <c r="A10" s="15" t="s">
        <v>535</v>
      </c>
      <c r="B10" s="15" t="s">
        <v>70</v>
      </c>
      <c r="C10" s="292">
        <v>132.416666666661</v>
      </c>
      <c r="D10" s="298">
        <v>3028</v>
      </c>
      <c r="E10" s="298">
        <v>257</v>
      </c>
      <c r="F10" s="295" t="s">
        <v>666</v>
      </c>
      <c r="G10" s="21"/>
    </row>
    <row r="11" spans="1:7" x14ac:dyDescent="0.15">
      <c r="A11" s="15" t="s">
        <v>535</v>
      </c>
      <c r="B11" s="284" t="s">
        <v>69</v>
      </c>
      <c r="C11" s="292">
        <v>1007.74999999996</v>
      </c>
      <c r="D11" s="298">
        <v>27197</v>
      </c>
      <c r="E11" s="298">
        <v>3078</v>
      </c>
      <c r="F11" s="298">
        <v>961</v>
      </c>
      <c r="G11" s="21"/>
    </row>
    <row r="12" spans="1:7" x14ac:dyDescent="0.15">
      <c r="A12" s="15" t="s">
        <v>535</v>
      </c>
      <c r="B12" s="15" t="s">
        <v>65</v>
      </c>
      <c r="C12" s="292">
        <v>210.24999999999201</v>
      </c>
      <c r="D12" s="298">
        <v>6226</v>
      </c>
      <c r="E12" s="298">
        <v>484</v>
      </c>
      <c r="F12" s="298">
        <v>440</v>
      </c>
      <c r="G12" s="21"/>
    </row>
    <row r="13" spans="1:7" x14ac:dyDescent="0.15">
      <c r="A13" s="15" t="s">
        <v>535</v>
      </c>
      <c r="B13" s="15" t="s">
        <v>72</v>
      </c>
      <c r="C13" s="292">
        <v>635.66666666664105</v>
      </c>
      <c r="D13" s="298">
        <v>13272</v>
      </c>
      <c r="E13" s="298">
        <v>1825</v>
      </c>
      <c r="F13" s="298">
        <v>200</v>
      </c>
      <c r="G13" s="21"/>
    </row>
    <row r="14" spans="1:7" x14ac:dyDescent="0.15">
      <c r="A14" s="15" t="s">
        <v>535</v>
      </c>
      <c r="B14" s="15" t="s">
        <v>537</v>
      </c>
      <c r="C14" s="292">
        <v>898.49999999996396</v>
      </c>
      <c r="D14" s="298">
        <v>16727</v>
      </c>
      <c r="E14" s="298">
        <v>1999</v>
      </c>
      <c r="F14" s="298">
        <v>499</v>
      </c>
      <c r="G14" s="21"/>
    </row>
    <row r="15" spans="1:7" x14ac:dyDescent="0.15">
      <c r="A15" s="15" t="s">
        <v>535</v>
      </c>
      <c r="B15" s="15" t="s">
        <v>66</v>
      </c>
      <c r="C15" s="292">
        <v>3471.4166666665301</v>
      </c>
      <c r="D15" s="298">
        <v>86609</v>
      </c>
      <c r="E15" s="298">
        <v>9189</v>
      </c>
      <c r="F15" s="298">
        <v>2173</v>
      </c>
      <c r="G15" s="21"/>
    </row>
    <row r="16" spans="1:7" x14ac:dyDescent="0.15">
      <c r="A16" s="15" t="s">
        <v>535</v>
      </c>
      <c r="B16" s="15" t="s">
        <v>67</v>
      </c>
      <c r="C16" s="292">
        <v>298.33333333332098</v>
      </c>
      <c r="D16" s="298">
        <v>4679</v>
      </c>
      <c r="E16" s="298">
        <v>361</v>
      </c>
      <c r="F16" s="295">
        <v>26</v>
      </c>
      <c r="G16" s="21"/>
    </row>
    <row r="17" spans="1:7" x14ac:dyDescent="0.15">
      <c r="A17" s="15" t="s">
        <v>535</v>
      </c>
      <c r="B17" s="15" t="s">
        <v>73</v>
      </c>
      <c r="C17" s="292">
        <v>327.08333333332001</v>
      </c>
      <c r="D17" s="298">
        <v>7615</v>
      </c>
      <c r="E17" s="298">
        <v>686</v>
      </c>
      <c r="F17" s="298">
        <v>733</v>
      </c>
      <c r="G17" s="21"/>
    </row>
    <row r="18" spans="1:7" x14ac:dyDescent="0.15">
      <c r="A18" s="15" t="s">
        <v>535</v>
      </c>
      <c r="B18" s="15" t="s">
        <v>71</v>
      </c>
      <c r="C18" s="292">
        <v>2764.3333333332198</v>
      </c>
      <c r="D18" s="298">
        <v>125465</v>
      </c>
      <c r="E18" s="298">
        <v>9199</v>
      </c>
      <c r="F18" s="298">
        <v>400</v>
      </c>
      <c r="G18" s="21"/>
    </row>
    <row r="19" spans="1:7" x14ac:dyDescent="0.15">
      <c r="A19" s="15" t="s">
        <v>535</v>
      </c>
      <c r="B19" s="15" t="s">
        <v>405</v>
      </c>
      <c r="C19" s="292">
        <v>144.499999999994</v>
      </c>
      <c r="D19" s="298">
        <v>3523</v>
      </c>
      <c r="E19" s="298">
        <v>678</v>
      </c>
      <c r="F19" s="298">
        <v>550</v>
      </c>
      <c r="G19" s="21"/>
    </row>
    <row r="20" spans="1:7" x14ac:dyDescent="0.15">
      <c r="A20" s="15" t="s">
        <v>535</v>
      </c>
      <c r="B20" s="15" t="s">
        <v>406</v>
      </c>
      <c r="C20" s="292">
        <v>88.333333333329804</v>
      </c>
      <c r="D20" s="298">
        <v>1376</v>
      </c>
      <c r="E20" s="298">
        <v>112</v>
      </c>
      <c r="F20" s="295">
        <v>45</v>
      </c>
      <c r="G20" s="21"/>
    </row>
    <row r="21" spans="1:7" x14ac:dyDescent="0.15">
      <c r="A21" s="15" t="s">
        <v>538</v>
      </c>
      <c r="B21" s="15" t="s">
        <v>539</v>
      </c>
      <c r="C21" s="292">
        <v>1320.99999999995</v>
      </c>
      <c r="D21" s="298">
        <v>25347</v>
      </c>
      <c r="E21" s="298">
        <v>5270.72</v>
      </c>
      <c r="F21" s="298">
        <v>1109.0000000000009</v>
      </c>
      <c r="G21" s="21"/>
    </row>
    <row r="22" spans="1:7" x14ac:dyDescent="0.15">
      <c r="A22" s="15" t="s">
        <v>538</v>
      </c>
      <c r="B22" s="15" t="s">
        <v>407</v>
      </c>
      <c r="C22" s="292">
        <v>255.083333333323</v>
      </c>
      <c r="D22" s="298">
        <v>8142</v>
      </c>
      <c r="E22" s="298">
        <v>588</v>
      </c>
      <c r="F22" s="298">
        <v>596</v>
      </c>
      <c r="G22" s="21"/>
    </row>
    <row r="23" spans="1:7" x14ac:dyDescent="0.15">
      <c r="A23" s="15" t="s">
        <v>538</v>
      </c>
      <c r="B23" s="284" t="s">
        <v>408</v>
      </c>
      <c r="C23" s="292">
        <v>40.666666666665002</v>
      </c>
      <c r="D23" s="298">
        <v>923</v>
      </c>
      <c r="E23" s="298">
        <v>201</v>
      </c>
      <c r="F23" s="298">
        <v>8</v>
      </c>
      <c r="G23" s="21"/>
    </row>
    <row r="24" spans="1:7" x14ac:dyDescent="0.15">
      <c r="A24" s="15" t="s">
        <v>540</v>
      </c>
      <c r="B24" s="15" t="s">
        <v>541</v>
      </c>
      <c r="C24" s="292">
        <v>258.74999999999</v>
      </c>
      <c r="D24" s="298">
        <v>3788</v>
      </c>
      <c r="E24" s="298">
        <v>1183</v>
      </c>
      <c r="F24" s="298">
        <v>219</v>
      </c>
      <c r="G24" s="21"/>
    </row>
    <row r="25" spans="1:7" x14ac:dyDescent="0.15">
      <c r="A25" s="15" t="s">
        <v>540</v>
      </c>
      <c r="B25" s="15" t="s">
        <v>409</v>
      </c>
      <c r="C25" s="292">
        <v>139.833333333328</v>
      </c>
      <c r="D25" s="298">
        <v>2952</v>
      </c>
      <c r="E25" s="298">
        <v>764</v>
      </c>
      <c r="F25" s="295">
        <v>58</v>
      </c>
      <c r="G25" s="21"/>
    </row>
    <row r="26" spans="1:7" x14ac:dyDescent="0.15">
      <c r="A26" s="15" t="s">
        <v>542</v>
      </c>
      <c r="B26" s="15" t="s">
        <v>543</v>
      </c>
      <c r="C26" s="292">
        <v>452.08333333331501</v>
      </c>
      <c r="D26" s="298">
        <v>11335</v>
      </c>
      <c r="E26" s="298">
        <v>1629</v>
      </c>
      <c r="F26" s="298">
        <v>574</v>
      </c>
      <c r="G26" s="21"/>
    </row>
    <row r="27" spans="1:7" x14ac:dyDescent="0.15">
      <c r="A27" s="15" t="s">
        <v>542</v>
      </c>
      <c r="B27" s="15" t="s">
        <v>544</v>
      </c>
      <c r="C27" s="292">
        <v>54.166666666664497</v>
      </c>
      <c r="D27" s="298">
        <v>2159</v>
      </c>
      <c r="E27" s="298">
        <v>144</v>
      </c>
      <c r="F27" s="298">
        <v>101</v>
      </c>
      <c r="G27" s="21"/>
    </row>
    <row r="28" spans="1:7" x14ac:dyDescent="0.15">
      <c r="A28" s="15" t="s">
        <v>542</v>
      </c>
      <c r="B28" s="284" t="s">
        <v>15</v>
      </c>
      <c r="C28" s="292">
        <v>587.16666666664298</v>
      </c>
      <c r="D28" s="298">
        <v>6056</v>
      </c>
      <c r="E28" s="298">
        <v>2442</v>
      </c>
      <c r="F28" s="298">
        <v>518</v>
      </c>
      <c r="G28" s="21"/>
    </row>
    <row r="29" spans="1:7" x14ac:dyDescent="0.15">
      <c r="A29" s="15" t="s">
        <v>410</v>
      </c>
      <c r="B29" s="15" t="s">
        <v>411</v>
      </c>
      <c r="C29" s="292">
        <v>2227.1666666665801</v>
      </c>
      <c r="D29" s="298">
        <v>55650</v>
      </c>
      <c r="E29" s="298">
        <v>10325</v>
      </c>
      <c r="F29" s="298">
        <v>5075</v>
      </c>
      <c r="G29" s="21"/>
    </row>
    <row r="30" spans="1:7" x14ac:dyDescent="0.15">
      <c r="A30" s="15" t="s">
        <v>410</v>
      </c>
      <c r="B30" s="15" t="s">
        <v>12</v>
      </c>
      <c r="C30" s="292">
        <v>48625.6666666647</v>
      </c>
      <c r="D30" s="298">
        <v>1215839</v>
      </c>
      <c r="E30" s="298">
        <v>179293</v>
      </c>
      <c r="F30" s="298">
        <v>101155</v>
      </c>
      <c r="G30" s="21"/>
    </row>
    <row r="31" spans="1:7" x14ac:dyDescent="0.15">
      <c r="A31" s="15" t="s">
        <v>410</v>
      </c>
      <c r="B31" s="284" t="s">
        <v>412</v>
      </c>
      <c r="C31" s="292">
        <v>80.416666666663403</v>
      </c>
      <c r="D31" s="298">
        <v>1357</v>
      </c>
      <c r="E31" s="298">
        <v>260</v>
      </c>
      <c r="F31" s="298">
        <v>147</v>
      </c>
      <c r="G31" s="21"/>
    </row>
    <row r="32" spans="1:7" x14ac:dyDescent="0.15">
      <c r="A32" s="15" t="s">
        <v>545</v>
      </c>
      <c r="B32" s="15" t="s">
        <v>546</v>
      </c>
      <c r="C32" s="292">
        <v>604.66666666664196</v>
      </c>
      <c r="D32" s="298">
        <v>14518</v>
      </c>
      <c r="E32" s="298">
        <v>2755</v>
      </c>
      <c r="F32" s="298">
        <v>475</v>
      </c>
      <c r="G32" s="21"/>
    </row>
    <row r="33" spans="1:7" x14ac:dyDescent="0.15">
      <c r="A33" s="15" t="s">
        <v>545</v>
      </c>
      <c r="B33" s="15" t="s">
        <v>8</v>
      </c>
      <c r="C33" s="292">
        <v>205.66666666665799</v>
      </c>
      <c r="D33" s="298">
        <v>6923</v>
      </c>
      <c r="E33" s="298">
        <v>644</v>
      </c>
      <c r="F33" s="298">
        <v>89</v>
      </c>
      <c r="G33" s="21"/>
    </row>
    <row r="34" spans="1:7" x14ac:dyDescent="0.15">
      <c r="A34" s="15" t="s">
        <v>545</v>
      </c>
      <c r="B34" s="284" t="s">
        <v>16</v>
      </c>
      <c r="C34" s="292">
        <v>167.083333333327</v>
      </c>
      <c r="D34" s="298">
        <v>5223</v>
      </c>
      <c r="E34" s="298">
        <v>1006</v>
      </c>
      <c r="F34" s="295" t="s">
        <v>666</v>
      </c>
      <c r="G34" s="21"/>
    </row>
    <row r="35" spans="1:7" x14ac:dyDescent="0.15">
      <c r="A35" s="15" t="s">
        <v>545</v>
      </c>
      <c r="B35" s="15" t="s">
        <v>9</v>
      </c>
      <c r="C35" s="292">
        <v>1023.5833333332901</v>
      </c>
      <c r="D35" s="298">
        <v>28089</v>
      </c>
      <c r="E35" s="298">
        <v>4714</v>
      </c>
      <c r="F35" s="298">
        <v>903</v>
      </c>
      <c r="G35" s="21"/>
    </row>
    <row r="36" spans="1:7" x14ac:dyDescent="0.15">
      <c r="A36" s="15" t="s">
        <v>545</v>
      </c>
      <c r="B36" s="15" t="s">
        <v>205</v>
      </c>
      <c r="C36" s="292">
        <v>516.83333333331302</v>
      </c>
      <c r="D36" s="298">
        <v>17193</v>
      </c>
      <c r="E36" s="298">
        <v>3996</v>
      </c>
      <c r="F36" s="298">
        <v>1855</v>
      </c>
      <c r="G36" s="21"/>
    </row>
    <row r="37" spans="1:7" x14ac:dyDescent="0.15">
      <c r="A37" s="15" t="s">
        <v>547</v>
      </c>
      <c r="B37" s="15" t="s">
        <v>548</v>
      </c>
      <c r="C37" s="292">
        <v>1017.24999999996</v>
      </c>
      <c r="D37" s="298">
        <v>17052</v>
      </c>
      <c r="E37" s="298">
        <v>4203</v>
      </c>
      <c r="F37" s="298">
        <v>535</v>
      </c>
      <c r="G37" s="21"/>
    </row>
    <row r="38" spans="1:7" x14ac:dyDescent="0.15">
      <c r="A38" s="15" t="s">
        <v>547</v>
      </c>
      <c r="B38" s="15" t="s">
        <v>549</v>
      </c>
      <c r="C38" s="292">
        <v>68.2499999999973</v>
      </c>
      <c r="D38" s="295">
        <v>1535</v>
      </c>
      <c r="E38" s="295">
        <v>328</v>
      </c>
      <c r="F38" s="295">
        <v>137</v>
      </c>
      <c r="G38" s="21"/>
    </row>
    <row r="39" spans="1:7" x14ac:dyDescent="0.15">
      <c r="A39" s="284" t="s">
        <v>233</v>
      </c>
      <c r="B39" s="15" t="s">
        <v>234</v>
      </c>
      <c r="C39" s="292">
        <v>482.66666666664702</v>
      </c>
      <c r="D39" s="298">
        <v>9271</v>
      </c>
      <c r="E39" s="298">
        <v>1582</v>
      </c>
      <c r="F39" s="298">
        <v>403</v>
      </c>
      <c r="G39" s="21"/>
    </row>
    <row r="40" spans="1:7" x14ac:dyDescent="0.15">
      <c r="A40" s="15" t="s">
        <v>235</v>
      </c>
      <c r="B40" s="15" t="s">
        <v>19</v>
      </c>
      <c r="C40" s="292">
        <v>765.91666666663605</v>
      </c>
      <c r="D40" s="298">
        <v>17384</v>
      </c>
      <c r="E40" s="298">
        <v>2462</v>
      </c>
      <c r="F40" s="298">
        <v>19</v>
      </c>
      <c r="G40" s="21"/>
    </row>
    <row r="41" spans="1:7" x14ac:dyDescent="0.15">
      <c r="A41" s="15" t="s">
        <v>235</v>
      </c>
      <c r="B41" s="15" t="s">
        <v>376</v>
      </c>
      <c r="C41" s="292">
        <v>108.916666666662</v>
      </c>
      <c r="D41" s="298">
        <v>2029</v>
      </c>
      <c r="E41" s="298">
        <v>422</v>
      </c>
      <c r="F41" s="298">
        <v>38</v>
      </c>
      <c r="G41" s="21"/>
    </row>
    <row r="42" spans="1:7" x14ac:dyDescent="0.15">
      <c r="A42" s="15" t="s">
        <v>235</v>
      </c>
      <c r="B42" s="15" t="s">
        <v>21</v>
      </c>
      <c r="C42" s="292">
        <v>6685.4166666663996</v>
      </c>
      <c r="D42" s="298">
        <v>194002</v>
      </c>
      <c r="E42" s="298">
        <v>30810</v>
      </c>
      <c r="F42" s="298">
        <v>3546</v>
      </c>
      <c r="G42" s="21"/>
    </row>
    <row r="43" spans="1:7" x14ac:dyDescent="0.15">
      <c r="A43" s="15" t="s">
        <v>235</v>
      </c>
      <c r="B43" s="15" t="s">
        <v>7</v>
      </c>
      <c r="C43" s="292">
        <v>655.74999999997397</v>
      </c>
      <c r="D43" s="298">
        <v>16280</v>
      </c>
      <c r="E43" s="298">
        <v>2798</v>
      </c>
      <c r="F43" s="298">
        <v>1282</v>
      </c>
      <c r="G43" s="21"/>
    </row>
    <row r="44" spans="1:7" x14ac:dyDescent="0.15">
      <c r="A44" s="15" t="s">
        <v>235</v>
      </c>
      <c r="B44" s="13" t="s">
        <v>640</v>
      </c>
      <c r="C44" s="292">
        <v>96.416666666662806</v>
      </c>
      <c r="D44" s="298">
        <v>2201</v>
      </c>
      <c r="E44" s="298">
        <v>368</v>
      </c>
      <c r="F44" s="298">
        <v>5</v>
      </c>
    </row>
    <row r="45" spans="1:7" x14ac:dyDescent="0.15">
      <c r="A45" s="15" t="s">
        <v>235</v>
      </c>
      <c r="B45" s="284" t="s">
        <v>236</v>
      </c>
      <c r="C45" s="292">
        <v>21.999999999999101</v>
      </c>
      <c r="D45" s="298">
        <v>1876</v>
      </c>
      <c r="E45" s="298">
        <v>18</v>
      </c>
      <c r="F45" s="298">
        <v>730</v>
      </c>
    </row>
  </sheetData>
  <phoneticPr fontId="66" type="noConversion"/>
  <printOptions horizontalCentered="1"/>
  <pageMargins left="0.19685039370078741" right="0.59055118110236227" top="0.23622047244094491" bottom="0.23622047244094491" header="0.23622047244094491" footer="0.31496062992125984"/>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48">
    <tabColor rgb="FF00B050"/>
    <pageSetUpPr fitToPage="1"/>
  </sheetPr>
  <dimension ref="A1:U73"/>
  <sheetViews>
    <sheetView view="pageBreakPreview" topLeftCell="A19" zoomScale="120" zoomScaleNormal="100" zoomScaleSheetLayoutView="120" workbookViewId="0">
      <selection activeCell="M8" sqref="M8"/>
    </sheetView>
  </sheetViews>
  <sheetFormatPr baseColWidth="10" defaultColWidth="11.42578125" defaultRowHeight="12.75" x14ac:dyDescent="0.2"/>
  <cols>
    <col min="1" max="10" width="11.42578125" style="42"/>
    <col min="11" max="11" width="21.140625" style="42" customWidth="1"/>
    <col min="12" max="16384" width="11.42578125" style="42"/>
  </cols>
  <sheetData>
    <row r="1" spans="1:19" s="39" customFormat="1" ht="37.5" customHeight="1" x14ac:dyDescent="0.2"/>
    <row r="2" spans="1:19" ht="24" customHeight="1" x14ac:dyDescent="0.2">
      <c r="A2" s="380" t="s">
        <v>115</v>
      </c>
      <c r="B2" s="380"/>
      <c r="C2" s="380"/>
      <c r="D2" s="380"/>
      <c r="E2" s="380"/>
      <c r="F2" s="380"/>
      <c r="G2" s="380"/>
      <c r="H2" s="380"/>
      <c r="I2" s="380"/>
      <c r="J2" s="90"/>
      <c r="K2" s="402" t="s">
        <v>82</v>
      </c>
      <c r="L2" s="409" t="s">
        <v>98</v>
      </c>
      <c r="M2" s="402" t="s">
        <v>110</v>
      </c>
      <c r="N2" s="405" t="s">
        <v>113</v>
      </c>
      <c r="O2" s="405"/>
      <c r="P2" s="405"/>
      <c r="Q2" s="405"/>
      <c r="R2" s="405"/>
      <c r="S2" s="405"/>
    </row>
    <row r="3" spans="1:19" ht="17.25" customHeight="1" x14ac:dyDescent="0.2">
      <c r="A3" s="94"/>
      <c r="B3" s="94"/>
      <c r="C3" s="94"/>
      <c r="D3" s="94"/>
      <c r="E3" s="94"/>
      <c r="F3" s="94"/>
      <c r="G3" s="94"/>
      <c r="H3" s="94"/>
      <c r="I3" s="95"/>
      <c r="J3" s="90"/>
      <c r="K3" s="403"/>
      <c r="L3" s="409"/>
      <c r="M3" s="403"/>
      <c r="N3" s="406" t="s">
        <v>83</v>
      </c>
      <c r="O3" s="407"/>
      <c r="P3" s="406" t="s">
        <v>84</v>
      </c>
      <c r="Q3" s="407"/>
      <c r="R3" s="406" t="s">
        <v>85</v>
      </c>
      <c r="S3" s="407"/>
    </row>
    <row r="4" spans="1:19" x14ac:dyDescent="0.2">
      <c r="A4" s="50"/>
      <c r="B4" s="43"/>
      <c r="C4" s="43"/>
      <c r="D4" s="43"/>
      <c r="E4" s="43"/>
      <c r="F4" s="43"/>
      <c r="G4" s="43"/>
      <c r="H4" s="43"/>
      <c r="K4" s="404"/>
      <c r="L4" s="409"/>
      <c r="M4" s="404"/>
      <c r="N4" s="98" t="s">
        <v>86</v>
      </c>
      <c r="O4" s="98" t="s">
        <v>87</v>
      </c>
      <c r="P4" s="98" t="s">
        <v>86</v>
      </c>
      <c r="Q4" s="98" t="s">
        <v>87</v>
      </c>
      <c r="R4" s="98" t="s">
        <v>86</v>
      </c>
      <c r="S4" s="98" t="s">
        <v>87</v>
      </c>
    </row>
    <row r="5" spans="1:19" x14ac:dyDescent="0.2">
      <c r="K5" s="97"/>
      <c r="L5" s="97"/>
      <c r="M5" s="97"/>
      <c r="N5" s="97"/>
      <c r="O5" s="97"/>
      <c r="P5" s="97"/>
      <c r="Q5" s="97"/>
      <c r="R5" s="25"/>
      <c r="S5" s="25"/>
    </row>
    <row r="6" spans="1:19" x14ac:dyDescent="0.2">
      <c r="K6" s="25" t="s">
        <v>62</v>
      </c>
      <c r="L6" s="69">
        <v>104415</v>
      </c>
      <c r="M6" s="70">
        <v>3773403.17</v>
      </c>
      <c r="N6" s="71">
        <v>331656.45</v>
      </c>
      <c r="O6" s="72">
        <v>8.7893192181740822</v>
      </c>
      <c r="P6" s="71">
        <v>1567008.72</v>
      </c>
      <c r="Q6" s="72">
        <v>41.527731053451149</v>
      </c>
      <c r="R6" s="71">
        <v>1874738</v>
      </c>
      <c r="S6" s="72">
        <v>49.682949728374773</v>
      </c>
    </row>
    <row r="7" spans="1:19" ht="12.75" customHeight="1" x14ac:dyDescent="0.2"/>
    <row r="8" spans="1:19" ht="12.75" customHeight="1" x14ac:dyDescent="0.2"/>
    <row r="12" spans="1:19" x14ac:dyDescent="0.2">
      <c r="K12" s="42" t="str">
        <f>K6</f>
        <v>Insgesamt</v>
      </c>
      <c r="L12" s="99">
        <f>M6</f>
        <v>3773403.17</v>
      </c>
      <c r="M12" s="63">
        <f>SUM(M13:M15)</f>
        <v>100</v>
      </c>
    </row>
    <row r="13" spans="1:19" x14ac:dyDescent="0.2">
      <c r="K13" s="42" t="str">
        <f>N3</f>
        <v>bis 3 Kalendertage</v>
      </c>
      <c r="L13" s="99">
        <f>N6</f>
        <v>331656.45</v>
      </c>
      <c r="M13" s="63">
        <f>O6</f>
        <v>8.7893192181740822</v>
      </c>
    </row>
    <row r="14" spans="1:19" x14ac:dyDescent="0.2">
      <c r="K14" s="42" t="str">
        <f>P3</f>
        <v>4 bis 42 Kalendertage</v>
      </c>
      <c r="L14" s="99">
        <f>P6</f>
        <v>1567008.72</v>
      </c>
      <c r="M14" s="63">
        <f>Q6</f>
        <v>41.527731053451149</v>
      </c>
    </row>
    <row r="15" spans="1:19" x14ac:dyDescent="0.2">
      <c r="K15" s="42" t="str">
        <f>R3</f>
        <v>43 und mehr Kalendertage</v>
      </c>
      <c r="L15" s="99">
        <f>R6</f>
        <v>1874738</v>
      </c>
      <c r="M15" s="63">
        <f>S6</f>
        <v>49.682949728374773</v>
      </c>
    </row>
    <row r="22" spans="1:19" x14ac:dyDescent="0.2">
      <c r="A22" s="50"/>
    </row>
    <row r="29" spans="1:19" x14ac:dyDescent="0.2">
      <c r="K29" s="25" t="s">
        <v>88</v>
      </c>
      <c r="L29" s="74">
        <v>104415</v>
      </c>
      <c r="M29" s="70">
        <v>3773403.17</v>
      </c>
      <c r="N29" s="70">
        <v>331656.45</v>
      </c>
      <c r="O29" s="72">
        <v>8.7893192181740822</v>
      </c>
      <c r="P29" s="70">
        <v>1567008.72</v>
      </c>
      <c r="Q29" s="72">
        <v>41.527731053451149</v>
      </c>
      <c r="R29" s="70">
        <v>1874738</v>
      </c>
      <c r="S29" s="72">
        <v>49.682949728374773</v>
      </c>
    </row>
    <row r="30" spans="1:19" x14ac:dyDescent="0.2">
      <c r="K30" s="73" t="s">
        <v>89</v>
      </c>
      <c r="L30" s="74">
        <v>1138</v>
      </c>
      <c r="M30" s="70">
        <v>19813.93</v>
      </c>
      <c r="N30" s="70">
        <v>4308.93</v>
      </c>
      <c r="O30" s="72">
        <v>21.746972962960907</v>
      </c>
      <c r="P30" s="70">
        <v>12420</v>
      </c>
      <c r="Q30" s="72">
        <v>62.683172899066463</v>
      </c>
      <c r="R30" s="70">
        <v>3085</v>
      </c>
      <c r="S30" s="72">
        <v>15.569854137972628</v>
      </c>
    </row>
    <row r="31" spans="1:19" ht="39.75" customHeight="1" x14ac:dyDescent="0.2">
      <c r="A31" s="43"/>
      <c r="B31" s="43"/>
      <c r="C31" s="43"/>
      <c r="D31" s="43"/>
      <c r="E31" s="43"/>
      <c r="F31" s="43"/>
      <c r="G31" s="43"/>
      <c r="H31" s="43"/>
      <c r="K31" s="73" t="s">
        <v>90</v>
      </c>
      <c r="L31" s="74">
        <v>3558.5</v>
      </c>
      <c r="M31" s="70">
        <v>65145.760000000002</v>
      </c>
      <c r="N31" s="70">
        <v>11697.76</v>
      </c>
      <c r="O31" s="72">
        <v>17.956287561922679</v>
      </c>
      <c r="P31" s="70">
        <v>37907</v>
      </c>
      <c r="Q31" s="72">
        <v>58.187977237505557</v>
      </c>
      <c r="R31" s="70">
        <v>15541</v>
      </c>
      <c r="S31" s="72">
        <v>23.855735200571765</v>
      </c>
    </row>
    <row r="32" spans="1:19" x14ac:dyDescent="0.2">
      <c r="A32" s="380" t="s">
        <v>116</v>
      </c>
      <c r="B32" s="380"/>
      <c r="C32" s="380"/>
      <c r="D32" s="380"/>
      <c r="E32" s="380"/>
      <c r="F32" s="380"/>
      <c r="G32" s="380"/>
      <c r="H32" s="380"/>
      <c r="I32" s="380"/>
      <c r="K32" s="73" t="s">
        <v>91</v>
      </c>
      <c r="L32" s="74">
        <v>5808.3333333333339</v>
      </c>
      <c r="M32" s="70">
        <v>113159.82</v>
      </c>
      <c r="N32" s="70">
        <v>18933.82</v>
      </c>
      <c r="O32" s="72">
        <v>16.731928347005145</v>
      </c>
      <c r="P32" s="70">
        <v>67133</v>
      </c>
      <c r="Q32" s="72">
        <v>59.325827842426754</v>
      </c>
      <c r="R32" s="70">
        <v>27093</v>
      </c>
      <c r="S32" s="72">
        <v>23.942243810568097</v>
      </c>
    </row>
    <row r="33" spans="1:21" x14ac:dyDescent="0.2">
      <c r="K33" s="73" t="s">
        <v>92</v>
      </c>
      <c r="L33" s="74">
        <v>8034.5833333333339</v>
      </c>
      <c r="M33" s="70">
        <v>228659.9</v>
      </c>
      <c r="N33" s="70">
        <v>27109.9</v>
      </c>
      <c r="O33" s="72">
        <v>11.855992240003603</v>
      </c>
      <c r="P33" s="70">
        <v>110766</v>
      </c>
      <c r="Q33" s="72">
        <v>48.441375160227047</v>
      </c>
      <c r="R33" s="70">
        <v>90784</v>
      </c>
      <c r="S33" s="72">
        <v>39.702632599769352</v>
      </c>
    </row>
    <row r="34" spans="1:21" x14ac:dyDescent="0.2">
      <c r="K34" s="73" t="s">
        <v>93</v>
      </c>
      <c r="L34" s="74">
        <v>11727.416666666668</v>
      </c>
      <c r="M34" s="70">
        <v>380191.77</v>
      </c>
      <c r="N34" s="70">
        <v>40132.089999999997</v>
      </c>
      <c r="O34" s="72">
        <v>10.555749273583695</v>
      </c>
      <c r="P34" s="70">
        <v>170283.68</v>
      </c>
      <c r="Q34" s="72">
        <v>44.788891669064796</v>
      </c>
      <c r="R34" s="70">
        <v>169776</v>
      </c>
      <c r="S34" s="72">
        <v>44.655359057351504</v>
      </c>
    </row>
    <row r="35" spans="1:21" x14ac:dyDescent="0.2">
      <c r="K35" s="73" t="s">
        <v>94</v>
      </c>
      <c r="L35" s="74">
        <v>19231.75</v>
      </c>
      <c r="M35" s="70">
        <v>670677.73</v>
      </c>
      <c r="N35" s="70">
        <v>63319.73</v>
      </c>
      <c r="O35" s="72">
        <v>9.4411558886859126</v>
      </c>
      <c r="P35" s="70">
        <v>290956</v>
      </c>
      <c r="Q35" s="72">
        <v>43.382385754779719</v>
      </c>
      <c r="R35" s="70">
        <v>316402</v>
      </c>
      <c r="S35" s="72">
        <v>47.176458356534368</v>
      </c>
    </row>
    <row r="36" spans="1:21" x14ac:dyDescent="0.2">
      <c r="K36" s="73" t="s">
        <v>95</v>
      </c>
      <c r="L36" s="74">
        <v>20258.166666666668</v>
      </c>
      <c r="M36" s="70">
        <v>787421.85</v>
      </c>
      <c r="N36" s="70">
        <v>66092.850000000006</v>
      </c>
      <c r="O36" s="72">
        <v>8.3935758196194339</v>
      </c>
      <c r="P36" s="70">
        <v>333846</v>
      </c>
      <c r="Q36" s="72">
        <v>42.397350289428722</v>
      </c>
      <c r="R36" s="70">
        <v>387483</v>
      </c>
      <c r="S36" s="72">
        <v>49.209073890951849</v>
      </c>
    </row>
    <row r="37" spans="1:21" x14ac:dyDescent="0.2">
      <c r="K37" s="73" t="s">
        <v>96</v>
      </c>
      <c r="L37" s="74">
        <v>18404.333333333332</v>
      </c>
      <c r="M37" s="70">
        <v>800226.6</v>
      </c>
      <c r="N37" s="70">
        <v>58788.06</v>
      </c>
      <c r="O37" s="72">
        <v>7.3464266246585659</v>
      </c>
      <c r="P37" s="70">
        <v>314896.53999999998</v>
      </c>
      <c r="Q37" s="72">
        <v>39.350921351527177</v>
      </c>
      <c r="R37" s="70">
        <v>426542</v>
      </c>
      <c r="S37" s="72">
        <v>53.302652023814254</v>
      </c>
    </row>
    <row r="38" spans="1:21" x14ac:dyDescent="0.2">
      <c r="K38" s="73" t="s">
        <v>97</v>
      </c>
      <c r="L38" s="74">
        <v>16253.916666666666</v>
      </c>
      <c r="M38" s="70">
        <v>708105.81</v>
      </c>
      <c r="N38" s="70">
        <v>41273.31</v>
      </c>
      <c r="O38" s="72">
        <v>5.8286924661725337</v>
      </c>
      <c r="P38" s="70">
        <v>228800.5</v>
      </c>
      <c r="Q38" s="72">
        <v>32.311625857158269</v>
      </c>
      <c r="R38" s="70">
        <v>438032</v>
      </c>
      <c r="S38" s="72">
        <v>61.85968167666919</v>
      </c>
    </row>
    <row r="40" spans="1:21" x14ac:dyDescent="0.2">
      <c r="A40" s="50"/>
    </row>
    <row r="42" spans="1:21" x14ac:dyDescent="0.2">
      <c r="L42" s="73" t="s">
        <v>89</v>
      </c>
      <c r="M42" s="73" t="s">
        <v>90</v>
      </c>
      <c r="N42" s="73" t="s">
        <v>91</v>
      </c>
      <c r="O42" s="73" t="s">
        <v>92</v>
      </c>
      <c r="P42" s="73" t="s">
        <v>93</v>
      </c>
      <c r="Q42" s="73" t="s">
        <v>94</v>
      </c>
      <c r="R42" s="73" t="s">
        <v>95</v>
      </c>
      <c r="S42" s="73" t="s">
        <v>96</v>
      </c>
      <c r="T42" s="73" t="s">
        <v>97</v>
      </c>
    </row>
    <row r="43" spans="1:21" x14ac:dyDescent="0.2">
      <c r="K43" s="42" t="s">
        <v>83</v>
      </c>
      <c r="L43" s="100">
        <v>21.746972962960907</v>
      </c>
      <c r="M43" s="100">
        <v>17.956287561922679</v>
      </c>
      <c r="N43" s="100">
        <v>16.731928347005145</v>
      </c>
      <c r="O43" s="100">
        <v>11.855992240003603</v>
      </c>
      <c r="P43" s="100">
        <v>10.555749273583695</v>
      </c>
      <c r="Q43" s="100">
        <v>9.4411558886859126</v>
      </c>
      <c r="R43" s="100">
        <v>8.3935758196194339</v>
      </c>
      <c r="S43" s="100">
        <v>7.3464266246585659</v>
      </c>
      <c r="T43" s="100">
        <v>5.8286924661725337</v>
      </c>
      <c r="U43" s="100"/>
    </row>
    <row r="44" spans="1:21" x14ac:dyDescent="0.2">
      <c r="K44" s="42" t="s">
        <v>84</v>
      </c>
      <c r="L44" s="100">
        <v>62.683172899066463</v>
      </c>
      <c r="M44" s="100">
        <v>58.187977237505557</v>
      </c>
      <c r="N44" s="100">
        <v>59.325827842426754</v>
      </c>
      <c r="O44" s="100">
        <v>48.441375160227047</v>
      </c>
      <c r="P44" s="100">
        <v>44.788891669064796</v>
      </c>
      <c r="Q44" s="100">
        <v>43.382385754779719</v>
      </c>
      <c r="R44" s="100">
        <v>42.397350289428722</v>
      </c>
      <c r="S44" s="100">
        <v>39.350921351527177</v>
      </c>
      <c r="T44" s="100">
        <v>32.311625857158269</v>
      </c>
      <c r="U44" s="96"/>
    </row>
    <row r="45" spans="1:21" x14ac:dyDescent="0.2">
      <c r="K45" s="42" t="s">
        <v>85</v>
      </c>
      <c r="L45" s="100">
        <v>15.569854137972628</v>
      </c>
      <c r="M45" s="100">
        <v>23.855735200571765</v>
      </c>
      <c r="N45" s="100">
        <v>23.942243810568097</v>
      </c>
      <c r="O45" s="100">
        <v>39.702632599769352</v>
      </c>
      <c r="P45" s="100">
        <v>44.655359057351504</v>
      </c>
      <c r="Q45" s="100">
        <v>47.176458356534368</v>
      </c>
      <c r="R45" s="100">
        <v>49.209073890951849</v>
      </c>
      <c r="S45" s="100">
        <v>53.302652023814254</v>
      </c>
      <c r="T45" s="100">
        <v>61.85968167666919</v>
      </c>
      <c r="U45" s="96"/>
    </row>
    <row r="46" spans="1:21" x14ac:dyDescent="0.2">
      <c r="L46" s="96"/>
      <c r="M46" s="96"/>
      <c r="N46" s="96"/>
      <c r="O46" s="96"/>
      <c r="P46" s="96"/>
      <c r="Q46" s="96"/>
      <c r="R46" s="96"/>
      <c r="S46" s="96"/>
      <c r="T46" s="96"/>
    </row>
    <row r="48" spans="1:21" x14ac:dyDescent="0.2">
      <c r="L48" s="42" t="s">
        <v>85</v>
      </c>
      <c r="M48" s="42" t="s">
        <v>84</v>
      </c>
      <c r="N48" s="42" t="s">
        <v>83</v>
      </c>
    </row>
    <row r="49" spans="1:20" x14ac:dyDescent="0.2">
      <c r="K49" s="73" t="s">
        <v>89</v>
      </c>
      <c r="L49" s="100">
        <v>15.569854137972628</v>
      </c>
      <c r="M49" s="100">
        <v>62.683172899066463</v>
      </c>
      <c r="N49" s="100">
        <v>21.746972962960907</v>
      </c>
    </row>
    <row r="50" spans="1:20" x14ac:dyDescent="0.2">
      <c r="K50" s="73" t="s">
        <v>90</v>
      </c>
      <c r="L50" s="100">
        <v>23.855735200571765</v>
      </c>
      <c r="M50" s="100">
        <v>58.187977237505557</v>
      </c>
      <c r="N50" s="100">
        <v>17.956287561922679</v>
      </c>
    </row>
    <row r="51" spans="1:20" x14ac:dyDescent="0.2">
      <c r="K51" s="73" t="s">
        <v>91</v>
      </c>
      <c r="L51" s="100">
        <v>23.942243810568097</v>
      </c>
      <c r="M51" s="100">
        <v>59.325827842426754</v>
      </c>
      <c r="N51" s="100">
        <v>16.731928347005145</v>
      </c>
    </row>
    <row r="52" spans="1:20" x14ac:dyDescent="0.2">
      <c r="K52" s="73" t="s">
        <v>92</v>
      </c>
      <c r="L52" s="100">
        <v>39.702632599769352</v>
      </c>
      <c r="M52" s="100">
        <v>48.441375160227047</v>
      </c>
      <c r="N52" s="100">
        <v>11.855992240003603</v>
      </c>
    </row>
    <row r="53" spans="1:20" x14ac:dyDescent="0.2">
      <c r="K53" s="73" t="s">
        <v>93</v>
      </c>
      <c r="L53" s="100">
        <v>44.655359057351504</v>
      </c>
      <c r="M53" s="100">
        <v>44.788891669064796</v>
      </c>
      <c r="N53" s="100">
        <v>10.555749273583695</v>
      </c>
    </row>
    <row r="54" spans="1:20" x14ac:dyDescent="0.2">
      <c r="K54" s="73" t="s">
        <v>94</v>
      </c>
      <c r="L54" s="100">
        <v>47.176458356534368</v>
      </c>
      <c r="M54" s="100">
        <v>43.382385754779719</v>
      </c>
      <c r="N54" s="100">
        <v>9.4411558886859126</v>
      </c>
    </row>
    <row r="55" spans="1:20" x14ac:dyDescent="0.2">
      <c r="K55" s="73" t="s">
        <v>95</v>
      </c>
      <c r="L55" s="100">
        <v>49.209073890951849</v>
      </c>
      <c r="M55" s="100">
        <v>42.397350289428722</v>
      </c>
      <c r="N55" s="100">
        <v>8.3935758196194339</v>
      </c>
    </row>
    <row r="56" spans="1:20" x14ac:dyDescent="0.2">
      <c r="K56" s="73" t="s">
        <v>96</v>
      </c>
      <c r="L56" s="100">
        <v>53.302652023814254</v>
      </c>
      <c r="M56" s="100">
        <v>39.350921351527177</v>
      </c>
      <c r="N56" s="100">
        <v>7.3464266246585659</v>
      </c>
    </row>
    <row r="57" spans="1:20" s="39" customFormat="1" x14ac:dyDescent="0.2">
      <c r="K57" s="73" t="s">
        <v>97</v>
      </c>
      <c r="L57" s="100">
        <v>61.85968167666919</v>
      </c>
      <c r="M57" s="100">
        <v>32.311625857158269</v>
      </c>
      <c r="N57" s="100">
        <v>5.8286924661725337</v>
      </c>
    </row>
    <row r="58" spans="1:20" s="50" customFormat="1" ht="60.75" customHeight="1" x14ac:dyDescent="0.2">
      <c r="A58" s="91"/>
      <c r="B58" s="91"/>
      <c r="C58" s="91"/>
      <c r="D58" s="92"/>
      <c r="E58" s="92"/>
      <c r="F58" s="92"/>
      <c r="G58" s="46"/>
      <c r="H58" s="46"/>
    </row>
    <row r="59" spans="1:20" s="50" customFormat="1" ht="11.25" customHeight="1" x14ac:dyDescent="0.2">
      <c r="A59" s="92" t="s">
        <v>111</v>
      </c>
      <c r="B59" s="93"/>
      <c r="C59" s="93"/>
      <c r="D59" s="92"/>
      <c r="E59" s="92"/>
      <c r="F59" s="92"/>
      <c r="G59" s="46"/>
      <c r="H59" s="46"/>
      <c r="I59" s="46"/>
    </row>
    <row r="60" spans="1:20" ht="20.25" customHeight="1" x14ac:dyDescent="0.2">
      <c r="A60" s="408" t="s">
        <v>104</v>
      </c>
      <c r="B60" s="408"/>
      <c r="C60" s="408"/>
      <c r="D60" s="408"/>
      <c r="E60" s="408"/>
      <c r="F60" s="408"/>
      <c r="G60" s="408"/>
      <c r="H60" s="408"/>
      <c r="I60" s="408"/>
    </row>
    <row r="61" spans="1:20" x14ac:dyDescent="0.2">
      <c r="L61" s="73"/>
      <c r="M61" s="73"/>
      <c r="N61" s="73"/>
      <c r="O61" s="73"/>
      <c r="P61" s="73"/>
      <c r="Q61" s="73"/>
      <c r="R61" s="73"/>
      <c r="S61" s="73"/>
      <c r="T61" s="73"/>
    </row>
    <row r="62" spans="1:20" x14ac:dyDescent="0.2">
      <c r="L62" s="101"/>
      <c r="M62" s="101"/>
      <c r="N62" s="101"/>
      <c r="O62" s="101"/>
      <c r="P62" s="101"/>
      <c r="Q62" s="101"/>
      <c r="R62" s="101"/>
      <c r="S62" s="101"/>
      <c r="T62" s="101"/>
    </row>
    <row r="63" spans="1:20" x14ac:dyDescent="0.2">
      <c r="L63" s="101"/>
      <c r="M63" s="101"/>
      <c r="N63" s="101"/>
      <c r="O63" s="101"/>
      <c r="P63" s="101"/>
      <c r="Q63" s="101"/>
      <c r="R63" s="101"/>
      <c r="S63" s="101"/>
      <c r="T63" s="101"/>
    </row>
    <row r="64" spans="1:20" x14ac:dyDescent="0.2">
      <c r="L64" s="101"/>
      <c r="M64" s="101"/>
      <c r="N64" s="101"/>
      <c r="O64" s="101"/>
      <c r="P64" s="101"/>
      <c r="Q64" s="101"/>
      <c r="R64" s="101"/>
      <c r="S64" s="101"/>
      <c r="T64" s="101"/>
    </row>
    <row r="65" spans="12:14" x14ac:dyDescent="0.2">
      <c r="L65" s="100"/>
      <c r="M65" s="100"/>
      <c r="N65" s="100"/>
    </row>
    <row r="66" spans="12:14" x14ac:dyDescent="0.2">
      <c r="L66" s="100"/>
      <c r="M66" s="100"/>
      <c r="N66" s="100"/>
    </row>
    <row r="67" spans="12:14" x14ac:dyDescent="0.2">
      <c r="L67" s="100"/>
      <c r="M67" s="100"/>
      <c r="N67" s="100"/>
    </row>
    <row r="68" spans="12:14" x14ac:dyDescent="0.2">
      <c r="L68" s="100"/>
      <c r="M68" s="100"/>
      <c r="N68" s="100"/>
    </row>
    <row r="69" spans="12:14" x14ac:dyDescent="0.2">
      <c r="L69" s="100"/>
      <c r="M69" s="100"/>
      <c r="N69" s="100"/>
    </row>
    <row r="70" spans="12:14" x14ac:dyDescent="0.2">
      <c r="L70" s="100"/>
      <c r="M70" s="100"/>
      <c r="N70" s="100"/>
    </row>
    <row r="71" spans="12:14" x14ac:dyDescent="0.2">
      <c r="L71" s="100"/>
      <c r="M71" s="100"/>
      <c r="N71" s="100"/>
    </row>
    <row r="72" spans="12:14" x14ac:dyDescent="0.2">
      <c r="L72" s="100"/>
      <c r="M72" s="100"/>
      <c r="N72" s="100"/>
    </row>
    <row r="73" spans="12:14" x14ac:dyDescent="0.2">
      <c r="L73" s="100"/>
      <c r="M73" s="100"/>
      <c r="N73" s="100"/>
    </row>
  </sheetData>
  <mergeCells count="10">
    <mergeCell ref="A60:I60"/>
    <mergeCell ref="A32:I32"/>
    <mergeCell ref="A2:I2"/>
    <mergeCell ref="K2:K4"/>
    <mergeCell ref="L2:L4"/>
    <mergeCell ref="M2:M4"/>
    <mergeCell ref="N2:S2"/>
    <mergeCell ref="N3:O3"/>
    <mergeCell ref="P3:Q3"/>
    <mergeCell ref="R3:S3"/>
  </mergeCells>
  <pageMargins left="0.39370078740157483" right="0.47244094488188981" top="0.23622047244094491" bottom="0.23622047244094491" header="0.23622047244094491" footer="0.31496062992125984"/>
  <pageSetup paperSize="9" scale="93" orientation="portrait" horizontalDpi="1200" verticalDpi="12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99">
    <tabColor rgb="FF92D050"/>
  </sheetPr>
  <dimension ref="A1:E14"/>
  <sheetViews>
    <sheetView view="pageBreakPreview" zoomScale="150" zoomScaleNormal="100" workbookViewId="0">
      <selection activeCell="C25" sqref="C25"/>
    </sheetView>
  </sheetViews>
  <sheetFormatPr baseColWidth="10" defaultColWidth="11.42578125" defaultRowHeight="9" x14ac:dyDescent="0.15"/>
  <cols>
    <col min="1" max="1" width="17.140625" style="13" customWidth="1"/>
    <col min="2" max="2" width="21.5703125" style="13" customWidth="1"/>
    <col min="3" max="4" width="41.85546875" style="13" customWidth="1"/>
    <col min="5" max="5" width="42.5703125" style="13" bestFit="1" customWidth="1"/>
    <col min="6" max="16384" width="11.42578125" style="13"/>
  </cols>
  <sheetData>
    <row r="1" spans="1:5" x14ac:dyDescent="0.15">
      <c r="A1" s="272" t="s">
        <v>367</v>
      </c>
      <c r="B1" s="273" t="s">
        <v>42</v>
      </c>
      <c r="C1" s="326" t="s">
        <v>156</v>
      </c>
      <c r="D1" s="326" t="s">
        <v>156</v>
      </c>
      <c r="E1" s="326" t="s">
        <v>156</v>
      </c>
    </row>
    <row r="2" spans="1:5" x14ac:dyDescent="0.15">
      <c r="A2" s="272" t="s">
        <v>367</v>
      </c>
      <c r="B2" s="273" t="s">
        <v>42</v>
      </c>
      <c r="C2" s="273" t="s">
        <v>500</v>
      </c>
      <c r="D2" s="273" t="s">
        <v>499</v>
      </c>
      <c r="E2" s="273" t="s">
        <v>419</v>
      </c>
    </row>
    <row r="3" spans="1:5" x14ac:dyDescent="0.15">
      <c r="A3" s="17" t="s">
        <v>23</v>
      </c>
      <c r="B3" s="292">
        <v>3228.8333333331998</v>
      </c>
      <c r="C3" s="298">
        <v>118465</v>
      </c>
      <c r="D3" s="298">
        <v>19494</v>
      </c>
      <c r="E3" s="298">
        <v>10348</v>
      </c>
    </row>
    <row r="4" spans="1:5" x14ac:dyDescent="0.15">
      <c r="A4" s="17" t="s">
        <v>24</v>
      </c>
      <c r="B4" s="292">
        <v>2047.4166666665801</v>
      </c>
      <c r="C4" s="298">
        <v>66778</v>
      </c>
      <c r="D4" s="298">
        <v>11541</v>
      </c>
      <c r="E4" s="298">
        <v>5466</v>
      </c>
    </row>
    <row r="5" spans="1:5" x14ac:dyDescent="0.15">
      <c r="A5" s="17" t="s">
        <v>25</v>
      </c>
      <c r="B5" s="292">
        <v>2679.1666666665601</v>
      </c>
      <c r="C5" s="298">
        <v>91064</v>
      </c>
      <c r="D5" s="298">
        <v>11169</v>
      </c>
      <c r="E5" s="298">
        <v>6065</v>
      </c>
    </row>
    <row r="6" spans="1:5" x14ac:dyDescent="0.15">
      <c r="A6" s="17" t="s">
        <v>26</v>
      </c>
      <c r="B6" s="292">
        <v>2111.5833333332498</v>
      </c>
      <c r="C6" s="298">
        <v>71946</v>
      </c>
      <c r="D6" s="298">
        <v>12221.25</v>
      </c>
      <c r="E6" s="298">
        <v>6387</v>
      </c>
    </row>
    <row r="7" spans="1:5" x14ac:dyDescent="0.15">
      <c r="A7" s="17" t="s">
        <v>27</v>
      </c>
      <c r="B7" s="292">
        <v>2136.74999999991</v>
      </c>
      <c r="C7" s="298">
        <v>66120</v>
      </c>
      <c r="D7" s="298">
        <v>11145</v>
      </c>
      <c r="E7" s="298">
        <v>5842</v>
      </c>
    </row>
    <row r="8" spans="1:5" x14ac:dyDescent="0.15">
      <c r="A8" s="17" t="s">
        <v>28</v>
      </c>
      <c r="B8" s="292">
        <v>2112.74999999992</v>
      </c>
      <c r="C8" s="298">
        <v>56739</v>
      </c>
      <c r="D8" s="298">
        <v>10109</v>
      </c>
      <c r="E8" s="298">
        <v>7220</v>
      </c>
    </row>
    <row r="9" spans="1:5" x14ac:dyDescent="0.15">
      <c r="A9" s="17" t="s">
        <v>29</v>
      </c>
      <c r="B9" s="292">
        <v>2461.9166666665701</v>
      </c>
      <c r="C9" s="298">
        <v>75078</v>
      </c>
      <c r="D9" s="298">
        <v>16270</v>
      </c>
      <c r="E9" s="298">
        <v>3746</v>
      </c>
    </row>
    <row r="10" spans="1:5" x14ac:dyDescent="0.15">
      <c r="A10" s="17" t="s">
        <v>30</v>
      </c>
      <c r="B10" s="292">
        <v>2157.9166666665801</v>
      </c>
      <c r="C10" s="298">
        <v>62349</v>
      </c>
      <c r="D10" s="298">
        <v>12703</v>
      </c>
      <c r="E10" s="298">
        <v>4581</v>
      </c>
    </row>
    <row r="11" spans="1:5" x14ac:dyDescent="0.15">
      <c r="A11" s="17" t="s">
        <v>31</v>
      </c>
      <c r="B11" s="292">
        <v>2074.74999999992</v>
      </c>
      <c r="C11" s="298">
        <v>64674</v>
      </c>
      <c r="D11" s="298">
        <v>10306</v>
      </c>
      <c r="E11" s="298">
        <v>7641</v>
      </c>
    </row>
    <row r="12" spans="1:5" x14ac:dyDescent="0.15">
      <c r="A12" s="17" t="s">
        <v>32</v>
      </c>
      <c r="B12" s="292">
        <v>1909.9166666665899</v>
      </c>
      <c r="C12" s="298">
        <v>63328</v>
      </c>
      <c r="D12" s="298">
        <v>6185</v>
      </c>
      <c r="E12" s="298">
        <v>6480</v>
      </c>
    </row>
    <row r="13" spans="1:5" x14ac:dyDescent="0.15">
      <c r="A13" s="17" t="s">
        <v>33</v>
      </c>
      <c r="B13" s="292">
        <v>2219.24999999991</v>
      </c>
      <c r="C13" s="298">
        <v>64242</v>
      </c>
      <c r="D13" s="298">
        <v>6303</v>
      </c>
      <c r="E13" s="298">
        <v>5115</v>
      </c>
    </row>
    <row r="14" spans="1:5" x14ac:dyDescent="0.15">
      <c r="A14" s="17" t="s">
        <v>34</v>
      </c>
      <c r="B14" s="292">
        <v>1777.74999999993</v>
      </c>
      <c r="C14" s="298">
        <v>58983</v>
      </c>
      <c r="D14" s="298">
        <v>8457</v>
      </c>
      <c r="E14" s="298">
        <v>6321</v>
      </c>
    </row>
  </sheetData>
  <printOptions horizontalCentered="1"/>
  <pageMargins left="0.59055118110236227" right="0.19685039370078741" top="0.23622047244094491" bottom="0.23622047244094491" header="0.23622047244094491" footer="0.31496062992125984"/>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8CA94-15D1-4CC4-934B-88E7F1718B52}">
  <sheetPr>
    <tabColor rgb="FF92D050"/>
  </sheetPr>
  <dimension ref="A1:E16"/>
  <sheetViews>
    <sheetView view="pageBreakPreview" zoomScale="150" zoomScaleNormal="100" workbookViewId="0">
      <selection activeCell="E24" sqref="E24"/>
    </sheetView>
  </sheetViews>
  <sheetFormatPr baseColWidth="10" defaultColWidth="11.42578125" defaultRowHeight="9" x14ac:dyDescent="0.15"/>
  <cols>
    <col min="1" max="1" width="24.42578125" style="13" customWidth="1"/>
    <col min="2" max="2" width="21.7109375" style="13" customWidth="1"/>
    <col min="3" max="3" width="41.85546875" style="13" customWidth="1"/>
    <col min="4" max="4" width="42.140625" style="13" customWidth="1"/>
    <col min="5" max="5" width="42.5703125" style="13" bestFit="1" customWidth="1"/>
    <col min="6" max="16384" width="11.42578125" style="13"/>
  </cols>
  <sheetData>
    <row r="1" spans="1:5" x14ac:dyDescent="0.15">
      <c r="A1" s="272" t="s">
        <v>367</v>
      </c>
      <c r="B1" s="273" t="s">
        <v>42</v>
      </c>
      <c r="C1" s="326" t="s">
        <v>156</v>
      </c>
      <c r="D1" s="326" t="s">
        <v>156</v>
      </c>
      <c r="E1" s="326" t="s">
        <v>156</v>
      </c>
    </row>
    <row r="2" spans="1:5" x14ac:dyDescent="0.15">
      <c r="A2" s="272" t="s">
        <v>367</v>
      </c>
      <c r="B2" s="273" t="s">
        <v>42</v>
      </c>
      <c r="C2" s="273" t="s">
        <v>500</v>
      </c>
      <c r="D2" s="273" t="s">
        <v>499</v>
      </c>
      <c r="E2" s="273" t="s">
        <v>419</v>
      </c>
    </row>
    <row r="3" spans="1:5" x14ac:dyDescent="0.15">
      <c r="A3" s="17" t="s">
        <v>117</v>
      </c>
      <c r="B3" s="292">
        <v>44.499999999998202</v>
      </c>
      <c r="C3" s="298">
        <v>1008</v>
      </c>
      <c r="D3" s="298">
        <v>143</v>
      </c>
      <c r="E3" s="298">
        <v>289</v>
      </c>
    </row>
    <row r="4" spans="1:5" x14ac:dyDescent="0.15">
      <c r="A4" s="17" t="s">
        <v>413</v>
      </c>
      <c r="B4" s="292">
        <v>4514.8333333331502</v>
      </c>
      <c r="C4" s="298">
        <v>110782</v>
      </c>
      <c r="D4" s="298">
        <v>20027.25</v>
      </c>
      <c r="E4" s="298">
        <v>8151</v>
      </c>
    </row>
    <row r="5" spans="1:5" x14ac:dyDescent="0.15">
      <c r="A5" s="17" t="s">
        <v>118</v>
      </c>
      <c r="B5" s="292">
        <v>1353.6666666666099</v>
      </c>
      <c r="C5" s="298">
        <v>58583</v>
      </c>
      <c r="D5" s="298">
        <v>9116</v>
      </c>
      <c r="E5" s="298">
        <v>3437</v>
      </c>
    </row>
    <row r="6" spans="1:5" x14ac:dyDescent="0.15">
      <c r="A6" s="17" t="s">
        <v>119</v>
      </c>
      <c r="B6" s="292">
        <v>1787.4166666665999</v>
      </c>
      <c r="C6" s="298">
        <v>68652</v>
      </c>
      <c r="D6" s="298">
        <v>10363</v>
      </c>
      <c r="E6" s="298">
        <v>4463</v>
      </c>
    </row>
    <row r="7" spans="1:5" x14ac:dyDescent="0.15">
      <c r="A7" s="17" t="s">
        <v>120</v>
      </c>
      <c r="B7" s="292">
        <v>1930.74999999992</v>
      </c>
      <c r="C7" s="298">
        <v>48402</v>
      </c>
      <c r="D7" s="298">
        <v>9351</v>
      </c>
      <c r="E7" s="298">
        <v>2911</v>
      </c>
    </row>
    <row r="8" spans="1:5" x14ac:dyDescent="0.15">
      <c r="A8" s="17" t="s">
        <v>121</v>
      </c>
      <c r="B8" s="292">
        <v>1707.99999999993</v>
      </c>
      <c r="C8" s="298">
        <v>50655</v>
      </c>
      <c r="D8" s="298">
        <v>5011</v>
      </c>
      <c r="E8" s="298">
        <v>6351</v>
      </c>
    </row>
    <row r="9" spans="1:5" x14ac:dyDescent="0.15">
      <c r="A9" s="17" t="s">
        <v>414</v>
      </c>
      <c r="B9" s="292">
        <v>3321.9166666665301</v>
      </c>
      <c r="C9" s="298">
        <v>132270</v>
      </c>
      <c r="D9" s="298">
        <v>15212</v>
      </c>
      <c r="E9" s="298">
        <v>18790</v>
      </c>
    </row>
    <row r="10" spans="1:5" x14ac:dyDescent="0.15">
      <c r="A10" s="17" t="s">
        <v>122</v>
      </c>
      <c r="B10" s="292">
        <v>3625.6666666665201</v>
      </c>
      <c r="C10" s="298">
        <v>130449</v>
      </c>
      <c r="D10" s="298">
        <v>18206</v>
      </c>
      <c r="E10" s="298">
        <v>10274</v>
      </c>
    </row>
    <row r="11" spans="1:5" x14ac:dyDescent="0.15">
      <c r="A11" s="17" t="s">
        <v>123</v>
      </c>
      <c r="B11" s="292">
        <v>4123.0833333331702</v>
      </c>
      <c r="C11" s="298">
        <v>118995</v>
      </c>
      <c r="D11" s="298">
        <v>23170</v>
      </c>
      <c r="E11" s="298">
        <v>9189</v>
      </c>
    </row>
    <row r="12" spans="1:5" x14ac:dyDescent="0.15">
      <c r="A12" s="17" t="s">
        <v>124</v>
      </c>
      <c r="B12" s="292">
        <v>2065.49999999992</v>
      </c>
      <c r="C12" s="298">
        <v>58649</v>
      </c>
      <c r="D12" s="298">
        <v>11833</v>
      </c>
      <c r="E12" s="298">
        <v>3746</v>
      </c>
    </row>
    <row r="13" spans="1:5" x14ac:dyDescent="0.15">
      <c r="A13" s="17" t="s">
        <v>125</v>
      </c>
      <c r="B13" s="292">
        <v>1422.8333333332801</v>
      </c>
      <c r="C13" s="298">
        <v>34702</v>
      </c>
      <c r="D13" s="298">
        <v>7072</v>
      </c>
      <c r="E13" s="298">
        <v>2920</v>
      </c>
    </row>
    <row r="14" spans="1:5" x14ac:dyDescent="0.15">
      <c r="A14" s="17" t="s">
        <v>126</v>
      </c>
      <c r="B14" s="292">
        <v>395.74999999998403</v>
      </c>
      <c r="C14" s="298">
        <v>10003</v>
      </c>
      <c r="D14" s="298">
        <v>1918</v>
      </c>
      <c r="E14" s="298">
        <v>704</v>
      </c>
    </row>
    <row r="15" spans="1:5" x14ac:dyDescent="0.15">
      <c r="A15" s="17" t="s">
        <v>127</v>
      </c>
      <c r="B15" s="292">
        <v>46.416666666664803</v>
      </c>
      <c r="C15" s="298">
        <v>1182</v>
      </c>
      <c r="D15" s="298">
        <v>199</v>
      </c>
      <c r="E15" s="295" t="s">
        <v>666</v>
      </c>
    </row>
    <row r="16" spans="1:5" x14ac:dyDescent="0.15">
      <c r="A16" s="17" t="s">
        <v>247</v>
      </c>
      <c r="B16" s="292">
        <v>577.66666666664401</v>
      </c>
      <c r="C16" s="298">
        <v>35434</v>
      </c>
      <c r="D16" s="298">
        <v>4282</v>
      </c>
      <c r="E16" s="298">
        <v>3987</v>
      </c>
    </row>
  </sheetData>
  <printOptions horizontalCentered="1"/>
  <pageMargins left="0.59055118110236227" right="0.19685039370078741" top="0.23622047244094491" bottom="0.23622047244094491" header="0.23622047244094491" footer="0.31496062992125984"/>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01">
    <tabColor rgb="FF92D050"/>
  </sheetPr>
  <dimension ref="A1:M189"/>
  <sheetViews>
    <sheetView view="pageBreakPreview" zoomScale="160" zoomScaleNormal="100" zoomScaleSheetLayoutView="160" workbookViewId="0">
      <selection activeCell="I10" sqref="I10"/>
    </sheetView>
  </sheetViews>
  <sheetFormatPr baseColWidth="10" defaultColWidth="11.42578125" defaultRowHeight="9" x14ac:dyDescent="0.15"/>
  <cols>
    <col min="1" max="1" width="12" style="2" customWidth="1"/>
    <col min="2" max="2" width="15.85546875" style="2" customWidth="1"/>
    <col min="3" max="3" width="71.7109375" style="2" customWidth="1"/>
    <col min="4" max="4" width="21.140625" style="2" customWidth="1"/>
    <col min="5" max="5" width="21.5703125" style="2" customWidth="1"/>
    <col min="6" max="6" width="35" style="2" customWidth="1"/>
    <col min="7" max="7" width="25" style="2" customWidth="1"/>
    <col min="8" max="8" width="1.42578125" style="2" customWidth="1"/>
    <col min="9" max="9" width="28.28515625" style="2" customWidth="1"/>
    <col min="10" max="10" width="3.7109375" style="2" customWidth="1"/>
    <col min="11" max="11" width="3.42578125" style="2" customWidth="1"/>
    <col min="12" max="12" width="11.42578125" style="2"/>
    <col min="13" max="13" width="8.5703125" style="2" customWidth="1"/>
    <col min="14" max="16384" width="11.42578125" style="2"/>
  </cols>
  <sheetData>
    <row r="1" spans="1:13" x14ac:dyDescent="0.15">
      <c r="A1" s="378" t="s">
        <v>49</v>
      </c>
      <c r="B1" s="321" t="s">
        <v>63</v>
      </c>
      <c r="C1" s="321" t="s">
        <v>372</v>
      </c>
      <c r="D1" s="271" t="s">
        <v>42</v>
      </c>
      <c r="E1" s="327" t="s">
        <v>359</v>
      </c>
      <c r="F1" s="273" t="s">
        <v>370</v>
      </c>
      <c r="G1" s="328" t="s">
        <v>2</v>
      </c>
    </row>
    <row r="2" spans="1:13" ht="11.25" x14ac:dyDescent="0.15">
      <c r="A2" s="5" t="s">
        <v>45</v>
      </c>
      <c r="B2" s="5" t="s">
        <v>617</v>
      </c>
      <c r="C2" s="1" t="s">
        <v>74</v>
      </c>
      <c r="D2" s="301">
        <v>296.83333333332098</v>
      </c>
      <c r="E2" s="302">
        <v>6010</v>
      </c>
      <c r="F2" s="303">
        <v>20.247052217855899</v>
      </c>
      <c r="G2" s="304">
        <v>94.452862406066899</v>
      </c>
      <c r="I2" s="150"/>
    </row>
    <row r="3" spans="1:13" ht="11.25" x14ac:dyDescent="0.15">
      <c r="A3" s="5" t="s">
        <v>45</v>
      </c>
      <c r="B3" s="5" t="s">
        <v>617</v>
      </c>
      <c r="C3" s="1" t="s">
        <v>641</v>
      </c>
      <c r="D3" s="301">
        <v>1.08333333333329</v>
      </c>
      <c r="E3" s="302" t="s">
        <v>35</v>
      </c>
      <c r="F3" s="303" t="s">
        <v>35</v>
      </c>
      <c r="G3" s="304" t="s">
        <v>35</v>
      </c>
      <c r="I3" s="150"/>
    </row>
    <row r="4" spans="1:13" ht="11.25" x14ac:dyDescent="0.15">
      <c r="A4" s="5" t="s">
        <v>45</v>
      </c>
      <c r="B4" s="5" t="s">
        <v>617</v>
      </c>
      <c r="C4" s="1" t="s">
        <v>550</v>
      </c>
      <c r="D4" s="301">
        <v>13.7499999999994</v>
      </c>
      <c r="E4" s="302" t="s">
        <v>35</v>
      </c>
      <c r="F4" s="303" t="s">
        <v>35</v>
      </c>
      <c r="G4" s="304" t="s">
        <v>35</v>
      </c>
      <c r="I4" s="150"/>
    </row>
    <row r="5" spans="1:13" ht="11.25" x14ac:dyDescent="0.15">
      <c r="A5" s="5" t="s">
        <v>45</v>
      </c>
      <c r="B5" s="5" t="s">
        <v>617</v>
      </c>
      <c r="C5" s="1" t="s">
        <v>551</v>
      </c>
      <c r="D5" s="301">
        <v>103.49999999999601</v>
      </c>
      <c r="E5" s="302">
        <v>1256</v>
      </c>
      <c r="F5" s="303">
        <v>12.1352657004836</v>
      </c>
      <c r="G5" s="304">
        <v>96.675269671100395</v>
      </c>
      <c r="I5" s="150"/>
    </row>
    <row r="6" spans="1:13" s="9" customFormat="1" x14ac:dyDescent="0.15">
      <c r="A6" s="5" t="s">
        <v>45</v>
      </c>
      <c r="B6" s="5" t="s">
        <v>532</v>
      </c>
      <c r="C6" s="1" t="s">
        <v>552</v>
      </c>
      <c r="D6" s="301">
        <v>1060.4166666666199</v>
      </c>
      <c r="E6" s="302">
        <v>20515</v>
      </c>
      <c r="F6" s="303">
        <v>19.346168958743402</v>
      </c>
      <c r="G6" s="304">
        <v>94.699679737330598</v>
      </c>
      <c r="H6" s="2"/>
      <c r="J6" s="2"/>
      <c r="L6" s="2"/>
      <c r="M6" s="2"/>
    </row>
    <row r="7" spans="1:13" s="238" customFormat="1" ht="12.75" x14ac:dyDescent="0.15">
      <c r="A7" s="5" t="s">
        <v>45</v>
      </c>
      <c r="B7" s="5" t="s">
        <v>532</v>
      </c>
      <c r="C7" s="1" t="s">
        <v>553</v>
      </c>
      <c r="D7" s="301">
        <v>18.4166666666659</v>
      </c>
      <c r="E7" s="302">
        <v>801</v>
      </c>
      <c r="F7" s="303">
        <v>43.493212669685001</v>
      </c>
      <c r="G7" s="304">
        <v>88.084051323373998</v>
      </c>
      <c r="H7" s="22"/>
      <c r="I7" s="150"/>
      <c r="J7" s="2"/>
      <c r="L7" s="2"/>
      <c r="M7" s="2"/>
    </row>
    <row r="8" spans="1:13" s="238" customFormat="1" ht="11.25" x14ac:dyDescent="0.15">
      <c r="A8" s="5" t="s">
        <v>45</v>
      </c>
      <c r="B8" s="5" t="s">
        <v>532</v>
      </c>
      <c r="C8" s="1" t="s">
        <v>554</v>
      </c>
      <c r="D8" s="301">
        <v>71.2499999999972</v>
      </c>
      <c r="E8" s="302">
        <v>1083</v>
      </c>
      <c r="F8" s="303">
        <v>15.2000000000006</v>
      </c>
      <c r="G8" s="304">
        <v>95.835616438355999</v>
      </c>
      <c r="I8" s="150"/>
      <c r="J8" s="2"/>
      <c r="L8" s="2"/>
      <c r="M8" s="2"/>
    </row>
    <row r="9" spans="1:13" s="238" customFormat="1" ht="11.25" x14ac:dyDescent="0.15">
      <c r="A9" s="5" t="s">
        <v>45</v>
      </c>
      <c r="B9" s="5" t="s">
        <v>532</v>
      </c>
      <c r="C9" s="1" t="s">
        <v>317</v>
      </c>
      <c r="D9" s="301">
        <v>56.916666666664398</v>
      </c>
      <c r="E9" s="302">
        <v>2170</v>
      </c>
      <c r="F9" s="303">
        <v>38.1259150805286</v>
      </c>
      <c r="G9" s="304">
        <v>89.554543813553806</v>
      </c>
      <c r="I9" s="150"/>
      <c r="J9" s="2"/>
      <c r="L9" s="2"/>
      <c r="M9" s="2"/>
    </row>
    <row r="10" spans="1:13" s="238" customFormat="1" ht="11.25" x14ac:dyDescent="0.15">
      <c r="A10" s="5" t="s">
        <v>45</v>
      </c>
      <c r="B10" s="5" t="s">
        <v>532</v>
      </c>
      <c r="C10" s="1" t="s">
        <v>318</v>
      </c>
      <c r="D10" s="301">
        <v>116.916666666662</v>
      </c>
      <c r="E10" s="302">
        <v>2546</v>
      </c>
      <c r="F10" s="303">
        <v>21.776193870278799</v>
      </c>
      <c r="G10" s="304">
        <v>94.033919487594801</v>
      </c>
      <c r="I10" s="150"/>
      <c r="J10" s="2"/>
      <c r="L10" s="2"/>
      <c r="M10" s="2"/>
    </row>
    <row r="11" spans="1:13" s="238" customFormat="1" ht="11.25" x14ac:dyDescent="0.15">
      <c r="A11" s="5" t="s">
        <v>45</v>
      </c>
      <c r="B11" s="5" t="s">
        <v>532</v>
      </c>
      <c r="C11" s="1" t="s">
        <v>555</v>
      </c>
      <c r="D11" s="301">
        <v>222.41666666665799</v>
      </c>
      <c r="E11" s="302">
        <v>8054</v>
      </c>
      <c r="F11" s="303">
        <v>36.2113150992896</v>
      </c>
      <c r="G11" s="304">
        <v>90.079091753619295</v>
      </c>
      <c r="I11" s="150"/>
      <c r="J11" s="2"/>
      <c r="L11" s="2"/>
      <c r="M11" s="2"/>
    </row>
    <row r="12" spans="1:13" s="238" customFormat="1" ht="11.25" x14ac:dyDescent="0.15">
      <c r="A12" s="5" t="s">
        <v>45</v>
      </c>
      <c r="B12" s="5" t="s">
        <v>532</v>
      </c>
      <c r="C12" s="1" t="s">
        <v>420</v>
      </c>
      <c r="D12" s="301">
        <v>245.74999999999</v>
      </c>
      <c r="E12" s="302">
        <v>8145</v>
      </c>
      <c r="F12" s="303">
        <v>33.143438453714403</v>
      </c>
      <c r="G12" s="304">
        <v>90.919605903091906</v>
      </c>
      <c r="I12" s="150"/>
      <c r="J12" s="2"/>
      <c r="L12" s="2"/>
      <c r="M12" s="2"/>
    </row>
    <row r="13" spans="1:13" s="238" customFormat="1" ht="11.25" x14ac:dyDescent="0.15">
      <c r="A13" s="5" t="s">
        <v>45</v>
      </c>
      <c r="B13" s="5" t="s">
        <v>532</v>
      </c>
      <c r="C13" s="1" t="s">
        <v>556</v>
      </c>
      <c r="D13" s="301">
        <v>16229.916666666</v>
      </c>
      <c r="E13" s="302">
        <v>818540.88</v>
      </c>
      <c r="F13" s="303">
        <v>50.434077808986402</v>
      </c>
      <c r="G13" s="304">
        <v>86.182444435894098</v>
      </c>
      <c r="I13" s="150"/>
      <c r="J13" s="2"/>
      <c r="L13" s="2"/>
      <c r="M13" s="2"/>
    </row>
    <row r="14" spans="1:13" s="238" customFormat="1" ht="11.25" x14ac:dyDescent="0.15">
      <c r="A14" s="5" t="s">
        <v>45</v>
      </c>
      <c r="B14" s="5" t="s">
        <v>532</v>
      </c>
      <c r="C14" s="1" t="s">
        <v>421</v>
      </c>
      <c r="D14" s="301">
        <v>4083.3333333331698</v>
      </c>
      <c r="E14" s="302">
        <v>165185.82999999999</v>
      </c>
      <c r="F14" s="303">
        <v>40.453672653062803</v>
      </c>
      <c r="G14" s="304">
        <v>88.916802012859506</v>
      </c>
      <c r="I14" s="150"/>
      <c r="J14" s="2"/>
      <c r="L14" s="2"/>
      <c r="M14" s="2"/>
    </row>
    <row r="15" spans="1:13" s="238" customFormat="1" ht="11.25" x14ac:dyDescent="0.15">
      <c r="A15" s="5" t="s">
        <v>45</v>
      </c>
      <c r="B15" s="5" t="s">
        <v>532</v>
      </c>
      <c r="C15" s="1" t="s">
        <v>422</v>
      </c>
      <c r="D15" s="301">
        <v>666.16666666664003</v>
      </c>
      <c r="E15" s="302">
        <v>43072</v>
      </c>
      <c r="F15" s="303">
        <v>64.656492369279505</v>
      </c>
      <c r="G15" s="304">
        <v>82.285892501567204</v>
      </c>
      <c r="I15" s="150"/>
      <c r="J15" s="2"/>
      <c r="L15" s="2"/>
      <c r="M15" s="2"/>
    </row>
    <row r="16" spans="1:13" s="238" customFormat="1" ht="11.25" x14ac:dyDescent="0.15">
      <c r="A16" s="5" t="s">
        <v>45</v>
      </c>
      <c r="B16" s="5" t="s">
        <v>532</v>
      </c>
      <c r="C16" s="1" t="s">
        <v>423</v>
      </c>
      <c r="D16" s="301">
        <v>1658.4166666665999</v>
      </c>
      <c r="E16" s="302">
        <v>58783</v>
      </c>
      <c r="F16" s="303">
        <v>35.445254007337702</v>
      </c>
      <c r="G16" s="304">
        <v>90.288971504838997</v>
      </c>
      <c r="I16" s="150"/>
      <c r="J16" s="2"/>
      <c r="L16" s="2"/>
      <c r="M16" s="2"/>
    </row>
    <row r="17" spans="1:13" s="238" customFormat="1" ht="11.25" x14ac:dyDescent="0.15">
      <c r="A17" s="5" t="s">
        <v>45</v>
      </c>
      <c r="B17" s="5" t="s">
        <v>532</v>
      </c>
      <c r="C17" s="1" t="s">
        <v>207</v>
      </c>
      <c r="D17" s="301">
        <v>2104.5833333332498</v>
      </c>
      <c r="E17" s="302">
        <v>105351.67</v>
      </c>
      <c r="F17" s="303">
        <v>50.058207879629798</v>
      </c>
      <c r="G17" s="304">
        <v>86.285422498731606</v>
      </c>
      <c r="I17" s="150"/>
      <c r="J17" s="2"/>
      <c r="L17" s="2"/>
      <c r="M17" s="2"/>
    </row>
    <row r="18" spans="1:13" s="238" customFormat="1" ht="11.25" x14ac:dyDescent="0.15">
      <c r="A18" s="5" t="s">
        <v>45</v>
      </c>
      <c r="B18" s="5" t="s">
        <v>532</v>
      </c>
      <c r="C18" s="1" t="s">
        <v>319</v>
      </c>
      <c r="D18" s="301">
        <v>209.83333333332499</v>
      </c>
      <c r="E18" s="302">
        <v>5134.45</v>
      </c>
      <c r="F18" s="303">
        <v>24.4691818903902</v>
      </c>
      <c r="G18" s="304">
        <v>93.296114550577997</v>
      </c>
      <c r="I18" s="150"/>
      <c r="J18" s="2"/>
      <c r="L18" s="2"/>
      <c r="M18" s="2"/>
    </row>
    <row r="19" spans="1:13" s="238" customFormat="1" ht="11.25" x14ac:dyDescent="0.15">
      <c r="A19" s="5" t="s">
        <v>45</v>
      </c>
      <c r="B19" s="5" t="s">
        <v>532</v>
      </c>
      <c r="C19" s="1" t="s">
        <v>557</v>
      </c>
      <c r="D19" s="301">
        <v>3543.4166666665201</v>
      </c>
      <c r="E19" s="302">
        <v>149961.60999999999</v>
      </c>
      <c r="F19" s="303">
        <v>42.321190000236903</v>
      </c>
      <c r="G19" s="304">
        <v>88.405153424592598</v>
      </c>
      <c r="I19" s="150"/>
      <c r="J19" s="2"/>
      <c r="L19" s="2"/>
      <c r="M19" s="2"/>
    </row>
    <row r="20" spans="1:13" s="238" customFormat="1" ht="11.25" x14ac:dyDescent="0.15">
      <c r="A20" s="5" t="s">
        <v>45</v>
      </c>
      <c r="B20" s="5" t="s">
        <v>532</v>
      </c>
      <c r="C20" s="1" t="s">
        <v>320</v>
      </c>
      <c r="D20" s="301">
        <v>807.916666666634</v>
      </c>
      <c r="E20" s="302">
        <v>31647.88</v>
      </c>
      <c r="F20" s="303">
        <v>39.172208354823603</v>
      </c>
      <c r="G20" s="304">
        <v>89.267888121966095</v>
      </c>
      <c r="I20" s="150"/>
      <c r="J20" s="2"/>
      <c r="L20" s="2"/>
      <c r="M20" s="2"/>
    </row>
    <row r="21" spans="1:13" s="342" customFormat="1" ht="11.25" x14ac:dyDescent="0.15">
      <c r="A21" s="5" t="s">
        <v>45</v>
      </c>
      <c r="B21" s="5" t="s">
        <v>532</v>
      </c>
      <c r="C21" s="1" t="s">
        <v>321</v>
      </c>
      <c r="D21" s="350">
        <v>269.83333333332303</v>
      </c>
      <c r="E21" s="351">
        <v>9854</v>
      </c>
      <c r="F21" s="352">
        <v>36.518838789377597</v>
      </c>
      <c r="G21" s="353">
        <v>89.994838687841707</v>
      </c>
      <c r="I21" s="346"/>
      <c r="J21" s="2"/>
      <c r="L21" s="2"/>
      <c r="M21" s="2"/>
    </row>
    <row r="22" spans="1:13" s="342" customFormat="1" ht="11.25" x14ac:dyDescent="0.15">
      <c r="A22" s="5" t="s">
        <v>45</v>
      </c>
      <c r="B22" s="5" t="s">
        <v>532</v>
      </c>
      <c r="C22" s="1" t="s">
        <v>40</v>
      </c>
      <c r="D22" s="350">
        <v>115.58333333332899</v>
      </c>
      <c r="E22" s="351">
        <v>4156</v>
      </c>
      <c r="F22" s="352">
        <v>35.956741167989897</v>
      </c>
      <c r="G22" s="353">
        <v>90.148838036167106</v>
      </c>
      <c r="I22" s="346"/>
      <c r="J22" s="2"/>
      <c r="L22" s="2"/>
      <c r="M22" s="2"/>
    </row>
    <row r="23" spans="1:13" s="6" customFormat="1" ht="9" customHeight="1" x14ac:dyDescent="0.15">
      <c r="A23" s="5" t="s">
        <v>45</v>
      </c>
      <c r="B23" s="5" t="s">
        <v>532</v>
      </c>
      <c r="C23" s="1" t="s">
        <v>208</v>
      </c>
      <c r="D23" s="350">
        <v>177.91666666666001</v>
      </c>
      <c r="E23" s="351">
        <v>7070</v>
      </c>
      <c r="F23" s="354">
        <v>39.737704918034403</v>
      </c>
      <c r="G23" s="353">
        <v>89.112957556702895</v>
      </c>
    </row>
    <row r="24" spans="1:13" x14ac:dyDescent="0.15">
      <c r="A24" s="5" t="s">
        <v>45</v>
      </c>
      <c r="B24" s="5" t="s">
        <v>532</v>
      </c>
      <c r="C24" s="1" t="s">
        <v>558</v>
      </c>
      <c r="D24" s="350">
        <v>331.33333333332001</v>
      </c>
      <c r="E24" s="351">
        <v>14634</v>
      </c>
      <c r="F24" s="354">
        <v>44.1670020120742</v>
      </c>
      <c r="G24" s="355">
        <v>87.8994515035413</v>
      </c>
    </row>
    <row r="25" spans="1:13" x14ac:dyDescent="0.15">
      <c r="A25" s="5" t="s">
        <v>45</v>
      </c>
      <c r="B25" s="5" t="s">
        <v>532</v>
      </c>
      <c r="C25" s="1" t="s">
        <v>559</v>
      </c>
      <c r="D25" s="350">
        <v>186.33333333332601</v>
      </c>
      <c r="E25" s="351">
        <v>8540</v>
      </c>
      <c r="F25" s="354">
        <v>45.831842576030397</v>
      </c>
      <c r="G25" s="355">
        <v>87.443330801087498</v>
      </c>
    </row>
    <row r="26" spans="1:13" x14ac:dyDescent="0.15">
      <c r="A26" s="5" t="s">
        <v>45</v>
      </c>
      <c r="B26" s="5" t="s">
        <v>532</v>
      </c>
      <c r="C26" s="1" t="s">
        <v>41</v>
      </c>
      <c r="D26" s="350">
        <v>12.999999999999501</v>
      </c>
      <c r="E26" s="351">
        <v>349</v>
      </c>
      <c r="F26" s="354">
        <v>26.846153846154898</v>
      </c>
      <c r="G26" s="355">
        <v>92.644889357217806</v>
      </c>
    </row>
    <row r="27" spans="1:13" x14ac:dyDescent="0.15">
      <c r="A27" s="5" t="s">
        <v>45</v>
      </c>
      <c r="B27" s="5" t="s">
        <v>532</v>
      </c>
      <c r="C27" s="1" t="s">
        <v>365</v>
      </c>
      <c r="D27" s="350">
        <v>862.66666666663195</v>
      </c>
      <c r="E27" s="351">
        <v>34541</v>
      </c>
      <c r="F27" s="354">
        <v>40.039799072644598</v>
      </c>
      <c r="G27" s="355">
        <v>89.030192034891897</v>
      </c>
    </row>
    <row r="28" spans="1:13" x14ac:dyDescent="0.15">
      <c r="A28" s="5" t="s">
        <v>45</v>
      </c>
      <c r="B28" s="5" t="s">
        <v>535</v>
      </c>
      <c r="C28" s="2" t="s">
        <v>128</v>
      </c>
      <c r="D28" s="307">
        <v>5.8333333333331003</v>
      </c>
      <c r="E28" s="356">
        <v>148</v>
      </c>
      <c r="F28" s="303">
        <v>25.3714285714296</v>
      </c>
      <c r="G28" s="308">
        <v>93.048923679060394</v>
      </c>
    </row>
    <row r="29" spans="1:13" x14ac:dyDescent="0.15">
      <c r="A29" s="5" t="s">
        <v>45</v>
      </c>
      <c r="B29" s="5" t="s">
        <v>535</v>
      </c>
      <c r="C29" s="2" t="s">
        <v>560</v>
      </c>
      <c r="D29" s="307">
        <v>218.08333333332499</v>
      </c>
      <c r="E29" s="302">
        <v>4560</v>
      </c>
      <c r="F29" s="303">
        <v>20.909438288116998</v>
      </c>
      <c r="G29" s="308">
        <v>94.271386770378896</v>
      </c>
    </row>
    <row r="30" spans="1:13" x14ac:dyDescent="0.15">
      <c r="A30" s="5" t="s">
        <v>45</v>
      </c>
      <c r="B30" s="5" t="s">
        <v>535</v>
      </c>
      <c r="C30" s="2" t="s">
        <v>129</v>
      </c>
      <c r="D30" s="307">
        <v>17.3333333333326</v>
      </c>
      <c r="E30" s="302">
        <v>775</v>
      </c>
      <c r="F30" s="303">
        <v>44.7115384615403</v>
      </c>
      <c r="G30" s="308">
        <v>87.750263435194398</v>
      </c>
    </row>
    <row r="31" spans="1:13" x14ac:dyDescent="0.15">
      <c r="A31" s="5" t="s">
        <v>45</v>
      </c>
      <c r="B31" s="5" t="s">
        <v>535</v>
      </c>
      <c r="C31" s="2" t="s">
        <v>561</v>
      </c>
      <c r="D31" s="307">
        <v>50.249999999998003</v>
      </c>
      <c r="E31" s="302">
        <v>1145</v>
      </c>
      <c r="F31" s="303">
        <v>22.786069651742199</v>
      </c>
      <c r="G31" s="308">
        <v>93.757241191303507</v>
      </c>
    </row>
    <row r="32" spans="1:13" x14ac:dyDescent="0.15">
      <c r="A32" s="5" t="s">
        <v>45</v>
      </c>
      <c r="B32" s="5" t="s">
        <v>535</v>
      </c>
      <c r="C32" s="2" t="s">
        <v>562</v>
      </c>
      <c r="D32" s="307">
        <v>13.499999999999501</v>
      </c>
      <c r="E32" s="302">
        <v>930</v>
      </c>
      <c r="F32" s="303">
        <v>68.8888888888916</v>
      </c>
      <c r="G32" s="308">
        <v>81.126331811262602</v>
      </c>
    </row>
    <row r="33" spans="1:7" x14ac:dyDescent="0.15">
      <c r="A33" s="5" t="s">
        <v>45</v>
      </c>
      <c r="B33" s="5" t="s">
        <v>535</v>
      </c>
      <c r="C33" s="2" t="s">
        <v>130</v>
      </c>
      <c r="D33" s="307">
        <v>126.583333333328</v>
      </c>
      <c r="E33" s="302">
        <v>3250</v>
      </c>
      <c r="F33" s="303">
        <v>25.674786043450698</v>
      </c>
      <c r="G33" s="308">
        <v>92.965812042890207</v>
      </c>
    </row>
    <row r="34" spans="1:7" x14ac:dyDescent="0.15">
      <c r="A34" s="5" t="s">
        <v>45</v>
      </c>
      <c r="B34" s="5" t="s">
        <v>535</v>
      </c>
      <c r="C34" s="2" t="s">
        <v>131</v>
      </c>
      <c r="D34" s="307">
        <v>1007.74999999996</v>
      </c>
      <c r="E34" s="302">
        <v>31236</v>
      </c>
      <c r="F34" s="303">
        <v>30.995782684198701</v>
      </c>
      <c r="G34" s="308">
        <v>91.5080047440551</v>
      </c>
    </row>
    <row r="35" spans="1:7" x14ac:dyDescent="0.15">
      <c r="A35" s="5" t="s">
        <v>45</v>
      </c>
      <c r="B35" s="5" t="s">
        <v>535</v>
      </c>
      <c r="C35" s="2" t="s">
        <v>132</v>
      </c>
      <c r="D35" s="307">
        <v>210.24999999999201</v>
      </c>
      <c r="E35" s="302">
        <v>7150</v>
      </c>
      <c r="F35" s="303">
        <v>34.007134363853901</v>
      </c>
      <c r="G35" s="308">
        <v>90.682976886615407</v>
      </c>
    </row>
    <row r="36" spans="1:7" x14ac:dyDescent="0.15">
      <c r="A36" s="5" t="s">
        <v>45</v>
      </c>
      <c r="B36" s="5" t="s">
        <v>535</v>
      </c>
      <c r="C36" s="2" t="s">
        <v>424</v>
      </c>
      <c r="D36" s="307">
        <v>5.8333333333331003</v>
      </c>
      <c r="E36" s="302">
        <v>35</v>
      </c>
      <c r="F36" s="303">
        <v>6.0000000000002398</v>
      </c>
      <c r="G36" s="308">
        <v>98.356164383561605</v>
      </c>
    </row>
    <row r="37" spans="1:7" x14ac:dyDescent="0.15">
      <c r="A37" s="5" t="s">
        <v>45</v>
      </c>
      <c r="B37" s="5" t="s">
        <v>535</v>
      </c>
      <c r="C37" s="2" t="s">
        <v>133</v>
      </c>
      <c r="D37" s="307">
        <v>635.66666666664105</v>
      </c>
      <c r="E37" s="302">
        <v>15297</v>
      </c>
      <c r="F37" s="303">
        <v>24.064499213425201</v>
      </c>
      <c r="G37" s="308">
        <v>93.406986516869793</v>
      </c>
    </row>
    <row r="38" spans="1:7" x14ac:dyDescent="0.15">
      <c r="A38" s="5" t="s">
        <v>45</v>
      </c>
      <c r="B38" s="5" t="s">
        <v>535</v>
      </c>
      <c r="C38" s="2" t="s">
        <v>563</v>
      </c>
      <c r="D38" s="307">
        <v>394.916666666651</v>
      </c>
      <c r="E38" s="302">
        <v>8410</v>
      </c>
      <c r="F38" s="303">
        <v>21.295631989872099</v>
      </c>
      <c r="G38" s="308">
        <v>94.165580276747306</v>
      </c>
    </row>
    <row r="39" spans="1:7" x14ac:dyDescent="0.15">
      <c r="A39" s="5" t="s">
        <v>45</v>
      </c>
      <c r="B39" s="5" t="s">
        <v>535</v>
      </c>
      <c r="C39" s="2" t="s">
        <v>564</v>
      </c>
      <c r="D39" s="307">
        <v>503.58333333331302</v>
      </c>
      <c r="E39" s="302">
        <v>10815</v>
      </c>
      <c r="F39" s="303">
        <v>21.476088035744699</v>
      </c>
      <c r="G39" s="308">
        <v>94.116140264179506</v>
      </c>
    </row>
    <row r="40" spans="1:7" x14ac:dyDescent="0.15">
      <c r="A40" s="5" t="s">
        <v>45</v>
      </c>
      <c r="B40" s="5" t="s">
        <v>535</v>
      </c>
      <c r="C40" s="2" t="s">
        <v>134</v>
      </c>
      <c r="D40" s="307">
        <v>403.74999999998403</v>
      </c>
      <c r="E40" s="302">
        <v>11292</v>
      </c>
      <c r="F40" s="303">
        <v>27.967801857586199</v>
      </c>
      <c r="G40" s="308">
        <v>92.337588532168098</v>
      </c>
    </row>
    <row r="41" spans="1:7" x14ac:dyDescent="0.15">
      <c r="A41" s="5" t="s">
        <v>45</v>
      </c>
      <c r="B41" s="5" t="s">
        <v>535</v>
      </c>
      <c r="C41" s="2" t="s">
        <v>135</v>
      </c>
      <c r="D41" s="307">
        <v>152.249999999994</v>
      </c>
      <c r="E41" s="302">
        <v>3023</v>
      </c>
      <c r="F41" s="303">
        <v>19.8555008210189</v>
      </c>
      <c r="G41" s="308">
        <v>94.560136761364703</v>
      </c>
    </row>
    <row r="42" spans="1:7" x14ac:dyDescent="0.15">
      <c r="A42" s="5" t="s">
        <v>45</v>
      </c>
      <c r="B42" s="5" t="s">
        <v>535</v>
      </c>
      <c r="C42" s="2" t="s">
        <v>136</v>
      </c>
      <c r="D42" s="307">
        <v>204.16666666665901</v>
      </c>
      <c r="E42" s="302">
        <v>7239</v>
      </c>
      <c r="F42" s="303">
        <v>35.456326530613701</v>
      </c>
      <c r="G42" s="308">
        <v>90.2859379368182</v>
      </c>
    </row>
    <row r="43" spans="1:7" x14ac:dyDescent="0.15">
      <c r="A43" s="5" t="s">
        <v>45</v>
      </c>
      <c r="B43" s="5" t="s">
        <v>535</v>
      </c>
      <c r="C43" s="2" t="s">
        <v>137</v>
      </c>
      <c r="D43" s="307">
        <v>250.99999999999</v>
      </c>
      <c r="E43" s="302">
        <v>3530</v>
      </c>
      <c r="F43" s="303">
        <v>14.0637450199209</v>
      </c>
      <c r="G43" s="308">
        <v>96.146919172624393</v>
      </c>
    </row>
    <row r="44" spans="1:7" x14ac:dyDescent="0.15">
      <c r="A44" s="5" t="s">
        <v>45</v>
      </c>
      <c r="B44" s="5" t="s">
        <v>535</v>
      </c>
      <c r="C44" s="2" t="s">
        <v>138</v>
      </c>
      <c r="D44" s="307">
        <v>148.916666666661</v>
      </c>
      <c r="E44" s="302">
        <v>4267</v>
      </c>
      <c r="F44" s="303">
        <v>28.653609401232199</v>
      </c>
      <c r="G44" s="308">
        <v>92.149696054456896</v>
      </c>
    </row>
    <row r="45" spans="1:7" x14ac:dyDescent="0.15">
      <c r="A45" s="5" t="s">
        <v>45</v>
      </c>
      <c r="B45" s="5" t="s">
        <v>535</v>
      </c>
      <c r="C45" s="2" t="s">
        <v>425</v>
      </c>
      <c r="D45" s="307">
        <v>181.83333333332601</v>
      </c>
      <c r="E45" s="302">
        <v>6020</v>
      </c>
      <c r="F45" s="303">
        <v>33.1072410632461</v>
      </c>
      <c r="G45" s="308">
        <v>90.929522996370906</v>
      </c>
    </row>
    <row r="46" spans="1:7" x14ac:dyDescent="0.15">
      <c r="A46" s="5" t="s">
        <v>45</v>
      </c>
      <c r="B46" s="5" t="s">
        <v>535</v>
      </c>
      <c r="C46" s="2" t="s">
        <v>139</v>
      </c>
      <c r="D46" s="307">
        <v>290.49999999998801</v>
      </c>
      <c r="E46" s="302">
        <v>7631</v>
      </c>
      <c r="F46" s="303">
        <v>26.2685025817566</v>
      </c>
      <c r="G46" s="308">
        <v>92.803149977600896</v>
      </c>
    </row>
    <row r="47" spans="1:7" x14ac:dyDescent="0.15">
      <c r="A47" s="5" t="s">
        <v>45</v>
      </c>
      <c r="B47" s="5" t="s">
        <v>535</v>
      </c>
      <c r="C47" s="2" t="s">
        <v>140</v>
      </c>
      <c r="D47" s="307">
        <v>215.83333333332499</v>
      </c>
      <c r="E47" s="302">
        <v>5794</v>
      </c>
      <c r="F47" s="303">
        <v>26.844787644788699</v>
      </c>
      <c r="G47" s="308">
        <v>92.645263658961994</v>
      </c>
    </row>
    <row r="48" spans="1:7" x14ac:dyDescent="0.15">
      <c r="A48" s="5" t="s">
        <v>45</v>
      </c>
      <c r="B48" s="5" t="s">
        <v>535</v>
      </c>
      <c r="C48" s="2" t="s">
        <v>426</v>
      </c>
      <c r="D48" s="307">
        <v>385.416666666651</v>
      </c>
      <c r="E48" s="302">
        <v>12460</v>
      </c>
      <c r="F48" s="303">
        <v>32.328648648649903</v>
      </c>
      <c r="G48" s="308">
        <v>91.142835986671201</v>
      </c>
    </row>
    <row r="49" spans="1:7" x14ac:dyDescent="0.15">
      <c r="A49" s="5" t="s">
        <v>45</v>
      </c>
      <c r="B49" s="5" t="s">
        <v>535</v>
      </c>
      <c r="C49" s="2" t="s">
        <v>141</v>
      </c>
      <c r="D49" s="307">
        <v>931.166666666629</v>
      </c>
      <c r="E49" s="302">
        <v>27267</v>
      </c>
      <c r="F49" s="303">
        <v>29.282620368714198</v>
      </c>
      <c r="G49" s="308">
        <v>91.977364282544002</v>
      </c>
    </row>
    <row r="50" spans="1:7" x14ac:dyDescent="0.15">
      <c r="A50" s="5" t="s">
        <v>45</v>
      </c>
      <c r="B50" s="5" t="s">
        <v>535</v>
      </c>
      <c r="C50" s="2" t="s">
        <v>142</v>
      </c>
      <c r="D50" s="307">
        <v>240.49999999999</v>
      </c>
      <c r="E50" s="309">
        <v>6754</v>
      </c>
      <c r="F50" s="303">
        <v>28.0831600831612</v>
      </c>
      <c r="G50" s="308">
        <v>92.305983538859905</v>
      </c>
    </row>
    <row r="51" spans="1:7" x14ac:dyDescent="0.15">
      <c r="A51" s="5" t="s">
        <v>45</v>
      </c>
      <c r="B51" s="5" t="s">
        <v>535</v>
      </c>
      <c r="C51" s="2" t="s">
        <v>427</v>
      </c>
      <c r="D51" s="307">
        <v>66.0833333333307</v>
      </c>
      <c r="E51" s="302">
        <v>2694</v>
      </c>
      <c r="F51" s="303">
        <v>40.766708701136601</v>
      </c>
      <c r="G51" s="308">
        <v>88.831038712017403</v>
      </c>
    </row>
    <row r="52" spans="1:7" x14ac:dyDescent="0.15">
      <c r="A52" s="5" t="s">
        <v>45</v>
      </c>
      <c r="B52" s="5" t="s">
        <v>535</v>
      </c>
      <c r="C52" s="2" t="s">
        <v>520</v>
      </c>
      <c r="D52" s="307">
        <v>82.499999999996703</v>
      </c>
      <c r="E52" s="302">
        <v>1385</v>
      </c>
      <c r="F52" s="303">
        <v>16.7878787878794</v>
      </c>
      <c r="G52" s="308">
        <v>95.400581154005593</v>
      </c>
    </row>
    <row r="53" spans="1:7" x14ac:dyDescent="0.15">
      <c r="A53" s="5" t="s">
        <v>45</v>
      </c>
      <c r="B53" s="5" t="s">
        <v>535</v>
      </c>
      <c r="C53" s="276" t="s">
        <v>143</v>
      </c>
      <c r="D53" s="307">
        <v>298.33333333332098</v>
      </c>
      <c r="E53" s="302">
        <v>5066</v>
      </c>
      <c r="F53" s="303">
        <v>16.9810055865929</v>
      </c>
      <c r="G53" s="308">
        <v>95.347669702303307</v>
      </c>
    </row>
    <row r="54" spans="1:7" x14ac:dyDescent="0.15">
      <c r="A54" s="5" t="s">
        <v>45</v>
      </c>
      <c r="B54" s="5" t="s">
        <v>535</v>
      </c>
      <c r="C54" s="2" t="s">
        <v>144</v>
      </c>
      <c r="D54" s="307">
        <v>327.08333333332001</v>
      </c>
      <c r="E54" s="302">
        <v>9034</v>
      </c>
      <c r="F54" s="303">
        <v>27.6198726114661</v>
      </c>
      <c r="G54" s="308">
        <v>92.432911613296994</v>
      </c>
    </row>
    <row r="55" spans="1:7" x14ac:dyDescent="0.15">
      <c r="A55" s="5" t="s">
        <v>45</v>
      </c>
      <c r="B55" s="5" t="s">
        <v>535</v>
      </c>
      <c r="C55" s="2" t="s">
        <v>145</v>
      </c>
      <c r="D55" s="307">
        <v>644.41666666664105</v>
      </c>
      <c r="E55" s="302">
        <v>34570</v>
      </c>
      <c r="F55" s="303">
        <v>53.645415750681103</v>
      </c>
      <c r="G55" s="308">
        <v>85.302625821731198</v>
      </c>
    </row>
    <row r="56" spans="1:7" x14ac:dyDescent="0.15">
      <c r="A56" s="5" t="s">
        <v>45</v>
      </c>
      <c r="B56" s="5" t="s">
        <v>535</v>
      </c>
      <c r="C56" s="2" t="s">
        <v>146</v>
      </c>
      <c r="D56" s="307">
        <v>212.16666666665799</v>
      </c>
      <c r="E56" s="302">
        <v>8974</v>
      </c>
      <c r="F56" s="303">
        <v>42.296936370779399</v>
      </c>
      <c r="G56" s="308">
        <v>88.411798254581001</v>
      </c>
    </row>
    <row r="57" spans="1:7" x14ac:dyDescent="0.15">
      <c r="A57" s="5" t="s">
        <v>45</v>
      </c>
      <c r="B57" s="5" t="s">
        <v>535</v>
      </c>
      <c r="C57" s="2" t="s">
        <v>209</v>
      </c>
      <c r="D57" s="307">
        <v>206.16666666665799</v>
      </c>
      <c r="E57" s="302">
        <v>8048</v>
      </c>
      <c r="F57" s="303">
        <v>39.036378334682198</v>
      </c>
      <c r="G57" s="308">
        <v>89.305101826114395</v>
      </c>
    </row>
    <row r="58" spans="1:7" x14ac:dyDescent="0.15">
      <c r="A58" s="5" t="s">
        <v>45</v>
      </c>
      <c r="B58" s="5" t="s">
        <v>535</v>
      </c>
      <c r="C58" s="276" t="s">
        <v>147</v>
      </c>
      <c r="D58" s="307">
        <v>503.41666666664702</v>
      </c>
      <c r="E58" s="309">
        <v>25107</v>
      </c>
      <c r="F58" s="303">
        <v>49.873199801359398</v>
      </c>
      <c r="G58" s="308">
        <v>86.336109643463203</v>
      </c>
    </row>
    <row r="59" spans="1:7" x14ac:dyDescent="0.15">
      <c r="A59" s="5" t="s">
        <v>45</v>
      </c>
      <c r="B59" s="5" t="s">
        <v>535</v>
      </c>
      <c r="C59" s="2" t="s">
        <v>148</v>
      </c>
      <c r="D59" s="307">
        <v>598.83333333330904</v>
      </c>
      <c r="E59" s="309">
        <v>30653</v>
      </c>
      <c r="F59" s="303">
        <v>51.187865293628498</v>
      </c>
      <c r="G59" s="308">
        <v>85.975927316814094</v>
      </c>
    </row>
    <row r="60" spans="1:7" x14ac:dyDescent="0.15">
      <c r="A60" s="5" t="s">
        <v>45</v>
      </c>
      <c r="B60" s="5" t="s">
        <v>535</v>
      </c>
      <c r="C60" s="2" t="s">
        <v>149</v>
      </c>
      <c r="D60" s="307">
        <v>324.58333333332001</v>
      </c>
      <c r="E60" s="309">
        <v>13150</v>
      </c>
      <c r="F60" s="303">
        <v>40.513478819000298</v>
      </c>
      <c r="G60" s="308">
        <v>88.900416761917697</v>
      </c>
    </row>
    <row r="61" spans="1:7" x14ac:dyDescent="0.15">
      <c r="A61" s="5" t="s">
        <v>45</v>
      </c>
      <c r="B61" s="5" t="s">
        <v>535</v>
      </c>
      <c r="C61" s="2" t="s">
        <v>150</v>
      </c>
      <c r="D61" s="307">
        <v>27.166666666665598</v>
      </c>
      <c r="E61" s="309">
        <v>1322</v>
      </c>
      <c r="F61" s="303">
        <v>48.662576687118502</v>
      </c>
      <c r="G61" s="308">
        <v>86.667787209008594</v>
      </c>
    </row>
    <row r="62" spans="1:7" x14ac:dyDescent="0.15">
      <c r="A62" s="5" t="s">
        <v>45</v>
      </c>
      <c r="B62" s="5" t="s">
        <v>535</v>
      </c>
      <c r="C62" s="2" t="s">
        <v>151</v>
      </c>
      <c r="D62" s="307">
        <v>247.583333333323</v>
      </c>
      <c r="E62" s="309">
        <v>13240</v>
      </c>
      <c r="F62" s="303">
        <v>53.476943789971799</v>
      </c>
      <c r="G62" s="308">
        <v>85.348782523295398</v>
      </c>
    </row>
    <row r="63" spans="1:7" x14ac:dyDescent="0.15">
      <c r="A63" s="5" t="s">
        <v>45</v>
      </c>
      <c r="B63" s="5" t="s">
        <v>535</v>
      </c>
      <c r="C63" s="276" t="s">
        <v>210</v>
      </c>
      <c r="D63" s="307">
        <v>144.499999999994</v>
      </c>
      <c r="E63" s="309">
        <v>4751</v>
      </c>
      <c r="F63" s="303">
        <v>32.878892733565301</v>
      </c>
      <c r="G63" s="308">
        <v>90.992084182584804</v>
      </c>
    </row>
    <row r="64" spans="1:7" x14ac:dyDescent="0.15">
      <c r="A64" s="5" t="s">
        <v>45</v>
      </c>
      <c r="B64" s="5" t="s">
        <v>538</v>
      </c>
      <c r="C64" s="2" t="s">
        <v>565</v>
      </c>
      <c r="D64" s="307">
        <v>146.999999999994</v>
      </c>
      <c r="E64" s="302">
        <v>4172</v>
      </c>
      <c r="F64" s="303">
        <v>28.380952380953499</v>
      </c>
      <c r="G64" s="308">
        <v>92.2243966079579</v>
      </c>
    </row>
    <row r="65" spans="1:7" x14ac:dyDescent="0.15">
      <c r="A65" s="5" t="s">
        <v>45</v>
      </c>
      <c r="B65" s="5" t="s">
        <v>538</v>
      </c>
      <c r="C65" s="276" t="s">
        <v>566</v>
      </c>
      <c r="D65" s="307">
        <v>28.999999999998799</v>
      </c>
      <c r="E65" s="302">
        <v>437</v>
      </c>
      <c r="F65" s="303">
        <v>15.068965517242001</v>
      </c>
      <c r="G65" s="308">
        <v>95.871516296646007</v>
      </c>
    </row>
    <row r="66" spans="1:7" x14ac:dyDescent="0.15">
      <c r="A66" s="5" t="s">
        <v>45</v>
      </c>
      <c r="B66" s="5" t="s">
        <v>538</v>
      </c>
      <c r="C66" s="2" t="s">
        <v>567</v>
      </c>
      <c r="D66" s="307">
        <v>16.7499999999993</v>
      </c>
      <c r="E66" s="302">
        <v>784</v>
      </c>
      <c r="F66" s="303">
        <v>46.8059701492556</v>
      </c>
      <c r="G66" s="308">
        <v>87.176446534450506</v>
      </c>
    </row>
    <row r="67" spans="1:7" x14ac:dyDescent="0.15">
      <c r="A67" s="5" t="s">
        <v>45</v>
      </c>
      <c r="B67" s="5" t="s">
        <v>538</v>
      </c>
      <c r="C67" s="2" t="s">
        <v>568</v>
      </c>
      <c r="D67" s="307">
        <v>134.083333333328</v>
      </c>
      <c r="E67" s="302">
        <v>2934</v>
      </c>
      <c r="F67" s="303">
        <v>21.8819142324434</v>
      </c>
      <c r="G67" s="308">
        <v>94.00495500481</v>
      </c>
    </row>
    <row r="68" spans="1:7" x14ac:dyDescent="0.15">
      <c r="A68" s="5" t="s">
        <v>45</v>
      </c>
      <c r="B68" s="5" t="s">
        <v>538</v>
      </c>
      <c r="C68" s="2" t="s">
        <v>569</v>
      </c>
      <c r="D68" s="307">
        <v>184.49999999999301</v>
      </c>
      <c r="E68" s="302">
        <v>3842</v>
      </c>
      <c r="F68" s="303">
        <v>20.823848238483201</v>
      </c>
      <c r="G68" s="308">
        <v>94.294836099045696</v>
      </c>
    </row>
    <row r="69" spans="1:7" x14ac:dyDescent="0.15">
      <c r="A69" s="5" t="s">
        <v>45</v>
      </c>
      <c r="B69" s="5" t="s">
        <v>538</v>
      </c>
      <c r="C69" s="2" t="s">
        <v>249</v>
      </c>
      <c r="D69" s="307">
        <v>12.999999999999501</v>
      </c>
      <c r="E69" s="357" t="s">
        <v>35</v>
      </c>
      <c r="F69" s="357" t="s">
        <v>35</v>
      </c>
      <c r="G69" s="357" t="s">
        <v>35</v>
      </c>
    </row>
    <row r="70" spans="1:7" x14ac:dyDescent="0.15">
      <c r="A70" s="5" t="s">
        <v>45</v>
      </c>
      <c r="B70" s="5" t="s">
        <v>538</v>
      </c>
      <c r="C70" s="2" t="s">
        <v>570</v>
      </c>
      <c r="D70" s="307">
        <v>221.83333333332399</v>
      </c>
      <c r="E70" s="302">
        <v>4136</v>
      </c>
      <c r="F70" s="303">
        <v>18.644628099174302</v>
      </c>
      <c r="G70" s="308">
        <v>94.891882712555002</v>
      </c>
    </row>
    <row r="71" spans="1:7" x14ac:dyDescent="0.15">
      <c r="A71" s="5" t="s">
        <v>45</v>
      </c>
      <c r="B71" s="5" t="s">
        <v>538</v>
      </c>
      <c r="C71" s="2" t="s">
        <v>521</v>
      </c>
      <c r="D71" s="307">
        <v>0.99999999999996003</v>
      </c>
      <c r="E71" s="357" t="s">
        <v>35</v>
      </c>
      <c r="F71" s="357" t="s">
        <v>35</v>
      </c>
      <c r="G71" s="357" t="s">
        <v>35</v>
      </c>
    </row>
    <row r="72" spans="1:7" x14ac:dyDescent="0.15">
      <c r="A72" s="5" t="s">
        <v>45</v>
      </c>
      <c r="B72" s="5" t="s">
        <v>538</v>
      </c>
      <c r="C72" s="2" t="s">
        <v>571</v>
      </c>
      <c r="D72" s="307">
        <v>274.916666666656</v>
      </c>
      <c r="E72" s="302">
        <v>7847</v>
      </c>
      <c r="F72" s="303">
        <v>28.543194907548902</v>
      </c>
      <c r="G72" s="308">
        <v>92.179946600671499</v>
      </c>
    </row>
    <row r="73" spans="1:7" x14ac:dyDescent="0.15">
      <c r="A73" s="5" t="s">
        <v>45</v>
      </c>
      <c r="B73" s="5" t="s">
        <v>538</v>
      </c>
      <c r="C73" s="2" t="s">
        <v>572</v>
      </c>
      <c r="D73" s="307">
        <v>151.916666666661</v>
      </c>
      <c r="E73" s="302">
        <v>2725</v>
      </c>
      <c r="F73" s="303">
        <v>17.937465715853701</v>
      </c>
      <c r="G73" s="308">
        <v>95.085625831272907</v>
      </c>
    </row>
    <row r="74" spans="1:7" x14ac:dyDescent="0.15">
      <c r="A74" s="5" t="s">
        <v>45</v>
      </c>
      <c r="B74" s="5" t="s">
        <v>538</v>
      </c>
      <c r="C74" s="2" t="s">
        <v>250</v>
      </c>
      <c r="D74" s="307">
        <v>255.083333333323</v>
      </c>
      <c r="E74" s="302">
        <v>9326</v>
      </c>
      <c r="F74" s="303">
        <v>36.560601110749602</v>
      </c>
      <c r="G74" s="308">
        <v>89.983396955958995</v>
      </c>
    </row>
    <row r="75" spans="1:7" x14ac:dyDescent="0.15">
      <c r="A75" s="5" t="s">
        <v>45</v>
      </c>
      <c r="B75" s="5" t="s">
        <v>538</v>
      </c>
      <c r="C75" s="2" t="s">
        <v>251</v>
      </c>
      <c r="D75" s="307">
        <v>26.666666666665598</v>
      </c>
      <c r="E75" s="302">
        <v>756</v>
      </c>
      <c r="F75" s="303">
        <v>28.350000000001099</v>
      </c>
      <c r="G75" s="308">
        <v>92.232876712328405</v>
      </c>
    </row>
    <row r="76" spans="1:7" x14ac:dyDescent="0.15">
      <c r="A76" s="5" t="s">
        <v>45</v>
      </c>
      <c r="B76" s="5" t="s">
        <v>538</v>
      </c>
      <c r="C76" s="2" t="s">
        <v>573</v>
      </c>
      <c r="D76" s="307">
        <v>160.999999999994</v>
      </c>
      <c r="E76" s="302">
        <v>4849.72</v>
      </c>
      <c r="F76" s="303">
        <v>30.1224844720509</v>
      </c>
      <c r="G76" s="308">
        <v>91.747264528205207</v>
      </c>
    </row>
    <row r="77" spans="1:7" x14ac:dyDescent="0.15">
      <c r="A77" s="5" t="s">
        <v>45</v>
      </c>
      <c r="B77" s="5" t="s">
        <v>540</v>
      </c>
      <c r="C77" s="2" t="s">
        <v>574</v>
      </c>
      <c r="D77" s="307">
        <v>76.249999999997002</v>
      </c>
      <c r="E77" s="302">
        <v>1591</v>
      </c>
      <c r="F77" s="303">
        <v>20.865573770492599</v>
      </c>
      <c r="G77" s="308">
        <v>94.2834044464404</v>
      </c>
    </row>
    <row r="78" spans="1:7" x14ac:dyDescent="0.15">
      <c r="A78" s="5" t="s">
        <v>45</v>
      </c>
      <c r="B78" s="5" t="s">
        <v>540</v>
      </c>
      <c r="C78" s="2" t="s">
        <v>575</v>
      </c>
      <c r="D78" s="307">
        <v>9.7499999999996092</v>
      </c>
      <c r="E78" s="302">
        <v>461</v>
      </c>
      <c r="F78" s="303">
        <v>47.282051282053203</v>
      </c>
      <c r="G78" s="308">
        <v>87.046013347382697</v>
      </c>
    </row>
    <row r="79" spans="1:7" x14ac:dyDescent="0.15">
      <c r="A79" s="5" t="s">
        <v>45</v>
      </c>
      <c r="B79" s="5" t="s">
        <v>540</v>
      </c>
      <c r="C79" s="2" t="s">
        <v>576</v>
      </c>
      <c r="D79" s="307">
        <v>152.749999999994</v>
      </c>
      <c r="E79" s="302">
        <v>2674</v>
      </c>
      <c r="F79" s="303">
        <v>17.505728314239601</v>
      </c>
      <c r="G79" s="308">
        <v>95.203910050893199</v>
      </c>
    </row>
    <row r="80" spans="1:7" x14ac:dyDescent="0.15">
      <c r="A80" s="5" t="s">
        <v>45</v>
      </c>
      <c r="B80" s="5" t="s">
        <v>540</v>
      </c>
      <c r="C80" s="2" t="s">
        <v>253</v>
      </c>
      <c r="D80" s="307">
        <v>13.416666666666099</v>
      </c>
      <c r="E80" s="302">
        <v>116</v>
      </c>
      <c r="F80" s="303">
        <v>8.6459627329195996</v>
      </c>
      <c r="G80" s="308">
        <v>97.631243086871294</v>
      </c>
    </row>
    <row r="81" spans="1:7" x14ac:dyDescent="0.15">
      <c r="A81" s="5" t="s">
        <v>45</v>
      </c>
      <c r="B81" s="5" t="s">
        <v>540</v>
      </c>
      <c r="C81" s="2" t="s">
        <v>254</v>
      </c>
      <c r="D81" s="307">
        <v>48.666666666664703</v>
      </c>
      <c r="E81" s="302">
        <v>1026</v>
      </c>
      <c r="F81" s="303">
        <v>21.0821917808228</v>
      </c>
      <c r="G81" s="308">
        <v>94.224057046349898</v>
      </c>
    </row>
    <row r="82" spans="1:7" x14ac:dyDescent="0.15">
      <c r="A82" s="5" t="s">
        <v>45</v>
      </c>
      <c r="B82" s="5" t="s">
        <v>540</v>
      </c>
      <c r="C82" s="2" t="s">
        <v>255</v>
      </c>
      <c r="D82" s="307">
        <v>77.749999999996902</v>
      </c>
      <c r="E82" s="302">
        <v>2632</v>
      </c>
      <c r="F82" s="303">
        <v>33.852090032155701</v>
      </c>
      <c r="G82" s="308">
        <v>90.725454785710795</v>
      </c>
    </row>
    <row r="83" spans="1:7" x14ac:dyDescent="0.15">
      <c r="A83" s="5" t="s">
        <v>45</v>
      </c>
      <c r="B83" s="5" t="s">
        <v>540</v>
      </c>
      <c r="C83" s="2" t="s">
        <v>256</v>
      </c>
      <c r="D83" s="307">
        <v>7.8333333333330204</v>
      </c>
      <c r="E83" s="302">
        <v>119</v>
      </c>
      <c r="F83" s="303">
        <v>15.1914893617027</v>
      </c>
      <c r="G83" s="308">
        <v>95.837948120081407</v>
      </c>
    </row>
    <row r="84" spans="1:7" x14ac:dyDescent="0.15">
      <c r="A84" s="5" t="s">
        <v>45</v>
      </c>
      <c r="B84" s="5" t="s">
        <v>540</v>
      </c>
      <c r="C84" s="276" t="s">
        <v>577</v>
      </c>
      <c r="D84" s="307">
        <v>12.166666666666201</v>
      </c>
      <c r="E84" s="302">
        <v>345</v>
      </c>
      <c r="F84" s="303">
        <v>28.356164383562799</v>
      </c>
      <c r="G84" s="308">
        <v>92.231187840119802</v>
      </c>
    </row>
    <row r="85" spans="1:7" x14ac:dyDescent="0.15">
      <c r="A85" s="5" t="s">
        <v>45</v>
      </c>
      <c r="B85" s="5" t="s">
        <v>542</v>
      </c>
      <c r="C85" s="2" t="s">
        <v>578</v>
      </c>
      <c r="D85" s="307">
        <v>131.333333333328</v>
      </c>
      <c r="E85" s="302">
        <v>4209</v>
      </c>
      <c r="F85" s="303">
        <v>32.0482233502551</v>
      </c>
      <c r="G85" s="308">
        <v>91.219664835546496</v>
      </c>
    </row>
    <row r="86" spans="1:7" x14ac:dyDescent="0.15">
      <c r="A86" s="5" t="s">
        <v>45</v>
      </c>
      <c r="B86" s="5" t="s">
        <v>542</v>
      </c>
      <c r="C86" s="2" t="s">
        <v>579</v>
      </c>
      <c r="D86" s="307">
        <v>11.499999999999501</v>
      </c>
      <c r="E86" s="302">
        <v>562</v>
      </c>
      <c r="F86" s="303">
        <v>48.869565217393202</v>
      </c>
      <c r="G86" s="308">
        <v>86.611078022632</v>
      </c>
    </row>
    <row r="87" spans="1:7" x14ac:dyDescent="0.15">
      <c r="A87" s="5" t="s">
        <v>45</v>
      </c>
      <c r="B87" s="5" t="s">
        <v>542</v>
      </c>
      <c r="C87" s="2" t="s">
        <v>580</v>
      </c>
      <c r="D87" s="307">
        <v>59.083333333330998</v>
      </c>
      <c r="E87" s="302">
        <v>1633</v>
      </c>
      <c r="F87" s="303">
        <v>27.6389280677021</v>
      </c>
      <c r="G87" s="308">
        <v>92.427690940355603</v>
      </c>
    </row>
    <row r="88" spans="1:7" x14ac:dyDescent="0.15">
      <c r="A88" s="5" t="s">
        <v>45</v>
      </c>
      <c r="B88" s="5" t="s">
        <v>542</v>
      </c>
      <c r="C88" s="2" t="s">
        <v>581</v>
      </c>
      <c r="D88" s="307">
        <v>144.166666666661</v>
      </c>
      <c r="E88" s="302">
        <v>4647</v>
      </c>
      <c r="F88" s="303">
        <v>32.233526011561999</v>
      </c>
      <c r="G88" s="308">
        <v>91.168896983133706</v>
      </c>
    </row>
    <row r="89" spans="1:7" x14ac:dyDescent="0.15">
      <c r="A89" s="5" t="s">
        <v>45</v>
      </c>
      <c r="B89" s="5" t="s">
        <v>542</v>
      </c>
      <c r="C89" s="2" t="s">
        <v>257</v>
      </c>
      <c r="D89" s="307">
        <v>54.166666666664497</v>
      </c>
      <c r="E89" s="302">
        <v>2404</v>
      </c>
      <c r="F89" s="303">
        <v>44.381538461540202</v>
      </c>
      <c r="G89" s="308">
        <v>87.840674394098599</v>
      </c>
    </row>
    <row r="90" spans="1:7" x14ac:dyDescent="0.15">
      <c r="A90" s="5" t="s">
        <v>45</v>
      </c>
      <c r="B90" s="5" t="s">
        <v>542</v>
      </c>
      <c r="C90" s="2" t="s">
        <v>582</v>
      </c>
      <c r="D90" s="307">
        <v>69.2499999999972</v>
      </c>
      <c r="E90" s="302">
        <v>2179</v>
      </c>
      <c r="F90" s="303">
        <v>31.465703971120401</v>
      </c>
      <c r="G90" s="308">
        <v>91.3792591859944</v>
      </c>
    </row>
    <row r="91" spans="1:7" x14ac:dyDescent="0.15">
      <c r="A91" s="5" t="s">
        <v>45</v>
      </c>
      <c r="B91" s="5" t="s">
        <v>542</v>
      </c>
      <c r="C91" s="2" t="s">
        <v>583</v>
      </c>
      <c r="D91" s="307">
        <v>36.749999999998501</v>
      </c>
      <c r="E91" s="302">
        <v>308</v>
      </c>
      <c r="F91" s="303">
        <v>8.3809523809527207</v>
      </c>
      <c r="G91" s="308">
        <v>97.703848662752705</v>
      </c>
    </row>
    <row r="92" spans="1:7" x14ac:dyDescent="0.15">
      <c r="A92" s="5" t="s">
        <v>45</v>
      </c>
      <c r="B92" s="5" t="s">
        <v>542</v>
      </c>
      <c r="C92" s="2" t="s">
        <v>428</v>
      </c>
      <c r="D92" s="307">
        <v>587.16666666664298</v>
      </c>
      <c r="E92" s="302">
        <v>9016</v>
      </c>
      <c r="F92" s="303">
        <v>15.355095089413</v>
      </c>
      <c r="G92" s="308">
        <v>95.793124633037493</v>
      </c>
    </row>
    <row r="93" spans="1:7" x14ac:dyDescent="0.15">
      <c r="A93" s="5" t="s">
        <v>45</v>
      </c>
      <c r="B93" s="5" t="s">
        <v>410</v>
      </c>
      <c r="C93" s="276" t="s">
        <v>429</v>
      </c>
      <c r="D93" s="307">
        <v>656.16666666664003</v>
      </c>
      <c r="E93" s="358">
        <v>20640</v>
      </c>
      <c r="F93" s="303">
        <v>31.455422910847101</v>
      </c>
      <c r="G93" s="308">
        <v>91.382075914836406</v>
      </c>
    </row>
    <row r="94" spans="1:7" x14ac:dyDescent="0.15">
      <c r="A94" s="5" t="s">
        <v>45</v>
      </c>
      <c r="B94" s="5" t="s">
        <v>410</v>
      </c>
      <c r="C94" s="276" t="s">
        <v>430</v>
      </c>
      <c r="D94" s="307">
        <v>13.333333333332799</v>
      </c>
      <c r="E94" s="359">
        <v>709</v>
      </c>
      <c r="F94" s="303">
        <v>53.1750000000021</v>
      </c>
      <c r="G94" s="308">
        <v>85.431506849314502</v>
      </c>
    </row>
    <row r="95" spans="1:7" x14ac:dyDescent="0.15">
      <c r="A95" s="5" t="s">
        <v>45</v>
      </c>
      <c r="B95" s="5" t="s">
        <v>410</v>
      </c>
      <c r="C95" s="2" t="s">
        <v>431</v>
      </c>
      <c r="D95" s="307">
        <v>291.74999999998801</v>
      </c>
      <c r="E95" s="302">
        <v>9587</v>
      </c>
      <c r="F95" s="303">
        <v>32.8603256212524</v>
      </c>
      <c r="G95" s="308">
        <v>90.997171062670603</v>
      </c>
    </row>
    <row r="96" spans="1:7" x14ac:dyDescent="0.15">
      <c r="A96" s="5" t="s">
        <v>45</v>
      </c>
      <c r="B96" s="5" t="s">
        <v>410</v>
      </c>
      <c r="C96" s="2" t="s">
        <v>432</v>
      </c>
      <c r="D96" s="307">
        <v>125.666666666662</v>
      </c>
      <c r="E96" s="302">
        <v>4643</v>
      </c>
      <c r="F96" s="303">
        <v>36.946949602123503</v>
      </c>
      <c r="G96" s="308">
        <v>89.877548054212696</v>
      </c>
    </row>
    <row r="97" spans="1:7" x14ac:dyDescent="0.15">
      <c r="A97" s="5" t="s">
        <v>45</v>
      </c>
      <c r="B97" s="5" t="s">
        <v>410</v>
      </c>
      <c r="C97" s="2" t="s">
        <v>433</v>
      </c>
      <c r="D97" s="307">
        <v>630.58333333330802</v>
      </c>
      <c r="E97" s="302">
        <v>19315</v>
      </c>
      <c r="F97" s="303">
        <v>30.6303687062256</v>
      </c>
      <c r="G97" s="308">
        <v>91.608118162677897</v>
      </c>
    </row>
    <row r="98" spans="1:7" x14ac:dyDescent="0.15">
      <c r="A98" s="5" t="s">
        <v>45</v>
      </c>
      <c r="B98" s="5" t="s">
        <v>410</v>
      </c>
      <c r="C98" s="2" t="s">
        <v>434</v>
      </c>
      <c r="D98" s="307">
        <v>31.9166666666654</v>
      </c>
      <c r="E98" s="302">
        <v>358</v>
      </c>
      <c r="F98" s="303">
        <v>11.2167101827681</v>
      </c>
      <c r="G98" s="308">
        <v>96.926928717049805</v>
      </c>
    </row>
    <row r="99" spans="1:7" x14ac:dyDescent="0.15">
      <c r="A99" s="5" t="s">
        <v>45</v>
      </c>
      <c r="B99" s="5" t="s">
        <v>410</v>
      </c>
      <c r="C99" s="2" t="s">
        <v>435</v>
      </c>
      <c r="D99" s="307">
        <v>21277.749999999101</v>
      </c>
      <c r="E99" s="302">
        <v>727388</v>
      </c>
      <c r="F99" s="303">
        <v>34.185381443058098</v>
      </c>
      <c r="G99" s="308">
        <v>90.634142070395001</v>
      </c>
    </row>
    <row r="100" spans="1:7" x14ac:dyDescent="0.15">
      <c r="A100" s="5" t="s">
        <v>45</v>
      </c>
      <c r="B100" s="5" t="s">
        <v>410</v>
      </c>
      <c r="C100" s="276" t="s">
        <v>436</v>
      </c>
      <c r="D100" s="307">
        <v>2211.49999999991</v>
      </c>
      <c r="E100" s="302">
        <v>61153</v>
      </c>
      <c r="F100" s="303">
        <v>27.652272213430901</v>
      </c>
      <c r="G100" s="308">
        <v>92.424035010018898</v>
      </c>
    </row>
    <row r="101" spans="1:7" x14ac:dyDescent="0.15">
      <c r="A101" s="5" t="s">
        <v>45</v>
      </c>
      <c r="B101" s="5" t="s">
        <v>410</v>
      </c>
      <c r="C101" s="2" t="s">
        <v>437</v>
      </c>
      <c r="D101" s="307">
        <v>8064.2499999996799</v>
      </c>
      <c r="E101" s="302">
        <v>181469</v>
      </c>
      <c r="F101" s="303">
        <v>22.5028985956545</v>
      </c>
      <c r="G101" s="308">
        <v>93.834822302560397</v>
      </c>
    </row>
    <row r="102" spans="1:7" x14ac:dyDescent="0.15">
      <c r="A102" s="5" t="s">
        <v>45</v>
      </c>
      <c r="B102" s="5" t="s">
        <v>410</v>
      </c>
      <c r="C102" s="2" t="s">
        <v>438</v>
      </c>
      <c r="D102" s="307">
        <v>8245.5833333329992</v>
      </c>
      <c r="E102" s="302">
        <v>234318</v>
      </c>
      <c r="F102" s="303">
        <v>28.417395171153402</v>
      </c>
      <c r="G102" s="308">
        <v>92.214412281875795</v>
      </c>
    </row>
    <row r="103" spans="1:7" x14ac:dyDescent="0.15">
      <c r="A103" s="5" t="s">
        <v>45</v>
      </c>
      <c r="B103" s="5" t="s">
        <v>410</v>
      </c>
      <c r="C103" s="2" t="s">
        <v>439</v>
      </c>
      <c r="D103" s="307">
        <v>3713.0833333331798</v>
      </c>
      <c r="E103" s="302">
        <v>147863</v>
      </c>
      <c r="F103" s="303">
        <v>39.822160378842199</v>
      </c>
      <c r="G103" s="308">
        <v>89.089819074289807</v>
      </c>
    </row>
    <row r="104" spans="1:7" x14ac:dyDescent="0.15">
      <c r="A104" s="5" t="s">
        <v>45</v>
      </c>
      <c r="B104" s="5" t="s">
        <v>410</v>
      </c>
      <c r="C104" s="2" t="s">
        <v>440</v>
      </c>
      <c r="D104" s="307">
        <v>4325.8333333331602</v>
      </c>
      <c r="E104" s="302">
        <v>121679</v>
      </c>
      <c r="F104" s="303">
        <v>28.128453091890901</v>
      </c>
      <c r="G104" s="308">
        <v>92.293574495372297</v>
      </c>
    </row>
    <row r="105" spans="1:7" x14ac:dyDescent="0.15">
      <c r="A105" s="5" t="s">
        <v>45</v>
      </c>
      <c r="B105" s="5" t="s">
        <v>410</v>
      </c>
      <c r="C105" s="2" t="s">
        <v>441</v>
      </c>
      <c r="D105" s="307">
        <v>35.666666666665201</v>
      </c>
      <c r="E105" s="302">
        <v>984</v>
      </c>
      <c r="F105" s="303">
        <v>27.588785046730099</v>
      </c>
      <c r="G105" s="308">
        <v>92.441428754320498</v>
      </c>
    </row>
    <row r="106" spans="1:7" x14ac:dyDescent="0.15">
      <c r="A106" s="5" t="s">
        <v>45</v>
      </c>
      <c r="B106" s="5" t="s">
        <v>410</v>
      </c>
      <c r="C106" s="2" t="s">
        <v>442</v>
      </c>
      <c r="D106" s="307">
        <v>79.999999999996803</v>
      </c>
      <c r="E106" s="302">
        <v>2322</v>
      </c>
      <c r="F106" s="303">
        <v>29.025000000001199</v>
      </c>
      <c r="G106" s="308">
        <v>92.047945205479095</v>
      </c>
    </row>
    <row r="107" spans="1:7" x14ac:dyDescent="0.15">
      <c r="A107" s="5" t="s">
        <v>45</v>
      </c>
      <c r="B107" s="5" t="s">
        <v>410</v>
      </c>
      <c r="C107" s="2" t="s">
        <v>443</v>
      </c>
      <c r="D107" s="307">
        <v>671.99999999997306</v>
      </c>
      <c r="E107" s="302">
        <v>19111</v>
      </c>
      <c r="F107" s="303">
        <v>28.4389880952392</v>
      </c>
      <c r="G107" s="308">
        <v>92.208496412263202</v>
      </c>
    </row>
    <row r="108" spans="1:7" x14ac:dyDescent="0.15">
      <c r="A108" s="5" t="s">
        <v>45</v>
      </c>
      <c r="B108" s="5" t="s">
        <v>410</v>
      </c>
      <c r="C108" s="2" t="s">
        <v>444</v>
      </c>
      <c r="D108" s="307">
        <v>182.58333333332601</v>
      </c>
      <c r="E108" s="302">
        <v>5392</v>
      </c>
      <c r="F108" s="303">
        <v>29.531720675491801</v>
      </c>
      <c r="G108" s="308">
        <v>91.909117623152895</v>
      </c>
    </row>
    <row r="109" spans="1:7" x14ac:dyDescent="0.15">
      <c r="A109" s="5" t="s">
        <v>45</v>
      </c>
      <c r="B109" s="5" t="s">
        <v>410</v>
      </c>
      <c r="C109" s="2" t="s">
        <v>445</v>
      </c>
      <c r="D109" s="307">
        <v>147.166666666661</v>
      </c>
      <c r="E109" s="302">
        <v>4518</v>
      </c>
      <c r="F109" s="303">
        <v>30.6998867497181</v>
      </c>
      <c r="G109" s="308">
        <v>91.5890721233649</v>
      </c>
    </row>
    <row r="110" spans="1:7" x14ac:dyDescent="0.15">
      <c r="A110" s="5" t="s">
        <v>45</v>
      </c>
      <c r="B110" s="5" t="s">
        <v>410</v>
      </c>
      <c r="C110" s="2" t="s">
        <v>446</v>
      </c>
      <c r="D110" s="307">
        <v>116.916666666662</v>
      </c>
      <c r="E110" s="302">
        <v>4562</v>
      </c>
      <c r="F110" s="303">
        <v>39.0192444761242</v>
      </c>
      <c r="G110" s="308">
        <v>89.309796033938596</v>
      </c>
    </row>
    <row r="111" spans="1:7" x14ac:dyDescent="0.15">
      <c r="A111" s="5" t="s">
        <v>45</v>
      </c>
      <c r="B111" s="5" t="s">
        <v>410</v>
      </c>
      <c r="C111" s="2" t="s">
        <v>211</v>
      </c>
      <c r="D111" s="307">
        <v>48.499999999998103</v>
      </c>
      <c r="E111" s="358">
        <v>1406</v>
      </c>
      <c r="F111" s="303">
        <v>28.9896907216506</v>
      </c>
      <c r="G111" s="308">
        <v>92.057618980369696</v>
      </c>
    </row>
    <row r="112" spans="1:7" x14ac:dyDescent="0.15">
      <c r="A112" s="5" t="s">
        <v>45</v>
      </c>
      <c r="B112" s="5" t="s">
        <v>410</v>
      </c>
      <c r="C112" s="2" t="s">
        <v>642</v>
      </c>
      <c r="D112" s="307">
        <v>41.999999999998302</v>
      </c>
      <c r="E112" s="358">
        <v>1301</v>
      </c>
      <c r="F112" s="303">
        <v>30.9761904761917</v>
      </c>
      <c r="G112" s="308">
        <v>91.513372472276203</v>
      </c>
    </row>
    <row r="113" spans="1:7" x14ac:dyDescent="0.15">
      <c r="A113" s="5" t="s">
        <v>45</v>
      </c>
      <c r="B113" s="5" t="s">
        <v>410</v>
      </c>
      <c r="C113" s="2" t="s">
        <v>643</v>
      </c>
      <c r="D113" s="307">
        <v>20.999999999999201</v>
      </c>
      <c r="E113" s="358">
        <v>383</v>
      </c>
      <c r="F113" s="303">
        <v>18.238095238096001</v>
      </c>
      <c r="G113" s="308">
        <v>95.003261578603798</v>
      </c>
    </row>
    <row r="114" spans="1:7" x14ac:dyDescent="0.15">
      <c r="A114" s="5" t="s">
        <v>45</v>
      </c>
      <c r="B114" s="5" t="s">
        <v>545</v>
      </c>
      <c r="C114" s="2" t="s">
        <v>584</v>
      </c>
      <c r="D114" s="301">
        <v>140.499999999994</v>
      </c>
      <c r="E114" s="302">
        <v>4011</v>
      </c>
      <c r="F114" s="303">
        <v>28.548042704627498</v>
      </c>
      <c r="G114" s="308">
        <v>92.178618437088403</v>
      </c>
    </row>
    <row r="115" spans="1:7" x14ac:dyDescent="0.15">
      <c r="A115" s="5" t="s">
        <v>45</v>
      </c>
      <c r="B115" s="5" t="s">
        <v>545</v>
      </c>
      <c r="C115" s="2" t="s">
        <v>585</v>
      </c>
      <c r="D115" s="301">
        <v>8.7499999999996501</v>
      </c>
      <c r="E115" s="302">
        <v>810</v>
      </c>
      <c r="F115" s="303">
        <v>92.571428571432307</v>
      </c>
      <c r="G115" s="308">
        <v>74.637964774950106</v>
      </c>
    </row>
    <row r="116" spans="1:7" x14ac:dyDescent="0.15">
      <c r="A116" s="5" t="s">
        <v>45</v>
      </c>
      <c r="B116" s="5" t="s">
        <v>545</v>
      </c>
      <c r="C116" s="2" t="s">
        <v>586</v>
      </c>
      <c r="D116" s="301">
        <v>77.999999999996902</v>
      </c>
      <c r="E116" s="302">
        <v>2080</v>
      </c>
      <c r="F116" s="303">
        <v>26.666666666667702</v>
      </c>
      <c r="G116" s="308">
        <v>92.694063926940302</v>
      </c>
    </row>
    <row r="117" spans="1:7" x14ac:dyDescent="0.15">
      <c r="A117" s="5" t="s">
        <v>45</v>
      </c>
      <c r="B117" s="5" t="s">
        <v>545</v>
      </c>
      <c r="C117" s="2" t="s">
        <v>587</v>
      </c>
      <c r="D117" s="301">
        <v>63.833333333330799</v>
      </c>
      <c r="E117" s="302">
        <v>1751</v>
      </c>
      <c r="F117" s="303">
        <v>27.4308093994789</v>
      </c>
      <c r="G117" s="308">
        <v>92.484709753567401</v>
      </c>
    </row>
    <row r="118" spans="1:7" x14ac:dyDescent="0.15">
      <c r="A118" s="5" t="s">
        <v>45</v>
      </c>
      <c r="B118" s="5" t="s">
        <v>545</v>
      </c>
      <c r="C118" s="2" t="s">
        <v>588</v>
      </c>
      <c r="D118" s="301">
        <v>109.166666666662</v>
      </c>
      <c r="E118" s="302">
        <v>3189</v>
      </c>
      <c r="F118" s="303">
        <v>29.212213740459202</v>
      </c>
      <c r="G118" s="308">
        <v>91.996653769737193</v>
      </c>
    </row>
    <row r="119" spans="1:7" x14ac:dyDescent="0.15">
      <c r="A119" s="5" t="s">
        <v>45</v>
      </c>
      <c r="B119" s="5" t="s">
        <v>545</v>
      </c>
      <c r="C119" s="2" t="s">
        <v>258</v>
      </c>
      <c r="D119" s="301">
        <v>53.833333333331197</v>
      </c>
      <c r="E119" s="302">
        <v>1472</v>
      </c>
      <c r="F119" s="303">
        <v>27.343653250775098</v>
      </c>
      <c r="G119" s="308">
        <v>92.508588150472605</v>
      </c>
    </row>
    <row r="120" spans="1:7" x14ac:dyDescent="0.15">
      <c r="A120" s="5" t="s">
        <v>45</v>
      </c>
      <c r="B120" s="5" t="s">
        <v>545</v>
      </c>
      <c r="C120" s="2" t="s">
        <v>259</v>
      </c>
      <c r="D120" s="301">
        <v>151.833333333327</v>
      </c>
      <c r="E120" s="302">
        <v>6184</v>
      </c>
      <c r="F120" s="303">
        <v>40.7288693743156</v>
      </c>
      <c r="G120" s="308">
        <v>88.841405650872403</v>
      </c>
    </row>
    <row r="121" spans="1:7" x14ac:dyDescent="0.15">
      <c r="A121" s="5" t="s">
        <v>45</v>
      </c>
      <c r="B121" s="5" t="s">
        <v>545</v>
      </c>
      <c r="C121" s="2" t="s">
        <v>260</v>
      </c>
      <c r="D121" s="301">
        <v>167.083333333327</v>
      </c>
      <c r="E121" s="302">
        <v>6229</v>
      </c>
      <c r="F121" s="303">
        <v>37.280798004989002</v>
      </c>
      <c r="G121" s="308">
        <v>89.786082738359198</v>
      </c>
    </row>
    <row r="122" spans="1:7" x14ac:dyDescent="0.15">
      <c r="A122" s="5" t="s">
        <v>45</v>
      </c>
      <c r="B122" s="5" t="s">
        <v>545</v>
      </c>
      <c r="C122" s="2" t="s">
        <v>589</v>
      </c>
      <c r="D122" s="301">
        <v>162.41666666666001</v>
      </c>
      <c r="E122" s="302">
        <v>4608</v>
      </c>
      <c r="F122" s="303">
        <v>28.371472550026802</v>
      </c>
      <c r="G122" s="308">
        <v>92.226993821910497</v>
      </c>
    </row>
    <row r="123" spans="1:7" x14ac:dyDescent="0.15">
      <c r="A123" s="5" t="s">
        <v>45</v>
      </c>
      <c r="B123" s="5" t="s">
        <v>545</v>
      </c>
      <c r="C123" s="2" t="s">
        <v>212</v>
      </c>
      <c r="D123" s="301">
        <v>164.41666666666001</v>
      </c>
      <c r="E123" s="302">
        <v>3647</v>
      </c>
      <c r="F123" s="303">
        <v>22.181449569184899</v>
      </c>
      <c r="G123" s="308">
        <v>93.922890528990393</v>
      </c>
    </row>
    <row r="124" spans="1:7" x14ac:dyDescent="0.15">
      <c r="A124" s="5" t="s">
        <v>45</v>
      </c>
      <c r="B124" s="5" t="s">
        <v>545</v>
      </c>
      <c r="C124" s="2" t="s">
        <v>590</v>
      </c>
      <c r="D124" s="301">
        <v>234.99999999999099</v>
      </c>
      <c r="E124" s="302">
        <v>7437</v>
      </c>
      <c r="F124" s="303">
        <v>31.646808510639602</v>
      </c>
      <c r="G124" s="308">
        <v>91.329641503934397</v>
      </c>
    </row>
    <row r="125" spans="1:7" x14ac:dyDescent="0.15">
      <c r="A125" s="5" t="s">
        <v>45</v>
      </c>
      <c r="B125" s="5" t="s">
        <v>545</v>
      </c>
      <c r="C125" s="2" t="s">
        <v>75</v>
      </c>
      <c r="D125" s="301">
        <v>272.583333333322</v>
      </c>
      <c r="E125" s="302">
        <v>12423</v>
      </c>
      <c r="F125" s="303">
        <v>45.575053500460399</v>
      </c>
      <c r="G125" s="308">
        <v>87.513683972476599</v>
      </c>
    </row>
    <row r="126" spans="1:7" x14ac:dyDescent="0.15">
      <c r="A126" s="5" t="s">
        <v>45</v>
      </c>
      <c r="B126" s="5" t="s">
        <v>545</v>
      </c>
      <c r="C126" s="2" t="s">
        <v>76</v>
      </c>
      <c r="D126" s="301">
        <v>195.83333333332601</v>
      </c>
      <c r="E126" s="302">
        <v>6278</v>
      </c>
      <c r="F126" s="303">
        <v>32.057872340426798</v>
      </c>
      <c r="G126" s="308">
        <v>91.217021276595403</v>
      </c>
    </row>
    <row r="127" spans="1:7" x14ac:dyDescent="0.15">
      <c r="A127" s="5" t="s">
        <v>45</v>
      </c>
      <c r="B127" s="5" t="s">
        <v>545</v>
      </c>
      <c r="C127" s="2" t="s">
        <v>591</v>
      </c>
      <c r="D127" s="301">
        <v>155.749999999994</v>
      </c>
      <c r="E127" s="302">
        <v>3921</v>
      </c>
      <c r="F127" s="303">
        <v>25.174959871590101</v>
      </c>
      <c r="G127" s="308">
        <v>93.102750720112297</v>
      </c>
    </row>
    <row r="128" spans="1:7" x14ac:dyDescent="0.15">
      <c r="A128" s="5" t="s">
        <v>45</v>
      </c>
      <c r="B128" s="5" t="s">
        <v>545</v>
      </c>
      <c r="C128" s="2" t="s">
        <v>447</v>
      </c>
      <c r="D128" s="301">
        <v>112.33333333332899</v>
      </c>
      <c r="E128" s="302">
        <v>5107</v>
      </c>
      <c r="F128" s="303">
        <v>45.4629080118712</v>
      </c>
      <c r="G128" s="308">
        <v>87.544408763870905</v>
      </c>
    </row>
    <row r="129" spans="1:7" x14ac:dyDescent="0.15">
      <c r="A129" s="5" t="s">
        <v>45</v>
      </c>
      <c r="B129" s="5" t="s">
        <v>545</v>
      </c>
      <c r="C129" s="2" t="s">
        <v>522</v>
      </c>
      <c r="D129" s="307">
        <v>300.66666666665498</v>
      </c>
      <c r="E129" s="302">
        <v>14659</v>
      </c>
      <c r="F129" s="303">
        <v>48.754988913527399</v>
      </c>
      <c r="G129" s="308">
        <v>86.642468790814405</v>
      </c>
    </row>
    <row r="130" spans="1:7" x14ac:dyDescent="0.15">
      <c r="A130" s="5" t="s">
        <v>45</v>
      </c>
      <c r="B130" s="5" t="s">
        <v>545</v>
      </c>
      <c r="C130" s="2" t="s">
        <v>448</v>
      </c>
      <c r="D130" s="307">
        <v>103.83333333332899</v>
      </c>
      <c r="E130" s="302">
        <v>3278</v>
      </c>
      <c r="F130" s="303">
        <v>31.5698234349932</v>
      </c>
      <c r="G130" s="308">
        <v>91.350733305481299</v>
      </c>
    </row>
    <row r="131" spans="1:7" x14ac:dyDescent="0.15">
      <c r="A131" s="5" t="s">
        <v>45</v>
      </c>
      <c r="B131" s="5" t="s">
        <v>545</v>
      </c>
      <c r="C131" s="2" t="s">
        <v>592</v>
      </c>
      <c r="D131" s="307">
        <v>41.999999999998302</v>
      </c>
      <c r="E131" s="302">
        <v>1299</v>
      </c>
      <c r="F131" s="303">
        <v>30.928571428572699</v>
      </c>
      <c r="G131" s="308">
        <v>91.526418786692403</v>
      </c>
    </row>
    <row r="132" spans="1:7" x14ac:dyDescent="0.15">
      <c r="A132" s="5" t="s">
        <v>45</v>
      </c>
      <c r="B132" s="5" t="s">
        <v>547</v>
      </c>
      <c r="C132" s="2" t="s">
        <v>593</v>
      </c>
      <c r="D132" s="307">
        <v>201.24999999999201</v>
      </c>
      <c r="E132" s="302">
        <v>4434</v>
      </c>
      <c r="F132" s="303">
        <v>22.032298136646801</v>
      </c>
      <c r="G132" s="311">
        <v>93.963753935165201</v>
      </c>
    </row>
    <row r="133" spans="1:7" x14ac:dyDescent="0.15">
      <c r="A133" s="5" t="s">
        <v>45</v>
      </c>
      <c r="B133" s="5" t="s">
        <v>547</v>
      </c>
      <c r="C133" s="2" t="s">
        <v>594</v>
      </c>
      <c r="D133" s="307">
        <v>7.6666666666663597</v>
      </c>
      <c r="E133" s="302">
        <v>823</v>
      </c>
      <c r="F133" s="303">
        <v>107.34782608696101</v>
      </c>
      <c r="G133" s="311">
        <v>70.589636688503901</v>
      </c>
    </row>
    <row r="134" spans="1:7" x14ac:dyDescent="0.15">
      <c r="A134" s="5" t="s">
        <v>45</v>
      </c>
      <c r="B134" s="5" t="s">
        <v>547</v>
      </c>
      <c r="C134" s="2" t="s">
        <v>595</v>
      </c>
      <c r="D134" s="307">
        <v>98.666666666662707</v>
      </c>
      <c r="E134" s="302">
        <v>1458</v>
      </c>
      <c r="F134" s="303">
        <v>14.7770270270276</v>
      </c>
      <c r="G134" s="311">
        <v>95.951499444649997</v>
      </c>
    </row>
    <row r="135" spans="1:7" x14ac:dyDescent="0.15">
      <c r="A135" s="5" t="s">
        <v>45</v>
      </c>
      <c r="B135" s="5" t="s">
        <v>547</v>
      </c>
      <c r="C135" s="2" t="s">
        <v>596</v>
      </c>
      <c r="D135" s="307">
        <v>11.916666666666201</v>
      </c>
      <c r="E135" s="302">
        <v>86</v>
      </c>
      <c r="F135" s="303">
        <v>7.2167832167835098</v>
      </c>
      <c r="G135" s="311">
        <v>98.022799118689406</v>
      </c>
    </row>
    <row r="136" spans="1:7" x14ac:dyDescent="0.15">
      <c r="A136" s="5" t="s">
        <v>45</v>
      </c>
      <c r="B136" s="5" t="s">
        <v>547</v>
      </c>
      <c r="C136" s="2" t="s">
        <v>597</v>
      </c>
      <c r="D136" s="307">
        <v>135.083333333328</v>
      </c>
      <c r="E136" s="302">
        <v>3186</v>
      </c>
      <c r="F136" s="303">
        <v>23.585441085750499</v>
      </c>
      <c r="G136" s="311">
        <v>93.538235318972497</v>
      </c>
    </row>
    <row r="137" spans="1:7" x14ac:dyDescent="0.15">
      <c r="A137" s="5" t="s">
        <v>45</v>
      </c>
      <c r="B137" s="5" t="s">
        <v>547</v>
      </c>
      <c r="C137" s="2" t="s">
        <v>598</v>
      </c>
      <c r="D137" s="307">
        <v>110.33333333332899</v>
      </c>
      <c r="E137" s="302">
        <v>2429</v>
      </c>
      <c r="F137" s="303">
        <v>22.015105740182101</v>
      </c>
      <c r="G137" s="311">
        <v>93.968464180772003</v>
      </c>
    </row>
    <row r="138" spans="1:7" x14ac:dyDescent="0.15">
      <c r="A138" s="5" t="s">
        <v>45</v>
      </c>
      <c r="B138" s="5" t="s">
        <v>547</v>
      </c>
      <c r="C138" s="2" t="s">
        <v>599</v>
      </c>
      <c r="D138" s="307">
        <v>139.583333333328</v>
      </c>
      <c r="E138" s="302">
        <v>2669</v>
      </c>
      <c r="F138" s="303">
        <v>19.121194029851502</v>
      </c>
      <c r="G138" s="311">
        <v>94.761316704150303</v>
      </c>
    </row>
    <row r="139" spans="1:7" x14ac:dyDescent="0.15">
      <c r="A139" s="5" t="s">
        <v>45</v>
      </c>
      <c r="B139" s="5" t="s">
        <v>547</v>
      </c>
      <c r="C139" s="2" t="s">
        <v>600</v>
      </c>
      <c r="D139" s="307">
        <v>164.49999999999301</v>
      </c>
      <c r="E139" s="302">
        <v>3181</v>
      </c>
      <c r="F139" s="303">
        <v>19.337386018237801</v>
      </c>
      <c r="G139" s="311">
        <v>94.702086022400593</v>
      </c>
    </row>
    <row r="140" spans="1:7" x14ac:dyDescent="0.15">
      <c r="A140" s="5" t="s">
        <v>45</v>
      </c>
      <c r="B140" s="5" t="s">
        <v>547</v>
      </c>
      <c r="C140" s="2" t="s">
        <v>601</v>
      </c>
      <c r="D140" s="307">
        <v>142.749999999994</v>
      </c>
      <c r="E140" s="302">
        <v>3419</v>
      </c>
      <c r="F140" s="303">
        <v>23.950963222417801</v>
      </c>
      <c r="G140" s="311">
        <v>93.438092267830697</v>
      </c>
    </row>
    <row r="141" spans="1:7" x14ac:dyDescent="0.15">
      <c r="A141" s="5" t="s">
        <v>45</v>
      </c>
      <c r="B141" s="5" t="s">
        <v>547</v>
      </c>
      <c r="C141" s="2" t="s">
        <v>602</v>
      </c>
      <c r="D141" s="307">
        <v>5.4999999999997797</v>
      </c>
      <c r="E141" s="302">
        <v>105</v>
      </c>
      <c r="F141" s="303">
        <v>19.0909090909099</v>
      </c>
      <c r="G141" s="311">
        <v>94.769613947695902</v>
      </c>
    </row>
    <row r="142" spans="1:7" x14ac:dyDescent="0.15">
      <c r="A142" s="5" t="s">
        <v>45</v>
      </c>
      <c r="B142" s="5" t="s">
        <v>547</v>
      </c>
      <c r="C142" s="2" t="s">
        <v>603</v>
      </c>
      <c r="D142" s="307">
        <v>68.2499999999973</v>
      </c>
      <c r="E142" s="302">
        <v>2000</v>
      </c>
      <c r="F142" s="303">
        <v>29.3040293040305</v>
      </c>
      <c r="G142" s="311">
        <v>91.971498820813594</v>
      </c>
    </row>
    <row r="143" spans="1:7" x14ac:dyDescent="0.15">
      <c r="A143" s="5" t="s">
        <v>45</v>
      </c>
      <c r="B143" s="5" t="s">
        <v>233</v>
      </c>
      <c r="C143" s="2" t="s">
        <v>261</v>
      </c>
      <c r="D143" s="307">
        <v>109.08333333332899</v>
      </c>
      <c r="E143" s="302">
        <v>2371</v>
      </c>
      <c r="F143" s="303">
        <v>21.735676088618099</v>
      </c>
      <c r="G143" s="311">
        <v>94.045020249693593</v>
      </c>
    </row>
    <row r="144" spans="1:7" x14ac:dyDescent="0.15">
      <c r="A144" s="5" t="s">
        <v>45</v>
      </c>
      <c r="B144" s="5" t="s">
        <v>233</v>
      </c>
      <c r="C144" s="2" t="s">
        <v>262</v>
      </c>
      <c r="D144" s="307">
        <v>0.99999999999996003</v>
      </c>
      <c r="E144" s="357" t="s">
        <v>35</v>
      </c>
      <c r="F144" s="357" t="s">
        <v>35</v>
      </c>
      <c r="G144" s="357" t="s">
        <v>35</v>
      </c>
    </row>
    <row r="145" spans="1:7" x14ac:dyDescent="0.15">
      <c r="A145" s="5" t="s">
        <v>45</v>
      </c>
      <c r="B145" s="5" t="s">
        <v>233</v>
      </c>
      <c r="C145" s="2" t="s">
        <v>322</v>
      </c>
      <c r="D145" s="307">
        <v>143.999999999994</v>
      </c>
      <c r="E145" s="302">
        <v>3471</v>
      </c>
      <c r="F145" s="303">
        <v>24.104166666667599</v>
      </c>
      <c r="G145" s="311">
        <v>93.396118721460894</v>
      </c>
    </row>
    <row r="146" spans="1:7" x14ac:dyDescent="0.15">
      <c r="A146" s="5" t="s">
        <v>45</v>
      </c>
      <c r="B146" s="5" t="s">
        <v>233</v>
      </c>
      <c r="C146" s="2" t="s">
        <v>323</v>
      </c>
      <c r="D146" s="307">
        <v>100.24999999999601</v>
      </c>
      <c r="E146" s="357" t="s">
        <v>35</v>
      </c>
      <c r="F146" s="357" t="s">
        <v>35</v>
      </c>
      <c r="G146" s="357" t="s">
        <v>35</v>
      </c>
    </row>
    <row r="147" spans="1:7" x14ac:dyDescent="0.15">
      <c r="A147" s="5" t="s">
        <v>45</v>
      </c>
      <c r="B147" s="5" t="s">
        <v>233</v>
      </c>
      <c r="C147" s="2" t="s">
        <v>324</v>
      </c>
      <c r="D147" s="307">
        <v>128.333333333328</v>
      </c>
      <c r="E147" s="302">
        <v>2373</v>
      </c>
      <c r="F147" s="303">
        <v>18.490909090909799</v>
      </c>
      <c r="G147" s="311">
        <v>94.933997509339804</v>
      </c>
    </row>
    <row r="148" spans="1:7" x14ac:dyDescent="0.15">
      <c r="A148" s="5" t="s">
        <v>45</v>
      </c>
      <c r="B148" s="5" t="s">
        <v>235</v>
      </c>
      <c r="C148" s="2" t="s">
        <v>213</v>
      </c>
      <c r="D148" s="307">
        <v>189.99999999999201</v>
      </c>
      <c r="E148" s="302">
        <v>6291</v>
      </c>
      <c r="F148" s="303">
        <v>33.1105263157908</v>
      </c>
      <c r="G148" s="311">
        <v>90.928622927180598</v>
      </c>
    </row>
    <row r="149" spans="1:7" x14ac:dyDescent="0.15">
      <c r="A149" s="5" t="s">
        <v>45</v>
      </c>
      <c r="B149" s="5" t="s">
        <v>235</v>
      </c>
      <c r="C149" s="2" t="s">
        <v>214</v>
      </c>
      <c r="D149" s="307">
        <v>11.999999999999501</v>
      </c>
      <c r="E149" s="302">
        <v>246</v>
      </c>
      <c r="F149" s="303">
        <v>20.500000000000799</v>
      </c>
      <c r="G149" s="311">
        <v>94.383561643835407</v>
      </c>
    </row>
    <row r="150" spans="1:7" x14ac:dyDescent="0.15">
      <c r="A150" s="5" t="s">
        <v>45</v>
      </c>
      <c r="B150" s="5" t="s">
        <v>235</v>
      </c>
      <c r="C150" s="2" t="s">
        <v>77</v>
      </c>
      <c r="D150" s="307">
        <v>19.6666666666659</v>
      </c>
      <c r="E150" s="302">
        <v>972</v>
      </c>
      <c r="F150" s="303">
        <v>49.423728813561297</v>
      </c>
      <c r="G150" s="311">
        <v>86.459252379846205</v>
      </c>
    </row>
    <row r="151" spans="1:7" x14ac:dyDescent="0.15">
      <c r="A151" s="5" t="s">
        <v>45</v>
      </c>
      <c r="B151" s="5" t="s">
        <v>235</v>
      </c>
      <c r="C151" s="2" t="s">
        <v>78</v>
      </c>
      <c r="D151" s="307">
        <v>113.08333333332899</v>
      </c>
      <c r="E151" s="302">
        <v>2115</v>
      </c>
      <c r="F151" s="303">
        <v>18.703021370671301</v>
      </c>
      <c r="G151" s="311">
        <v>94.875884555980406</v>
      </c>
    </row>
    <row r="152" spans="1:7" x14ac:dyDescent="0.15">
      <c r="A152" s="5" t="s">
        <v>45</v>
      </c>
      <c r="B152" s="5" t="s">
        <v>235</v>
      </c>
      <c r="C152" s="2" t="s">
        <v>79</v>
      </c>
      <c r="D152" s="307">
        <v>136.249999999995</v>
      </c>
      <c r="E152" s="302">
        <v>2265</v>
      </c>
      <c r="F152" s="303">
        <v>16.623853211009799</v>
      </c>
      <c r="G152" s="311">
        <v>95.445519668216505</v>
      </c>
    </row>
    <row r="153" spans="1:7" x14ac:dyDescent="0.15">
      <c r="A153" s="5" t="s">
        <v>45</v>
      </c>
      <c r="B153" s="5" t="s">
        <v>235</v>
      </c>
      <c r="C153" s="2" t="s">
        <v>377</v>
      </c>
      <c r="D153" s="307">
        <v>108.916666666662</v>
      </c>
      <c r="E153" s="302">
        <v>2489</v>
      </c>
      <c r="F153" s="303">
        <v>22.852333588371199</v>
      </c>
      <c r="G153" s="311">
        <v>93.739086688117496</v>
      </c>
    </row>
    <row r="154" spans="1:7" x14ac:dyDescent="0.15">
      <c r="A154" s="5" t="s">
        <v>45</v>
      </c>
      <c r="B154" s="5" t="s">
        <v>235</v>
      </c>
      <c r="C154" s="2" t="s">
        <v>80</v>
      </c>
      <c r="D154" s="307">
        <v>153.999999999994</v>
      </c>
      <c r="E154" s="302">
        <v>3361</v>
      </c>
      <c r="F154" s="303">
        <v>21.8246753246762</v>
      </c>
      <c r="G154" s="311">
        <v>94.020636897348993</v>
      </c>
    </row>
    <row r="155" spans="1:7" x14ac:dyDescent="0.15">
      <c r="A155" s="5" t="s">
        <v>45</v>
      </c>
      <c r="B155" s="5" t="s">
        <v>235</v>
      </c>
      <c r="C155" s="2" t="s">
        <v>663</v>
      </c>
      <c r="D155" s="307">
        <v>6439.2499999997399</v>
      </c>
      <c r="E155" s="302">
        <v>219924</v>
      </c>
      <c r="F155" s="303">
        <v>34.153666964321701</v>
      </c>
      <c r="G155" s="311">
        <v>90.642830968678993</v>
      </c>
    </row>
    <row r="156" spans="1:7" x14ac:dyDescent="0.15">
      <c r="A156" s="5" t="s">
        <v>45</v>
      </c>
      <c r="B156" s="5" t="s">
        <v>235</v>
      </c>
      <c r="C156" s="2" t="s">
        <v>449</v>
      </c>
      <c r="D156" s="307">
        <v>351.99999999998602</v>
      </c>
      <c r="E156" s="302">
        <v>13544</v>
      </c>
      <c r="F156" s="303">
        <v>38.477272727274297</v>
      </c>
      <c r="G156" s="311">
        <v>89.458281444582397</v>
      </c>
    </row>
    <row r="157" spans="1:7" x14ac:dyDescent="0.15">
      <c r="A157" s="5" t="s">
        <v>45</v>
      </c>
      <c r="B157" s="5" t="s">
        <v>235</v>
      </c>
      <c r="C157" s="2" t="s">
        <v>450</v>
      </c>
      <c r="D157" s="307">
        <v>384.83333333331802</v>
      </c>
      <c r="E157" s="302">
        <v>12258</v>
      </c>
      <c r="F157" s="303">
        <v>31.852750108273199</v>
      </c>
      <c r="G157" s="311">
        <v>91.273219148418306</v>
      </c>
    </row>
    <row r="158" spans="1:7" x14ac:dyDescent="0.15">
      <c r="A158" s="5" t="s">
        <v>45</v>
      </c>
      <c r="B158" s="5" t="s">
        <v>235</v>
      </c>
      <c r="C158" s="2" t="s">
        <v>451</v>
      </c>
      <c r="D158" s="307">
        <v>242.99999999999</v>
      </c>
      <c r="E158" s="302">
        <v>7418</v>
      </c>
      <c r="F158" s="303">
        <v>30.5267489711946</v>
      </c>
      <c r="G158" s="311">
        <v>91.636507131179499</v>
      </c>
    </row>
    <row r="159" spans="1:7" x14ac:dyDescent="0.15">
      <c r="A159" s="5" t="s">
        <v>45</v>
      </c>
      <c r="B159" s="5" t="s">
        <v>235</v>
      </c>
      <c r="C159" s="2" t="s">
        <v>452</v>
      </c>
      <c r="D159" s="307">
        <v>375.33333333331802</v>
      </c>
      <c r="E159" s="302">
        <v>10802</v>
      </c>
      <c r="F159" s="303">
        <v>28.779751332150301</v>
      </c>
      <c r="G159" s="311">
        <v>92.115136621328702</v>
      </c>
    </row>
    <row r="160" spans="1:7" x14ac:dyDescent="0.15">
      <c r="A160" s="5" t="s">
        <v>45</v>
      </c>
      <c r="B160" s="5" t="s">
        <v>235</v>
      </c>
      <c r="C160" s="2" t="s">
        <v>453</v>
      </c>
      <c r="D160" s="307">
        <v>374.83333333331802</v>
      </c>
      <c r="E160" s="302">
        <v>12890</v>
      </c>
      <c r="F160" s="303">
        <v>34.388617163185003</v>
      </c>
      <c r="G160" s="311">
        <v>90.578461051182202</v>
      </c>
    </row>
    <row r="161" spans="1:7" x14ac:dyDescent="0.15">
      <c r="A161" s="5" t="s">
        <v>45</v>
      </c>
      <c r="B161" s="5" t="s">
        <v>235</v>
      </c>
      <c r="C161" s="2" t="s">
        <v>454</v>
      </c>
      <c r="D161" s="307">
        <v>392.916666666651</v>
      </c>
      <c r="E161" s="302">
        <v>10390</v>
      </c>
      <c r="F161" s="303">
        <v>26.443266171793201</v>
      </c>
      <c r="G161" s="311">
        <v>92.755269541974499</v>
      </c>
    </row>
    <row r="162" spans="1:7" x14ac:dyDescent="0.15">
      <c r="A162" s="5" t="s">
        <v>45</v>
      </c>
      <c r="B162" s="5" t="s">
        <v>235</v>
      </c>
      <c r="C162" s="2" t="s">
        <v>455</v>
      </c>
      <c r="D162" s="307">
        <v>348.99999999998602</v>
      </c>
      <c r="E162" s="302">
        <v>12294</v>
      </c>
      <c r="F162" s="303">
        <v>35.22636103152</v>
      </c>
      <c r="G162" s="311">
        <v>90.348942183145198</v>
      </c>
    </row>
    <row r="163" spans="1:7" x14ac:dyDescent="0.15">
      <c r="A163" s="5" t="s">
        <v>45</v>
      </c>
      <c r="B163" s="5" t="s">
        <v>235</v>
      </c>
      <c r="C163" s="2" t="s">
        <v>456</v>
      </c>
      <c r="D163" s="307">
        <v>210.83333333332499</v>
      </c>
      <c r="E163" s="302">
        <v>8266</v>
      </c>
      <c r="F163" s="303">
        <v>39.206324110673499</v>
      </c>
      <c r="G163" s="311">
        <v>89.258541339541495</v>
      </c>
    </row>
    <row r="164" spans="1:7" x14ac:dyDescent="0.15">
      <c r="A164" s="5" t="s">
        <v>45</v>
      </c>
      <c r="B164" s="5" t="s">
        <v>235</v>
      </c>
      <c r="C164" s="2" t="s">
        <v>457</v>
      </c>
      <c r="D164" s="307">
        <v>213.24999999999099</v>
      </c>
      <c r="E164" s="302">
        <v>6532</v>
      </c>
      <c r="F164" s="303">
        <v>30.630715123096198</v>
      </c>
      <c r="G164" s="311">
        <v>91.6080232539463</v>
      </c>
    </row>
    <row r="165" spans="1:7" x14ac:dyDescent="0.15">
      <c r="A165" s="5" t="s">
        <v>45</v>
      </c>
      <c r="B165" s="5" t="s">
        <v>235</v>
      </c>
      <c r="C165" s="2" t="s">
        <v>458</v>
      </c>
      <c r="D165" s="307">
        <v>298.08333333332098</v>
      </c>
      <c r="E165" s="302">
        <v>10487</v>
      </c>
      <c r="F165" s="303">
        <v>35.181436958346403</v>
      </c>
      <c r="G165" s="311">
        <v>90.361250148398199</v>
      </c>
    </row>
    <row r="166" spans="1:7" x14ac:dyDescent="0.15">
      <c r="A166" s="5" t="s">
        <v>45</v>
      </c>
      <c r="B166" s="5" t="s">
        <v>235</v>
      </c>
      <c r="C166" s="2" t="s">
        <v>459</v>
      </c>
      <c r="D166" s="307">
        <v>309.24999999998801</v>
      </c>
      <c r="E166" s="302">
        <v>13591</v>
      </c>
      <c r="F166" s="303">
        <v>43.948261924011398</v>
      </c>
      <c r="G166" s="311">
        <v>87.959380294791401</v>
      </c>
    </row>
    <row r="167" spans="1:7" x14ac:dyDescent="0.15">
      <c r="A167" s="5" t="s">
        <v>45</v>
      </c>
      <c r="B167" s="5" t="s">
        <v>235</v>
      </c>
      <c r="C167" s="2" t="s">
        <v>460</v>
      </c>
      <c r="D167" s="307">
        <v>252.333333333323</v>
      </c>
      <c r="E167" s="302">
        <v>8445</v>
      </c>
      <c r="F167" s="303">
        <v>33.467635402907497</v>
      </c>
      <c r="G167" s="311">
        <v>90.830784821121199</v>
      </c>
    </row>
    <row r="168" spans="1:7" x14ac:dyDescent="0.15">
      <c r="A168" s="5" t="s">
        <v>45</v>
      </c>
      <c r="B168" s="5" t="s">
        <v>235</v>
      </c>
      <c r="C168" s="2" t="s">
        <v>461</v>
      </c>
      <c r="D168" s="307">
        <v>247.083333333323</v>
      </c>
      <c r="E168" s="302">
        <v>7352</v>
      </c>
      <c r="F168" s="303">
        <v>29.755143338955701</v>
      </c>
      <c r="G168" s="311">
        <v>91.847905934532704</v>
      </c>
    </row>
    <row r="169" spans="1:7" x14ac:dyDescent="0.15">
      <c r="A169" s="5" t="s">
        <v>45</v>
      </c>
      <c r="B169" s="5" t="s">
        <v>235</v>
      </c>
      <c r="C169" s="2" t="s">
        <v>462</v>
      </c>
      <c r="D169" s="307">
        <v>259.49999999999</v>
      </c>
      <c r="E169" s="302">
        <v>11218</v>
      </c>
      <c r="F169" s="303">
        <v>43.229287090560497</v>
      </c>
      <c r="G169" s="311">
        <v>88.156359701216303</v>
      </c>
    </row>
    <row r="170" spans="1:7" x14ac:dyDescent="0.15">
      <c r="A170" s="5" t="s">
        <v>45</v>
      </c>
      <c r="B170" s="5" t="s">
        <v>235</v>
      </c>
      <c r="C170" s="2" t="s">
        <v>463</v>
      </c>
      <c r="D170" s="307">
        <v>252.41666666665699</v>
      </c>
      <c r="E170" s="302">
        <v>10650</v>
      </c>
      <c r="F170" s="303">
        <v>42.192142621328799</v>
      </c>
      <c r="G170" s="311">
        <v>88.440508870868797</v>
      </c>
    </row>
    <row r="171" spans="1:7" x14ac:dyDescent="0.15">
      <c r="A171" s="5" t="s">
        <v>45</v>
      </c>
      <c r="B171" s="5" t="s">
        <v>235</v>
      </c>
      <c r="C171" s="2" t="s">
        <v>464</v>
      </c>
      <c r="D171" s="307">
        <v>282.583333333322</v>
      </c>
      <c r="E171" s="302">
        <v>10237</v>
      </c>
      <c r="F171" s="303">
        <v>36.226481863758501</v>
      </c>
      <c r="G171" s="311">
        <v>90.074936475682605</v>
      </c>
    </row>
    <row r="172" spans="1:7" x14ac:dyDescent="0.15">
      <c r="A172" s="5" t="s">
        <v>45</v>
      </c>
      <c r="B172" s="5" t="s">
        <v>235</v>
      </c>
      <c r="C172" s="2" t="s">
        <v>465</v>
      </c>
      <c r="D172" s="307">
        <v>189.66666666665901</v>
      </c>
      <c r="E172" s="302">
        <v>4707</v>
      </c>
      <c r="F172" s="303">
        <v>24.817223198594998</v>
      </c>
      <c r="G172" s="311">
        <v>93.2007607675082</v>
      </c>
    </row>
    <row r="173" spans="1:7" x14ac:dyDescent="0.15">
      <c r="A173" s="5" t="s">
        <v>45</v>
      </c>
      <c r="B173" s="5" t="s">
        <v>235</v>
      </c>
      <c r="C173" s="2" t="s">
        <v>466</v>
      </c>
      <c r="D173" s="307">
        <v>191.49999999999201</v>
      </c>
      <c r="E173" s="302">
        <v>7666</v>
      </c>
      <c r="F173" s="303">
        <v>40.031331592690897</v>
      </c>
      <c r="G173" s="311">
        <v>89.032511892413496</v>
      </c>
    </row>
    <row r="174" spans="1:7" x14ac:dyDescent="0.15">
      <c r="A174" s="5" t="s">
        <v>45</v>
      </c>
      <c r="B174" s="5" t="s">
        <v>235</v>
      </c>
      <c r="C174" s="2" t="s">
        <v>467</v>
      </c>
      <c r="D174" s="307">
        <v>274.416666666656</v>
      </c>
      <c r="E174" s="302">
        <v>9189</v>
      </c>
      <c r="F174" s="303">
        <v>33.485575463104901</v>
      </c>
      <c r="G174" s="311">
        <v>90.825869736135601</v>
      </c>
    </row>
    <row r="175" spans="1:7" x14ac:dyDescent="0.15">
      <c r="A175" s="5" t="s">
        <v>45</v>
      </c>
      <c r="B175" s="5" t="s">
        <v>235</v>
      </c>
      <c r="C175" s="2" t="s">
        <v>468</v>
      </c>
      <c r="D175" s="307">
        <v>224.16666666665799</v>
      </c>
      <c r="E175" s="302">
        <v>7922</v>
      </c>
      <c r="F175" s="303">
        <v>35.339776951674303</v>
      </c>
      <c r="G175" s="311">
        <v>90.317869328308404</v>
      </c>
    </row>
    <row r="176" spans="1:7" x14ac:dyDescent="0.15">
      <c r="A176" s="5" t="s">
        <v>45</v>
      </c>
      <c r="B176" s="5" t="s">
        <v>235</v>
      </c>
      <c r="C176" s="2" t="s">
        <v>469</v>
      </c>
      <c r="D176" s="307">
        <v>238.91666666665699</v>
      </c>
      <c r="E176" s="302">
        <v>7900</v>
      </c>
      <c r="F176" s="303">
        <v>33.065922567144703</v>
      </c>
      <c r="G176" s="311">
        <v>90.940843132289103</v>
      </c>
    </row>
    <row r="177" spans="1:7" x14ac:dyDescent="0.15">
      <c r="A177" s="5" t="s">
        <v>45</v>
      </c>
      <c r="B177" s="5" t="s">
        <v>235</v>
      </c>
      <c r="C177" s="2" t="s">
        <v>470</v>
      </c>
      <c r="D177" s="307">
        <v>198.41666666665901</v>
      </c>
      <c r="E177" s="302">
        <v>7860</v>
      </c>
      <c r="F177" s="303">
        <v>39.613607727846997</v>
      </c>
      <c r="G177" s="311">
        <v>89.146956786891195</v>
      </c>
    </row>
    <row r="178" spans="1:7" x14ac:dyDescent="0.15">
      <c r="A178" s="5" t="s">
        <v>45</v>
      </c>
      <c r="B178" s="5" t="s">
        <v>235</v>
      </c>
      <c r="C178" s="2" t="s">
        <v>471</v>
      </c>
      <c r="D178" s="307">
        <v>299.49999999998801</v>
      </c>
      <c r="E178" s="302">
        <v>7752</v>
      </c>
      <c r="F178" s="303">
        <v>25.883138564274802</v>
      </c>
      <c r="G178" s="311">
        <v>92.908729160472603</v>
      </c>
    </row>
    <row r="179" spans="1:7" x14ac:dyDescent="0.15">
      <c r="A179" s="5" t="s">
        <v>45</v>
      </c>
      <c r="B179" s="5" t="s">
        <v>235</v>
      </c>
      <c r="C179" s="2" t="s">
        <v>472</v>
      </c>
      <c r="D179" s="307">
        <v>24.749999999999002</v>
      </c>
      <c r="E179" s="302">
        <v>552</v>
      </c>
      <c r="F179" s="303">
        <v>22.3030303030312</v>
      </c>
      <c r="G179" s="311">
        <v>93.889580738895603</v>
      </c>
    </row>
    <row r="180" spans="1:7" x14ac:dyDescent="0.15">
      <c r="A180" s="5" t="s">
        <v>45</v>
      </c>
      <c r="B180" s="5" t="s">
        <v>235</v>
      </c>
      <c r="C180" s="2" t="s">
        <v>604</v>
      </c>
      <c r="D180" s="307">
        <v>246.16666666665699</v>
      </c>
      <c r="E180" s="302">
        <v>8434</v>
      </c>
      <c r="F180" s="303">
        <v>34.261340555180801</v>
      </c>
      <c r="G180" s="311">
        <v>90.613331354745</v>
      </c>
    </row>
    <row r="181" spans="1:7" x14ac:dyDescent="0.15">
      <c r="A181" s="5" t="s">
        <v>45</v>
      </c>
      <c r="B181" s="5" t="s">
        <v>235</v>
      </c>
      <c r="C181" s="2" t="s">
        <v>215</v>
      </c>
      <c r="D181" s="307">
        <v>122.166666666662</v>
      </c>
      <c r="E181" s="302">
        <v>4185</v>
      </c>
      <c r="F181" s="303">
        <v>34.256480218282398</v>
      </c>
      <c r="G181" s="311">
        <v>90.614662953895206</v>
      </c>
    </row>
    <row r="182" spans="1:7" x14ac:dyDescent="0.15">
      <c r="A182" s="5" t="s">
        <v>45</v>
      </c>
      <c r="B182" s="5" t="s">
        <v>235</v>
      </c>
      <c r="C182" s="2" t="s">
        <v>605</v>
      </c>
      <c r="D182" s="307">
        <v>96.583333333329506</v>
      </c>
      <c r="E182" s="302">
        <v>2975</v>
      </c>
      <c r="F182" s="303">
        <v>30.8024158757562</v>
      </c>
      <c r="G182" s="311">
        <v>91.560981951847594</v>
      </c>
    </row>
    <row r="183" spans="1:7" x14ac:dyDescent="0.15">
      <c r="A183" s="5" t="s">
        <v>45</v>
      </c>
      <c r="B183" s="5" t="s">
        <v>235</v>
      </c>
      <c r="C183" s="2" t="s">
        <v>606</v>
      </c>
      <c r="D183" s="307">
        <v>99.166666666662707</v>
      </c>
      <c r="E183" s="302">
        <v>2770</v>
      </c>
      <c r="F183" s="303">
        <v>27.932773109244799</v>
      </c>
      <c r="G183" s="311">
        <v>92.347185449522001</v>
      </c>
    </row>
    <row r="184" spans="1:7" x14ac:dyDescent="0.15">
      <c r="A184" s="5" t="s">
        <v>45</v>
      </c>
      <c r="B184" s="5" t="s">
        <v>235</v>
      </c>
      <c r="C184" s="2" t="s">
        <v>607</v>
      </c>
      <c r="D184" s="307">
        <v>249.24999999999</v>
      </c>
      <c r="E184" s="302">
        <v>7394</v>
      </c>
      <c r="F184" s="303">
        <v>29.664994984956</v>
      </c>
      <c r="G184" s="311">
        <v>91.872604113710693</v>
      </c>
    </row>
    <row r="185" spans="1:7" x14ac:dyDescent="0.15">
      <c r="A185" s="5" t="s">
        <v>45</v>
      </c>
      <c r="B185" s="5" t="s">
        <v>235</v>
      </c>
      <c r="C185" s="2" t="s">
        <v>608</v>
      </c>
      <c r="D185" s="307">
        <v>156.999999999994</v>
      </c>
      <c r="E185" s="302">
        <v>5633</v>
      </c>
      <c r="F185" s="303">
        <v>35.878980891721199</v>
      </c>
      <c r="G185" s="311">
        <v>90.170142221446298</v>
      </c>
    </row>
    <row r="186" spans="1:7" x14ac:dyDescent="0.15">
      <c r="A186" s="5" t="s">
        <v>45</v>
      </c>
      <c r="B186" s="5" t="s">
        <v>235</v>
      </c>
      <c r="C186" s="2" t="s">
        <v>609</v>
      </c>
      <c r="D186" s="307">
        <v>53.749999999997797</v>
      </c>
      <c r="E186" s="302">
        <v>1588</v>
      </c>
      <c r="F186" s="303">
        <v>29.544186046512799</v>
      </c>
      <c r="G186" s="311">
        <v>91.905702453010207</v>
      </c>
    </row>
    <row r="187" spans="1:7" x14ac:dyDescent="0.15">
      <c r="A187" s="5" t="s">
        <v>45</v>
      </c>
      <c r="B187" s="5" t="s">
        <v>235</v>
      </c>
      <c r="C187" s="2" t="s">
        <v>610</v>
      </c>
      <c r="D187" s="307">
        <v>18.7499999999993</v>
      </c>
      <c r="E187" s="302">
        <v>430</v>
      </c>
      <c r="F187" s="303">
        <v>22.9333333333342</v>
      </c>
      <c r="G187" s="311">
        <v>93.716894977168707</v>
      </c>
    </row>
    <row r="188" spans="1:7" x14ac:dyDescent="0.15">
      <c r="A188" s="5" t="s">
        <v>45</v>
      </c>
      <c r="B188" s="5" t="s">
        <v>235</v>
      </c>
      <c r="C188" s="2" t="s">
        <v>216</v>
      </c>
      <c r="D188" s="307">
        <v>21.999999999999101</v>
      </c>
      <c r="E188" s="302">
        <v>2624</v>
      </c>
      <c r="F188" s="303">
        <v>119.272727272732</v>
      </c>
      <c r="G188" s="311">
        <v>67.322540473224095</v>
      </c>
    </row>
    <row r="189" spans="1:7" x14ac:dyDescent="0.15">
      <c r="A189" s="5" t="s">
        <v>45</v>
      </c>
      <c r="B189" s="5" t="s">
        <v>645</v>
      </c>
      <c r="C189" s="2" t="s">
        <v>644</v>
      </c>
      <c r="D189" s="307">
        <v>96.416666666662806</v>
      </c>
      <c r="E189" s="302">
        <v>2574</v>
      </c>
      <c r="F189" s="303">
        <v>26.696629213484201</v>
      </c>
      <c r="G189" s="311">
        <v>92.685855010004303</v>
      </c>
    </row>
  </sheetData>
  <phoneticPr fontId="66" type="noConversion"/>
  <printOptions horizontalCentered="1"/>
  <pageMargins left="0.19685039370078741" right="0.6692913385826772" top="0.23622047244094491" bottom="0.23622047244094491" header="0.23622047244094491" footer="0.31496062992125984"/>
  <pageSetup paperSize="9" scale="97" orientation="portrait" r:id="rId1"/>
  <headerFooter alignWithMargins="0"/>
  <rowBreaks count="1" manualBreakCount="1">
    <brk id="81"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6">
    <tabColor theme="9" tint="-0.249977111117893"/>
  </sheetPr>
  <dimension ref="A1:R71"/>
  <sheetViews>
    <sheetView view="pageBreakPreview" zoomScale="85" zoomScaleNormal="100" zoomScaleSheetLayoutView="85" workbookViewId="0">
      <selection activeCell="M39" sqref="M39"/>
    </sheetView>
  </sheetViews>
  <sheetFormatPr baseColWidth="10" defaultColWidth="11.42578125" defaultRowHeight="12.75" x14ac:dyDescent="0.2"/>
  <cols>
    <col min="1" max="6" width="11.42578125" style="42"/>
    <col min="7" max="7" width="16.140625" style="42" customWidth="1"/>
    <col min="8" max="8" width="11.42578125" style="42"/>
    <col min="9" max="9" width="13.140625" style="42" customWidth="1"/>
    <col min="10" max="10" width="11.42578125" style="42"/>
    <col min="11" max="11" width="20.7109375" style="42" customWidth="1"/>
    <col min="12" max="12" width="11.42578125" style="42" customWidth="1"/>
    <col min="13" max="16384" width="11.42578125" style="42"/>
  </cols>
  <sheetData>
    <row r="1" spans="1:18" s="39" customFormat="1" ht="37.5" customHeight="1" x14ac:dyDescent="0.2">
      <c r="K1" s="40"/>
      <c r="L1" s="40"/>
    </row>
    <row r="2" spans="1:18" ht="27.75" customHeight="1" x14ac:dyDescent="0.2">
      <c r="A2" s="383" t="s">
        <v>105</v>
      </c>
      <c r="B2" s="383"/>
      <c r="C2" s="383"/>
      <c r="D2" s="383"/>
      <c r="E2" s="383"/>
      <c r="F2" s="383"/>
      <c r="G2" s="383"/>
      <c r="H2" s="383"/>
      <c r="I2" s="384"/>
      <c r="J2" s="41"/>
      <c r="K2" s="55" t="s">
        <v>106</v>
      </c>
    </row>
    <row r="3" spans="1:18" ht="9" customHeight="1" x14ac:dyDescent="0.2">
      <c r="A3" s="75"/>
      <c r="B3" s="75"/>
      <c r="C3" s="75"/>
      <c r="D3" s="75"/>
      <c r="E3" s="75"/>
      <c r="F3" s="75"/>
      <c r="G3" s="75"/>
      <c r="H3" s="75"/>
      <c r="I3" s="76"/>
      <c r="J3" s="41"/>
    </row>
    <row r="4" spans="1:18" ht="12.75" customHeight="1" x14ac:dyDescent="0.2">
      <c r="A4" s="43"/>
      <c r="B4" s="43"/>
      <c r="C4" s="43"/>
      <c r="D4" s="43"/>
      <c r="E4" s="43"/>
      <c r="F4" s="43"/>
      <c r="G4" s="43"/>
      <c r="H4" s="43"/>
      <c r="K4" s="41"/>
      <c r="L4" s="41"/>
      <c r="M4" s="41"/>
    </row>
    <row r="7" spans="1:18" x14ac:dyDescent="0.2">
      <c r="L7" s="42">
        <v>2013</v>
      </c>
      <c r="M7" s="42">
        <v>2012</v>
      </c>
      <c r="N7" s="42">
        <v>2011</v>
      </c>
      <c r="O7" s="42">
        <v>2010</v>
      </c>
      <c r="P7" s="42">
        <v>2009</v>
      </c>
      <c r="Q7" s="42">
        <v>2008</v>
      </c>
      <c r="R7" s="42">
        <v>2007</v>
      </c>
    </row>
    <row r="8" spans="1:18" x14ac:dyDescent="0.2">
      <c r="K8" s="42" t="s">
        <v>44</v>
      </c>
      <c r="L8" s="44">
        <v>90.174743131349146</v>
      </c>
      <c r="M8" s="44">
        <v>90.2</v>
      </c>
      <c r="N8" s="44">
        <v>90.4</v>
      </c>
      <c r="O8" s="42">
        <v>90.7</v>
      </c>
      <c r="P8" s="42">
        <v>91.2</v>
      </c>
      <c r="Q8" s="42">
        <v>91.6</v>
      </c>
      <c r="R8" s="42">
        <v>91.8</v>
      </c>
    </row>
    <row r="9" spans="1:18" x14ac:dyDescent="0.2">
      <c r="K9" s="42" t="s">
        <v>45</v>
      </c>
      <c r="L9" s="44">
        <v>89.840645045779738</v>
      </c>
      <c r="M9" s="44">
        <v>89.5</v>
      </c>
      <c r="N9" s="42">
        <v>89.5</v>
      </c>
      <c r="O9" s="42">
        <v>90.1</v>
      </c>
      <c r="P9" s="42">
        <v>90.8</v>
      </c>
      <c r="Q9" s="42">
        <v>91.2</v>
      </c>
      <c r="R9" s="42">
        <v>91.5</v>
      </c>
    </row>
    <row r="10" spans="1:18" ht="12.75" customHeight="1" x14ac:dyDescent="0.2">
      <c r="K10" s="385" t="s">
        <v>107</v>
      </c>
      <c r="L10" s="83">
        <v>89.914941151737594</v>
      </c>
      <c r="M10" s="44">
        <v>89.7</v>
      </c>
      <c r="N10" s="42">
        <v>89.7</v>
      </c>
      <c r="O10" s="42">
        <v>90.3</v>
      </c>
      <c r="P10" s="42">
        <v>90.9</v>
      </c>
      <c r="Q10" s="42">
        <v>91.3</v>
      </c>
      <c r="R10" s="42">
        <v>91.5</v>
      </c>
    </row>
    <row r="11" spans="1:18" x14ac:dyDescent="0.2">
      <c r="K11" s="386"/>
    </row>
    <row r="12" spans="1:18" x14ac:dyDescent="0.2">
      <c r="K12" s="386"/>
    </row>
    <row r="19" spans="1:18" ht="16.5" customHeight="1" x14ac:dyDescent="0.2"/>
    <row r="21" spans="1:18" ht="30.75" customHeight="1" x14ac:dyDescent="0.2">
      <c r="A21" s="43"/>
    </row>
    <row r="25" spans="1:18" x14ac:dyDescent="0.2">
      <c r="L25" s="42">
        <v>2013</v>
      </c>
      <c r="M25" s="42">
        <v>2012</v>
      </c>
      <c r="N25" s="42">
        <v>2011</v>
      </c>
      <c r="O25" s="42">
        <v>2010</v>
      </c>
      <c r="P25" s="42">
        <v>2009</v>
      </c>
      <c r="Q25" s="42">
        <v>2008</v>
      </c>
      <c r="R25" s="42">
        <v>2007</v>
      </c>
    </row>
    <row r="26" spans="1:18" x14ac:dyDescent="0.2">
      <c r="K26" s="42" t="s">
        <v>55</v>
      </c>
      <c r="L26" s="44">
        <v>91.169846658082633</v>
      </c>
      <c r="M26" s="44">
        <v>88.458626930141818</v>
      </c>
      <c r="N26" s="42">
        <v>87.9</v>
      </c>
      <c r="O26" s="42">
        <v>87.1</v>
      </c>
      <c r="P26" s="42">
        <v>87.2</v>
      </c>
      <c r="Q26" s="42">
        <v>87.7</v>
      </c>
      <c r="R26" s="42">
        <v>87.8</v>
      </c>
    </row>
    <row r="27" spans="1:18" x14ac:dyDescent="0.2">
      <c r="K27" s="42" t="s">
        <v>18</v>
      </c>
      <c r="L27" s="44">
        <v>90.71374954400919</v>
      </c>
      <c r="M27" s="44">
        <v>90.707202601470698</v>
      </c>
      <c r="N27" s="42">
        <v>90.7</v>
      </c>
      <c r="O27" s="42">
        <v>91.2</v>
      </c>
      <c r="P27" s="42">
        <v>91.1</v>
      </c>
      <c r="Q27" s="42">
        <v>91.5</v>
      </c>
      <c r="R27" s="42">
        <v>91.8</v>
      </c>
    </row>
    <row r="28" spans="1:18" ht="12.75" customHeight="1" x14ac:dyDescent="0.2">
      <c r="K28" s="45" t="s">
        <v>56</v>
      </c>
      <c r="L28" s="83">
        <v>93.195392059603591</v>
      </c>
      <c r="M28" s="44">
        <v>94.068983690225224</v>
      </c>
      <c r="N28" s="42">
        <v>93.4</v>
      </c>
      <c r="O28" s="42">
        <v>93.1</v>
      </c>
      <c r="P28" s="42">
        <v>93.4</v>
      </c>
      <c r="Q28" s="42">
        <v>93.2</v>
      </c>
      <c r="R28" s="42">
        <v>94.7</v>
      </c>
    </row>
    <row r="29" spans="1:18" ht="12.75" customHeight="1" x14ac:dyDescent="0.2">
      <c r="K29" s="42" t="s">
        <v>17</v>
      </c>
      <c r="L29" s="44">
        <v>92.103391036281721</v>
      </c>
      <c r="M29" s="44">
        <v>92.454033310128167</v>
      </c>
      <c r="N29" s="42">
        <v>92.9</v>
      </c>
      <c r="O29" s="42">
        <v>94.1</v>
      </c>
      <c r="P29" s="42">
        <v>94</v>
      </c>
      <c r="Q29" s="42">
        <v>94.3</v>
      </c>
      <c r="R29" s="42">
        <v>94.3</v>
      </c>
    </row>
    <row r="30" spans="1:18" ht="12.75" customHeight="1" x14ac:dyDescent="0.2">
      <c r="K30" s="45" t="s">
        <v>57</v>
      </c>
      <c r="L30" s="83">
        <v>89.708391715106202</v>
      </c>
      <c r="M30" s="44">
        <v>90.875017496202673</v>
      </c>
      <c r="N30" s="42">
        <v>92.6</v>
      </c>
      <c r="O30" s="42">
        <v>92.5</v>
      </c>
      <c r="P30" s="42">
        <v>93.1</v>
      </c>
      <c r="Q30" s="42">
        <v>93.1</v>
      </c>
      <c r="R30" s="42">
        <v>93.7</v>
      </c>
    </row>
    <row r="31" spans="1:18" ht="12.75" customHeight="1" x14ac:dyDescent="0.2">
      <c r="A31" s="43"/>
      <c r="B31" s="43"/>
      <c r="C31" s="43"/>
      <c r="D31" s="43"/>
      <c r="E31" s="43"/>
      <c r="F31" s="43"/>
      <c r="G31" s="43"/>
      <c r="H31" s="43"/>
      <c r="K31" s="45" t="s">
        <v>58</v>
      </c>
      <c r="L31" s="83">
        <v>90.39164741056689</v>
      </c>
      <c r="M31" s="44">
        <v>89.734564014732712</v>
      </c>
      <c r="N31" s="42">
        <v>90</v>
      </c>
      <c r="O31" s="42">
        <v>91.3</v>
      </c>
      <c r="P31" s="42">
        <v>92.7</v>
      </c>
      <c r="Q31" s="42">
        <v>93.4</v>
      </c>
      <c r="R31" s="42">
        <v>93.3</v>
      </c>
    </row>
    <row r="32" spans="1:18" ht="12.75" customHeight="1" x14ac:dyDescent="0.2">
      <c r="K32" s="45" t="s">
        <v>59</v>
      </c>
      <c r="L32" s="83">
        <v>92.161427045788272</v>
      </c>
      <c r="M32" s="44">
        <v>92.245521420388499</v>
      </c>
      <c r="N32" s="42">
        <v>91.2</v>
      </c>
      <c r="O32" s="42">
        <v>91.1</v>
      </c>
      <c r="P32" s="42">
        <v>92</v>
      </c>
      <c r="Q32" s="42">
        <v>92</v>
      </c>
      <c r="R32" s="42">
        <v>92.6</v>
      </c>
    </row>
    <row r="33" spans="11:18" ht="12.75" customHeight="1" x14ac:dyDescent="0.2">
      <c r="K33" s="45" t="s">
        <v>60</v>
      </c>
      <c r="L33" s="83">
        <v>90.207434013246782</v>
      </c>
      <c r="M33" s="44">
        <v>90.777223030674378</v>
      </c>
      <c r="N33" s="42">
        <v>90.7</v>
      </c>
      <c r="O33" s="42">
        <v>90.5</v>
      </c>
      <c r="P33" s="42">
        <v>90.7</v>
      </c>
      <c r="Q33" s="42">
        <v>90.7</v>
      </c>
      <c r="R33" s="42">
        <v>91</v>
      </c>
    </row>
    <row r="34" spans="11:18" x14ac:dyDescent="0.2">
      <c r="K34" s="42" t="s">
        <v>3</v>
      </c>
      <c r="L34" s="44">
        <v>88.485263229229318</v>
      </c>
      <c r="M34" s="44">
        <v>88.335250372294993</v>
      </c>
      <c r="N34" s="42">
        <v>87.9</v>
      </c>
      <c r="O34" s="42">
        <v>88.1</v>
      </c>
      <c r="P34" s="42">
        <v>88.1</v>
      </c>
      <c r="Q34" s="42">
        <v>88.6</v>
      </c>
      <c r="R34" s="42">
        <v>89.2</v>
      </c>
    </row>
    <row r="35" spans="11:18" ht="12.75" customHeight="1" x14ac:dyDescent="0.2">
      <c r="K35" s="45" t="s">
        <v>61</v>
      </c>
      <c r="L35" s="83">
        <v>93.724641939496991</v>
      </c>
      <c r="M35" s="44">
        <v>95.083756927591452</v>
      </c>
      <c r="N35" s="42">
        <v>94.7</v>
      </c>
      <c r="O35" s="42">
        <v>95.1</v>
      </c>
      <c r="P35" s="42">
        <v>95.3</v>
      </c>
      <c r="Q35" s="42">
        <v>96</v>
      </c>
      <c r="R35" s="42">
        <v>96</v>
      </c>
    </row>
    <row r="36" spans="11:18" x14ac:dyDescent="0.2">
      <c r="K36" s="84" t="s">
        <v>108</v>
      </c>
      <c r="L36" s="85">
        <v>89.840645045779738</v>
      </c>
      <c r="M36" s="85">
        <v>89.489947523292216</v>
      </c>
      <c r="N36" s="84">
        <v>89.5</v>
      </c>
      <c r="O36" s="84">
        <v>90.1</v>
      </c>
      <c r="P36" s="84">
        <v>90.8</v>
      </c>
      <c r="Q36" s="84">
        <v>91.2</v>
      </c>
      <c r="R36" s="84">
        <v>91.5</v>
      </c>
    </row>
    <row r="50" spans="1:13" x14ac:dyDescent="0.2">
      <c r="K50" s="86"/>
      <c r="L50" s="86"/>
      <c r="M50" s="87"/>
    </row>
    <row r="51" spans="1:13" x14ac:dyDescent="0.2">
      <c r="K51" s="86"/>
      <c r="L51" s="86"/>
      <c r="M51" s="87"/>
    </row>
    <row r="52" spans="1:13" x14ac:dyDescent="0.2">
      <c r="K52" s="86"/>
      <c r="L52" s="86"/>
      <c r="M52" s="87"/>
    </row>
    <row r="53" spans="1:13" x14ac:dyDescent="0.2">
      <c r="A53" s="39"/>
      <c r="B53" s="39"/>
      <c r="C53" s="39"/>
      <c r="K53" s="86"/>
      <c r="L53" s="86"/>
      <c r="M53" s="87"/>
    </row>
    <row r="54" spans="1:13" x14ac:dyDescent="0.2">
      <c r="A54" s="39"/>
      <c r="B54" s="39"/>
      <c r="C54" s="39"/>
      <c r="K54" s="86"/>
      <c r="L54" s="86"/>
      <c r="M54" s="87"/>
    </row>
    <row r="55" spans="1:13" x14ac:dyDescent="0.2">
      <c r="A55" s="39"/>
      <c r="B55" s="39"/>
      <c r="C55" s="39"/>
      <c r="K55" s="86"/>
      <c r="L55" s="86"/>
      <c r="M55" s="87"/>
    </row>
    <row r="56" spans="1:13" x14ac:dyDescent="0.2">
      <c r="A56" s="39"/>
      <c r="B56" s="39"/>
      <c r="C56" s="39"/>
      <c r="K56" s="86"/>
      <c r="L56" s="86"/>
      <c r="M56" s="87"/>
    </row>
    <row r="57" spans="1:13" x14ac:dyDescent="0.2">
      <c r="A57" s="39"/>
      <c r="B57" s="39"/>
      <c r="C57" s="39"/>
      <c r="K57" s="86"/>
      <c r="L57" s="86"/>
      <c r="M57" s="87"/>
    </row>
    <row r="58" spans="1:13" x14ac:dyDescent="0.2">
      <c r="A58" s="29"/>
      <c r="B58" s="29"/>
      <c r="C58" s="29"/>
      <c r="D58" s="46"/>
      <c r="E58" s="46"/>
      <c r="F58" s="46"/>
      <c r="G58" s="46"/>
      <c r="H58" s="46"/>
      <c r="K58" s="86"/>
      <c r="L58" s="86"/>
      <c r="M58" s="87"/>
    </row>
    <row r="59" spans="1:13" x14ac:dyDescent="0.2">
      <c r="A59" s="29"/>
      <c r="B59" s="29"/>
      <c r="C59" s="29"/>
      <c r="D59" s="46"/>
      <c r="E59" s="46"/>
      <c r="F59" s="46"/>
      <c r="G59" s="46"/>
      <c r="H59" s="46"/>
      <c r="K59" s="86"/>
      <c r="L59" s="86"/>
      <c r="M59" s="87"/>
    </row>
    <row r="60" spans="1:13" x14ac:dyDescent="0.2">
      <c r="A60" s="29"/>
      <c r="B60" s="29"/>
      <c r="C60" s="29"/>
      <c r="D60" s="46"/>
      <c r="E60" s="46"/>
      <c r="F60" s="46"/>
      <c r="G60" s="46"/>
      <c r="H60" s="46"/>
      <c r="K60" s="88"/>
      <c r="L60" s="88"/>
      <c r="M60" s="87"/>
    </row>
    <row r="61" spans="1:13" x14ac:dyDescent="0.2">
      <c r="A61" s="39"/>
      <c r="B61" s="39"/>
      <c r="C61" s="39"/>
    </row>
    <row r="62" spans="1:13" x14ac:dyDescent="0.2">
      <c r="A62" s="39"/>
      <c r="B62" s="39"/>
      <c r="C62" s="39"/>
    </row>
    <row r="64" spans="1:13" ht="13.5" customHeight="1" x14ac:dyDescent="0.2"/>
    <row r="66" spans="1:9" x14ac:dyDescent="0.2">
      <c r="A66" s="47"/>
      <c r="B66" s="47"/>
      <c r="C66" s="48"/>
      <c r="D66" s="49"/>
      <c r="E66" s="49"/>
      <c r="F66" s="49"/>
      <c r="G66" s="50"/>
      <c r="H66" s="50"/>
      <c r="I66" s="50"/>
    </row>
    <row r="67" spans="1:9" s="50" customFormat="1" ht="13.5" customHeight="1" x14ac:dyDescent="0.2">
      <c r="A67" s="51" t="s">
        <v>47</v>
      </c>
      <c r="B67" s="52"/>
      <c r="C67" s="52"/>
      <c r="D67" s="51"/>
      <c r="E67" s="51"/>
      <c r="F67" s="51"/>
      <c r="G67" s="25"/>
      <c r="H67" s="25"/>
      <c r="I67" s="25"/>
    </row>
    <row r="68" spans="1:9" s="50" customFormat="1" ht="20.25" customHeight="1" x14ac:dyDescent="0.2">
      <c r="A68" s="387" t="s">
        <v>109</v>
      </c>
      <c r="B68" s="387"/>
      <c r="C68" s="387"/>
      <c r="D68" s="387"/>
      <c r="E68" s="387"/>
      <c r="F68" s="387"/>
      <c r="G68" s="387"/>
      <c r="H68" s="387"/>
      <c r="I68" s="387"/>
    </row>
    <row r="69" spans="1:9" s="50" customFormat="1" ht="13.5" customHeight="1" x14ac:dyDescent="0.2">
      <c r="A69" s="53"/>
      <c r="B69" s="53"/>
      <c r="C69" s="53"/>
      <c r="D69" s="54"/>
      <c r="E69" s="54"/>
      <c r="F69" s="54"/>
      <c r="G69" s="54"/>
      <c r="H69" s="54"/>
      <c r="I69" s="54"/>
    </row>
    <row r="70" spans="1:9" x14ac:dyDescent="0.2">
      <c r="A70" s="53"/>
      <c r="B70" s="53"/>
      <c r="C70" s="53"/>
      <c r="D70" s="54"/>
      <c r="E70" s="54"/>
      <c r="F70" s="54"/>
      <c r="G70" s="54"/>
      <c r="H70" s="54"/>
      <c r="I70" s="54"/>
    </row>
    <row r="71" spans="1:9" ht="20.25" customHeight="1" x14ac:dyDescent="0.2">
      <c r="A71" s="54"/>
      <c r="B71" s="54"/>
      <c r="C71" s="54"/>
      <c r="D71" s="54"/>
      <c r="E71" s="54"/>
      <c r="F71" s="54"/>
      <c r="G71" s="54"/>
      <c r="H71" s="54"/>
      <c r="I71" s="54"/>
    </row>
  </sheetData>
  <mergeCells count="3">
    <mergeCell ref="A2:I2"/>
    <mergeCell ref="K10:K12"/>
    <mergeCell ref="A68:I68"/>
  </mergeCells>
  <pageMargins left="0.31496062992125984" right="0.55118110236220474" top="0.43307086614173229" bottom="0.23622047244094491" header="0.23622047244094491" footer="0.31496062992125984"/>
  <pageSetup paperSize="9" scale="85" orientation="portrait" horizontalDpi="1200" verticalDpi="12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06">
    <tabColor rgb="FF92D050"/>
  </sheetPr>
  <dimension ref="A1:H50"/>
  <sheetViews>
    <sheetView view="pageBreakPreview" zoomScale="150" zoomScaleNormal="130" zoomScaleSheetLayoutView="150" workbookViewId="0">
      <selection activeCell="C2" sqref="C2"/>
    </sheetView>
  </sheetViews>
  <sheetFormatPr baseColWidth="10" defaultColWidth="11.42578125" defaultRowHeight="9" x14ac:dyDescent="0.15"/>
  <cols>
    <col min="1" max="1" width="4.140625" style="2" customWidth="1"/>
    <col min="2" max="2" width="26.7109375" style="2" customWidth="1"/>
    <col min="3" max="3" width="49" style="2" customWidth="1"/>
    <col min="4" max="4" width="22.140625" style="2" bestFit="1" customWidth="1"/>
    <col min="5" max="5" width="22.42578125" style="2" bestFit="1" customWidth="1"/>
    <col min="6" max="6" width="36.85546875" style="2" bestFit="1" customWidth="1"/>
    <col min="7" max="7" width="25.42578125" style="2" bestFit="1" customWidth="1"/>
    <col min="8" max="8" width="4.5703125" style="2" customWidth="1"/>
    <col min="9" max="16384" width="11.42578125" style="2"/>
  </cols>
  <sheetData>
    <row r="1" spans="1:8" x14ac:dyDescent="0.15">
      <c r="A1" s="321" t="s">
        <v>397</v>
      </c>
      <c r="B1" s="321" t="s">
        <v>63</v>
      </c>
      <c r="C1" s="321" t="s">
        <v>372</v>
      </c>
      <c r="D1" s="271" t="s">
        <v>42</v>
      </c>
      <c r="E1" s="327" t="s">
        <v>359</v>
      </c>
      <c r="F1" s="273" t="s">
        <v>370</v>
      </c>
      <c r="G1" s="328" t="s">
        <v>2</v>
      </c>
    </row>
    <row r="2" spans="1:8" s="238" customFormat="1" ht="10.5" x14ac:dyDescent="0.15">
      <c r="A2" s="5" t="s">
        <v>23</v>
      </c>
      <c r="B2" s="1" t="s">
        <v>117</v>
      </c>
      <c r="C2" s="1" t="s">
        <v>264</v>
      </c>
      <c r="D2" s="307">
        <v>4.3333333333331598</v>
      </c>
      <c r="E2" s="357" t="s">
        <v>35</v>
      </c>
      <c r="F2" s="357" t="s">
        <v>35</v>
      </c>
      <c r="G2" s="357" t="s">
        <v>35</v>
      </c>
      <c r="H2" s="103"/>
    </row>
    <row r="3" spans="1:8" s="238" customFormat="1" ht="10.5" x14ac:dyDescent="0.15">
      <c r="A3" s="5" t="s">
        <v>23</v>
      </c>
      <c r="B3" s="1" t="s">
        <v>265</v>
      </c>
      <c r="C3" s="1" t="s">
        <v>266</v>
      </c>
      <c r="D3" s="307">
        <v>44.499999999998202</v>
      </c>
      <c r="E3" s="302">
        <v>960</v>
      </c>
      <c r="F3" s="303">
        <v>21.573033707865999</v>
      </c>
      <c r="G3" s="311">
        <v>94.089579806064094</v>
      </c>
      <c r="H3" s="103"/>
    </row>
    <row r="4" spans="1:8" s="238" customFormat="1" ht="10.5" x14ac:dyDescent="0.15">
      <c r="A4" s="5" t="s">
        <v>23</v>
      </c>
      <c r="B4" s="1" t="s">
        <v>265</v>
      </c>
      <c r="C4" s="1" t="s">
        <v>482</v>
      </c>
      <c r="D4" s="307">
        <v>12.333333333332799</v>
      </c>
      <c r="E4" s="302">
        <v>302</v>
      </c>
      <c r="F4" s="303">
        <v>24.4864864864875</v>
      </c>
      <c r="G4" s="311">
        <v>93.291373565345907</v>
      </c>
      <c r="H4" s="103"/>
    </row>
    <row r="5" spans="1:8" s="238" customFormat="1" ht="10.5" x14ac:dyDescent="0.15">
      <c r="A5" s="5" t="s">
        <v>23</v>
      </c>
      <c r="B5" s="1" t="s">
        <v>265</v>
      </c>
      <c r="C5" s="1" t="s">
        <v>267</v>
      </c>
      <c r="D5" s="307">
        <v>6.5833333333330701</v>
      </c>
      <c r="E5" s="302">
        <v>241</v>
      </c>
      <c r="F5" s="303">
        <v>36.607594936710299</v>
      </c>
      <c r="G5" s="311">
        <v>89.970521935147801</v>
      </c>
      <c r="H5" s="103"/>
    </row>
    <row r="6" spans="1:8" s="238" customFormat="1" ht="10.5" x14ac:dyDescent="0.15">
      <c r="A6" s="5" t="s">
        <v>23</v>
      </c>
      <c r="B6" s="1" t="s">
        <v>265</v>
      </c>
      <c r="C6" s="1" t="s">
        <v>473</v>
      </c>
      <c r="D6" s="307">
        <v>14.916666666666099</v>
      </c>
      <c r="E6" s="302">
        <v>329</v>
      </c>
      <c r="F6" s="303">
        <v>22.055865921788602</v>
      </c>
      <c r="G6" s="311">
        <v>93.957297007729196</v>
      </c>
      <c r="H6" s="103"/>
    </row>
    <row r="7" spans="1:8" s="238" customFormat="1" ht="10.5" x14ac:dyDescent="0.15">
      <c r="A7" s="5" t="s">
        <v>23</v>
      </c>
      <c r="B7" s="1" t="s">
        <v>265</v>
      </c>
      <c r="C7" s="1" t="s">
        <v>268</v>
      </c>
      <c r="D7" s="307">
        <v>157.583333333327</v>
      </c>
      <c r="E7" s="302">
        <v>5692</v>
      </c>
      <c r="F7" s="303">
        <v>36.120571126389599</v>
      </c>
      <c r="G7" s="311">
        <v>90.103953116057596</v>
      </c>
      <c r="H7" s="103"/>
    </row>
    <row r="8" spans="1:8" s="238" customFormat="1" ht="10.5" x14ac:dyDescent="0.15">
      <c r="A8" s="5" t="s">
        <v>23</v>
      </c>
      <c r="B8" s="1" t="s">
        <v>265</v>
      </c>
      <c r="C8" s="1" t="s">
        <v>269</v>
      </c>
      <c r="D8" s="307">
        <v>133.833333333328</v>
      </c>
      <c r="E8" s="302">
        <v>4168</v>
      </c>
      <c r="F8" s="303">
        <v>31.143212951433402</v>
      </c>
      <c r="G8" s="311">
        <v>91.467612890018302</v>
      </c>
      <c r="H8" s="103"/>
    </row>
    <row r="9" spans="1:8" s="238" customFormat="1" ht="10.5" x14ac:dyDescent="0.15">
      <c r="A9" s="5" t="s">
        <v>23</v>
      </c>
      <c r="B9" s="1" t="s">
        <v>265</v>
      </c>
      <c r="C9" s="1" t="s">
        <v>474</v>
      </c>
      <c r="D9" s="307">
        <v>4.6666666666664796</v>
      </c>
      <c r="E9" s="302">
        <v>116</v>
      </c>
      <c r="F9" s="303">
        <v>24.857142857143799</v>
      </c>
      <c r="G9" s="311">
        <v>93.189823874755106</v>
      </c>
      <c r="H9" s="103"/>
    </row>
    <row r="10" spans="1:8" s="238" customFormat="1" ht="10.5" x14ac:dyDescent="0.15">
      <c r="A10" s="5" t="s">
        <v>23</v>
      </c>
      <c r="B10" s="1" t="s">
        <v>265</v>
      </c>
      <c r="C10" s="1" t="s">
        <v>270</v>
      </c>
      <c r="D10" s="307">
        <v>4.9999999999998002</v>
      </c>
      <c r="E10" s="302">
        <v>91</v>
      </c>
      <c r="F10" s="303">
        <v>18.200000000000699</v>
      </c>
      <c r="G10" s="311">
        <v>95.013698630136801</v>
      </c>
      <c r="H10" s="103"/>
    </row>
    <row r="11" spans="1:8" s="238" customFormat="1" ht="10.5" x14ac:dyDescent="0.15">
      <c r="A11" s="5" t="s">
        <v>23</v>
      </c>
      <c r="B11" s="1" t="s">
        <v>265</v>
      </c>
      <c r="C11" s="1" t="s">
        <v>475</v>
      </c>
      <c r="D11" s="307">
        <v>2.9999999999998801</v>
      </c>
      <c r="E11" s="302">
        <v>45</v>
      </c>
      <c r="F11" s="303">
        <v>15.0000000000006</v>
      </c>
      <c r="G11" s="311">
        <v>95.8904109589039</v>
      </c>
      <c r="H11" s="103"/>
    </row>
    <row r="12" spans="1:8" s="238" customFormat="1" ht="10.5" x14ac:dyDescent="0.15">
      <c r="A12" s="5" t="s">
        <v>23</v>
      </c>
      <c r="B12" s="1" t="s">
        <v>265</v>
      </c>
      <c r="C12" s="1" t="s">
        <v>476</v>
      </c>
      <c r="D12" s="307">
        <v>7.9999999999996803</v>
      </c>
      <c r="E12" s="302">
        <v>170</v>
      </c>
      <c r="F12" s="303">
        <v>21.250000000000799</v>
      </c>
      <c r="G12" s="311">
        <v>94.178082191780604</v>
      </c>
      <c r="H12" s="103"/>
    </row>
    <row r="13" spans="1:8" s="238" customFormat="1" ht="10.5" x14ac:dyDescent="0.15">
      <c r="A13" s="5" t="s">
        <v>23</v>
      </c>
      <c r="B13" s="1" t="s">
        <v>265</v>
      </c>
      <c r="C13" s="277" t="s">
        <v>477</v>
      </c>
      <c r="D13" s="307">
        <v>6.5833333333330701</v>
      </c>
      <c r="E13" s="302">
        <v>192</v>
      </c>
      <c r="F13" s="303">
        <v>29.164556962026499</v>
      </c>
      <c r="G13" s="311">
        <v>92.009710421362598</v>
      </c>
      <c r="H13" s="103"/>
    </row>
    <row r="14" spans="1:8" s="238" customFormat="1" ht="10.5" x14ac:dyDescent="0.15">
      <c r="A14" s="5" t="s">
        <v>23</v>
      </c>
      <c r="B14" s="1" t="s">
        <v>265</v>
      </c>
      <c r="C14" s="1" t="s">
        <v>478</v>
      </c>
      <c r="D14" s="307">
        <v>4.9999999999998002</v>
      </c>
      <c r="E14" s="302">
        <v>1</v>
      </c>
      <c r="F14" s="303">
        <v>0.200000000000008</v>
      </c>
      <c r="G14" s="311">
        <v>99.945205479452099</v>
      </c>
      <c r="H14" s="103"/>
    </row>
    <row r="15" spans="1:8" s="238" customFormat="1" ht="10.5" x14ac:dyDescent="0.15">
      <c r="A15" s="5" t="s">
        <v>23</v>
      </c>
      <c r="B15" s="1" t="s">
        <v>265</v>
      </c>
      <c r="C15" s="277" t="s">
        <v>479</v>
      </c>
      <c r="D15" s="307">
        <v>5.9999999999997602</v>
      </c>
      <c r="E15" s="302">
        <v>21</v>
      </c>
      <c r="F15" s="303">
        <v>3.5000000000001399</v>
      </c>
      <c r="G15" s="311">
        <v>99.041095890410901</v>
      </c>
      <c r="H15" s="103"/>
    </row>
    <row r="16" spans="1:8" s="238" customFormat="1" ht="10.5" x14ac:dyDescent="0.15">
      <c r="A16" s="5" t="s">
        <v>23</v>
      </c>
      <c r="B16" s="1" t="s">
        <v>265</v>
      </c>
      <c r="C16" s="277" t="s">
        <v>271</v>
      </c>
      <c r="D16" s="307">
        <v>11.999999999999501</v>
      </c>
      <c r="E16" s="302">
        <v>915</v>
      </c>
      <c r="F16" s="303">
        <v>76.250000000003098</v>
      </c>
      <c r="G16" s="311">
        <v>79.109589041095006</v>
      </c>
      <c r="H16" s="103"/>
    </row>
    <row r="17" spans="1:8" s="238" customFormat="1" ht="10.5" x14ac:dyDescent="0.15">
      <c r="A17" s="5" t="s">
        <v>23</v>
      </c>
      <c r="B17" s="1" t="s">
        <v>118</v>
      </c>
      <c r="C17" s="277" t="s">
        <v>272</v>
      </c>
      <c r="D17" s="307">
        <v>170.49999999999301</v>
      </c>
      <c r="E17" s="302">
        <v>9842</v>
      </c>
      <c r="F17" s="303">
        <v>57.724340175955398</v>
      </c>
      <c r="G17" s="311">
        <v>84.185112280560105</v>
      </c>
      <c r="H17" s="103"/>
    </row>
    <row r="18" spans="1:8" s="238" customFormat="1" ht="10.5" x14ac:dyDescent="0.15">
      <c r="A18" s="5" t="s">
        <v>23</v>
      </c>
      <c r="B18" s="1" t="s">
        <v>119</v>
      </c>
      <c r="C18" s="1" t="s">
        <v>273</v>
      </c>
      <c r="D18" s="307">
        <v>131.999999999995</v>
      </c>
      <c r="E18" s="302">
        <v>6873</v>
      </c>
      <c r="F18" s="303">
        <v>52.068181818183902</v>
      </c>
      <c r="G18" s="311">
        <v>85.734744707346906</v>
      </c>
      <c r="H18" s="103"/>
    </row>
    <row r="19" spans="1:8" s="238" customFormat="1" ht="10.5" x14ac:dyDescent="0.15">
      <c r="A19" s="5" t="s">
        <v>23</v>
      </c>
      <c r="B19" s="1" t="s">
        <v>119</v>
      </c>
      <c r="C19" s="1" t="s">
        <v>274</v>
      </c>
      <c r="D19" s="307">
        <v>41.499999999998302</v>
      </c>
      <c r="E19" s="302">
        <v>1644</v>
      </c>
      <c r="F19" s="303">
        <v>39.614457831326902</v>
      </c>
      <c r="G19" s="311">
        <v>89.146723881828294</v>
      </c>
      <c r="H19" s="103"/>
    </row>
    <row r="20" spans="1:8" s="238" customFormat="1" ht="10.5" x14ac:dyDescent="0.15">
      <c r="A20" s="5" t="s">
        <v>23</v>
      </c>
      <c r="B20" s="1" t="s">
        <v>119</v>
      </c>
      <c r="C20" s="1" t="s">
        <v>275</v>
      </c>
      <c r="D20" s="307">
        <v>55.333333333331097</v>
      </c>
      <c r="E20" s="302">
        <v>3495</v>
      </c>
      <c r="F20" s="303">
        <v>63.162650602412199</v>
      </c>
      <c r="G20" s="311">
        <v>82.695164218517206</v>
      </c>
      <c r="H20" s="103"/>
    </row>
    <row r="21" spans="1:8" s="238" customFormat="1" ht="10.5" x14ac:dyDescent="0.15">
      <c r="A21" s="5" t="s">
        <v>23</v>
      </c>
      <c r="B21" s="1" t="s">
        <v>120</v>
      </c>
      <c r="C21" s="1" t="s">
        <v>276</v>
      </c>
      <c r="D21" s="307">
        <v>23.583333333332401</v>
      </c>
      <c r="E21" s="302">
        <v>809</v>
      </c>
      <c r="F21" s="303">
        <v>34.303886925796398</v>
      </c>
      <c r="G21" s="311">
        <v>90.601674814850298</v>
      </c>
      <c r="H21" s="103"/>
    </row>
    <row r="22" spans="1:8" s="238" customFormat="1" ht="10.5" x14ac:dyDescent="0.15">
      <c r="A22" s="5" t="s">
        <v>23</v>
      </c>
      <c r="B22" s="1" t="s">
        <v>120</v>
      </c>
      <c r="C22" s="277" t="s">
        <v>277</v>
      </c>
      <c r="D22" s="307">
        <v>39.999999999998401</v>
      </c>
      <c r="E22" s="302">
        <v>757</v>
      </c>
      <c r="F22" s="303">
        <v>18.9250000000008</v>
      </c>
      <c r="G22" s="311">
        <v>94.815068493150505</v>
      </c>
      <c r="H22" s="103"/>
    </row>
    <row r="23" spans="1:8" s="238" customFormat="1" ht="10.5" x14ac:dyDescent="0.15">
      <c r="A23" s="5" t="s">
        <v>23</v>
      </c>
      <c r="B23" s="1" t="s">
        <v>120</v>
      </c>
      <c r="C23" s="1" t="s">
        <v>278</v>
      </c>
      <c r="D23" s="307">
        <v>45.749999999998202</v>
      </c>
      <c r="E23" s="302">
        <v>1495</v>
      </c>
      <c r="F23" s="303">
        <v>32.677595628416597</v>
      </c>
      <c r="G23" s="311">
        <v>91.047234074406404</v>
      </c>
      <c r="H23" s="103"/>
    </row>
    <row r="24" spans="1:8" s="238" customFormat="1" ht="10.5" x14ac:dyDescent="0.15">
      <c r="A24" s="5" t="s">
        <v>23</v>
      </c>
      <c r="B24" s="1" t="s">
        <v>120</v>
      </c>
      <c r="C24" s="1" t="s">
        <v>279</v>
      </c>
      <c r="D24" s="307">
        <v>18.4999999999993</v>
      </c>
      <c r="E24" s="302">
        <v>470</v>
      </c>
      <c r="F24" s="303">
        <v>25.405405405406398</v>
      </c>
      <c r="G24" s="311">
        <v>93.039614957422899</v>
      </c>
      <c r="H24" s="103"/>
    </row>
    <row r="25" spans="1:8" s="238" customFormat="1" ht="10.5" x14ac:dyDescent="0.15">
      <c r="A25" s="5" t="s">
        <v>23</v>
      </c>
      <c r="B25" s="1" t="s">
        <v>120</v>
      </c>
      <c r="C25" s="1" t="s">
        <v>280</v>
      </c>
      <c r="D25" s="307">
        <v>101.41666666666301</v>
      </c>
      <c r="E25" s="302">
        <v>4094</v>
      </c>
      <c r="F25" s="303">
        <v>40.368118323748497</v>
      </c>
      <c r="G25" s="311">
        <v>88.940241555137405</v>
      </c>
      <c r="H25" s="103"/>
    </row>
    <row r="26" spans="1:8" s="238" customFormat="1" ht="10.5" x14ac:dyDescent="0.15">
      <c r="A26" s="5" t="s">
        <v>23</v>
      </c>
      <c r="B26" s="1" t="s">
        <v>121</v>
      </c>
      <c r="C26" s="1" t="s">
        <v>281</v>
      </c>
      <c r="D26" s="307">
        <v>124.583333333328</v>
      </c>
      <c r="E26" s="302">
        <v>5756</v>
      </c>
      <c r="F26" s="303">
        <v>46.202006688965</v>
      </c>
      <c r="G26" s="311">
        <v>87.341915975625994</v>
      </c>
      <c r="H26" s="103"/>
    </row>
    <row r="27" spans="1:8" s="238" customFormat="1" ht="10.5" x14ac:dyDescent="0.15">
      <c r="A27" s="5" t="s">
        <v>23</v>
      </c>
      <c r="B27" s="1" t="s">
        <v>121</v>
      </c>
      <c r="C27" s="277" t="s">
        <v>282</v>
      </c>
      <c r="D27" s="307">
        <v>47.083333333331403</v>
      </c>
      <c r="E27" s="302">
        <v>2697</v>
      </c>
      <c r="F27" s="303">
        <v>57.281415929205799</v>
      </c>
      <c r="G27" s="311">
        <v>84.3064613892587</v>
      </c>
      <c r="H27" s="103"/>
    </row>
    <row r="28" spans="1:8" s="238" customFormat="1" ht="10.5" x14ac:dyDescent="0.15">
      <c r="A28" s="5" t="s">
        <v>23</v>
      </c>
      <c r="B28" s="1" t="s">
        <v>414</v>
      </c>
      <c r="C28" s="1" t="s">
        <v>283</v>
      </c>
      <c r="D28" s="307">
        <v>121.916666666662</v>
      </c>
      <c r="E28" s="302">
        <v>5664</v>
      </c>
      <c r="F28" s="303">
        <v>46.457963089543902</v>
      </c>
      <c r="G28" s="311">
        <v>87.271790934371495</v>
      </c>
      <c r="H28" s="103"/>
    </row>
    <row r="29" spans="1:8" s="238" customFormat="1" ht="10.5" x14ac:dyDescent="0.15">
      <c r="A29" s="5" t="s">
        <v>23</v>
      </c>
      <c r="B29" s="1" t="s">
        <v>414</v>
      </c>
      <c r="C29" s="1" t="s">
        <v>480</v>
      </c>
      <c r="D29" s="307">
        <v>331.91666666665299</v>
      </c>
      <c r="E29" s="302">
        <v>20599</v>
      </c>
      <c r="F29" s="303">
        <v>62.060758222447902</v>
      </c>
      <c r="G29" s="311">
        <v>82.9970525417951</v>
      </c>
      <c r="H29" s="103"/>
    </row>
    <row r="30" spans="1:8" s="238" customFormat="1" ht="10.5" x14ac:dyDescent="0.15">
      <c r="A30" s="5" t="s">
        <v>23</v>
      </c>
      <c r="B30" s="1" t="s">
        <v>414</v>
      </c>
      <c r="C30" s="277" t="s">
        <v>284</v>
      </c>
      <c r="D30" s="307">
        <v>13.249999999999501</v>
      </c>
      <c r="E30" s="302">
        <v>902</v>
      </c>
      <c r="F30" s="303">
        <v>68.075471698115905</v>
      </c>
      <c r="G30" s="311">
        <v>81.349185836132605</v>
      </c>
      <c r="H30" s="103"/>
    </row>
    <row r="31" spans="1:8" s="238" customFormat="1" ht="10.5" x14ac:dyDescent="0.15">
      <c r="A31" s="5" t="s">
        <v>23</v>
      </c>
      <c r="B31" s="1" t="s">
        <v>122</v>
      </c>
      <c r="C31" s="277" t="s">
        <v>285</v>
      </c>
      <c r="D31" s="307">
        <v>13.833333333332799</v>
      </c>
      <c r="E31" s="357">
        <v>555</v>
      </c>
      <c r="F31" s="357">
        <v>40.120481927712397</v>
      </c>
      <c r="G31" s="357">
        <v>89.008087143092496</v>
      </c>
      <c r="H31" s="103"/>
    </row>
    <row r="32" spans="1:8" s="238" customFormat="1" ht="10.5" x14ac:dyDescent="0.15">
      <c r="A32" s="5" t="s">
        <v>23</v>
      </c>
      <c r="B32" s="1" t="s">
        <v>122</v>
      </c>
      <c r="C32" s="1" t="s">
        <v>286</v>
      </c>
      <c r="D32" s="307">
        <v>294.24999999998801</v>
      </c>
      <c r="E32" s="302">
        <v>12226</v>
      </c>
      <c r="F32" s="303">
        <v>41.549702633816402</v>
      </c>
      <c r="G32" s="311">
        <v>88.616519826351606</v>
      </c>
      <c r="H32" s="103"/>
    </row>
    <row r="33" spans="1:8" s="238" customFormat="1" ht="10.5" x14ac:dyDescent="0.15">
      <c r="A33" s="5" t="s">
        <v>23</v>
      </c>
      <c r="B33" s="1" t="s">
        <v>122</v>
      </c>
      <c r="C33" s="1" t="s">
        <v>287</v>
      </c>
      <c r="D33" s="307">
        <v>3.9999999999998401</v>
      </c>
      <c r="E33" s="357">
        <v>107</v>
      </c>
      <c r="F33" s="357">
        <v>26.750000000001101</v>
      </c>
      <c r="G33" s="357">
        <v>92.671232876711997</v>
      </c>
      <c r="H33" s="103"/>
    </row>
    <row r="34" spans="1:8" s="238" customFormat="1" ht="10.5" x14ac:dyDescent="0.15">
      <c r="A34" s="5" t="s">
        <v>23</v>
      </c>
      <c r="B34" s="1" t="s">
        <v>122</v>
      </c>
      <c r="C34" s="277" t="s">
        <v>481</v>
      </c>
      <c r="D34" s="307">
        <v>154.999999999994</v>
      </c>
      <c r="E34" s="302">
        <v>8671</v>
      </c>
      <c r="F34" s="303">
        <v>55.941935483873202</v>
      </c>
      <c r="G34" s="311">
        <v>84.673442333185406</v>
      </c>
      <c r="H34" s="103"/>
    </row>
    <row r="35" spans="1:8" s="238" customFormat="1" ht="10.5" x14ac:dyDescent="0.15">
      <c r="A35" s="5" t="s">
        <v>23</v>
      </c>
      <c r="B35" s="1" t="s">
        <v>123</v>
      </c>
      <c r="C35" s="1" t="s">
        <v>288</v>
      </c>
      <c r="D35" s="307">
        <v>42.749999999998302</v>
      </c>
      <c r="E35" s="302">
        <v>1474</v>
      </c>
      <c r="F35" s="303">
        <v>34.479532163744103</v>
      </c>
      <c r="G35" s="311">
        <v>90.553552831850894</v>
      </c>
      <c r="H35" s="103"/>
    </row>
    <row r="36" spans="1:8" s="238" customFormat="1" ht="10.5" x14ac:dyDescent="0.15">
      <c r="A36" s="5" t="s">
        <v>23</v>
      </c>
      <c r="B36" s="1" t="s">
        <v>123</v>
      </c>
      <c r="C36" s="1" t="s">
        <v>289</v>
      </c>
      <c r="D36" s="307">
        <v>13.9999999999994</v>
      </c>
      <c r="E36" s="302">
        <v>571</v>
      </c>
      <c r="F36" s="303">
        <v>40.785714285715898</v>
      </c>
      <c r="G36" s="311">
        <v>88.825831702543596</v>
      </c>
      <c r="H36" s="103"/>
    </row>
    <row r="37" spans="1:8" s="238" customFormat="1" ht="10.5" x14ac:dyDescent="0.15">
      <c r="A37" s="5" t="s">
        <v>23</v>
      </c>
      <c r="B37" s="1" t="s">
        <v>123</v>
      </c>
      <c r="C37" s="277" t="s">
        <v>290</v>
      </c>
      <c r="D37" s="307">
        <v>32.1666666666654</v>
      </c>
      <c r="E37" s="302">
        <v>986</v>
      </c>
      <c r="F37" s="303">
        <v>30.652849740933899</v>
      </c>
      <c r="G37" s="311">
        <v>91.601958975086603</v>
      </c>
      <c r="H37" s="103"/>
    </row>
    <row r="38" spans="1:8" s="238" customFormat="1" ht="10.5" x14ac:dyDescent="0.15">
      <c r="A38" s="5" t="s">
        <v>23</v>
      </c>
      <c r="B38" s="1" t="s">
        <v>123</v>
      </c>
      <c r="C38" s="1" t="s">
        <v>484</v>
      </c>
      <c r="D38" s="307">
        <v>9.4999999999996199</v>
      </c>
      <c r="E38" s="302">
        <v>273</v>
      </c>
      <c r="F38" s="303">
        <v>28.736842105264301</v>
      </c>
      <c r="G38" s="311">
        <v>92.126892573900193</v>
      </c>
      <c r="H38" s="103"/>
    </row>
    <row r="39" spans="1:8" s="238" customFormat="1" ht="10.5" x14ac:dyDescent="0.15">
      <c r="A39" s="5" t="s">
        <v>23</v>
      </c>
      <c r="B39" s="1" t="s">
        <v>123</v>
      </c>
      <c r="C39" s="1" t="s">
        <v>291</v>
      </c>
      <c r="D39" s="307">
        <v>46.416666666664803</v>
      </c>
      <c r="E39" s="302">
        <v>2508</v>
      </c>
      <c r="F39" s="303">
        <v>54.0323159784582</v>
      </c>
      <c r="G39" s="311">
        <v>85.196625759326494</v>
      </c>
      <c r="H39" s="103"/>
    </row>
    <row r="40" spans="1:8" s="238" customFormat="1" ht="10.5" x14ac:dyDescent="0.15">
      <c r="A40" s="5" t="s">
        <v>23</v>
      </c>
      <c r="B40" s="1" t="s">
        <v>123</v>
      </c>
      <c r="C40" s="277" t="s">
        <v>292</v>
      </c>
      <c r="D40" s="307">
        <v>229.99999999999099</v>
      </c>
      <c r="E40" s="302">
        <v>7698</v>
      </c>
      <c r="F40" s="303">
        <v>33.469565217392599</v>
      </c>
      <c r="G40" s="311">
        <v>90.830256104823903</v>
      </c>
      <c r="H40" s="103"/>
    </row>
    <row r="41" spans="1:8" s="238" customFormat="1" ht="10.5" x14ac:dyDescent="0.15">
      <c r="A41" s="5" t="s">
        <v>23</v>
      </c>
      <c r="B41" s="1" t="s">
        <v>123</v>
      </c>
      <c r="C41" s="277" t="s">
        <v>293</v>
      </c>
      <c r="D41" s="307">
        <v>45.333333333331503</v>
      </c>
      <c r="E41" s="302">
        <v>2164</v>
      </c>
      <c r="F41" s="303">
        <v>47.735294117648998</v>
      </c>
      <c r="G41" s="311">
        <v>86.921837228041397</v>
      </c>
      <c r="H41" s="103"/>
    </row>
    <row r="42" spans="1:8" s="238" customFormat="1" ht="10.5" x14ac:dyDescent="0.15">
      <c r="A42" s="5" t="s">
        <v>23</v>
      </c>
      <c r="B42" s="1" t="s">
        <v>124</v>
      </c>
      <c r="C42" s="1" t="s">
        <v>294</v>
      </c>
      <c r="D42" s="307">
        <v>184.24999999999301</v>
      </c>
      <c r="E42" s="302">
        <v>8552</v>
      </c>
      <c r="F42" s="303">
        <v>46.415196743556798</v>
      </c>
      <c r="G42" s="311">
        <v>87.283507741491306</v>
      </c>
      <c r="H42" s="103"/>
    </row>
    <row r="43" spans="1:8" s="238" customFormat="1" ht="10.5" x14ac:dyDescent="0.15">
      <c r="A43" s="5" t="s">
        <v>23</v>
      </c>
      <c r="B43" s="1" t="s">
        <v>124</v>
      </c>
      <c r="C43" s="277" t="s">
        <v>611</v>
      </c>
      <c r="D43" s="307">
        <v>6.8333333333330604</v>
      </c>
      <c r="E43" s="302">
        <v>20</v>
      </c>
      <c r="F43" s="303">
        <v>2.9268292682928001</v>
      </c>
      <c r="G43" s="311">
        <v>99.198128967591003</v>
      </c>
      <c r="H43" s="103"/>
    </row>
    <row r="44" spans="1:8" s="238" customFormat="1" ht="10.5" x14ac:dyDescent="0.15">
      <c r="A44" s="5" t="s">
        <v>23</v>
      </c>
      <c r="B44" s="1" t="s">
        <v>124</v>
      </c>
      <c r="C44" s="1" t="s">
        <v>295</v>
      </c>
      <c r="D44" s="307">
        <v>41.333333333331701</v>
      </c>
      <c r="E44" s="302">
        <v>1728</v>
      </c>
      <c r="F44" s="303">
        <v>41.806451612904901</v>
      </c>
      <c r="G44" s="311">
        <v>88.546177640300002</v>
      </c>
      <c r="H44" s="103"/>
    </row>
    <row r="45" spans="1:8" s="238" customFormat="1" ht="10.5" x14ac:dyDescent="0.15">
      <c r="A45" s="5" t="s">
        <v>23</v>
      </c>
      <c r="B45" s="1" t="s">
        <v>125</v>
      </c>
      <c r="C45" s="1" t="s">
        <v>296</v>
      </c>
      <c r="D45" s="307">
        <v>67.5833333333306</v>
      </c>
      <c r="E45" s="302">
        <v>1619</v>
      </c>
      <c r="F45" s="303">
        <v>23.955610357584199</v>
      </c>
      <c r="G45" s="311">
        <v>93.436819080113906</v>
      </c>
      <c r="H45" s="103"/>
    </row>
    <row r="46" spans="1:8" s="238" customFormat="1" ht="10.5" x14ac:dyDescent="0.15">
      <c r="A46" s="5" t="s">
        <v>23</v>
      </c>
      <c r="B46" s="1" t="s">
        <v>125</v>
      </c>
      <c r="C46" s="277" t="s">
        <v>297</v>
      </c>
      <c r="D46" s="307">
        <v>54.166666666664497</v>
      </c>
      <c r="E46" s="302">
        <v>1994</v>
      </c>
      <c r="F46" s="303">
        <v>36.812307692309197</v>
      </c>
      <c r="G46" s="311">
        <v>89.914436248682406</v>
      </c>
      <c r="H46" s="103"/>
    </row>
    <row r="47" spans="1:8" s="238" customFormat="1" ht="10.5" x14ac:dyDescent="0.15">
      <c r="A47" s="5" t="s">
        <v>23</v>
      </c>
      <c r="B47" s="1" t="s">
        <v>125</v>
      </c>
      <c r="C47" s="1" t="s">
        <v>298</v>
      </c>
      <c r="D47" s="307">
        <v>39.916666666665101</v>
      </c>
      <c r="E47" s="302">
        <v>971</v>
      </c>
      <c r="F47" s="303">
        <v>24.325678496869401</v>
      </c>
      <c r="G47" s="311">
        <v>93.335430548802904</v>
      </c>
      <c r="H47" s="103"/>
    </row>
    <row r="48" spans="1:8" s="6" customFormat="1" ht="12" customHeight="1" x14ac:dyDescent="0.15">
      <c r="A48" s="5" t="s">
        <v>23</v>
      </c>
      <c r="B48" s="1" t="s">
        <v>126</v>
      </c>
      <c r="C48" s="8" t="s">
        <v>299</v>
      </c>
      <c r="D48" s="307">
        <v>47.083333333331403</v>
      </c>
      <c r="E48" s="302">
        <v>1697</v>
      </c>
      <c r="F48" s="303">
        <v>36.042477876107597</v>
      </c>
      <c r="G48" s="311">
        <v>90.125348527093806</v>
      </c>
    </row>
    <row r="49" spans="1:7" x14ac:dyDescent="0.15">
      <c r="A49" s="5" t="s">
        <v>23</v>
      </c>
      <c r="B49" s="7" t="s">
        <v>127</v>
      </c>
      <c r="C49" s="7" t="s">
        <v>300</v>
      </c>
      <c r="D49" s="307">
        <v>2.6666666666665599</v>
      </c>
      <c r="E49" s="357" t="s">
        <v>35</v>
      </c>
      <c r="F49" s="357" t="s">
        <v>35</v>
      </c>
      <c r="G49" s="357" t="s">
        <v>35</v>
      </c>
    </row>
    <row r="50" spans="1:7" x14ac:dyDescent="0.15">
      <c r="A50" s="5" t="s">
        <v>23</v>
      </c>
      <c r="B50" s="1" t="s">
        <v>247</v>
      </c>
      <c r="C50" s="6" t="s">
        <v>301</v>
      </c>
      <c r="D50" s="307">
        <v>206.08333333332499</v>
      </c>
      <c r="E50" s="302">
        <v>16003</v>
      </c>
      <c r="F50" s="303">
        <v>77.653052972101804</v>
      </c>
      <c r="G50" s="311">
        <v>78.725190966547402</v>
      </c>
    </row>
  </sheetData>
  <printOptions horizontalCentered="1"/>
  <pageMargins left="0.59055118110236227" right="0.19685039370078741" top="0.23622047244094491" bottom="0.23622047244094491" header="0.23622047244094491" footer="0.31496062992125984"/>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107">
    <tabColor rgb="FF92D050"/>
  </sheetPr>
  <dimension ref="A1:H59"/>
  <sheetViews>
    <sheetView view="pageBreakPreview" zoomScale="150" zoomScaleNormal="130" zoomScaleSheetLayoutView="150" workbookViewId="0">
      <selection activeCell="D53" sqref="D53"/>
    </sheetView>
  </sheetViews>
  <sheetFormatPr baseColWidth="10" defaultColWidth="11.42578125" defaultRowHeight="9" x14ac:dyDescent="0.15"/>
  <cols>
    <col min="1" max="1" width="14.85546875" style="2" customWidth="1"/>
    <col min="2" max="2" width="26.85546875" style="2" customWidth="1"/>
    <col min="3" max="3" width="43.42578125" style="2" bestFit="1" customWidth="1"/>
    <col min="4" max="4" width="21.7109375" style="2" customWidth="1"/>
    <col min="5" max="5" width="22.5703125" style="2" bestFit="1" customWidth="1"/>
    <col min="6" max="6" width="37" style="2" bestFit="1" customWidth="1"/>
    <col min="7" max="7" width="25.85546875" style="2" bestFit="1" customWidth="1"/>
    <col min="8" max="8" width="4.5703125" style="2" customWidth="1"/>
    <col min="9" max="16384" width="11.42578125" style="2"/>
  </cols>
  <sheetData>
    <row r="1" spans="1:8" x14ac:dyDescent="0.15">
      <c r="A1" s="321" t="s">
        <v>397</v>
      </c>
      <c r="B1" s="321" t="s">
        <v>63</v>
      </c>
      <c r="C1" s="321" t="s">
        <v>372</v>
      </c>
      <c r="D1" s="271" t="s">
        <v>42</v>
      </c>
      <c r="E1" s="327" t="s">
        <v>359</v>
      </c>
      <c r="F1" s="273" t="s">
        <v>370</v>
      </c>
      <c r="G1" s="328" t="s">
        <v>2</v>
      </c>
    </row>
    <row r="2" spans="1:8" s="238" customFormat="1" ht="10.5" x14ac:dyDescent="0.15">
      <c r="A2" s="5" t="s">
        <v>24</v>
      </c>
      <c r="B2" s="1" t="s">
        <v>117</v>
      </c>
      <c r="C2" s="1" t="s">
        <v>264</v>
      </c>
      <c r="D2" s="307">
        <v>1.9999999999999201</v>
      </c>
      <c r="E2" s="357" t="s">
        <v>35</v>
      </c>
      <c r="F2" s="357" t="s">
        <v>35</v>
      </c>
      <c r="G2" s="357" t="s">
        <v>35</v>
      </c>
      <c r="H2" s="103"/>
    </row>
    <row r="3" spans="1:8" s="238" customFormat="1" ht="10.5" x14ac:dyDescent="0.15">
      <c r="A3" s="5" t="s">
        <v>24</v>
      </c>
      <c r="B3" s="1" t="s">
        <v>265</v>
      </c>
      <c r="C3" s="1" t="s">
        <v>266</v>
      </c>
      <c r="D3" s="307">
        <v>26.749999999998899</v>
      </c>
      <c r="E3" s="302">
        <v>416</v>
      </c>
      <c r="F3" s="303">
        <v>15.5514018691595</v>
      </c>
      <c r="G3" s="311">
        <v>95.7393419536549</v>
      </c>
      <c r="H3" s="103"/>
    </row>
    <row r="4" spans="1:8" s="238" customFormat="1" ht="10.5" x14ac:dyDescent="0.15">
      <c r="A4" s="5" t="s">
        <v>24</v>
      </c>
      <c r="B4" s="1" t="s">
        <v>265</v>
      </c>
      <c r="C4" s="1" t="s">
        <v>482</v>
      </c>
      <c r="D4" s="307">
        <v>11.3333333333329</v>
      </c>
      <c r="E4" s="302">
        <v>159</v>
      </c>
      <c r="F4" s="303">
        <v>14.029411764706399</v>
      </c>
      <c r="G4" s="311">
        <v>96.156325543915997</v>
      </c>
      <c r="H4" s="103"/>
    </row>
    <row r="5" spans="1:8" s="238" customFormat="1" ht="10.5" x14ac:dyDescent="0.15">
      <c r="A5" s="5" t="s">
        <v>24</v>
      </c>
      <c r="B5" s="1" t="s">
        <v>265</v>
      </c>
      <c r="C5" s="1" t="s">
        <v>267</v>
      </c>
      <c r="D5" s="307">
        <v>3.58333333333319</v>
      </c>
      <c r="E5" s="302">
        <v>129</v>
      </c>
      <c r="F5" s="303">
        <v>36.0000000000014</v>
      </c>
      <c r="G5" s="311">
        <v>90.136986301369404</v>
      </c>
      <c r="H5" s="103"/>
    </row>
    <row r="6" spans="1:8" s="238" customFormat="1" ht="10.5" x14ac:dyDescent="0.15">
      <c r="A6" s="5" t="s">
        <v>24</v>
      </c>
      <c r="B6" s="1" t="s">
        <v>265</v>
      </c>
      <c r="C6" s="1" t="s">
        <v>473</v>
      </c>
      <c r="D6" s="307">
        <v>10.0833333333329</v>
      </c>
      <c r="E6" s="302">
        <v>217</v>
      </c>
      <c r="F6" s="303">
        <v>21.5206611570256</v>
      </c>
      <c r="G6" s="311">
        <v>94.103928450129899</v>
      </c>
      <c r="H6" s="103"/>
    </row>
    <row r="7" spans="1:8" s="238" customFormat="1" ht="10.5" x14ac:dyDescent="0.15">
      <c r="A7" s="5" t="s">
        <v>24</v>
      </c>
      <c r="B7" s="1" t="s">
        <v>265</v>
      </c>
      <c r="C7" s="1" t="s">
        <v>302</v>
      </c>
      <c r="D7" s="307">
        <v>62.083333333330799</v>
      </c>
      <c r="E7" s="302">
        <v>1454</v>
      </c>
      <c r="F7" s="303">
        <v>23.4201342281888</v>
      </c>
      <c r="G7" s="311">
        <v>93.583524868989301</v>
      </c>
      <c r="H7" s="103"/>
    </row>
    <row r="8" spans="1:8" s="238" customFormat="1" ht="10.5" x14ac:dyDescent="0.15">
      <c r="A8" s="5" t="s">
        <v>24</v>
      </c>
      <c r="B8" s="1" t="s">
        <v>265</v>
      </c>
      <c r="C8" s="1" t="s">
        <v>303</v>
      </c>
      <c r="D8" s="307">
        <v>32.083333333332</v>
      </c>
      <c r="E8" s="302">
        <v>837</v>
      </c>
      <c r="F8" s="303">
        <v>26.0883116883127</v>
      </c>
      <c r="G8" s="311">
        <v>92.852517345667707</v>
      </c>
      <c r="H8" s="103"/>
    </row>
    <row r="9" spans="1:8" s="238" customFormat="1" ht="10.5" x14ac:dyDescent="0.15">
      <c r="A9" s="5" t="s">
        <v>24</v>
      </c>
      <c r="B9" s="1" t="s">
        <v>265</v>
      </c>
      <c r="C9" s="1" t="s">
        <v>268</v>
      </c>
      <c r="D9" s="307">
        <v>135.916666666661</v>
      </c>
      <c r="E9" s="302">
        <v>5242</v>
      </c>
      <c r="F9" s="303">
        <v>38.567749846721298</v>
      </c>
      <c r="G9" s="311">
        <v>89.433493192679094</v>
      </c>
      <c r="H9" s="103"/>
    </row>
    <row r="10" spans="1:8" s="238" customFormat="1" ht="10.5" x14ac:dyDescent="0.15">
      <c r="A10" s="5" t="s">
        <v>24</v>
      </c>
      <c r="B10" s="1" t="s">
        <v>265</v>
      </c>
      <c r="C10" s="1" t="s">
        <v>474</v>
      </c>
      <c r="D10" s="307">
        <v>13.333333333332799</v>
      </c>
      <c r="E10" s="302">
        <v>753</v>
      </c>
      <c r="F10" s="303">
        <v>56.475000000002197</v>
      </c>
      <c r="G10" s="311">
        <v>84.527397260273304</v>
      </c>
      <c r="H10" s="103"/>
    </row>
    <row r="11" spans="1:8" s="238" customFormat="1" ht="10.5" x14ac:dyDescent="0.15">
      <c r="A11" s="5" t="s">
        <v>24</v>
      </c>
      <c r="B11" s="1" t="s">
        <v>265</v>
      </c>
      <c r="C11" s="1" t="s">
        <v>270</v>
      </c>
      <c r="D11" s="307">
        <v>2.9999999999998801</v>
      </c>
      <c r="E11" s="302">
        <v>28</v>
      </c>
      <c r="F11" s="303">
        <v>9.3333333333337105</v>
      </c>
      <c r="G11" s="311">
        <v>97.442922374429102</v>
      </c>
      <c r="H11" s="103"/>
    </row>
    <row r="12" spans="1:8" s="238" customFormat="1" ht="10.5" x14ac:dyDescent="0.15">
      <c r="A12" s="5" t="s">
        <v>24</v>
      </c>
      <c r="B12" s="1" t="s">
        <v>265</v>
      </c>
      <c r="C12" s="1" t="s">
        <v>483</v>
      </c>
      <c r="D12" s="307">
        <v>1.08333333333329</v>
      </c>
      <c r="E12" s="357" t="s">
        <v>35</v>
      </c>
      <c r="F12" s="357" t="s">
        <v>35</v>
      </c>
      <c r="G12" s="357" t="s">
        <v>35</v>
      </c>
      <c r="H12" s="103"/>
    </row>
    <row r="13" spans="1:8" s="238" customFormat="1" ht="10.5" x14ac:dyDescent="0.15">
      <c r="A13" s="5" t="s">
        <v>24</v>
      </c>
      <c r="B13" s="1" t="s">
        <v>265</v>
      </c>
      <c r="C13" s="1" t="s">
        <v>475</v>
      </c>
      <c r="D13" s="307">
        <v>2.8333333333332198</v>
      </c>
      <c r="E13" s="357" t="s">
        <v>35</v>
      </c>
      <c r="F13" s="357" t="s">
        <v>35</v>
      </c>
      <c r="G13" s="357" t="s">
        <v>35</v>
      </c>
      <c r="H13" s="103"/>
    </row>
    <row r="14" spans="1:8" s="238" customFormat="1" ht="10.5" x14ac:dyDescent="0.15">
      <c r="A14" s="5" t="s">
        <v>24</v>
      </c>
      <c r="B14" s="1" t="s">
        <v>265</v>
      </c>
      <c r="C14" s="1" t="s">
        <v>476</v>
      </c>
      <c r="D14" s="307">
        <v>2.4166666666665702</v>
      </c>
      <c r="E14" s="357" t="s">
        <v>35</v>
      </c>
      <c r="F14" s="357" t="s">
        <v>35</v>
      </c>
      <c r="G14" s="357" t="s">
        <v>35</v>
      </c>
      <c r="H14" s="103"/>
    </row>
    <row r="15" spans="1:8" s="238" customFormat="1" ht="10.5" x14ac:dyDescent="0.15">
      <c r="A15" s="5" t="s">
        <v>24</v>
      </c>
      <c r="B15" s="1" t="s">
        <v>265</v>
      </c>
      <c r="C15" s="277" t="s">
        <v>477</v>
      </c>
      <c r="D15" s="307">
        <v>2.9999999999998801</v>
      </c>
      <c r="E15" s="302">
        <v>99</v>
      </c>
      <c r="F15" s="303">
        <v>33.0000000000013</v>
      </c>
      <c r="G15" s="311">
        <v>90.958904109588701</v>
      </c>
      <c r="H15" s="103"/>
    </row>
    <row r="16" spans="1:8" s="238" customFormat="1" ht="10.5" x14ac:dyDescent="0.15">
      <c r="A16" s="5" t="s">
        <v>24</v>
      </c>
      <c r="B16" s="1" t="s">
        <v>265</v>
      </c>
      <c r="C16" s="1" t="s">
        <v>478</v>
      </c>
      <c r="D16" s="307">
        <v>7.4999999999996998</v>
      </c>
      <c r="E16" s="302">
        <v>146</v>
      </c>
      <c r="F16" s="303">
        <v>19.4666666666674</v>
      </c>
      <c r="G16" s="311">
        <v>94.666666666666401</v>
      </c>
      <c r="H16" s="103"/>
    </row>
    <row r="17" spans="1:8" s="238" customFormat="1" ht="10.5" x14ac:dyDescent="0.15">
      <c r="A17" s="5" t="s">
        <v>24</v>
      </c>
      <c r="B17" s="1" t="s">
        <v>265</v>
      </c>
      <c r="C17" s="277" t="s">
        <v>479</v>
      </c>
      <c r="D17" s="307">
        <v>4.3333333333331598</v>
      </c>
      <c r="E17" s="302">
        <v>33</v>
      </c>
      <c r="F17" s="303">
        <v>7.6153846153849196</v>
      </c>
      <c r="G17" s="311">
        <v>97.913593256058903</v>
      </c>
      <c r="H17" s="103"/>
    </row>
    <row r="18" spans="1:8" s="238" customFormat="1" ht="10.5" x14ac:dyDescent="0.15">
      <c r="A18" s="5" t="s">
        <v>24</v>
      </c>
      <c r="B18" s="1" t="s">
        <v>265</v>
      </c>
      <c r="C18" s="1" t="s">
        <v>271</v>
      </c>
      <c r="D18" s="307">
        <v>11.3333333333329</v>
      </c>
      <c r="E18" s="302">
        <v>492</v>
      </c>
      <c r="F18" s="303">
        <v>43.411764705884103</v>
      </c>
      <c r="G18" s="311">
        <v>88.106365834004393</v>
      </c>
      <c r="H18" s="103"/>
    </row>
    <row r="19" spans="1:8" s="238" customFormat="1" ht="10.5" x14ac:dyDescent="0.15">
      <c r="A19" s="5" t="s">
        <v>24</v>
      </c>
      <c r="B19" s="1" t="s">
        <v>118</v>
      </c>
      <c r="C19" s="1" t="s">
        <v>272</v>
      </c>
      <c r="D19" s="307">
        <v>99.333333333329307</v>
      </c>
      <c r="E19" s="302">
        <v>4812</v>
      </c>
      <c r="F19" s="303">
        <v>48.442953020136201</v>
      </c>
      <c r="G19" s="311">
        <v>86.727958076674994</v>
      </c>
      <c r="H19" s="103"/>
    </row>
    <row r="20" spans="1:8" s="238" customFormat="1" ht="10.5" x14ac:dyDescent="0.15">
      <c r="A20" s="5" t="s">
        <v>24</v>
      </c>
      <c r="B20" s="277" t="s">
        <v>119</v>
      </c>
      <c r="C20" s="1" t="s">
        <v>273</v>
      </c>
      <c r="D20" s="307">
        <v>106.33333333332899</v>
      </c>
      <c r="E20" s="302">
        <v>5858</v>
      </c>
      <c r="F20" s="303">
        <v>55.090909090911303</v>
      </c>
      <c r="G20" s="311">
        <v>84.906600249065406</v>
      </c>
      <c r="H20" s="103"/>
    </row>
    <row r="21" spans="1:8" s="238" customFormat="1" ht="10.5" x14ac:dyDescent="0.15">
      <c r="A21" s="5" t="s">
        <v>24</v>
      </c>
      <c r="B21" s="277" t="s">
        <v>119</v>
      </c>
      <c r="C21" s="1" t="s">
        <v>274</v>
      </c>
      <c r="D21" s="307">
        <v>26.416666666665598</v>
      </c>
      <c r="E21" s="302">
        <v>730</v>
      </c>
      <c r="F21" s="303">
        <v>27.634069400632001</v>
      </c>
      <c r="G21" s="311">
        <v>92.429022082018605</v>
      </c>
      <c r="H21" s="103"/>
    </row>
    <row r="22" spans="1:8" s="238" customFormat="1" ht="10.5" x14ac:dyDescent="0.15">
      <c r="A22" s="5" t="s">
        <v>24</v>
      </c>
      <c r="B22" s="277" t="s">
        <v>119</v>
      </c>
      <c r="C22" s="1" t="s">
        <v>275</v>
      </c>
      <c r="D22" s="307">
        <v>38.749999999998401</v>
      </c>
      <c r="E22" s="302">
        <v>3159</v>
      </c>
      <c r="F22" s="303">
        <v>81.522580645164496</v>
      </c>
      <c r="G22" s="311">
        <v>77.665046398585005</v>
      </c>
      <c r="H22" s="103"/>
    </row>
    <row r="23" spans="1:8" s="238" customFormat="1" ht="10.5" x14ac:dyDescent="0.15">
      <c r="A23" s="5" t="s">
        <v>24</v>
      </c>
      <c r="B23" s="1" t="s">
        <v>120</v>
      </c>
      <c r="C23" s="1" t="s">
        <v>276</v>
      </c>
      <c r="D23" s="307">
        <v>9.6666666666662806</v>
      </c>
      <c r="E23" s="302">
        <v>123</v>
      </c>
      <c r="F23" s="303">
        <v>12.724137931034999</v>
      </c>
      <c r="G23" s="311">
        <v>96.513934813415105</v>
      </c>
      <c r="H23" s="103"/>
    </row>
    <row r="24" spans="1:8" s="238" customFormat="1" ht="10.5" x14ac:dyDescent="0.15">
      <c r="A24" s="5" t="s">
        <v>24</v>
      </c>
      <c r="B24" s="1" t="s">
        <v>120</v>
      </c>
      <c r="C24" s="277" t="s">
        <v>277</v>
      </c>
      <c r="D24" s="307">
        <v>22.916666666665702</v>
      </c>
      <c r="E24" s="302">
        <v>538</v>
      </c>
      <c r="F24" s="303">
        <v>23.476363636364599</v>
      </c>
      <c r="G24" s="311">
        <v>93.568119551680894</v>
      </c>
      <c r="H24" s="103"/>
    </row>
    <row r="25" spans="1:8" s="238" customFormat="1" ht="10.5" x14ac:dyDescent="0.15">
      <c r="A25" s="5" t="s">
        <v>24</v>
      </c>
      <c r="B25" s="1" t="s">
        <v>120</v>
      </c>
      <c r="C25" s="1" t="s">
        <v>278</v>
      </c>
      <c r="D25" s="307">
        <v>35.916666666665201</v>
      </c>
      <c r="E25" s="302">
        <v>655</v>
      </c>
      <c r="F25" s="303">
        <v>18.236658932715301</v>
      </c>
      <c r="G25" s="311">
        <v>95.003655086927296</v>
      </c>
      <c r="H25" s="103"/>
    </row>
    <row r="26" spans="1:8" s="238" customFormat="1" ht="10.5" x14ac:dyDescent="0.15">
      <c r="A26" s="5" t="s">
        <v>24</v>
      </c>
      <c r="B26" s="1" t="s">
        <v>120</v>
      </c>
      <c r="C26" s="1" t="s">
        <v>279</v>
      </c>
      <c r="D26" s="307">
        <v>11.5833333333329</v>
      </c>
      <c r="E26" s="302">
        <v>250</v>
      </c>
      <c r="F26" s="303">
        <v>21.582733812950501</v>
      </c>
      <c r="G26" s="311">
        <v>94.086922243027203</v>
      </c>
      <c r="H26" s="103"/>
    </row>
    <row r="27" spans="1:8" s="238" customFormat="1" ht="10.5" x14ac:dyDescent="0.15">
      <c r="A27" s="5" t="s">
        <v>24</v>
      </c>
      <c r="B27" s="1" t="s">
        <v>120</v>
      </c>
      <c r="C27" s="1" t="s">
        <v>280</v>
      </c>
      <c r="D27" s="307">
        <v>74.416666666663701</v>
      </c>
      <c r="E27" s="302">
        <v>2769</v>
      </c>
      <c r="F27" s="303">
        <v>37.209406494962302</v>
      </c>
      <c r="G27" s="311">
        <v>89.805642056174705</v>
      </c>
      <c r="H27" s="103"/>
    </row>
    <row r="28" spans="1:8" s="238" customFormat="1" ht="10.5" x14ac:dyDescent="0.15">
      <c r="A28" s="5" t="s">
        <v>24</v>
      </c>
      <c r="B28" s="1" t="s">
        <v>121</v>
      </c>
      <c r="C28" s="1" t="s">
        <v>281</v>
      </c>
      <c r="D28" s="307">
        <v>50.916666666664597</v>
      </c>
      <c r="E28" s="302">
        <v>2290</v>
      </c>
      <c r="F28" s="303">
        <v>44.975450081834801</v>
      </c>
      <c r="G28" s="311">
        <v>87.677958881689094</v>
      </c>
      <c r="H28" s="103"/>
    </row>
    <row r="29" spans="1:8" s="238" customFormat="1" ht="10.5" x14ac:dyDescent="0.15">
      <c r="A29" s="5" t="s">
        <v>24</v>
      </c>
      <c r="B29" s="1" t="s">
        <v>121</v>
      </c>
      <c r="C29" s="1" t="s">
        <v>304</v>
      </c>
      <c r="D29" s="307">
        <v>38.083333333331801</v>
      </c>
      <c r="E29" s="302">
        <v>1730</v>
      </c>
      <c r="F29" s="303">
        <v>45.426695842452602</v>
      </c>
      <c r="G29" s="311">
        <v>87.554329906177401</v>
      </c>
      <c r="H29" s="103"/>
    </row>
    <row r="30" spans="1:8" s="238" customFormat="1" ht="10.5" x14ac:dyDescent="0.15">
      <c r="A30" s="5" t="s">
        <v>24</v>
      </c>
      <c r="B30" s="1" t="s">
        <v>121</v>
      </c>
      <c r="C30" s="1" t="s">
        <v>305</v>
      </c>
      <c r="D30" s="307">
        <v>10.916666666666201</v>
      </c>
      <c r="E30" s="302">
        <v>445</v>
      </c>
      <c r="F30" s="303">
        <v>40.763358778627598</v>
      </c>
      <c r="G30" s="311">
        <v>88.831956499006097</v>
      </c>
      <c r="H30" s="103"/>
    </row>
    <row r="31" spans="1:8" s="238" customFormat="1" ht="10.5" x14ac:dyDescent="0.15">
      <c r="A31" s="5" t="s">
        <v>24</v>
      </c>
      <c r="B31" s="1" t="s">
        <v>121</v>
      </c>
      <c r="C31" s="277" t="s">
        <v>306</v>
      </c>
      <c r="D31" s="307">
        <v>4.9999999999998002</v>
      </c>
      <c r="E31" s="302">
        <v>214</v>
      </c>
      <c r="F31" s="303">
        <v>42.800000000001702</v>
      </c>
      <c r="G31" s="311">
        <v>88.273972602739207</v>
      </c>
      <c r="H31" s="103"/>
    </row>
    <row r="32" spans="1:8" s="238" customFormat="1" ht="10.5" x14ac:dyDescent="0.15">
      <c r="A32" s="5" t="s">
        <v>24</v>
      </c>
      <c r="B32" s="1" t="s">
        <v>121</v>
      </c>
      <c r="C32" s="1" t="s">
        <v>307</v>
      </c>
      <c r="D32" s="307">
        <v>6.8333333333330604</v>
      </c>
      <c r="E32" s="302">
        <v>169</v>
      </c>
      <c r="F32" s="303">
        <v>24.7317073170742</v>
      </c>
      <c r="G32" s="311">
        <v>93.224189776144101</v>
      </c>
      <c r="H32" s="103"/>
    </row>
    <row r="33" spans="1:8" s="238" customFormat="1" ht="10.5" x14ac:dyDescent="0.15">
      <c r="A33" s="5" t="s">
        <v>24</v>
      </c>
      <c r="B33" s="1" t="s">
        <v>121</v>
      </c>
      <c r="C33" s="1" t="s">
        <v>308</v>
      </c>
      <c r="D33" s="307">
        <v>2.9999999999998801</v>
      </c>
      <c r="E33" s="302">
        <v>76</v>
      </c>
      <c r="F33" s="303">
        <v>25.333333333334298</v>
      </c>
      <c r="G33" s="311">
        <v>93.059360730593298</v>
      </c>
      <c r="H33" s="103"/>
    </row>
    <row r="34" spans="1:8" s="238" customFormat="1" ht="10.5" x14ac:dyDescent="0.15">
      <c r="A34" s="5" t="s">
        <v>24</v>
      </c>
      <c r="B34" s="1" t="s">
        <v>121</v>
      </c>
      <c r="C34" s="277" t="s">
        <v>282</v>
      </c>
      <c r="D34" s="307">
        <v>27.083333333332199</v>
      </c>
      <c r="E34" s="302">
        <v>575</v>
      </c>
      <c r="F34" s="303">
        <v>21.2307692307701</v>
      </c>
      <c r="G34" s="311">
        <v>94.183350895679396</v>
      </c>
      <c r="H34" s="103"/>
    </row>
    <row r="35" spans="1:8" s="238" customFormat="1" ht="10.5" x14ac:dyDescent="0.15">
      <c r="A35" s="5" t="s">
        <v>24</v>
      </c>
      <c r="B35" s="1" t="s">
        <v>414</v>
      </c>
      <c r="C35" s="1" t="s">
        <v>283</v>
      </c>
      <c r="D35" s="307">
        <v>49.166666666664703</v>
      </c>
      <c r="E35" s="302">
        <v>1329</v>
      </c>
      <c r="F35" s="303">
        <v>27.030508474577299</v>
      </c>
      <c r="G35" s="311">
        <v>92.594381239841795</v>
      </c>
      <c r="H35" s="103"/>
    </row>
    <row r="36" spans="1:8" s="238" customFormat="1" ht="10.5" x14ac:dyDescent="0.15">
      <c r="A36" s="5" t="s">
        <v>24</v>
      </c>
      <c r="B36" s="1" t="s">
        <v>414</v>
      </c>
      <c r="C36" s="1" t="s">
        <v>480</v>
      </c>
      <c r="D36" s="307">
        <v>107.166666666662</v>
      </c>
      <c r="E36" s="302">
        <v>5410</v>
      </c>
      <c r="F36" s="303">
        <v>50.482115085538602</v>
      </c>
      <c r="G36" s="311">
        <v>86.169283538208603</v>
      </c>
      <c r="H36" s="103"/>
    </row>
    <row r="37" spans="1:8" s="238" customFormat="1" ht="10.5" x14ac:dyDescent="0.15">
      <c r="A37" s="5" t="s">
        <v>24</v>
      </c>
      <c r="B37" s="1" t="s">
        <v>122</v>
      </c>
      <c r="C37" s="277" t="s">
        <v>285</v>
      </c>
      <c r="D37" s="307">
        <v>173.49999999999301</v>
      </c>
      <c r="E37" s="302">
        <v>7448</v>
      </c>
      <c r="F37" s="303">
        <v>42.927953890491601</v>
      </c>
      <c r="G37" s="311">
        <v>88.238916742331</v>
      </c>
      <c r="H37" s="103"/>
    </row>
    <row r="38" spans="1:8" s="238" customFormat="1" ht="10.5" x14ac:dyDescent="0.15">
      <c r="A38" s="5" t="s">
        <v>24</v>
      </c>
      <c r="B38" s="1" t="s">
        <v>122</v>
      </c>
      <c r="C38" s="1" t="s">
        <v>286</v>
      </c>
      <c r="D38" s="307">
        <v>12.583333333332799</v>
      </c>
      <c r="E38" s="302">
        <v>570</v>
      </c>
      <c r="F38" s="303">
        <v>45.298013245034902</v>
      </c>
      <c r="G38" s="311">
        <v>87.589585412319195</v>
      </c>
      <c r="H38" s="103"/>
    </row>
    <row r="39" spans="1:8" s="238" customFormat="1" ht="10.5" x14ac:dyDescent="0.15">
      <c r="A39" s="5" t="s">
        <v>24</v>
      </c>
      <c r="B39" s="1" t="s">
        <v>122</v>
      </c>
      <c r="C39" s="1" t="s">
        <v>287</v>
      </c>
      <c r="D39" s="307">
        <v>16.666666666666</v>
      </c>
      <c r="E39" s="302">
        <v>332</v>
      </c>
      <c r="F39" s="303">
        <v>19.920000000000801</v>
      </c>
      <c r="G39" s="311">
        <v>94.542465753424395</v>
      </c>
      <c r="H39" s="103"/>
    </row>
    <row r="40" spans="1:8" s="238" customFormat="1" ht="10.5" x14ac:dyDescent="0.15">
      <c r="A40" s="5" t="s">
        <v>24</v>
      </c>
      <c r="B40" s="1" t="s">
        <v>122</v>
      </c>
      <c r="C40" s="1" t="s">
        <v>481</v>
      </c>
      <c r="D40" s="307">
        <v>94.583333333329506</v>
      </c>
      <c r="E40" s="302">
        <v>5990</v>
      </c>
      <c r="F40" s="303">
        <v>63.330396475773398</v>
      </c>
      <c r="G40" s="311">
        <v>82.649206444993595</v>
      </c>
      <c r="H40" s="103"/>
    </row>
    <row r="41" spans="1:8" s="238" customFormat="1" ht="10.5" x14ac:dyDescent="0.15">
      <c r="A41" s="5" t="s">
        <v>24</v>
      </c>
      <c r="B41" s="1" t="s">
        <v>123</v>
      </c>
      <c r="C41" s="1" t="s">
        <v>288</v>
      </c>
      <c r="D41" s="307">
        <v>23.166666666665702</v>
      </c>
      <c r="E41" s="302">
        <v>772</v>
      </c>
      <c r="F41" s="303">
        <v>33.323741007195601</v>
      </c>
      <c r="G41" s="311">
        <v>90.870207943234107</v>
      </c>
      <c r="H41" s="103"/>
    </row>
    <row r="42" spans="1:8" s="238" customFormat="1" ht="10.5" x14ac:dyDescent="0.15">
      <c r="A42" s="5" t="s">
        <v>24</v>
      </c>
      <c r="B42" s="1" t="s">
        <v>123</v>
      </c>
      <c r="C42" s="1" t="s">
        <v>289</v>
      </c>
      <c r="D42" s="307">
        <v>29.333333333332199</v>
      </c>
      <c r="E42" s="302">
        <v>715</v>
      </c>
      <c r="F42" s="303">
        <v>24.375000000000998</v>
      </c>
      <c r="G42" s="311">
        <v>93.321917808218899</v>
      </c>
      <c r="H42" s="103"/>
    </row>
    <row r="43" spans="1:8" s="238" customFormat="1" ht="10.5" x14ac:dyDescent="0.15">
      <c r="A43" s="5" t="s">
        <v>24</v>
      </c>
      <c r="B43" s="1" t="s">
        <v>123</v>
      </c>
      <c r="C43" s="1" t="s">
        <v>290</v>
      </c>
      <c r="D43" s="307">
        <v>15.666666666666</v>
      </c>
      <c r="E43" s="302">
        <v>623</v>
      </c>
      <c r="F43" s="303">
        <v>39.765957446810098</v>
      </c>
      <c r="G43" s="311">
        <v>89.105217137860194</v>
      </c>
      <c r="H43" s="103"/>
    </row>
    <row r="44" spans="1:8" s="238" customFormat="1" ht="10.5" x14ac:dyDescent="0.15">
      <c r="A44" s="5" t="s">
        <v>24</v>
      </c>
      <c r="B44" s="1" t="s">
        <v>123</v>
      </c>
      <c r="C44" s="277" t="s">
        <v>484</v>
      </c>
      <c r="D44" s="307">
        <v>5.5833333333331101</v>
      </c>
      <c r="E44" s="302">
        <v>473</v>
      </c>
      <c r="F44" s="303">
        <v>84.716417910451099</v>
      </c>
      <c r="G44" s="311">
        <v>76.790022490287299</v>
      </c>
      <c r="H44" s="103"/>
    </row>
    <row r="45" spans="1:8" s="238" customFormat="1" ht="10.5" x14ac:dyDescent="0.15">
      <c r="A45" s="5" t="s">
        <v>24</v>
      </c>
      <c r="B45" s="1" t="s">
        <v>123</v>
      </c>
      <c r="C45" s="1" t="s">
        <v>291</v>
      </c>
      <c r="D45" s="307">
        <v>18.6666666666659</v>
      </c>
      <c r="E45" s="302">
        <v>1265</v>
      </c>
      <c r="F45" s="303">
        <v>67.767857142859796</v>
      </c>
      <c r="G45" s="311">
        <v>81.433463796476801</v>
      </c>
      <c r="H45" s="103"/>
    </row>
    <row r="46" spans="1:8" s="238" customFormat="1" ht="10.5" x14ac:dyDescent="0.15">
      <c r="A46" s="5" t="s">
        <v>24</v>
      </c>
      <c r="B46" s="1" t="s">
        <v>123</v>
      </c>
      <c r="C46" s="1" t="s">
        <v>292</v>
      </c>
      <c r="D46" s="307">
        <v>173.99999999999301</v>
      </c>
      <c r="E46" s="302">
        <v>6226</v>
      </c>
      <c r="F46" s="303">
        <v>35.781609195403703</v>
      </c>
      <c r="G46" s="311">
        <v>90.196819398519494</v>
      </c>
      <c r="H46" s="103"/>
    </row>
    <row r="47" spans="1:8" s="238" customFormat="1" ht="10.5" x14ac:dyDescent="0.15">
      <c r="A47" s="5" t="s">
        <v>24</v>
      </c>
      <c r="B47" s="1" t="s">
        <v>123</v>
      </c>
      <c r="C47" s="277" t="s">
        <v>293</v>
      </c>
      <c r="D47" s="307">
        <v>33.833333333332</v>
      </c>
      <c r="E47" s="302">
        <v>1276</v>
      </c>
      <c r="F47" s="303">
        <v>37.7142857142872</v>
      </c>
      <c r="G47" s="311">
        <v>89.667318982387101</v>
      </c>
      <c r="H47" s="103"/>
    </row>
    <row r="48" spans="1:8" s="238" customFormat="1" ht="10.5" x14ac:dyDescent="0.15">
      <c r="A48" s="5" t="s">
        <v>24</v>
      </c>
      <c r="B48" s="1" t="s">
        <v>124</v>
      </c>
      <c r="C48" s="1" t="s">
        <v>294</v>
      </c>
      <c r="D48" s="307">
        <v>131.249999999995</v>
      </c>
      <c r="E48" s="302">
        <v>5162</v>
      </c>
      <c r="F48" s="303">
        <v>39.329523809525398</v>
      </c>
      <c r="G48" s="311">
        <v>89.224787997390294</v>
      </c>
      <c r="H48" s="103"/>
    </row>
    <row r="49" spans="1:8" s="238" customFormat="1" ht="10.5" x14ac:dyDescent="0.15">
      <c r="A49" s="5" t="s">
        <v>24</v>
      </c>
      <c r="B49" s="1" t="s">
        <v>124</v>
      </c>
      <c r="C49" s="1" t="s">
        <v>295</v>
      </c>
      <c r="D49" s="307">
        <v>46.083333333331503</v>
      </c>
      <c r="E49" s="302">
        <v>1410</v>
      </c>
      <c r="F49" s="303">
        <v>30.596745027126001</v>
      </c>
      <c r="G49" s="311">
        <v>91.617330129554503</v>
      </c>
      <c r="H49" s="103"/>
    </row>
    <row r="50" spans="1:8" s="238" customFormat="1" ht="10.5" x14ac:dyDescent="0.15">
      <c r="A50" s="5" t="s">
        <v>24</v>
      </c>
      <c r="B50" s="1" t="s">
        <v>125</v>
      </c>
      <c r="C50" s="1" t="s">
        <v>296</v>
      </c>
      <c r="D50" s="307">
        <v>39.916666666665101</v>
      </c>
      <c r="E50" s="302">
        <v>1433</v>
      </c>
      <c r="F50" s="303">
        <v>35.899791231734199</v>
      </c>
      <c r="G50" s="311">
        <v>90.164440758428995</v>
      </c>
      <c r="H50" s="103"/>
    </row>
    <row r="51" spans="1:8" s="238" customFormat="1" ht="10.5" x14ac:dyDescent="0.15">
      <c r="A51" s="5" t="s">
        <v>24</v>
      </c>
      <c r="B51" s="1" t="s">
        <v>125</v>
      </c>
      <c r="C51" s="277" t="s">
        <v>297</v>
      </c>
      <c r="D51" s="307">
        <v>50.749999999998003</v>
      </c>
      <c r="E51" s="302">
        <v>1853</v>
      </c>
      <c r="F51" s="303">
        <v>36.5123152709374</v>
      </c>
      <c r="G51" s="311">
        <v>89.996625953167793</v>
      </c>
      <c r="H51" s="103"/>
    </row>
    <row r="52" spans="1:8" s="238" customFormat="1" ht="10.5" x14ac:dyDescent="0.15">
      <c r="A52" s="5" t="s">
        <v>24</v>
      </c>
      <c r="B52" s="1" t="s">
        <v>125</v>
      </c>
      <c r="C52" s="1" t="s">
        <v>298</v>
      </c>
      <c r="D52" s="307">
        <v>31.4999999999987</v>
      </c>
      <c r="E52" s="302">
        <v>1262</v>
      </c>
      <c r="F52" s="303">
        <v>40.063492063493698</v>
      </c>
      <c r="G52" s="311">
        <v>89.023700804522306</v>
      </c>
      <c r="H52" s="103"/>
    </row>
    <row r="53" spans="1:8" s="238" customFormat="1" ht="10.5" x14ac:dyDescent="0.15">
      <c r="A53" s="5" t="s">
        <v>24</v>
      </c>
      <c r="B53" s="1" t="s">
        <v>126</v>
      </c>
      <c r="C53" s="1" t="s">
        <v>299</v>
      </c>
      <c r="D53" s="307">
        <v>26.249999999998899</v>
      </c>
      <c r="E53" s="302" t="s">
        <v>35</v>
      </c>
      <c r="F53" s="303" t="s">
        <v>35</v>
      </c>
      <c r="G53" s="311" t="s">
        <v>35</v>
      </c>
      <c r="H53" s="103"/>
    </row>
    <row r="54" spans="1:8" s="4" customFormat="1" ht="12" customHeight="1" x14ac:dyDescent="0.15">
      <c r="A54" s="5" t="s">
        <v>24</v>
      </c>
      <c r="B54" s="15" t="s">
        <v>127</v>
      </c>
      <c r="C54" s="20" t="s">
        <v>300</v>
      </c>
      <c r="D54" s="307">
        <v>2.9999999999998801</v>
      </c>
      <c r="E54" s="357">
        <v>10</v>
      </c>
      <c r="F54" s="357">
        <v>3.3333333333334698</v>
      </c>
      <c r="G54" s="357">
        <v>99.086757990867497</v>
      </c>
    </row>
    <row r="55" spans="1:8" x14ac:dyDescent="0.15">
      <c r="A55" s="5" t="s">
        <v>24</v>
      </c>
      <c r="B55" s="1" t="s">
        <v>247</v>
      </c>
      <c r="C55" s="20" t="s">
        <v>301</v>
      </c>
      <c r="D55" s="307">
        <v>64.916666666664099</v>
      </c>
      <c r="E55" s="302">
        <v>4279</v>
      </c>
      <c r="F55" s="303">
        <v>65.915275994867798</v>
      </c>
      <c r="G55" s="311">
        <v>81.941020275378705</v>
      </c>
    </row>
    <row r="56" spans="1:8" x14ac:dyDescent="0.15">
      <c r="A56" s="3"/>
      <c r="B56" s="3"/>
      <c r="C56" s="3"/>
      <c r="D56" s="3"/>
    </row>
    <row r="57" spans="1:8" x14ac:dyDescent="0.15">
      <c r="A57" s="10"/>
      <c r="B57" s="10"/>
      <c r="C57" s="10"/>
      <c r="D57" s="10"/>
      <c r="E57" s="11"/>
    </row>
    <row r="58" spans="1:8" x14ac:dyDescent="0.15">
      <c r="A58" s="10"/>
      <c r="B58" s="10"/>
      <c r="C58" s="10"/>
      <c r="D58" s="11"/>
      <c r="E58" s="11"/>
    </row>
    <row r="59" spans="1:8" x14ac:dyDescent="0.15">
      <c r="A59" s="11"/>
      <c r="B59" s="11"/>
      <c r="C59" s="11"/>
      <c r="D59" s="11"/>
      <c r="E59" s="11"/>
    </row>
  </sheetData>
  <printOptions horizontalCentered="1"/>
  <pageMargins left="0.59055118110236227" right="0.19685039370078741" top="0.23622047244094491" bottom="0.23622047244094491" header="0.23622047244094491" footer="0.31496062992125984"/>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108">
    <tabColor rgb="FF92D050"/>
  </sheetPr>
  <dimension ref="A1:H55"/>
  <sheetViews>
    <sheetView view="pageBreakPreview" zoomScale="150" zoomScaleNormal="130" zoomScaleSheetLayoutView="150" workbookViewId="0">
      <selection activeCell="F9" sqref="F9"/>
    </sheetView>
  </sheetViews>
  <sheetFormatPr baseColWidth="10" defaultColWidth="11.42578125" defaultRowHeight="9" x14ac:dyDescent="0.15"/>
  <cols>
    <col min="1" max="1" width="5.42578125" style="2" customWidth="1"/>
    <col min="2" max="2" width="26.5703125" style="2" customWidth="1"/>
    <col min="3" max="3" width="49" style="2" customWidth="1"/>
    <col min="4" max="4" width="21.42578125" style="2" customWidth="1"/>
    <col min="5" max="5" width="22.42578125" style="2" bestFit="1" customWidth="1"/>
    <col min="6" max="6" width="36.85546875" style="2" bestFit="1" customWidth="1"/>
    <col min="7" max="7" width="25.42578125" style="2" bestFit="1" customWidth="1"/>
    <col min="8" max="8" width="4.5703125" style="2" customWidth="1"/>
    <col min="9" max="16384" width="11.42578125" style="2"/>
  </cols>
  <sheetData>
    <row r="1" spans="1:8" x14ac:dyDescent="0.15">
      <c r="A1" s="321" t="s">
        <v>397</v>
      </c>
      <c r="B1" s="321" t="s">
        <v>63</v>
      </c>
      <c r="C1" s="321" t="s">
        <v>372</v>
      </c>
      <c r="D1" s="271" t="s">
        <v>42</v>
      </c>
      <c r="E1" s="327" t="s">
        <v>359</v>
      </c>
      <c r="F1" s="273" t="s">
        <v>370</v>
      </c>
      <c r="G1" s="328" t="s">
        <v>2</v>
      </c>
    </row>
    <row r="2" spans="1:8" s="238" customFormat="1" ht="10.5" x14ac:dyDescent="0.15">
      <c r="A2" s="5" t="s">
        <v>613</v>
      </c>
      <c r="B2" s="1" t="s">
        <v>117</v>
      </c>
      <c r="C2" s="1" t="s">
        <v>264</v>
      </c>
      <c r="D2" s="307">
        <v>4.4166666666664902</v>
      </c>
      <c r="E2" s="302">
        <v>44</v>
      </c>
      <c r="F2" s="303">
        <v>9.9622641509437901</v>
      </c>
      <c r="G2" s="311">
        <v>97.270612561385306</v>
      </c>
      <c r="H2" s="103"/>
    </row>
    <row r="3" spans="1:8" s="238" customFormat="1" ht="10.5" x14ac:dyDescent="0.15">
      <c r="A3" s="5" t="s">
        <v>613</v>
      </c>
      <c r="B3" s="1" t="s">
        <v>265</v>
      </c>
      <c r="C3" s="1" t="s">
        <v>266</v>
      </c>
      <c r="D3" s="307">
        <v>15.416666666666</v>
      </c>
      <c r="E3" s="302">
        <v>469</v>
      </c>
      <c r="F3" s="303">
        <v>30.421621621622801</v>
      </c>
      <c r="G3" s="311">
        <v>91.665309144760897</v>
      </c>
      <c r="H3" s="103"/>
    </row>
    <row r="4" spans="1:8" s="238" customFormat="1" ht="10.5" x14ac:dyDescent="0.15">
      <c r="A4" s="5" t="s">
        <v>613</v>
      </c>
      <c r="B4" s="1" t="s">
        <v>265</v>
      </c>
      <c r="C4" s="1" t="s">
        <v>482</v>
      </c>
      <c r="D4" s="307">
        <v>2.9999999999998801</v>
      </c>
      <c r="E4" s="357">
        <v>23</v>
      </c>
      <c r="F4" s="357">
        <v>7.6666666666669698</v>
      </c>
      <c r="G4" s="357">
        <v>97.899543378995304</v>
      </c>
      <c r="H4" s="103"/>
    </row>
    <row r="5" spans="1:8" s="238" customFormat="1" ht="10.5" x14ac:dyDescent="0.15">
      <c r="A5" s="5" t="s">
        <v>613</v>
      </c>
      <c r="B5" s="1" t="s">
        <v>265</v>
      </c>
      <c r="C5" s="1" t="s">
        <v>267</v>
      </c>
      <c r="D5" s="307">
        <v>5.4999999999997797</v>
      </c>
      <c r="E5" s="357">
        <v>96</v>
      </c>
      <c r="F5" s="357">
        <v>17.4545454545461</v>
      </c>
      <c r="G5" s="357">
        <v>95.217932752179095</v>
      </c>
      <c r="H5" s="103"/>
    </row>
    <row r="6" spans="1:8" s="238" customFormat="1" ht="10.5" x14ac:dyDescent="0.15">
      <c r="A6" s="5" t="s">
        <v>613</v>
      </c>
      <c r="B6" s="1" t="s">
        <v>265</v>
      </c>
      <c r="C6" s="1" t="s">
        <v>473</v>
      </c>
      <c r="D6" s="307">
        <v>15.5833333333327</v>
      </c>
      <c r="E6" s="302">
        <v>340</v>
      </c>
      <c r="F6" s="303">
        <v>21.818181818182701</v>
      </c>
      <c r="G6" s="311">
        <v>94.022415940223894</v>
      </c>
      <c r="H6" s="103"/>
    </row>
    <row r="7" spans="1:8" s="238" customFormat="1" ht="10.5" x14ac:dyDescent="0.15">
      <c r="A7" s="5" t="s">
        <v>613</v>
      </c>
      <c r="B7" s="1" t="s">
        <v>265</v>
      </c>
      <c r="C7" s="1" t="s">
        <v>268</v>
      </c>
      <c r="D7" s="307">
        <v>176.91666666666001</v>
      </c>
      <c r="E7" s="302">
        <v>6366</v>
      </c>
      <c r="F7" s="303">
        <v>35.983042863873301</v>
      </c>
      <c r="G7" s="311">
        <v>90.141632092089495</v>
      </c>
      <c r="H7" s="103"/>
    </row>
    <row r="8" spans="1:8" s="238" customFormat="1" ht="10.5" x14ac:dyDescent="0.15">
      <c r="A8" s="5" t="s">
        <v>613</v>
      </c>
      <c r="B8" s="1" t="s">
        <v>265</v>
      </c>
      <c r="C8" s="1" t="s">
        <v>269</v>
      </c>
      <c r="D8" s="307">
        <v>119.999999999995</v>
      </c>
      <c r="E8" s="302">
        <v>3270</v>
      </c>
      <c r="F8" s="303">
        <v>27.250000000001101</v>
      </c>
      <c r="G8" s="311">
        <v>92.534246575342195</v>
      </c>
      <c r="H8" s="103"/>
    </row>
    <row r="9" spans="1:8" s="238" customFormat="1" ht="10.5" x14ac:dyDescent="0.15">
      <c r="A9" s="5" t="s">
        <v>613</v>
      </c>
      <c r="B9" s="1" t="s">
        <v>265</v>
      </c>
      <c r="C9" s="1" t="s">
        <v>474</v>
      </c>
      <c r="D9" s="307">
        <v>8.5833333333329893</v>
      </c>
      <c r="E9" s="302">
        <v>151</v>
      </c>
      <c r="F9" s="303">
        <v>17.5922330097094</v>
      </c>
      <c r="G9" s="311">
        <v>95.180210134326202</v>
      </c>
      <c r="H9" s="103"/>
    </row>
    <row r="10" spans="1:8" s="238" customFormat="1" ht="10.5" x14ac:dyDescent="0.15">
      <c r="A10" s="5" t="s">
        <v>613</v>
      </c>
      <c r="B10" s="1" t="s">
        <v>265</v>
      </c>
      <c r="C10" s="1" t="s">
        <v>270</v>
      </c>
      <c r="D10" s="307">
        <v>6.9999999999997202</v>
      </c>
      <c r="E10" s="302">
        <v>363</v>
      </c>
      <c r="F10" s="303">
        <v>51.8571428571449</v>
      </c>
      <c r="G10" s="311">
        <v>85.792563600782202</v>
      </c>
      <c r="H10" s="103"/>
    </row>
    <row r="11" spans="1:8" s="238" customFormat="1" ht="10.5" x14ac:dyDescent="0.15">
      <c r="A11" s="5" t="s">
        <v>613</v>
      </c>
      <c r="B11" s="1" t="s">
        <v>265</v>
      </c>
      <c r="C11" s="1" t="s">
        <v>483</v>
      </c>
      <c r="D11" s="307">
        <v>26.916666666665598</v>
      </c>
      <c r="E11" s="302">
        <v>1153</v>
      </c>
      <c r="F11" s="303">
        <v>42.835913312695197</v>
      </c>
      <c r="G11" s="311">
        <v>88.264133338987605</v>
      </c>
      <c r="H11" s="103"/>
    </row>
    <row r="12" spans="1:8" s="238" customFormat="1" ht="10.5" x14ac:dyDescent="0.15">
      <c r="A12" s="5" t="s">
        <v>613</v>
      </c>
      <c r="B12" s="1" t="s">
        <v>265</v>
      </c>
      <c r="C12" s="1" t="s">
        <v>475</v>
      </c>
      <c r="D12" s="307">
        <v>7.9999999999996803</v>
      </c>
      <c r="E12" s="302">
        <v>266</v>
      </c>
      <c r="F12" s="303">
        <v>33.2500000000013</v>
      </c>
      <c r="G12" s="311">
        <v>90.890410958903701</v>
      </c>
      <c r="H12" s="103"/>
    </row>
    <row r="13" spans="1:8" s="238" customFormat="1" ht="10.5" x14ac:dyDescent="0.15">
      <c r="A13" s="5" t="s">
        <v>613</v>
      </c>
      <c r="B13" s="1" t="s">
        <v>265</v>
      </c>
      <c r="C13" s="1" t="s">
        <v>476</v>
      </c>
      <c r="D13" s="307">
        <v>11.749999999999501</v>
      </c>
      <c r="E13" s="302">
        <v>336</v>
      </c>
      <c r="F13" s="303">
        <v>28.595744680852199</v>
      </c>
      <c r="G13" s="311">
        <v>92.165549402506201</v>
      </c>
      <c r="H13" s="103"/>
    </row>
    <row r="14" spans="1:8" s="238" customFormat="1" ht="10.5" x14ac:dyDescent="0.15">
      <c r="A14" s="5" t="s">
        <v>613</v>
      </c>
      <c r="B14" s="1" t="s">
        <v>265</v>
      </c>
      <c r="C14" s="1" t="s">
        <v>477</v>
      </c>
      <c r="D14" s="307">
        <v>8.9166666666663108</v>
      </c>
      <c r="E14" s="302">
        <v>93</v>
      </c>
      <c r="F14" s="303">
        <v>10.4299065420565</v>
      </c>
      <c r="G14" s="311">
        <v>97.142491358340706</v>
      </c>
      <c r="H14" s="103"/>
    </row>
    <row r="15" spans="1:8" s="238" customFormat="1" ht="10.5" x14ac:dyDescent="0.15">
      <c r="A15" s="5" t="s">
        <v>613</v>
      </c>
      <c r="B15" s="1" t="s">
        <v>265</v>
      </c>
      <c r="C15" s="277" t="s">
        <v>478</v>
      </c>
      <c r="D15" s="307">
        <v>12.999999999999501</v>
      </c>
      <c r="E15" s="302">
        <v>499</v>
      </c>
      <c r="F15" s="303">
        <v>38.3846153846169</v>
      </c>
      <c r="G15" s="311">
        <v>89.483667017913206</v>
      </c>
      <c r="H15" s="103"/>
    </row>
    <row r="16" spans="1:8" s="238" customFormat="1" ht="10.5" x14ac:dyDescent="0.15">
      <c r="A16" s="5" t="s">
        <v>613</v>
      </c>
      <c r="B16" s="1" t="s">
        <v>265</v>
      </c>
      <c r="C16" s="1" t="s">
        <v>479</v>
      </c>
      <c r="D16" s="307">
        <v>8.9999999999996394</v>
      </c>
      <c r="E16" s="302">
        <v>139</v>
      </c>
      <c r="F16" s="303">
        <v>15.4444444444451</v>
      </c>
      <c r="G16" s="311">
        <v>95.768645357686296</v>
      </c>
      <c r="H16" s="103"/>
    </row>
    <row r="17" spans="1:8" s="238" customFormat="1" ht="10.5" x14ac:dyDescent="0.15">
      <c r="A17" s="5" t="s">
        <v>613</v>
      </c>
      <c r="B17" s="1" t="s">
        <v>265</v>
      </c>
      <c r="C17" s="277" t="s">
        <v>612</v>
      </c>
      <c r="D17" s="307">
        <v>6.9999999999997202</v>
      </c>
      <c r="E17" s="302">
        <v>445</v>
      </c>
      <c r="F17" s="303">
        <v>63.571428571431099</v>
      </c>
      <c r="G17" s="311">
        <v>82.583170254402404</v>
      </c>
      <c r="H17" s="103"/>
    </row>
    <row r="18" spans="1:8" s="238" customFormat="1" ht="10.5" x14ac:dyDescent="0.15">
      <c r="A18" s="5" t="s">
        <v>613</v>
      </c>
      <c r="B18" s="1" t="s">
        <v>118</v>
      </c>
      <c r="C18" s="277" t="s">
        <v>272</v>
      </c>
      <c r="D18" s="307">
        <v>132.333333333328</v>
      </c>
      <c r="E18" s="302">
        <v>6262</v>
      </c>
      <c r="F18" s="303">
        <v>47.319899244334401</v>
      </c>
      <c r="G18" s="311">
        <v>87.035644042648102</v>
      </c>
      <c r="H18" s="103"/>
    </row>
    <row r="19" spans="1:8" s="238" customFormat="1" ht="10.5" x14ac:dyDescent="0.15">
      <c r="A19" s="5" t="s">
        <v>613</v>
      </c>
      <c r="B19" s="1" t="s">
        <v>119</v>
      </c>
      <c r="C19" s="277" t="s">
        <v>273</v>
      </c>
      <c r="D19" s="307">
        <v>94.749999999996206</v>
      </c>
      <c r="E19" s="302">
        <v>5706</v>
      </c>
      <c r="F19" s="303">
        <v>60.221635883907403</v>
      </c>
      <c r="G19" s="311">
        <v>83.500921675641806</v>
      </c>
      <c r="H19" s="103"/>
    </row>
    <row r="20" spans="1:8" s="238" customFormat="1" ht="10.5" x14ac:dyDescent="0.15">
      <c r="A20" s="5" t="s">
        <v>613</v>
      </c>
      <c r="B20" s="1" t="s">
        <v>119</v>
      </c>
      <c r="C20" s="1" t="s">
        <v>274</v>
      </c>
      <c r="D20" s="307">
        <v>27.749999999998899</v>
      </c>
      <c r="E20" s="302">
        <v>1000</v>
      </c>
      <c r="F20" s="303">
        <v>36.036036036037501</v>
      </c>
      <c r="G20" s="311">
        <v>90.127113414784205</v>
      </c>
      <c r="H20" s="103"/>
    </row>
    <row r="21" spans="1:8" s="238" customFormat="1" ht="10.5" x14ac:dyDescent="0.15">
      <c r="A21" s="5" t="s">
        <v>613</v>
      </c>
      <c r="B21" s="1" t="s">
        <v>119</v>
      </c>
      <c r="C21" s="1" t="s">
        <v>275</v>
      </c>
      <c r="D21" s="307">
        <v>45.583333333331503</v>
      </c>
      <c r="E21" s="302">
        <v>1481</v>
      </c>
      <c r="F21" s="303">
        <v>32.489945155394402</v>
      </c>
      <c r="G21" s="311">
        <v>91.098645162905598</v>
      </c>
      <c r="H21" s="103"/>
    </row>
    <row r="22" spans="1:8" s="238" customFormat="1" ht="10.5" x14ac:dyDescent="0.15">
      <c r="A22" s="5" t="s">
        <v>613</v>
      </c>
      <c r="B22" s="1" t="s">
        <v>120</v>
      </c>
      <c r="C22" s="277" t="s">
        <v>276</v>
      </c>
      <c r="D22" s="307">
        <v>14.7499999999994</v>
      </c>
      <c r="E22" s="302">
        <v>795</v>
      </c>
      <c r="F22" s="303">
        <v>53.898305084747903</v>
      </c>
      <c r="G22" s="311">
        <v>85.233341072671806</v>
      </c>
      <c r="H22" s="103"/>
    </row>
    <row r="23" spans="1:8" s="238" customFormat="1" ht="10.5" x14ac:dyDescent="0.15">
      <c r="A23" s="5" t="s">
        <v>613</v>
      </c>
      <c r="B23" s="1" t="s">
        <v>120</v>
      </c>
      <c r="C23" s="1" t="s">
        <v>277</v>
      </c>
      <c r="D23" s="307">
        <v>22.333333333332401</v>
      </c>
      <c r="E23" s="302">
        <v>428</v>
      </c>
      <c r="F23" s="303">
        <v>19.1641791044784</v>
      </c>
      <c r="G23" s="311">
        <v>94.749539971375796</v>
      </c>
      <c r="H23" s="103"/>
    </row>
    <row r="24" spans="1:8" s="238" customFormat="1" ht="10.5" x14ac:dyDescent="0.15">
      <c r="A24" s="5" t="s">
        <v>613</v>
      </c>
      <c r="B24" s="1" t="s">
        <v>120</v>
      </c>
      <c r="C24" s="277" t="s">
        <v>278</v>
      </c>
      <c r="D24" s="307">
        <v>46.249999999998103</v>
      </c>
      <c r="E24" s="302">
        <v>1205</v>
      </c>
      <c r="F24" s="303">
        <v>26.054054054055101</v>
      </c>
      <c r="G24" s="311">
        <v>92.861902998888993</v>
      </c>
      <c r="H24" s="103"/>
    </row>
    <row r="25" spans="1:8" s="238" customFormat="1" ht="10.5" x14ac:dyDescent="0.15">
      <c r="A25" s="5" t="s">
        <v>613</v>
      </c>
      <c r="B25" s="1" t="s">
        <v>120</v>
      </c>
      <c r="C25" s="1" t="s">
        <v>279</v>
      </c>
      <c r="D25" s="307">
        <v>28.833333333332199</v>
      </c>
      <c r="E25" s="302">
        <v>1093</v>
      </c>
      <c r="F25" s="303">
        <v>37.907514450868597</v>
      </c>
      <c r="G25" s="311">
        <v>89.614379602501799</v>
      </c>
      <c r="H25" s="103"/>
    </row>
    <row r="26" spans="1:8" s="238" customFormat="1" ht="10.5" x14ac:dyDescent="0.15">
      <c r="A26" s="5" t="s">
        <v>613</v>
      </c>
      <c r="B26" s="1" t="s">
        <v>120</v>
      </c>
      <c r="C26" s="1" t="s">
        <v>280</v>
      </c>
      <c r="D26" s="307">
        <v>91.749999999996305</v>
      </c>
      <c r="E26" s="302">
        <v>3200</v>
      </c>
      <c r="F26" s="303">
        <v>34.877384196186703</v>
      </c>
      <c r="G26" s="311">
        <v>90.444552275017301</v>
      </c>
      <c r="H26" s="103"/>
    </row>
    <row r="27" spans="1:8" s="238" customFormat="1" ht="10.5" x14ac:dyDescent="0.15">
      <c r="A27" s="5" t="s">
        <v>613</v>
      </c>
      <c r="B27" s="1" t="s">
        <v>121</v>
      </c>
      <c r="C27" s="277" t="s">
        <v>281</v>
      </c>
      <c r="D27" s="307">
        <v>123.083333333328</v>
      </c>
      <c r="E27" s="302">
        <v>3433</v>
      </c>
      <c r="F27" s="303">
        <v>27.891672308735</v>
      </c>
      <c r="G27" s="311">
        <v>92.358445942812295</v>
      </c>
      <c r="H27" s="103"/>
    </row>
    <row r="28" spans="1:8" s="238" customFormat="1" ht="10.5" x14ac:dyDescent="0.15">
      <c r="A28" s="5" t="s">
        <v>613</v>
      </c>
      <c r="B28" s="1" t="s">
        <v>121</v>
      </c>
      <c r="C28" s="1" t="s">
        <v>282</v>
      </c>
      <c r="D28" s="307">
        <v>27.833333333332199</v>
      </c>
      <c r="E28" s="302">
        <v>487</v>
      </c>
      <c r="F28" s="303">
        <v>17.4970059880246</v>
      </c>
      <c r="G28" s="311">
        <v>95.206299729308299</v>
      </c>
      <c r="H28" s="103"/>
    </row>
    <row r="29" spans="1:8" s="238" customFormat="1" ht="10.5" x14ac:dyDescent="0.15">
      <c r="A29" s="5" t="s">
        <v>613</v>
      </c>
      <c r="B29" s="1" t="s">
        <v>414</v>
      </c>
      <c r="C29" s="277" t="s">
        <v>283</v>
      </c>
      <c r="D29" s="307">
        <v>92.083333333329605</v>
      </c>
      <c r="E29" s="302">
        <v>6241</v>
      </c>
      <c r="F29" s="303">
        <v>67.775565610862401</v>
      </c>
      <c r="G29" s="311">
        <v>81.4313518874349</v>
      </c>
      <c r="H29" s="103"/>
    </row>
    <row r="30" spans="1:8" s="238" customFormat="1" ht="10.5" x14ac:dyDescent="0.15">
      <c r="A30" s="5" t="s">
        <v>613</v>
      </c>
      <c r="B30" s="1" t="s">
        <v>414</v>
      </c>
      <c r="C30" s="1" t="s">
        <v>480</v>
      </c>
      <c r="D30" s="307">
        <v>213.08333333332499</v>
      </c>
      <c r="E30" s="302">
        <v>10138</v>
      </c>
      <c r="F30" s="303">
        <v>47.577630035199398</v>
      </c>
      <c r="G30" s="311">
        <v>86.965032867068601</v>
      </c>
      <c r="H30" s="103"/>
    </row>
    <row r="31" spans="1:8" s="238" customFormat="1" ht="10.5" x14ac:dyDescent="0.15">
      <c r="A31" s="5" t="s">
        <v>613</v>
      </c>
      <c r="B31" s="1" t="s">
        <v>414</v>
      </c>
      <c r="C31" s="1" t="s">
        <v>284</v>
      </c>
      <c r="D31" s="307">
        <v>34.1666666666653</v>
      </c>
      <c r="E31" s="302">
        <v>1230</v>
      </c>
      <c r="F31" s="303">
        <v>36.0000000000014</v>
      </c>
      <c r="G31" s="311">
        <v>90.136986301369404</v>
      </c>
      <c r="H31" s="103"/>
    </row>
    <row r="32" spans="1:8" s="238" customFormat="1" ht="10.5" x14ac:dyDescent="0.15">
      <c r="A32" s="5" t="s">
        <v>613</v>
      </c>
      <c r="B32" s="1" t="s">
        <v>122</v>
      </c>
      <c r="C32" s="1" t="s">
        <v>286</v>
      </c>
      <c r="D32" s="307">
        <v>139.749999999994</v>
      </c>
      <c r="E32" s="302">
        <v>7024</v>
      </c>
      <c r="F32" s="303">
        <v>50.261180679787302</v>
      </c>
      <c r="G32" s="311">
        <v>86.229813512386997</v>
      </c>
      <c r="H32" s="103"/>
    </row>
    <row r="33" spans="1:8" s="238" customFormat="1" ht="10.5" x14ac:dyDescent="0.15">
      <c r="A33" s="5" t="s">
        <v>613</v>
      </c>
      <c r="B33" s="1" t="s">
        <v>122</v>
      </c>
      <c r="C33" s="1" t="s">
        <v>485</v>
      </c>
      <c r="D33" s="307">
        <v>57.916666666664298</v>
      </c>
      <c r="E33" s="302">
        <v>1912</v>
      </c>
      <c r="F33" s="303">
        <v>33.012949640289101</v>
      </c>
      <c r="G33" s="311">
        <v>90.955356262934501</v>
      </c>
      <c r="H33" s="103"/>
    </row>
    <row r="34" spans="1:8" s="238" customFormat="1" ht="10.5" x14ac:dyDescent="0.15">
      <c r="A34" s="5" t="s">
        <v>613</v>
      </c>
      <c r="B34" s="1" t="s">
        <v>122</v>
      </c>
      <c r="C34" s="277" t="s">
        <v>287</v>
      </c>
      <c r="D34" s="307">
        <v>18.2499999999993</v>
      </c>
      <c r="E34" s="302">
        <v>1480</v>
      </c>
      <c r="F34" s="303">
        <v>81.095890410962099</v>
      </c>
      <c r="G34" s="311">
        <v>77.781947832613099</v>
      </c>
      <c r="H34" s="103"/>
    </row>
    <row r="35" spans="1:8" s="238" customFormat="1" ht="10.5" x14ac:dyDescent="0.15">
      <c r="A35" s="5" t="s">
        <v>613</v>
      </c>
      <c r="B35" s="1" t="s">
        <v>122</v>
      </c>
      <c r="C35" s="1" t="s">
        <v>481</v>
      </c>
      <c r="D35" s="307">
        <v>79.333333333330202</v>
      </c>
      <c r="E35" s="302">
        <v>3875</v>
      </c>
      <c r="F35" s="303">
        <v>48.844537815128</v>
      </c>
      <c r="G35" s="311">
        <v>86.617934845170396</v>
      </c>
      <c r="H35" s="103"/>
    </row>
    <row r="36" spans="1:8" s="238" customFormat="1" ht="10.5" x14ac:dyDescent="0.15">
      <c r="A36" s="5" t="s">
        <v>613</v>
      </c>
      <c r="B36" s="1" t="s">
        <v>122</v>
      </c>
      <c r="C36" s="1" t="s">
        <v>309</v>
      </c>
      <c r="D36" s="307">
        <v>4.9999999999998002</v>
      </c>
      <c r="E36" s="302">
        <v>236</v>
      </c>
      <c r="F36" s="303">
        <v>47.2000000000019</v>
      </c>
      <c r="G36" s="311">
        <v>87.068493150684404</v>
      </c>
      <c r="H36" s="103"/>
    </row>
    <row r="37" spans="1:8" s="238" customFormat="1" ht="10.5" x14ac:dyDescent="0.15">
      <c r="A37" s="5" t="s">
        <v>613</v>
      </c>
      <c r="B37" s="1" t="s">
        <v>123</v>
      </c>
      <c r="C37" s="1" t="s">
        <v>288</v>
      </c>
      <c r="D37" s="307">
        <v>25.583333333332298</v>
      </c>
      <c r="E37" s="302">
        <v>637</v>
      </c>
      <c r="F37" s="303">
        <v>24.8990228013039</v>
      </c>
      <c r="G37" s="311">
        <v>93.178349917451001</v>
      </c>
      <c r="H37" s="103"/>
    </row>
    <row r="38" spans="1:8" s="238" customFormat="1" ht="10.5" x14ac:dyDescent="0.15">
      <c r="A38" s="5" t="s">
        <v>613</v>
      </c>
      <c r="B38" s="1" t="s">
        <v>123</v>
      </c>
      <c r="C38" s="1" t="s">
        <v>289</v>
      </c>
      <c r="D38" s="307">
        <v>16.3333333333327</v>
      </c>
      <c r="E38" s="302">
        <v>572</v>
      </c>
      <c r="F38" s="303">
        <v>35.020408163266701</v>
      </c>
      <c r="G38" s="311">
        <v>90.405367626502297</v>
      </c>
      <c r="H38" s="103"/>
    </row>
    <row r="39" spans="1:8" s="238" customFormat="1" ht="10.5" x14ac:dyDescent="0.15">
      <c r="A39" s="5" t="s">
        <v>613</v>
      </c>
      <c r="B39" s="1" t="s">
        <v>123</v>
      </c>
      <c r="C39" s="1" t="s">
        <v>290</v>
      </c>
      <c r="D39" s="307">
        <v>79.833333333330103</v>
      </c>
      <c r="E39" s="302">
        <v>2164</v>
      </c>
      <c r="F39" s="303">
        <v>27.106471816285001</v>
      </c>
      <c r="G39" s="311">
        <v>92.573569365401397</v>
      </c>
      <c r="H39" s="103"/>
    </row>
    <row r="40" spans="1:8" s="238" customFormat="1" ht="10.5" x14ac:dyDescent="0.15">
      <c r="A40" s="5" t="s">
        <v>613</v>
      </c>
      <c r="B40" s="1" t="s">
        <v>123</v>
      </c>
      <c r="C40" s="1" t="s">
        <v>484</v>
      </c>
      <c r="D40" s="307">
        <v>27.249999999998899</v>
      </c>
      <c r="E40" s="302">
        <v>1075</v>
      </c>
      <c r="F40" s="303">
        <v>39.4495412844052</v>
      </c>
      <c r="G40" s="311">
        <v>89.191906497423204</v>
      </c>
      <c r="H40" s="103"/>
    </row>
    <row r="41" spans="1:8" s="238" customFormat="1" ht="10.5" x14ac:dyDescent="0.15">
      <c r="A41" s="5" t="s">
        <v>613</v>
      </c>
      <c r="B41" s="1" t="s">
        <v>123</v>
      </c>
      <c r="C41" s="277" t="s">
        <v>291</v>
      </c>
      <c r="D41" s="307">
        <v>42.999999999998302</v>
      </c>
      <c r="E41" s="302">
        <v>2666</v>
      </c>
      <c r="F41" s="303">
        <v>62.000000000002501</v>
      </c>
      <c r="G41" s="311">
        <v>83.013698630136304</v>
      </c>
      <c r="H41" s="103"/>
    </row>
    <row r="42" spans="1:8" s="243" customFormat="1" ht="10.5" x14ac:dyDescent="0.15">
      <c r="A42" s="5" t="s">
        <v>613</v>
      </c>
      <c r="B42" s="1" t="s">
        <v>123</v>
      </c>
      <c r="C42" s="1" t="s">
        <v>292</v>
      </c>
      <c r="D42" s="307">
        <v>229.99999999999099</v>
      </c>
      <c r="E42" s="302">
        <v>7392</v>
      </c>
      <c r="F42" s="303">
        <v>32.139130434783901</v>
      </c>
      <c r="G42" s="311">
        <v>91.194758784990697</v>
      </c>
      <c r="H42" s="103"/>
    </row>
    <row r="43" spans="1:8" s="238" customFormat="1" ht="10.5" x14ac:dyDescent="0.15">
      <c r="A43" s="5" t="s">
        <v>613</v>
      </c>
      <c r="B43" s="1" t="s">
        <v>123</v>
      </c>
      <c r="C43" s="1" t="s">
        <v>293</v>
      </c>
      <c r="D43" s="307">
        <v>41.249999999998302</v>
      </c>
      <c r="E43" s="302">
        <v>2646</v>
      </c>
      <c r="F43" s="303">
        <v>64.145454545457099</v>
      </c>
      <c r="G43" s="311">
        <v>82.425902864258305</v>
      </c>
      <c r="H43" s="103"/>
    </row>
    <row r="44" spans="1:8" s="238" customFormat="1" ht="10.5" x14ac:dyDescent="0.15">
      <c r="A44" s="5" t="s">
        <v>613</v>
      </c>
      <c r="B44" s="1" t="s">
        <v>124</v>
      </c>
      <c r="C44" s="1" t="s">
        <v>294</v>
      </c>
      <c r="D44" s="307">
        <v>169.66666666666001</v>
      </c>
      <c r="E44" s="302">
        <v>6869</v>
      </c>
      <c r="F44" s="303">
        <v>40.485265225934803</v>
      </c>
      <c r="G44" s="311">
        <v>88.908146513442503</v>
      </c>
      <c r="H44" s="103"/>
    </row>
    <row r="45" spans="1:8" s="238" customFormat="1" ht="10.5" x14ac:dyDescent="0.15">
      <c r="A45" s="5" t="s">
        <v>613</v>
      </c>
      <c r="B45" s="1" t="s">
        <v>124</v>
      </c>
      <c r="C45" s="1" t="s">
        <v>611</v>
      </c>
      <c r="D45" s="307">
        <v>8.0833333333330106</v>
      </c>
      <c r="E45" s="302">
        <v>536</v>
      </c>
      <c r="F45" s="303">
        <v>66.309278350518099</v>
      </c>
      <c r="G45" s="311">
        <v>81.833074424515601</v>
      </c>
      <c r="H45" s="103"/>
    </row>
    <row r="46" spans="1:8" s="238" customFormat="1" ht="10.5" x14ac:dyDescent="0.15">
      <c r="A46" s="5" t="s">
        <v>613</v>
      </c>
      <c r="B46" s="1" t="s">
        <v>125</v>
      </c>
      <c r="C46" s="277" t="s">
        <v>296</v>
      </c>
      <c r="D46" s="307">
        <v>71.666666666663801</v>
      </c>
      <c r="E46" s="302">
        <v>1614</v>
      </c>
      <c r="F46" s="303">
        <v>22.520930232559</v>
      </c>
      <c r="G46" s="311">
        <v>93.829882128066004</v>
      </c>
      <c r="H46" s="103"/>
    </row>
    <row r="47" spans="1:8" s="238" customFormat="1" ht="10.5" x14ac:dyDescent="0.15">
      <c r="A47" s="5" t="s">
        <v>613</v>
      </c>
      <c r="B47" s="1" t="s">
        <v>125</v>
      </c>
      <c r="C47" s="1" t="s">
        <v>297</v>
      </c>
      <c r="D47" s="307">
        <v>51.749999999997897</v>
      </c>
      <c r="E47" s="302">
        <v>2241</v>
      </c>
      <c r="F47" s="303">
        <v>43.304347826088701</v>
      </c>
      <c r="G47" s="311">
        <v>88.135795116140102</v>
      </c>
      <c r="H47" s="103"/>
    </row>
    <row r="48" spans="1:8" s="238" customFormat="1" ht="10.5" x14ac:dyDescent="0.15">
      <c r="A48" s="5" t="s">
        <v>613</v>
      </c>
      <c r="B48" s="1" t="s">
        <v>125</v>
      </c>
      <c r="C48" s="277" t="s">
        <v>298</v>
      </c>
      <c r="D48" s="307">
        <v>46.499999999998103</v>
      </c>
      <c r="E48" s="302">
        <v>1516</v>
      </c>
      <c r="F48" s="303">
        <v>32.602150537635701</v>
      </c>
      <c r="G48" s="311">
        <v>91.067903962291595</v>
      </c>
      <c r="H48" s="103"/>
    </row>
    <row r="49" spans="1:8" s="238" customFormat="1" ht="10.5" x14ac:dyDescent="0.15">
      <c r="A49" s="5" t="s">
        <v>613</v>
      </c>
      <c r="B49" s="1" t="s">
        <v>126</v>
      </c>
      <c r="C49" s="277" t="s">
        <v>299</v>
      </c>
      <c r="D49" s="307">
        <v>36.249999999998501</v>
      </c>
      <c r="E49" s="302">
        <v>811</v>
      </c>
      <c r="F49" s="303">
        <v>22.3724137931043</v>
      </c>
      <c r="G49" s="311">
        <v>93.870571563533005</v>
      </c>
      <c r="H49" s="103"/>
    </row>
    <row r="50" spans="1:8" s="4" customFormat="1" ht="8.25" customHeight="1" x14ac:dyDescent="0.15">
      <c r="A50" s="5" t="s">
        <v>613</v>
      </c>
      <c r="B50" s="237" t="s">
        <v>127</v>
      </c>
      <c r="C50" s="237" t="s">
        <v>300</v>
      </c>
      <c r="D50" s="307">
        <v>7.9166666666663499</v>
      </c>
      <c r="E50" s="302">
        <v>418</v>
      </c>
      <c r="F50" s="303">
        <v>52.8000000000021</v>
      </c>
      <c r="G50" s="311">
        <v>85.534246575341896</v>
      </c>
    </row>
    <row r="51" spans="1:8" s="6" customFormat="1" ht="9.75" customHeight="1" x14ac:dyDescent="0.15">
      <c r="A51" s="5" t="s">
        <v>613</v>
      </c>
      <c r="B51" s="1" t="s">
        <v>247</v>
      </c>
      <c r="C51" s="8" t="s">
        <v>301</v>
      </c>
      <c r="D51" s="307">
        <v>80.333333333330103</v>
      </c>
      <c r="E51" s="302">
        <v>5603</v>
      </c>
      <c r="F51" s="303">
        <v>69.746887966807805</v>
      </c>
      <c r="G51" s="311">
        <v>80.891263570737607</v>
      </c>
    </row>
    <row r="52" spans="1:8" x14ac:dyDescent="0.15">
      <c r="A52" s="3"/>
      <c r="B52" s="3"/>
      <c r="C52" s="3"/>
      <c r="D52" s="3"/>
    </row>
    <row r="53" spans="1:8" x14ac:dyDescent="0.15">
      <c r="A53" s="10"/>
      <c r="B53" s="10"/>
      <c r="C53" s="10"/>
      <c r="D53" s="10"/>
      <c r="E53" s="11"/>
    </row>
    <row r="54" spans="1:8" x14ac:dyDescent="0.15">
      <c r="A54" s="10"/>
      <c r="B54" s="10"/>
      <c r="C54" s="10"/>
      <c r="D54" s="11"/>
      <c r="E54" s="11"/>
    </row>
    <row r="55" spans="1:8" x14ac:dyDescent="0.15">
      <c r="A55" s="11"/>
      <c r="B55" s="11"/>
      <c r="C55" s="11"/>
      <c r="D55" s="11"/>
      <c r="E55" s="11"/>
    </row>
  </sheetData>
  <printOptions horizontalCentered="1"/>
  <pageMargins left="0.59055118110236227" right="0.19685039370078741" top="0.23622047244094491" bottom="0.23622047244094491" header="0.23622047244094491" footer="0.31496062992125984"/>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109">
    <tabColor rgb="FF92D050"/>
  </sheetPr>
  <dimension ref="A1:H53"/>
  <sheetViews>
    <sheetView view="pageBreakPreview" zoomScale="150" zoomScaleNormal="130" zoomScaleSheetLayoutView="150" workbookViewId="0">
      <selection activeCell="C42" sqref="C42"/>
    </sheetView>
  </sheetViews>
  <sheetFormatPr baseColWidth="10" defaultColWidth="11.42578125" defaultRowHeight="9" x14ac:dyDescent="0.15"/>
  <cols>
    <col min="1" max="1" width="16.5703125" style="2" customWidth="1"/>
    <col min="2" max="2" width="26.7109375" style="2" customWidth="1"/>
    <col min="3" max="3" width="49" style="2" customWidth="1"/>
    <col min="4" max="4" width="21.5703125" style="2" customWidth="1"/>
    <col min="5" max="5" width="22.42578125" style="2" bestFit="1" customWidth="1"/>
    <col min="6" max="6" width="36.85546875" style="2" bestFit="1" customWidth="1"/>
    <col min="7" max="7" width="25.42578125" style="2" bestFit="1" customWidth="1"/>
    <col min="8" max="8" width="4.5703125" style="2" customWidth="1"/>
    <col min="9" max="16384" width="11.42578125" style="2"/>
  </cols>
  <sheetData>
    <row r="1" spans="1:8" x14ac:dyDescent="0.15">
      <c r="A1" s="321" t="s">
        <v>397</v>
      </c>
      <c r="B1" s="321" t="s">
        <v>63</v>
      </c>
      <c r="C1" s="321" t="s">
        <v>372</v>
      </c>
      <c r="D1" s="271" t="s">
        <v>42</v>
      </c>
      <c r="E1" s="327" t="s">
        <v>359</v>
      </c>
      <c r="F1" s="273" t="s">
        <v>370</v>
      </c>
      <c r="G1" s="328" t="s">
        <v>2</v>
      </c>
    </row>
    <row r="2" spans="1:8" s="238" customFormat="1" ht="10.5" x14ac:dyDescent="0.15">
      <c r="A2" s="5" t="s">
        <v>614</v>
      </c>
      <c r="B2" s="1" t="s">
        <v>117</v>
      </c>
      <c r="C2" s="1" t="s">
        <v>264</v>
      </c>
      <c r="D2" s="307">
        <v>4.3333333333331598</v>
      </c>
      <c r="E2" s="302">
        <v>523</v>
      </c>
      <c r="F2" s="303">
        <v>120.69230769231299</v>
      </c>
      <c r="G2" s="311">
        <v>66.933614330873297</v>
      </c>
      <c r="H2" s="103"/>
    </row>
    <row r="3" spans="1:8" s="238" customFormat="1" ht="10.5" x14ac:dyDescent="0.15">
      <c r="A3" s="5" t="s">
        <v>614</v>
      </c>
      <c r="B3" s="1" t="s">
        <v>265</v>
      </c>
      <c r="C3" s="1" t="s">
        <v>266</v>
      </c>
      <c r="D3" s="307">
        <v>46.249999999998103</v>
      </c>
      <c r="E3" s="302">
        <v>2052</v>
      </c>
      <c r="F3" s="303">
        <v>44.367567567569303</v>
      </c>
      <c r="G3" s="311">
        <v>87.844502036282407</v>
      </c>
      <c r="H3" s="103"/>
    </row>
    <row r="4" spans="1:8" s="238" customFormat="1" ht="10.5" x14ac:dyDescent="0.15">
      <c r="A4" s="5" t="s">
        <v>614</v>
      </c>
      <c r="B4" s="1" t="s">
        <v>265</v>
      </c>
      <c r="C4" s="1" t="s">
        <v>482</v>
      </c>
      <c r="D4" s="307">
        <v>9.6666666666662806</v>
      </c>
      <c r="E4" s="302">
        <v>176</v>
      </c>
      <c r="F4" s="303">
        <v>18.206896551724899</v>
      </c>
      <c r="G4" s="311">
        <v>95.011809163910996</v>
      </c>
      <c r="H4" s="103"/>
    </row>
    <row r="5" spans="1:8" s="238" customFormat="1" ht="10.5" x14ac:dyDescent="0.15">
      <c r="A5" s="5" t="s">
        <v>614</v>
      </c>
      <c r="B5" s="1" t="s">
        <v>265</v>
      </c>
      <c r="C5" s="1" t="s">
        <v>267</v>
      </c>
      <c r="D5" s="307">
        <v>2.4999999999999001</v>
      </c>
      <c r="E5" s="357" t="s">
        <v>35</v>
      </c>
      <c r="F5" s="357" t="s">
        <v>35</v>
      </c>
      <c r="G5" s="357" t="s">
        <v>35</v>
      </c>
      <c r="H5" s="103"/>
    </row>
    <row r="6" spans="1:8" s="238" customFormat="1" ht="10.5" x14ac:dyDescent="0.15">
      <c r="A6" s="5" t="s">
        <v>614</v>
      </c>
      <c r="B6" s="1" t="s">
        <v>265</v>
      </c>
      <c r="C6" s="1" t="s">
        <v>473</v>
      </c>
      <c r="D6" s="307">
        <v>7.9999999999996803</v>
      </c>
      <c r="E6" s="302">
        <v>290</v>
      </c>
      <c r="F6" s="303">
        <v>36.2500000000014</v>
      </c>
      <c r="G6" s="311">
        <v>90.068493150684503</v>
      </c>
      <c r="H6" s="103"/>
    </row>
    <row r="7" spans="1:8" s="238" customFormat="1" ht="10.5" x14ac:dyDescent="0.15">
      <c r="A7" s="5" t="s">
        <v>614</v>
      </c>
      <c r="B7" s="1" t="s">
        <v>265</v>
      </c>
      <c r="C7" s="1" t="s">
        <v>268</v>
      </c>
      <c r="D7" s="307">
        <v>167.41666666666001</v>
      </c>
      <c r="E7" s="302">
        <v>7860.25</v>
      </c>
      <c r="F7" s="303">
        <v>46.950223992037699</v>
      </c>
      <c r="G7" s="311">
        <v>87.136924933688306</v>
      </c>
      <c r="H7" s="103"/>
    </row>
    <row r="8" spans="1:8" s="238" customFormat="1" ht="10.5" x14ac:dyDescent="0.15">
      <c r="A8" s="5" t="s">
        <v>614</v>
      </c>
      <c r="B8" s="1" t="s">
        <v>265</v>
      </c>
      <c r="C8" s="1" t="s">
        <v>269</v>
      </c>
      <c r="D8" s="307">
        <v>98.583333333329406</v>
      </c>
      <c r="E8" s="302">
        <v>2200</v>
      </c>
      <c r="F8" s="303">
        <v>22.316145393069402</v>
      </c>
      <c r="G8" s="311">
        <v>93.885987563542599</v>
      </c>
      <c r="H8" s="103"/>
    </row>
    <row r="9" spans="1:8" s="238" customFormat="1" ht="10.5" x14ac:dyDescent="0.15">
      <c r="A9" s="5" t="s">
        <v>614</v>
      </c>
      <c r="B9" s="1" t="s">
        <v>265</v>
      </c>
      <c r="C9" s="1" t="s">
        <v>474</v>
      </c>
      <c r="D9" s="307">
        <v>6.3333333333330799</v>
      </c>
      <c r="E9" s="302">
        <v>116</v>
      </c>
      <c r="F9" s="303">
        <v>18.315789473684902</v>
      </c>
      <c r="G9" s="311">
        <v>94.981975486661597</v>
      </c>
      <c r="H9" s="103"/>
    </row>
    <row r="10" spans="1:8" s="238" customFormat="1" ht="10.5" x14ac:dyDescent="0.15">
      <c r="A10" s="5" t="s">
        <v>614</v>
      </c>
      <c r="B10" s="1" t="s">
        <v>265</v>
      </c>
      <c r="C10" s="1" t="s">
        <v>270</v>
      </c>
      <c r="D10" s="307">
        <v>3.4999999999998601</v>
      </c>
      <c r="E10" s="302" t="s">
        <v>35</v>
      </c>
      <c r="F10" s="303" t="s">
        <v>35</v>
      </c>
      <c r="G10" s="311" t="s">
        <v>35</v>
      </c>
      <c r="H10" s="103"/>
    </row>
    <row r="11" spans="1:8" s="238" customFormat="1" ht="10.5" x14ac:dyDescent="0.15">
      <c r="A11" s="5" t="s">
        <v>614</v>
      </c>
      <c r="B11" s="1" t="s">
        <v>265</v>
      </c>
      <c r="C11" s="1" t="s">
        <v>475</v>
      </c>
      <c r="D11" s="307">
        <v>10.7499999999996</v>
      </c>
      <c r="E11" s="302">
        <v>297</v>
      </c>
      <c r="F11" s="303">
        <v>27.627906976745301</v>
      </c>
      <c r="G11" s="311">
        <v>92.430710417330005</v>
      </c>
      <c r="H11" s="103"/>
    </row>
    <row r="12" spans="1:8" s="238" customFormat="1" ht="10.5" x14ac:dyDescent="0.15">
      <c r="A12" s="5" t="s">
        <v>614</v>
      </c>
      <c r="B12" s="1" t="s">
        <v>265</v>
      </c>
      <c r="C12" s="1" t="s">
        <v>476</v>
      </c>
      <c r="D12" s="307">
        <v>19.4166666666659</v>
      </c>
      <c r="E12" s="302">
        <v>358</v>
      </c>
      <c r="F12" s="303">
        <v>18.437768240344099</v>
      </c>
      <c r="G12" s="311">
        <v>94.948556646481094</v>
      </c>
      <c r="H12" s="103"/>
    </row>
    <row r="13" spans="1:8" s="238" customFormat="1" ht="10.5" x14ac:dyDescent="0.15">
      <c r="A13" s="5" t="s">
        <v>614</v>
      </c>
      <c r="B13" s="1" t="s">
        <v>265</v>
      </c>
      <c r="C13" s="1" t="s">
        <v>477</v>
      </c>
      <c r="D13" s="307">
        <v>12.416666666666201</v>
      </c>
      <c r="E13" s="302">
        <v>333</v>
      </c>
      <c r="F13" s="303">
        <v>26.818791946309801</v>
      </c>
      <c r="G13" s="311">
        <v>92.652385768134295</v>
      </c>
      <c r="H13" s="103"/>
    </row>
    <row r="14" spans="1:8" s="238" customFormat="1" ht="10.5" x14ac:dyDescent="0.15">
      <c r="A14" s="5" t="s">
        <v>614</v>
      </c>
      <c r="B14" s="1" t="s">
        <v>265</v>
      </c>
      <c r="C14" s="277" t="s">
        <v>478</v>
      </c>
      <c r="D14" s="307">
        <v>35.7499999999986</v>
      </c>
      <c r="E14" s="302">
        <v>1197</v>
      </c>
      <c r="F14" s="303">
        <v>33.482517482518801</v>
      </c>
      <c r="G14" s="311">
        <v>90.826707539035894</v>
      </c>
      <c r="H14" s="103"/>
    </row>
    <row r="15" spans="1:8" s="238" customFormat="1" ht="10.5" x14ac:dyDescent="0.15">
      <c r="A15" s="5" t="s">
        <v>614</v>
      </c>
      <c r="B15" s="1" t="s">
        <v>265</v>
      </c>
      <c r="C15" s="1" t="s">
        <v>479</v>
      </c>
      <c r="D15" s="307">
        <v>13.333333333332799</v>
      </c>
      <c r="E15" s="302">
        <v>400</v>
      </c>
      <c r="F15" s="303">
        <v>30.000000000001201</v>
      </c>
      <c r="G15" s="311">
        <v>91.780821917807899</v>
      </c>
      <c r="H15" s="103"/>
    </row>
    <row r="16" spans="1:8" s="238" customFormat="1" ht="10.5" x14ac:dyDescent="0.15">
      <c r="A16" s="5" t="s">
        <v>614</v>
      </c>
      <c r="B16" s="1" t="s">
        <v>265</v>
      </c>
      <c r="C16" s="1" t="s">
        <v>271</v>
      </c>
      <c r="D16" s="307">
        <v>8.4166666666663303</v>
      </c>
      <c r="E16" s="357">
        <v>227</v>
      </c>
      <c r="F16" s="357">
        <v>26.970297029704</v>
      </c>
      <c r="G16" s="357">
        <v>92.610877526108496</v>
      </c>
      <c r="H16" s="103"/>
    </row>
    <row r="17" spans="1:8" s="238" customFormat="1" ht="10.5" x14ac:dyDescent="0.15">
      <c r="A17" s="5" t="s">
        <v>614</v>
      </c>
      <c r="B17" s="1" t="s">
        <v>118</v>
      </c>
      <c r="C17" s="1" t="s">
        <v>272</v>
      </c>
      <c r="D17" s="307">
        <v>131.916666666661</v>
      </c>
      <c r="E17" s="302">
        <v>7747</v>
      </c>
      <c r="F17" s="303">
        <v>58.726468730261303</v>
      </c>
      <c r="G17" s="311">
        <v>83.910556512257202</v>
      </c>
      <c r="H17" s="103"/>
    </row>
    <row r="18" spans="1:8" s="238" customFormat="1" ht="10.5" x14ac:dyDescent="0.15">
      <c r="A18" s="5" t="s">
        <v>614</v>
      </c>
      <c r="B18" s="1" t="s">
        <v>118</v>
      </c>
      <c r="C18" s="1" t="s">
        <v>310</v>
      </c>
      <c r="D18" s="307">
        <v>7.9166666666663499</v>
      </c>
      <c r="E18" s="302">
        <v>112</v>
      </c>
      <c r="F18" s="303">
        <v>14.1473684210532</v>
      </c>
      <c r="G18" s="311">
        <v>96.124008651766204</v>
      </c>
      <c r="H18" s="103"/>
    </row>
    <row r="19" spans="1:8" s="238" customFormat="1" ht="10.5" x14ac:dyDescent="0.15">
      <c r="A19" s="5" t="s">
        <v>614</v>
      </c>
      <c r="B19" s="1" t="s">
        <v>119</v>
      </c>
      <c r="C19" s="277" t="s">
        <v>273</v>
      </c>
      <c r="D19" s="307">
        <v>82.999999999996703</v>
      </c>
      <c r="E19" s="302">
        <v>4149</v>
      </c>
      <c r="F19" s="303">
        <v>49.9879518072309</v>
      </c>
      <c r="G19" s="311">
        <v>86.304670737744999</v>
      </c>
      <c r="H19" s="103"/>
    </row>
    <row r="20" spans="1:8" s="238" customFormat="1" ht="10.5" x14ac:dyDescent="0.15">
      <c r="A20" s="5" t="s">
        <v>614</v>
      </c>
      <c r="B20" s="1" t="s">
        <v>119</v>
      </c>
      <c r="C20" s="1" t="s">
        <v>274</v>
      </c>
      <c r="D20" s="307">
        <v>33.6666666666653</v>
      </c>
      <c r="E20" s="302">
        <v>586</v>
      </c>
      <c r="F20" s="303">
        <v>17.405940594060102</v>
      </c>
      <c r="G20" s="311">
        <v>95.231249152312301</v>
      </c>
      <c r="H20" s="103"/>
    </row>
    <row r="21" spans="1:8" s="238" customFormat="1" ht="10.5" x14ac:dyDescent="0.15">
      <c r="A21" s="5" t="s">
        <v>614</v>
      </c>
      <c r="B21" s="1" t="s">
        <v>119</v>
      </c>
      <c r="C21" s="1" t="s">
        <v>275</v>
      </c>
      <c r="D21" s="307">
        <v>43.083333333331602</v>
      </c>
      <c r="E21" s="302">
        <v>3018</v>
      </c>
      <c r="F21" s="303">
        <v>70.050290135399294</v>
      </c>
      <c r="G21" s="311">
        <v>80.808139688931703</v>
      </c>
      <c r="H21" s="103"/>
    </row>
    <row r="22" spans="1:8" s="238" customFormat="1" ht="10.5" x14ac:dyDescent="0.15">
      <c r="A22" s="5" t="s">
        <v>614</v>
      </c>
      <c r="B22" s="1" t="s">
        <v>120</v>
      </c>
      <c r="C22" s="1" t="s">
        <v>277</v>
      </c>
      <c r="D22" s="307">
        <v>20.249999999999201</v>
      </c>
      <c r="E22" s="302">
        <v>881</v>
      </c>
      <c r="F22" s="303">
        <v>43.506172839507897</v>
      </c>
      <c r="G22" s="311">
        <v>88.080500591915595</v>
      </c>
      <c r="H22" s="103"/>
    </row>
    <row r="23" spans="1:8" s="238" customFormat="1" ht="10.5" x14ac:dyDescent="0.15">
      <c r="A23" s="5" t="s">
        <v>614</v>
      </c>
      <c r="B23" s="1" t="s">
        <v>120</v>
      </c>
      <c r="C23" s="277" t="s">
        <v>278</v>
      </c>
      <c r="D23" s="307">
        <v>56.583333333331097</v>
      </c>
      <c r="E23" s="302">
        <v>1369</v>
      </c>
      <c r="F23" s="303">
        <v>24.1944035346107</v>
      </c>
      <c r="G23" s="311">
        <v>93.371396291887507</v>
      </c>
      <c r="H23" s="103"/>
    </row>
    <row r="24" spans="1:8" s="238" customFormat="1" ht="10.5" x14ac:dyDescent="0.15">
      <c r="A24" s="5" t="s">
        <v>614</v>
      </c>
      <c r="B24" s="1" t="s">
        <v>120</v>
      </c>
      <c r="C24" s="1" t="s">
        <v>279</v>
      </c>
      <c r="D24" s="307">
        <v>14.9999999999994</v>
      </c>
      <c r="E24" s="302">
        <v>619</v>
      </c>
      <c r="F24" s="303">
        <v>41.2666666666683</v>
      </c>
      <c r="G24" s="311">
        <v>88.694063926940203</v>
      </c>
      <c r="H24" s="103"/>
    </row>
    <row r="25" spans="1:8" s="238" customFormat="1" ht="10.5" x14ac:dyDescent="0.15">
      <c r="A25" s="5" t="s">
        <v>614</v>
      </c>
      <c r="B25" s="1" t="s">
        <v>120</v>
      </c>
      <c r="C25" s="1" t="s">
        <v>280</v>
      </c>
      <c r="D25" s="307">
        <v>56.249999999997698</v>
      </c>
      <c r="E25" s="302">
        <v>1511</v>
      </c>
      <c r="F25" s="303">
        <v>26.862222222223298</v>
      </c>
      <c r="G25" s="311">
        <v>92.640487062404603</v>
      </c>
      <c r="H25" s="103"/>
    </row>
    <row r="26" spans="1:8" s="238" customFormat="1" ht="10.5" x14ac:dyDescent="0.15">
      <c r="A26" s="5" t="s">
        <v>614</v>
      </c>
      <c r="B26" s="1" t="s">
        <v>121</v>
      </c>
      <c r="C26" s="1" t="s">
        <v>281</v>
      </c>
      <c r="D26" s="307">
        <v>26.166666666665598</v>
      </c>
      <c r="E26" s="302">
        <v>1276</v>
      </c>
      <c r="F26" s="303">
        <v>48.764331210192999</v>
      </c>
      <c r="G26" s="311">
        <v>86.639909257481406</v>
      </c>
      <c r="H26" s="103"/>
    </row>
    <row r="27" spans="1:8" s="238" customFormat="1" ht="10.5" x14ac:dyDescent="0.15">
      <c r="A27" s="5" t="s">
        <v>614</v>
      </c>
      <c r="B27" s="1" t="s">
        <v>121</v>
      </c>
      <c r="C27" s="1" t="s">
        <v>282</v>
      </c>
      <c r="D27" s="307">
        <v>50.249999999998003</v>
      </c>
      <c r="E27" s="302">
        <v>1838</v>
      </c>
      <c r="F27" s="303">
        <v>36.577114427862099</v>
      </c>
      <c r="G27" s="311">
        <v>89.978872759489803</v>
      </c>
      <c r="H27" s="103"/>
    </row>
    <row r="28" spans="1:8" s="238" customFormat="1" ht="10.5" x14ac:dyDescent="0.15">
      <c r="A28" s="5" t="s">
        <v>614</v>
      </c>
      <c r="B28" s="1" t="s">
        <v>414</v>
      </c>
      <c r="C28" s="1" t="s">
        <v>283</v>
      </c>
      <c r="D28" s="307">
        <v>62.916666666664099</v>
      </c>
      <c r="E28" s="302">
        <v>2250</v>
      </c>
      <c r="F28" s="303">
        <v>35.761589403974902</v>
      </c>
      <c r="G28" s="311">
        <v>90.202304272883595</v>
      </c>
      <c r="H28" s="103"/>
    </row>
    <row r="29" spans="1:8" s="238" customFormat="1" ht="10.5" x14ac:dyDescent="0.15">
      <c r="A29" s="5" t="s">
        <v>614</v>
      </c>
      <c r="B29" s="1" t="s">
        <v>414</v>
      </c>
      <c r="C29" s="277" t="s">
        <v>480</v>
      </c>
      <c r="D29" s="307">
        <v>119.749999999995</v>
      </c>
      <c r="E29" s="302">
        <v>5483</v>
      </c>
      <c r="F29" s="303">
        <v>45.787056367433998</v>
      </c>
      <c r="G29" s="311">
        <v>87.455600995223506</v>
      </c>
      <c r="H29" s="103"/>
    </row>
    <row r="30" spans="1:8" s="238" customFormat="1" ht="10.5" x14ac:dyDescent="0.15">
      <c r="A30" s="5" t="s">
        <v>614</v>
      </c>
      <c r="B30" s="1" t="s">
        <v>414</v>
      </c>
      <c r="C30" s="1" t="s">
        <v>284</v>
      </c>
      <c r="D30" s="307">
        <v>33.4999999999987</v>
      </c>
      <c r="E30" s="302">
        <v>1671</v>
      </c>
      <c r="F30" s="303">
        <v>49.880597014927403</v>
      </c>
      <c r="G30" s="311">
        <v>86.334083009608904</v>
      </c>
      <c r="H30" s="103"/>
    </row>
    <row r="31" spans="1:8" s="238" customFormat="1" ht="10.5" x14ac:dyDescent="0.15">
      <c r="A31" s="5" t="s">
        <v>614</v>
      </c>
      <c r="B31" s="1" t="s">
        <v>414</v>
      </c>
      <c r="C31" s="1" t="s">
        <v>311</v>
      </c>
      <c r="D31" s="307">
        <v>6.0833333333330897</v>
      </c>
      <c r="E31" s="302">
        <v>145</v>
      </c>
      <c r="F31" s="303">
        <v>23.8356164383571</v>
      </c>
      <c r="G31" s="311">
        <v>93.469694126477506</v>
      </c>
      <c r="H31" s="103"/>
    </row>
    <row r="32" spans="1:8" s="238" customFormat="1" ht="10.5" x14ac:dyDescent="0.15">
      <c r="A32" s="5" t="s">
        <v>614</v>
      </c>
      <c r="B32" s="1" t="s">
        <v>122</v>
      </c>
      <c r="C32" s="1" t="s">
        <v>286</v>
      </c>
      <c r="D32" s="307">
        <v>165.083333333327</v>
      </c>
      <c r="E32" s="302">
        <v>9045</v>
      </c>
      <c r="F32" s="303">
        <v>54.790509843515601</v>
      </c>
      <c r="G32" s="311">
        <v>84.988901412735501</v>
      </c>
      <c r="H32" s="103"/>
    </row>
    <row r="33" spans="1:8" s="238" customFormat="1" ht="10.5" x14ac:dyDescent="0.15">
      <c r="A33" s="5" t="s">
        <v>614</v>
      </c>
      <c r="B33" s="1" t="s">
        <v>122</v>
      </c>
      <c r="C33" s="1" t="s">
        <v>646</v>
      </c>
      <c r="D33" s="307">
        <v>0.99999999999996003</v>
      </c>
      <c r="E33" s="302" t="s">
        <v>35</v>
      </c>
      <c r="F33" s="303" t="s">
        <v>35</v>
      </c>
      <c r="G33" s="311" t="s">
        <v>35</v>
      </c>
      <c r="H33" s="103"/>
    </row>
    <row r="34" spans="1:8" s="238" customFormat="1" ht="10.5" x14ac:dyDescent="0.15">
      <c r="A34" s="5" t="s">
        <v>614</v>
      </c>
      <c r="B34" s="1" t="s">
        <v>122</v>
      </c>
      <c r="C34" s="277" t="s">
        <v>481</v>
      </c>
      <c r="D34" s="307">
        <v>60.166666666664298</v>
      </c>
      <c r="E34" s="302">
        <v>2586</v>
      </c>
      <c r="F34" s="303">
        <v>42.980609418284303</v>
      </c>
      <c r="G34" s="311">
        <v>88.224490570333103</v>
      </c>
      <c r="H34" s="103"/>
    </row>
    <row r="35" spans="1:8" s="372" customFormat="1" ht="10.5" x14ac:dyDescent="0.15">
      <c r="A35" s="5" t="s">
        <v>614</v>
      </c>
      <c r="B35" s="1" t="s">
        <v>122</v>
      </c>
      <c r="C35" s="277" t="s">
        <v>309</v>
      </c>
      <c r="D35" s="307">
        <v>28.833333333332199</v>
      </c>
      <c r="E35" s="302" t="s">
        <v>35</v>
      </c>
      <c r="F35" s="303" t="s">
        <v>35</v>
      </c>
      <c r="G35" s="311" t="s">
        <v>35</v>
      </c>
      <c r="H35" s="103"/>
    </row>
    <row r="36" spans="1:8" s="238" customFormat="1" ht="10.5" x14ac:dyDescent="0.15">
      <c r="A36" s="5" t="s">
        <v>614</v>
      </c>
      <c r="B36" s="1" t="s">
        <v>123</v>
      </c>
      <c r="C36" s="277" t="s">
        <v>288</v>
      </c>
      <c r="D36" s="307">
        <v>9.8333333333329396</v>
      </c>
      <c r="E36" s="302">
        <v>395</v>
      </c>
      <c r="F36" s="303">
        <v>40.1694915254253</v>
      </c>
      <c r="G36" s="311">
        <v>88.994659856047804</v>
      </c>
      <c r="H36" s="103"/>
    </row>
    <row r="37" spans="1:8" s="238" customFormat="1" ht="10.5" x14ac:dyDescent="0.15">
      <c r="A37" s="5" t="s">
        <v>614</v>
      </c>
      <c r="B37" s="1" t="s">
        <v>123</v>
      </c>
      <c r="C37" s="277" t="s">
        <v>290</v>
      </c>
      <c r="D37" s="307">
        <v>13.333333333332799</v>
      </c>
      <c r="E37" s="302">
        <v>208</v>
      </c>
      <c r="F37" s="303">
        <v>15.6000000000006</v>
      </c>
      <c r="G37" s="311">
        <v>95.726027397260097</v>
      </c>
      <c r="H37" s="103"/>
    </row>
    <row r="38" spans="1:8" s="238" customFormat="1" ht="10.5" x14ac:dyDescent="0.15">
      <c r="A38" s="5" t="s">
        <v>614</v>
      </c>
      <c r="B38" s="1" t="s">
        <v>123</v>
      </c>
      <c r="C38" s="1" t="s">
        <v>291</v>
      </c>
      <c r="D38" s="307">
        <v>10.916666666666201</v>
      </c>
      <c r="E38" s="302">
        <v>223</v>
      </c>
      <c r="F38" s="303">
        <v>20.4274809160313</v>
      </c>
      <c r="G38" s="311">
        <v>94.403429886018799</v>
      </c>
      <c r="H38" s="103"/>
    </row>
    <row r="39" spans="1:8" s="238" customFormat="1" ht="10.5" x14ac:dyDescent="0.15">
      <c r="A39" s="5" t="s">
        <v>614</v>
      </c>
      <c r="B39" s="1" t="s">
        <v>123</v>
      </c>
      <c r="C39" s="1" t="s">
        <v>292</v>
      </c>
      <c r="D39" s="307">
        <v>168.91666666666001</v>
      </c>
      <c r="E39" s="302">
        <v>5478</v>
      </c>
      <c r="F39" s="303">
        <v>32.430192402566703</v>
      </c>
      <c r="G39" s="311">
        <v>91.115015780118696</v>
      </c>
      <c r="H39" s="103"/>
    </row>
    <row r="40" spans="1:8" s="238" customFormat="1" ht="10.5" x14ac:dyDescent="0.15">
      <c r="A40" s="5" t="s">
        <v>614</v>
      </c>
      <c r="B40" s="1" t="s">
        <v>123</v>
      </c>
      <c r="C40" s="277" t="s">
        <v>293</v>
      </c>
      <c r="D40" s="307">
        <v>33.833333333332</v>
      </c>
      <c r="E40" s="302">
        <v>1304</v>
      </c>
      <c r="F40" s="303">
        <v>38.541871921183798</v>
      </c>
      <c r="G40" s="311">
        <v>89.440583035292093</v>
      </c>
      <c r="H40" s="103"/>
    </row>
    <row r="41" spans="1:8" s="238" customFormat="1" ht="10.5" x14ac:dyDescent="0.15">
      <c r="A41" s="5" t="s">
        <v>614</v>
      </c>
      <c r="B41" s="1" t="s">
        <v>124</v>
      </c>
      <c r="C41" s="277" t="s">
        <v>294</v>
      </c>
      <c r="D41" s="307">
        <v>137.583333333328</v>
      </c>
      <c r="E41" s="302">
        <v>5336</v>
      </c>
      <c r="F41" s="303">
        <v>38.7837674136902</v>
      </c>
      <c r="G41" s="311">
        <v>89.374310297619104</v>
      </c>
      <c r="H41" s="103"/>
    </row>
    <row r="42" spans="1:8" s="238" customFormat="1" ht="10.5" x14ac:dyDescent="0.15">
      <c r="A42" s="5" t="s">
        <v>614</v>
      </c>
      <c r="B42" s="1" t="s">
        <v>124</v>
      </c>
      <c r="C42" s="277" t="s">
        <v>611</v>
      </c>
      <c r="D42" s="307">
        <v>4.9999999999998002</v>
      </c>
      <c r="E42" s="302">
        <v>195</v>
      </c>
      <c r="F42" s="303">
        <v>39.000000000001599</v>
      </c>
      <c r="G42" s="311">
        <v>89.315068493150207</v>
      </c>
      <c r="H42" s="103"/>
    </row>
    <row r="43" spans="1:8" s="238" customFormat="1" ht="10.5" x14ac:dyDescent="0.15">
      <c r="A43" s="5" t="s">
        <v>614</v>
      </c>
      <c r="B43" s="1" t="s">
        <v>124</v>
      </c>
      <c r="C43" s="1" t="s">
        <v>295</v>
      </c>
      <c r="D43" s="307">
        <v>24.999999999999002</v>
      </c>
      <c r="E43" s="302">
        <v>802</v>
      </c>
      <c r="F43" s="303">
        <v>32.080000000001299</v>
      </c>
      <c r="G43" s="311">
        <v>91.210958904109205</v>
      </c>
      <c r="H43" s="103"/>
    </row>
    <row r="44" spans="1:8" s="238" customFormat="1" ht="10.5" x14ac:dyDescent="0.15">
      <c r="A44" s="5" t="s">
        <v>614</v>
      </c>
      <c r="B44" s="1" t="s">
        <v>125</v>
      </c>
      <c r="C44" s="277" t="s">
        <v>296</v>
      </c>
      <c r="D44" s="307">
        <v>40.249999999998401</v>
      </c>
      <c r="E44" s="302">
        <v>1006</v>
      </c>
      <c r="F44" s="303">
        <v>24.993788819876801</v>
      </c>
      <c r="G44" s="311">
        <v>93.152386624691303</v>
      </c>
      <c r="H44" s="103"/>
    </row>
    <row r="45" spans="1:8" s="238" customFormat="1" ht="10.5" x14ac:dyDescent="0.15">
      <c r="A45" s="5" t="s">
        <v>614</v>
      </c>
      <c r="B45" s="1" t="s">
        <v>125</v>
      </c>
      <c r="C45" s="277" t="s">
        <v>297</v>
      </c>
      <c r="D45" s="307">
        <v>33.9999999999986</v>
      </c>
      <c r="E45" s="302">
        <v>1153</v>
      </c>
      <c r="F45" s="303">
        <v>33.911764705883698</v>
      </c>
      <c r="G45" s="311">
        <v>90.709105560031901</v>
      </c>
      <c r="H45" s="103"/>
    </row>
    <row r="46" spans="1:8" s="238" customFormat="1" ht="10.5" x14ac:dyDescent="0.15">
      <c r="A46" s="5" t="s">
        <v>614</v>
      </c>
      <c r="B46" s="1" t="s">
        <v>125</v>
      </c>
      <c r="C46" s="1" t="s">
        <v>298</v>
      </c>
      <c r="D46" s="307">
        <v>26.499999999998899</v>
      </c>
      <c r="E46" s="302">
        <v>711</v>
      </c>
      <c r="F46" s="303">
        <v>26.830188679246401</v>
      </c>
      <c r="G46" s="311">
        <v>92.649263375548898</v>
      </c>
      <c r="H46" s="103"/>
    </row>
    <row r="47" spans="1:8" s="238" customFormat="1" ht="10.5" x14ac:dyDescent="0.15">
      <c r="A47" s="5" t="s">
        <v>614</v>
      </c>
      <c r="B47" s="1" t="s">
        <v>126</v>
      </c>
      <c r="C47" s="277" t="s">
        <v>299</v>
      </c>
      <c r="D47" s="307">
        <v>40.416666666665101</v>
      </c>
      <c r="E47" s="302">
        <v>719</v>
      </c>
      <c r="F47" s="303">
        <v>17.789690721650199</v>
      </c>
      <c r="G47" s="311">
        <v>95.126112131054697</v>
      </c>
      <c r="H47" s="103"/>
    </row>
    <row r="48" spans="1:8" s="238" customFormat="1" ht="10.5" x14ac:dyDescent="0.15">
      <c r="A48" s="5" t="s">
        <v>614</v>
      </c>
      <c r="B48" s="1" t="s">
        <v>127</v>
      </c>
      <c r="C48" s="277" t="s">
        <v>300</v>
      </c>
      <c r="D48" s="307">
        <v>4.2499999999998304</v>
      </c>
      <c r="E48" s="302">
        <v>165</v>
      </c>
      <c r="F48" s="303">
        <v>38.823529411766302</v>
      </c>
      <c r="G48" s="311">
        <v>89.3634165995161</v>
      </c>
      <c r="H48" s="103"/>
    </row>
    <row r="49" spans="1:7" s="6" customFormat="1" ht="9.75" customHeight="1" x14ac:dyDescent="0.15">
      <c r="A49" s="5" t="s">
        <v>614</v>
      </c>
      <c r="B49" s="1" t="s">
        <v>247</v>
      </c>
      <c r="C49" s="277" t="s">
        <v>301</v>
      </c>
      <c r="D49" s="307">
        <v>112.83333333332899</v>
      </c>
      <c r="E49" s="302">
        <v>10549</v>
      </c>
      <c r="F49" s="303">
        <v>93.4918759231943</v>
      </c>
      <c r="G49" s="311">
        <v>74.385787418302897</v>
      </c>
    </row>
    <row r="50" spans="1:7" x14ac:dyDescent="0.15">
      <c r="A50" s="3"/>
      <c r="B50" s="1"/>
      <c r="C50" s="8"/>
      <c r="D50" s="3"/>
    </row>
    <row r="51" spans="1:7" x14ac:dyDescent="0.15">
      <c r="A51" s="10"/>
      <c r="B51" s="10"/>
      <c r="C51" s="10"/>
      <c r="D51" s="10"/>
      <c r="E51" s="11"/>
    </row>
    <row r="52" spans="1:7" x14ac:dyDescent="0.15">
      <c r="A52" s="10"/>
      <c r="B52" s="10"/>
      <c r="C52" s="10"/>
      <c r="D52" s="11"/>
      <c r="E52" s="11"/>
    </row>
    <row r="53" spans="1:7" x14ac:dyDescent="0.15">
      <c r="A53" s="11"/>
      <c r="B53" s="11"/>
      <c r="C53" s="11"/>
      <c r="D53" s="11"/>
      <c r="E53" s="11"/>
    </row>
  </sheetData>
  <printOptions horizontalCentered="1"/>
  <pageMargins left="0.59055118110236227" right="0.19685039370078741" top="0.23622047244094491" bottom="0.23622047244094491" header="0.23622047244094491" footer="0.31496062992125984"/>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110">
    <tabColor rgb="FF92D050"/>
  </sheetPr>
  <dimension ref="A1:H51"/>
  <sheetViews>
    <sheetView view="pageBreakPreview" zoomScale="150" zoomScaleNormal="130" zoomScaleSheetLayoutView="150" workbookViewId="0">
      <selection activeCell="C12" sqref="C12"/>
    </sheetView>
  </sheetViews>
  <sheetFormatPr baseColWidth="10" defaultColWidth="11.42578125" defaultRowHeight="9" x14ac:dyDescent="0.15"/>
  <cols>
    <col min="1" max="1" width="5.42578125" style="2" customWidth="1"/>
    <col min="2" max="2" width="26.7109375" style="2" customWidth="1"/>
    <col min="3" max="3" width="48.7109375" style="2" customWidth="1"/>
    <col min="4" max="4" width="21.7109375" style="2" customWidth="1"/>
    <col min="5" max="5" width="22.42578125" style="2" bestFit="1" customWidth="1"/>
    <col min="6" max="6" width="36.85546875" style="2" bestFit="1" customWidth="1"/>
    <col min="7" max="7" width="25.42578125" style="2" bestFit="1" customWidth="1"/>
    <col min="8" max="8" width="4.5703125" style="2" customWidth="1"/>
    <col min="9" max="16384" width="11.42578125" style="2"/>
  </cols>
  <sheetData>
    <row r="1" spans="1:8" x14ac:dyDescent="0.15">
      <c r="A1" s="321" t="s">
        <v>397</v>
      </c>
      <c r="B1" s="321" t="s">
        <v>63</v>
      </c>
      <c r="C1" s="321" t="s">
        <v>372</v>
      </c>
      <c r="D1" s="271" t="s">
        <v>42</v>
      </c>
      <c r="E1" s="327" t="s">
        <v>359</v>
      </c>
      <c r="F1" s="273" t="s">
        <v>370</v>
      </c>
      <c r="G1" s="328" t="s">
        <v>2</v>
      </c>
    </row>
    <row r="2" spans="1:8" s="238" customFormat="1" ht="10.5" x14ac:dyDescent="0.15">
      <c r="A2" s="5" t="s">
        <v>27</v>
      </c>
      <c r="B2" s="1" t="s">
        <v>117</v>
      </c>
      <c r="C2" s="1" t="s">
        <v>264</v>
      </c>
      <c r="D2" s="307">
        <v>3.8333333333331798</v>
      </c>
      <c r="E2" s="302">
        <v>115</v>
      </c>
      <c r="F2" s="303">
        <v>30.000000000001201</v>
      </c>
      <c r="G2" s="311">
        <v>91.780821917807899</v>
      </c>
      <c r="H2" s="103"/>
    </row>
    <row r="3" spans="1:8" s="238" customFormat="1" ht="10.5" x14ac:dyDescent="0.15">
      <c r="A3" s="5" t="s">
        <v>27</v>
      </c>
      <c r="B3" s="1" t="s">
        <v>265</v>
      </c>
      <c r="C3" s="1" t="s">
        <v>266</v>
      </c>
      <c r="D3" s="307">
        <v>33.583333333332</v>
      </c>
      <c r="E3" s="302">
        <v>718</v>
      </c>
      <c r="F3" s="303">
        <v>21.379652605459899</v>
      </c>
      <c r="G3" s="311">
        <v>94.142560930011001</v>
      </c>
      <c r="H3" s="103"/>
    </row>
    <row r="4" spans="1:8" s="238" customFormat="1" ht="10.5" x14ac:dyDescent="0.15">
      <c r="A4" s="5" t="s">
        <v>27</v>
      </c>
      <c r="B4" s="1" t="s">
        <v>265</v>
      </c>
      <c r="C4" s="1" t="s">
        <v>482</v>
      </c>
      <c r="D4" s="307">
        <v>7.2499999999997096</v>
      </c>
      <c r="E4" s="302">
        <v>250</v>
      </c>
      <c r="F4" s="303">
        <v>34.482758620691001</v>
      </c>
      <c r="G4" s="311">
        <v>90.552668871043593</v>
      </c>
      <c r="H4" s="103"/>
    </row>
    <row r="5" spans="1:8" s="238" customFormat="1" ht="10.5" x14ac:dyDescent="0.15">
      <c r="A5" s="5" t="s">
        <v>27</v>
      </c>
      <c r="B5" s="1" t="s">
        <v>265</v>
      </c>
      <c r="C5" s="1" t="s">
        <v>267</v>
      </c>
      <c r="D5" s="307">
        <v>8.333333333333</v>
      </c>
      <c r="E5" s="302">
        <v>195</v>
      </c>
      <c r="F5" s="303">
        <v>23.400000000000901</v>
      </c>
      <c r="G5" s="311">
        <v>93.589041095890096</v>
      </c>
      <c r="H5" s="103"/>
    </row>
    <row r="6" spans="1:8" s="238" customFormat="1" ht="10.5" x14ac:dyDescent="0.15">
      <c r="A6" s="5" t="s">
        <v>27</v>
      </c>
      <c r="B6" s="1" t="s">
        <v>265</v>
      </c>
      <c r="C6" s="1" t="s">
        <v>473</v>
      </c>
      <c r="D6" s="307">
        <v>8.5833333333329893</v>
      </c>
      <c r="E6" s="302">
        <v>151</v>
      </c>
      <c r="F6" s="303">
        <v>17.5922330097094</v>
      </c>
      <c r="G6" s="311">
        <v>95.180210134326202</v>
      </c>
      <c r="H6" s="103"/>
    </row>
    <row r="7" spans="1:8" s="238" customFormat="1" ht="10.5" x14ac:dyDescent="0.15">
      <c r="A7" s="5" t="s">
        <v>27</v>
      </c>
      <c r="B7" s="1" t="s">
        <v>265</v>
      </c>
      <c r="C7" s="1" t="s">
        <v>268</v>
      </c>
      <c r="D7" s="307">
        <v>138.833333333328</v>
      </c>
      <c r="E7" s="302">
        <v>4898</v>
      </c>
      <c r="F7" s="303">
        <v>35.279711884755301</v>
      </c>
      <c r="G7" s="311">
        <v>90.334325511025895</v>
      </c>
      <c r="H7" s="103"/>
    </row>
    <row r="8" spans="1:8" s="238" customFormat="1" ht="10.5" x14ac:dyDescent="0.15">
      <c r="A8" s="5" t="s">
        <v>27</v>
      </c>
      <c r="B8" s="1" t="s">
        <v>265</v>
      </c>
      <c r="C8" s="1" t="s">
        <v>269</v>
      </c>
      <c r="D8" s="307">
        <v>79.916666666663502</v>
      </c>
      <c r="E8" s="302">
        <v>1660</v>
      </c>
      <c r="F8" s="303">
        <v>20.7716371220029</v>
      </c>
      <c r="G8" s="311">
        <v>94.309140514519697</v>
      </c>
      <c r="H8" s="103"/>
    </row>
    <row r="9" spans="1:8" s="238" customFormat="1" ht="10.5" x14ac:dyDescent="0.15">
      <c r="A9" s="5" t="s">
        <v>27</v>
      </c>
      <c r="B9" s="1" t="s">
        <v>265</v>
      </c>
      <c r="C9" s="1" t="s">
        <v>270</v>
      </c>
      <c r="D9" s="307">
        <v>8.4999999999996607</v>
      </c>
      <c r="E9" s="302">
        <v>84</v>
      </c>
      <c r="F9" s="303">
        <v>9.8823529411768707</v>
      </c>
      <c r="G9" s="311">
        <v>97.2925060435132</v>
      </c>
      <c r="H9" s="103"/>
    </row>
    <row r="10" spans="1:8" s="238" customFormat="1" ht="10.5" x14ac:dyDescent="0.15">
      <c r="A10" s="5" t="s">
        <v>27</v>
      </c>
      <c r="B10" s="1" t="s">
        <v>265</v>
      </c>
      <c r="C10" s="1" t="s">
        <v>475</v>
      </c>
      <c r="D10" s="307">
        <v>5.5833333333331101</v>
      </c>
      <c r="E10" s="302">
        <v>69</v>
      </c>
      <c r="F10" s="303">
        <v>12.3582089552244</v>
      </c>
      <c r="G10" s="311">
        <v>96.614189327335794</v>
      </c>
      <c r="H10" s="103"/>
    </row>
    <row r="11" spans="1:8" s="238" customFormat="1" ht="10.5" x14ac:dyDescent="0.15">
      <c r="A11" s="5" t="s">
        <v>27</v>
      </c>
      <c r="B11" s="1" t="s">
        <v>265</v>
      </c>
      <c r="C11" s="1" t="s">
        <v>476</v>
      </c>
      <c r="D11" s="307">
        <v>1.49999999999994</v>
      </c>
      <c r="E11" s="302" t="s">
        <v>35</v>
      </c>
      <c r="F11" s="303" t="s">
        <v>35</v>
      </c>
      <c r="G11" s="311" t="s">
        <v>35</v>
      </c>
      <c r="H11" s="103"/>
    </row>
    <row r="12" spans="1:8" s="238" customFormat="1" ht="10.5" x14ac:dyDescent="0.15">
      <c r="A12" s="5" t="s">
        <v>27</v>
      </c>
      <c r="B12" s="1" t="s">
        <v>265</v>
      </c>
      <c r="C12" s="1" t="s">
        <v>477</v>
      </c>
      <c r="D12" s="307">
        <v>14.9999999999994</v>
      </c>
      <c r="E12" s="302">
        <v>545</v>
      </c>
      <c r="F12" s="303">
        <v>36.333333333334799</v>
      </c>
      <c r="G12" s="311">
        <v>90.045662100456198</v>
      </c>
      <c r="H12" s="103"/>
    </row>
    <row r="13" spans="1:8" s="238" customFormat="1" ht="10.5" x14ac:dyDescent="0.15">
      <c r="A13" s="5" t="s">
        <v>27</v>
      </c>
      <c r="B13" s="1" t="s">
        <v>265</v>
      </c>
      <c r="C13" s="1" t="s">
        <v>478</v>
      </c>
      <c r="D13" s="307">
        <v>5.74999999999977</v>
      </c>
      <c r="E13" s="302">
        <v>27</v>
      </c>
      <c r="F13" s="303">
        <v>4.6956521739132304</v>
      </c>
      <c r="G13" s="311">
        <v>98.713519952352499</v>
      </c>
      <c r="H13" s="103"/>
    </row>
    <row r="14" spans="1:8" s="238" customFormat="1" ht="10.5" x14ac:dyDescent="0.15">
      <c r="A14" s="5" t="s">
        <v>27</v>
      </c>
      <c r="B14" s="1" t="s">
        <v>265</v>
      </c>
      <c r="C14" s="277" t="s">
        <v>479</v>
      </c>
      <c r="D14" s="307">
        <v>5.2499999999997904</v>
      </c>
      <c r="E14" s="302" t="s">
        <v>35</v>
      </c>
      <c r="F14" s="303" t="s">
        <v>35</v>
      </c>
      <c r="G14" s="311" t="s">
        <v>35</v>
      </c>
      <c r="H14" s="103"/>
    </row>
    <row r="15" spans="1:8" s="238" customFormat="1" ht="10.5" x14ac:dyDescent="0.15">
      <c r="A15" s="5" t="s">
        <v>27</v>
      </c>
      <c r="B15" s="1" t="s">
        <v>265</v>
      </c>
      <c r="C15" s="1" t="s">
        <v>271</v>
      </c>
      <c r="D15" s="307">
        <v>10.2499999999996</v>
      </c>
      <c r="E15" s="302">
        <v>161</v>
      </c>
      <c r="F15" s="303">
        <v>15.707317073171399</v>
      </c>
      <c r="G15" s="311">
        <v>95.696625459405098</v>
      </c>
      <c r="H15" s="103"/>
    </row>
    <row r="16" spans="1:8" s="238" customFormat="1" ht="10.5" x14ac:dyDescent="0.15">
      <c r="A16" s="5" t="s">
        <v>27</v>
      </c>
      <c r="B16" s="1" t="s">
        <v>118</v>
      </c>
      <c r="C16" s="277" t="s">
        <v>272</v>
      </c>
      <c r="D16" s="307">
        <v>87.166666666663204</v>
      </c>
      <c r="E16" s="357">
        <v>6428</v>
      </c>
      <c r="F16" s="357">
        <v>73.743785850863404</v>
      </c>
      <c r="G16" s="357">
        <v>79.796223054557998</v>
      </c>
      <c r="H16" s="103"/>
    </row>
    <row r="17" spans="1:8" s="238" customFormat="1" ht="10.5" x14ac:dyDescent="0.15">
      <c r="A17" s="5" t="s">
        <v>27</v>
      </c>
      <c r="B17" s="1" t="s">
        <v>118</v>
      </c>
      <c r="C17" s="1" t="s">
        <v>310</v>
      </c>
      <c r="D17" s="307">
        <v>2.9166666666665502</v>
      </c>
      <c r="E17" s="357">
        <v>110</v>
      </c>
      <c r="F17" s="357">
        <v>37.7142857142872</v>
      </c>
      <c r="G17" s="357">
        <v>89.667318982387101</v>
      </c>
      <c r="H17" s="103"/>
    </row>
    <row r="18" spans="1:8" s="238" customFormat="1" ht="10.5" x14ac:dyDescent="0.15">
      <c r="A18" s="5" t="s">
        <v>27</v>
      </c>
      <c r="B18" s="1" t="s">
        <v>119</v>
      </c>
      <c r="C18" s="1" t="s">
        <v>273</v>
      </c>
      <c r="D18" s="307">
        <v>64.666666666664099</v>
      </c>
      <c r="E18" s="302">
        <v>3139</v>
      </c>
      <c r="F18" s="303">
        <v>48.541237113404001</v>
      </c>
      <c r="G18" s="311">
        <v>86.701030927834495</v>
      </c>
      <c r="H18" s="103"/>
    </row>
    <row r="19" spans="1:8" s="238" customFormat="1" ht="10.5" x14ac:dyDescent="0.15">
      <c r="A19" s="5" t="s">
        <v>27</v>
      </c>
      <c r="B19" s="1" t="s">
        <v>119</v>
      </c>
      <c r="C19" s="277" t="s">
        <v>274</v>
      </c>
      <c r="D19" s="307">
        <v>23.499999999999101</v>
      </c>
      <c r="E19" s="302">
        <v>2044</v>
      </c>
      <c r="F19" s="303">
        <v>86.978723404258801</v>
      </c>
      <c r="G19" s="311">
        <v>76.170212765956506</v>
      </c>
      <c r="H19" s="103"/>
    </row>
    <row r="20" spans="1:8" s="238" customFormat="1" ht="10.5" x14ac:dyDescent="0.15">
      <c r="A20" s="5" t="s">
        <v>27</v>
      </c>
      <c r="B20" s="1" t="s">
        <v>119</v>
      </c>
      <c r="C20" s="1" t="s">
        <v>275</v>
      </c>
      <c r="D20" s="307">
        <v>37.749999999998501</v>
      </c>
      <c r="E20" s="302">
        <v>2325</v>
      </c>
      <c r="F20" s="303">
        <v>61.589403973512397</v>
      </c>
      <c r="G20" s="311">
        <v>83.126190692188402</v>
      </c>
      <c r="H20" s="103"/>
    </row>
    <row r="21" spans="1:8" s="238" customFormat="1" ht="10.5" x14ac:dyDescent="0.15">
      <c r="A21" s="5" t="s">
        <v>27</v>
      </c>
      <c r="B21" s="1" t="s">
        <v>120</v>
      </c>
      <c r="C21" s="1" t="s">
        <v>276</v>
      </c>
      <c r="D21" s="307">
        <v>7.0833333333330497</v>
      </c>
      <c r="E21" s="302">
        <v>249</v>
      </c>
      <c r="F21" s="303">
        <v>35.152941176471998</v>
      </c>
      <c r="G21" s="311">
        <v>90.369057211925494</v>
      </c>
      <c r="H21" s="103"/>
    </row>
    <row r="22" spans="1:8" s="238" customFormat="1" ht="10.5" x14ac:dyDescent="0.15">
      <c r="A22" s="5" t="s">
        <v>27</v>
      </c>
      <c r="B22" s="1" t="s">
        <v>120</v>
      </c>
      <c r="C22" s="1" t="s">
        <v>277</v>
      </c>
      <c r="D22" s="307">
        <v>17.5833333333326</v>
      </c>
      <c r="E22" s="302">
        <v>659</v>
      </c>
      <c r="F22" s="303">
        <v>37.478672985783497</v>
      </c>
      <c r="G22" s="311">
        <v>89.731870414853802</v>
      </c>
      <c r="H22" s="103"/>
    </row>
    <row r="23" spans="1:8" s="238" customFormat="1" ht="10.5" x14ac:dyDescent="0.15">
      <c r="A23" s="5" t="s">
        <v>27</v>
      </c>
      <c r="B23" s="1" t="s">
        <v>120</v>
      </c>
      <c r="C23" s="1" t="s">
        <v>615</v>
      </c>
      <c r="D23" s="307">
        <v>35.0833333333319</v>
      </c>
      <c r="E23" s="302">
        <v>1280</v>
      </c>
      <c r="F23" s="303">
        <v>36.484560570072702</v>
      </c>
      <c r="G23" s="311">
        <v>90.004229980801995</v>
      </c>
      <c r="H23" s="103"/>
    </row>
    <row r="24" spans="1:8" s="238" customFormat="1" ht="10.5" x14ac:dyDescent="0.15">
      <c r="A24" s="5" t="s">
        <v>27</v>
      </c>
      <c r="B24" s="1" t="s">
        <v>120</v>
      </c>
      <c r="C24" s="1" t="s">
        <v>278</v>
      </c>
      <c r="D24" s="307">
        <v>29.416666666665499</v>
      </c>
      <c r="E24" s="302">
        <v>450</v>
      </c>
      <c r="F24" s="303">
        <v>15.297450424929799</v>
      </c>
      <c r="G24" s="311">
        <v>95.808917691800005</v>
      </c>
      <c r="H24" s="103"/>
    </row>
    <row r="25" spans="1:8" s="238" customFormat="1" ht="10.5" x14ac:dyDescent="0.15">
      <c r="A25" s="5" t="s">
        <v>27</v>
      </c>
      <c r="B25" s="1" t="s">
        <v>120</v>
      </c>
      <c r="C25" s="277" t="s">
        <v>279</v>
      </c>
      <c r="D25" s="307">
        <v>25.833333333332298</v>
      </c>
      <c r="E25" s="302">
        <v>512</v>
      </c>
      <c r="F25" s="303">
        <v>19.819354838710499</v>
      </c>
      <c r="G25" s="311">
        <v>94.570039770216297</v>
      </c>
      <c r="H25" s="103"/>
    </row>
    <row r="26" spans="1:8" s="238" customFormat="1" ht="10.5" x14ac:dyDescent="0.15">
      <c r="A26" s="5" t="s">
        <v>27</v>
      </c>
      <c r="B26" s="1" t="s">
        <v>120</v>
      </c>
      <c r="C26" s="1" t="s">
        <v>280</v>
      </c>
      <c r="D26" s="307">
        <v>61.333333333330899</v>
      </c>
      <c r="E26" s="302">
        <v>2151</v>
      </c>
      <c r="F26" s="303">
        <v>35.070652173914397</v>
      </c>
      <c r="G26" s="311">
        <v>90.391602144133003</v>
      </c>
      <c r="H26" s="103"/>
    </row>
    <row r="27" spans="1:8" s="238" customFormat="1" ht="10.5" x14ac:dyDescent="0.15">
      <c r="A27" s="5" t="s">
        <v>27</v>
      </c>
      <c r="B27" s="1" t="s">
        <v>121</v>
      </c>
      <c r="C27" s="277" t="s">
        <v>281</v>
      </c>
      <c r="D27" s="307">
        <v>127.333333333328</v>
      </c>
      <c r="E27" s="302">
        <v>5114</v>
      </c>
      <c r="F27" s="303">
        <v>40.162303664923101</v>
      </c>
      <c r="G27" s="311">
        <v>88.996629132897795</v>
      </c>
      <c r="H27" s="103"/>
    </row>
    <row r="28" spans="1:8" s="238" customFormat="1" ht="10.5" x14ac:dyDescent="0.15">
      <c r="A28" s="5" t="s">
        <v>27</v>
      </c>
      <c r="B28" s="1" t="s">
        <v>121</v>
      </c>
      <c r="C28" s="1" t="s">
        <v>282</v>
      </c>
      <c r="D28" s="307">
        <v>39.916666666665101</v>
      </c>
      <c r="E28" s="302">
        <v>1431</v>
      </c>
      <c r="F28" s="303">
        <v>35.849686847600601</v>
      </c>
      <c r="G28" s="311">
        <v>90.178167986958698</v>
      </c>
      <c r="H28" s="103"/>
    </row>
    <row r="29" spans="1:8" s="238" customFormat="1" ht="10.5" x14ac:dyDescent="0.15">
      <c r="A29" s="5" t="s">
        <v>27</v>
      </c>
      <c r="B29" s="1" t="s">
        <v>414</v>
      </c>
      <c r="C29" s="1" t="s">
        <v>283</v>
      </c>
      <c r="D29" s="307">
        <v>86.833333333329904</v>
      </c>
      <c r="E29" s="302">
        <v>2533</v>
      </c>
      <c r="F29" s="303">
        <v>29.170825335893699</v>
      </c>
      <c r="G29" s="311">
        <v>92.007993058659295</v>
      </c>
      <c r="H29" s="103"/>
    </row>
    <row r="30" spans="1:8" s="238" customFormat="1" ht="10.5" x14ac:dyDescent="0.15">
      <c r="A30" s="5" t="s">
        <v>27</v>
      </c>
      <c r="B30" s="1" t="s">
        <v>414</v>
      </c>
      <c r="C30" s="277" t="s">
        <v>480</v>
      </c>
      <c r="D30" s="307">
        <v>199.08333333332499</v>
      </c>
      <c r="E30" s="302">
        <v>8303</v>
      </c>
      <c r="F30" s="303">
        <v>41.706153202178299</v>
      </c>
      <c r="G30" s="311">
        <v>88.573656656937402</v>
      </c>
      <c r="H30" s="103"/>
    </row>
    <row r="31" spans="1:8" s="238" customFormat="1" ht="10.5" x14ac:dyDescent="0.15">
      <c r="A31" s="5" t="s">
        <v>27</v>
      </c>
      <c r="B31" s="1" t="s">
        <v>414</v>
      </c>
      <c r="C31" s="1" t="s">
        <v>284</v>
      </c>
      <c r="D31" s="307">
        <v>39.166666666665101</v>
      </c>
      <c r="E31" s="302">
        <v>2310</v>
      </c>
      <c r="F31" s="303">
        <v>58.9787234042577</v>
      </c>
      <c r="G31" s="311">
        <v>83.8414456426691</v>
      </c>
      <c r="H31" s="103"/>
    </row>
    <row r="32" spans="1:8" s="238" customFormat="1" ht="10.5" x14ac:dyDescent="0.15">
      <c r="A32" s="5" t="s">
        <v>27</v>
      </c>
      <c r="B32" s="1" t="s">
        <v>122</v>
      </c>
      <c r="C32" s="277" t="s">
        <v>285</v>
      </c>
      <c r="D32" s="307">
        <v>191.08333333332601</v>
      </c>
      <c r="E32" s="302">
        <v>9713</v>
      </c>
      <c r="F32" s="303">
        <v>50.8312254688202</v>
      </c>
      <c r="G32" s="311">
        <v>86.073636857857494</v>
      </c>
      <c r="H32" s="103"/>
    </row>
    <row r="33" spans="1:8" s="238" customFormat="1" ht="10.5" x14ac:dyDescent="0.15">
      <c r="A33" s="5" t="s">
        <v>27</v>
      </c>
      <c r="B33" s="1" t="s">
        <v>122</v>
      </c>
      <c r="C33" s="1" t="s">
        <v>481</v>
      </c>
      <c r="D33" s="307">
        <v>89.666666666663104</v>
      </c>
      <c r="E33" s="302">
        <v>3190</v>
      </c>
      <c r="F33" s="303">
        <v>35.576208178440098</v>
      </c>
      <c r="G33" s="311">
        <v>90.253093649742397</v>
      </c>
      <c r="H33" s="103"/>
    </row>
    <row r="34" spans="1:8" s="238" customFormat="1" ht="10.5" x14ac:dyDescent="0.15">
      <c r="A34" s="5" t="s">
        <v>27</v>
      </c>
      <c r="B34" s="1" t="s">
        <v>123</v>
      </c>
      <c r="C34" s="1" t="s">
        <v>288</v>
      </c>
      <c r="D34" s="307">
        <v>32.7499999999987</v>
      </c>
      <c r="E34" s="302">
        <v>962</v>
      </c>
      <c r="F34" s="303">
        <v>29.374045801527899</v>
      </c>
      <c r="G34" s="311">
        <v>91.952316218759506</v>
      </c>
      <c r="H34" s="103"/>
    </row>
    <row r="35" spans="1:8" s="238" customFormat="1" ht="10.5" x14ac:dyDescent="0.15">
      <c r="A35" s="5" t="s">
        <v>27</v>
      </c>
      <c r="B35" s="1" t="s">
        <v>123</v>
      </c>
      <c r="C35" s="1" t="s">
        <v>289</v>
      </c>
      <c r="D35" s="307">
        <v>9.2499999999996305</v>
      </c>
      <c r="E35" s="302">
        <v>497</v>
      </c>
      <c r="F35" s="303">
        <v>53.729729729731901</v>
      </c>
      <c r="G35" s="311">
        <v>85.279526101443295</v>
      </c>
      <c r="H35" s="103"/>
    </row>
    <row r="36" spans="1:8" s="238" customFormat="1" ht="10.5" x14ac:dyDescent="0.15">
      <c r="A36" s="5" t="s">
        <v>27</v>
      </c>
      <c r="B36" s="1" t="s">
        <v>123</v>
      </c>
      <c r="C36" s="1" t="s">
        <v>290</v>
      </c>
      <c r="D36" s="307">
        <v>47.416666666664803</v>
      </c>
      <c r="E36" s="302">
        <v>1949</v>
      </c>
      <c r="F36" s="303">
        <v>41.103690685414598</v>
      </c>
      <c r="G36" s="311">
        <v>88.738714880708301</v>
      </c>
      <c r="H36" s="103"/>
    </row>
    <row r="37" spans="1:8" s="238" customFormat="1" ht="10.5" x14ac:dyDescent="0.15">
      <c r="A37" s="5" t="s">
        <v>27</v>
      </c>
      <c r="B37" s="1" t="s">
        <v>123</v>
      </c>
      <c r="C37" s="1" t="s">
        <v>484</v>
      </c>
      <c r="D37" s="307">
        <v>6.9166666666663899</v>
      </c>
      <c r="E37" s="302">
        <v>98</v>
      </c>
      <c r="F37" s="303">
        <v>14.1686746987957</v>
      </c>
      <c r="G37" s="311">
        <v>96.118171315398399</v>
      </c>
      <c r="H37" s="103"/>
    </row>
    <row r="38" spans="1:8" s="238" customFormat="1" ht="10.5" x14ac:dyDescent="0.15">
      <c r="A38" s="5" t="s">
        <v>27</v>
      </c>
      <c r="B38" s="1" t="s">
        <v>123</v>
      </c>
      <c r="C38" s="1" t="s">
        <v>291</v>
      </c>
      <c r="D38" s="307">
        <v>30.499999999998799</v>
      </c>
      <c r="E38" s="302">
        <v>1759</v>
      </c>
      <c r="F38" s="303">
        <v>57.672131147543297</v>
      </c>
      <c r="G38" s="311">
        <v>84.199416123960702</v>
      </c>
      <c r="H38" s="103"/>
    </row>
    <row r="39" spans="1:8" s="238" customFormat="1" ht="10.5" x14ac:dyDescent="0.15">
      <c r="A39" s="5" t="s">
        <v>27</v>
      </c>
      <c r="B39" s="1" t="s">
        <v>123</v>
      </c>
      <c r="C39" s="277" t="s">
        <v>292</v>
      </c>
      <c r="D39" s="307">
        <v>184.58333333332601</v>
      </c>
      <c r="E39" s="302">
        <v>6326</v>
      </c>
      <c r="F39" s="303">
        <v>34.271783295712403</v>
      </c>
      <c r="G39" s="311">
        <v>90.610470329941805</v>
      </c>
      <c r="H39" s="103"/>
    </row>
    <row r="40" spans="1:8" s="238" customFormat="1" ht="10.5" x14ac:dyDescent="0.15">
      <c r="A40" s="5" t="s">
        <v>27</v>
      </c>
      <c r="B40" s="1" t="s">
        <v>123</v>
      </c>
      <c r="C40" s="1" t="s">
        <v>293</v>
      </c>
      <c r="D40" s="307">
        <v>35.0833333333319</v>
      </c>
      <c r="E40" s="302">
        <v>1277</v>
      </c>
      <c r="F40" s="303">
        <v>36.3990498812366</v>
      </c>
      <c r="G40" s="311">
        <v>90.027657566784498</v>
      </c>
      <c r="H40" s="103"/>
    </row>
    <row r="41" spans="1:8" s="238" customFormat="1" ht="10.5" x14ac:dyDescent="0.15">
      <c r="A41" s="5" t="s">
        <v>27</v>
      </c>
      <c r="B41" s="1" t="s">
        <v>124</v>
      </c>
      <c r="C41" s="277" t="s">
        <v>294</v>
      </c>
      <c r="D41" s="307">
        <v>117.83333333332899</v>
      </c>
      <c r="E41" s="302">
        <v>3581</v>
      </c>
      <c r="F41" s="303">
        <v>30.390381895333601</v>
      </c>
      <c r="G41" s="311">
        <v>91.673867973881201</v>
      </c>
      <c r="H41" s="103"/>
    </row>
    <row r="42" spans="1:8" s="238" customFormat="1" ht="10.5" x14ac:dyDescent="0.15">
      <c r="A42" s="5" t="s">
        <v>27</v>
      </c>
      <c r="B42" s="1" t="s">
        <v>124</v>
      </c>
      <c r="C42" s="277" t="s">
        <v>611</v>
      </c>
      <c r="D42" s="307">
        <v>8.6666666666663197</v>
      </c>
      <c r="E42" s="302">
        <v>92</v>
      </c>
      <c r="F42" s="303">
        <v>10.615384615385</v>
      </c>
      <c r="G42" s="311">
        <v>97.091675447839705</v>
      </c>
      <c r="H42" s="103"/>
    </row>
    <row r="43" spans="1:8" s="238" customFormat="1" ht="10.5" x14ac:dyDescent="0.15">
      <c r="A43" s="5" t="s">
        <v>27</v>
      </c>
      <c r="B43" s="1" t="s">
        <v>125</v>
      </c>
      <c r="C43" s="1" t="s">
        <v>296</v>
      </c>
      <c r="D43" s="307">
        <v>39.416666666665101</v>
      </c>
      <c r="E43" s="302">
        <v>1031</v>
      </c>
      <c r="F43" s="303">
        <v>26.156448202960899</v>
      </c>
      <c r="G43" s="311">
        <v>92.833849807408001</v>
      </c>
      <c r="H43" s="103"/>
    </row>
    <row r="44" spans="1:8" s="238" customFormat="1" ht="10.5" x14ac:dyDescent="0.15">
      <c r="A44" s="5" t="s">
        <v>27</v>
      </c>
      <c r="B44" s="1" t="s">
        <v>125</v>
      </c>
      <c r="C44" s="277" t="s">
        <v>297</v>
      </c>
      <c r="D44" s="307">
        <v>33.1666666666653</v>
      </c>
      <c r="E44" s="302">
        <v>1137</v>
      </c>
      <c r="F44" s="303">
        <v>34.281407035177303</v>
      </c>
      <c r="G44" s="311">
        <v>90.6078336889925</v>
      </c>
      <c r="H44" s="103"/>
    </row>
    <row r="45" spans="1:8" s="238" customFormat="1" ht="10.5" x14ac:dyDescent="0.15">
      <c r="A45" s="5" t="s">
        <v>27</v>
      </c>
      <c r="B45" s="1" t="s">
        <v>125</v>
      </c>
      <c r="C45" s="277" t="s">
        <v>298</v>
      </c>
      <c r="D45" s="307">
        <v>37.249999999998501</v>
      </c>
      <c r="E45" s="302">
        <v>1040</v>
      </c>
      <c r="F45" s="303">
        <v>27.919463087249401</v>
      </c>
      <c r="G45" s="311">
        <v>92.350832030890601</v>
      </c>
      <c r="H45" s="103"/>
    </row>
    <row r="46" spans="1:8" s="238" customFormat="1" ht="10.5" x14ac:dyDescent="0.15">
      <c r="A46" s="5" t="s">
        <v>27</v>
      </c>
      <c r="B46" s="1" t="s">
        <v>126</v>
      </c>
      <c r="C46" s="277" t="s">
        <v>299</v>
      </c>
      <c r="D46" s="307">
        <v>42.416666666665002</v>
      </c>
      <c r="E46" s="302">
        <v>1461</v>
      </c>
      <c r="F46" s="303">
        <v>34.444007858547501</v>
      </c>
      <c r="G46" s="311">
        <v>90.563285518206101</v>
      </c>
      <c r="H46" s="103"/>
    </row>
    <row r="47" spans="1:8" s="238" customFormat="1" ht="10.5" x14ac:dyDescent="0.15">
      <c r="A47" s="5" t="s">
        <v>27</v>
      </c>
      <c r="B47" s="15" t="s">
        <v>127</v>
      </c>
      <c r="C47" s="277" t="s">
        <v>300</v>
      </c>
      <c r="D47" s="307">
        <v>4.6666666666664796</v>
      </c>
      <c r="E47" s="302">
        <v>103</v>
      </c>
      <c r="F47" s="303">
        <v>22.071428571429401</v>
      </c>
      <c r="G47" s="311">
        <v>93.953033268101507</v>
      </c>
      <c r="H47" s="103"/>
    </row>
    <row r="48" spans="1:8" x14ac:dyDescent="0.15">
      <c r="A48" s="5" t="s">
        <v>27</v>
      </c>
      <c r="B48" s="1" t="s">
        <v>247</v>
      </c>
      <c r="C48" s="7" t="s">
        <v>301</v>
      </c>
      <c r="D48" s="307">
        <v>9.2499999999996305</v>
      </c>
      <c r="E48" s="302">
        <v>750</v>
      </c>
      <c r="F48" s="303">
        <v>81.081081081084307</v>
      </c>
      <c r="G48" s="311">
        <v>77.786005183264606</v>
      </c>
    </row>
    <row r="49" spans="1:5" x14ac:dyDescent="0.15">
      <c r="A49" s="10"/>
      <c r="B49" s="10"/>
      <c r="C49" s="10"/>
      <c r="D49" s="10"/>
      <c r="E49" s="11"/>
    </row>
    <row r="50" spans="1:5" x14ac:dyDescent="0.15">
      <c r="A50" s="10"/>
      <c r="B50" s="10"/>
      <c r="C50" s="10"/>
      <c r="D50" s="11"/>
      <c r="E50" s="11"/>
    </row>
    <row r="51" spans="1:5" x14ac:dyDescent="0.15">
      <c r="A51" s="11"/>
      <c r="B51" s="11"/>
      <c r="C51" s="11"/>
      <c r="D51" s="11"/>
      <c r="E51" s="11"/>
    </row>
  </sheetData>
  <printOptions horizontalCentered="1"/>
  <pageMargins left="0.59055118110236227" right="0.19685039370078741" top="0.23622047244094491" bottom="0.23622047244094491" header="0.23622047244094491" footer="0.31496062992125984"/>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111">
    <tabColor rgb="FF92D050"/>
  </sheetPr>
  <dimension ref="A1:H55"/>
  <sheetViews>
    <sheetView view="pageBreakPreview" zoomScale="150" zoomScaleNormal="130" zoomScaleSheetLayoutView="150" workbookViewId="0">
      <selection activeCell="C15" sqref="C15"/>
    </sheetView>
  </sheetViews>
  <sheetFormatPr baseColWidth="10" defaultColWidth="11.42578125" defaultRowHeight="9" x14ac:dyDescent="0.15"/>
  <cols>
    <col min="1" max="1" width="11.140625" style="2" customWidth="1"/>
    <col min="2" max="2" width="26.85546875" style="2" customWidth="1"/>
    <col min="3" max="3" width="48.85546875" style="2" customWidth="1"/>
    <col min="4" max="4" width="21.85546875" style="2" customWidth="1"/>
    <col min="5" max="5" width="22.42578125" style="2" bestFit="1" customWidth="1"/>
    <col min="6" max="6" width="36.85546875" style="2" bestFit="1" customWidth="1"/>
    <col min="7" max="7" width="25.42578125" style="2" bestFit="1" customWidth="1"/>
    <col min="8" max="8" width="4.5703125" style="2" customWidth="1"/>
    <col min="9" max="16384" width="11.42578125" style="2"/>
  </cols>
  <sheetData>
    <row r="1" spans="1:8" x14ac:dyDescent="0.15">
      <c r="A1" s="321" t="s">
        <v>397</v>
      </c>
      <c r="B1" s="321" t="s">
        <v>63</v>
      </c>
      <c r="C1" s="321" t="s">
        <v>372</v>
      </c>
      <c r="D1" s="271" t="s">
        <v>42</v>
      </c>
      <c r="E1" s="327" t="s">
        <v>359</v>
      </c>
      <c r="F1" s="273" t="s">
        <v>370</v>
      </c>
      <c r="G1" s="328" t="s">
        <v>2</v>
      </c>
    </row>
    <row r="2" spans="1:8" s="238" customFormat="1" ht="10.5" x14ac:dyDescent="0.15">
      <c r="A2" s="5" t="s">
        <v>664</v>
      </c>
      <c r="B2" s="1" t="s">
        <v>117</v>
      </c>
      <c r="C2" s="1" t="s">
        <v>264</v>
      </c>
      <c r="D2" s="307">
        <v>2.9999999999998801</v>
      </c>
      <c r="E2" s="357">
        <v>2</v>
      </c>
      <c r="F2" s="357">
        <v>0.66666666666669305</v>
      </c>
      <c r="G2" s="357">
        <v>99.817351598173502</v>
      </c>
      <c r="H2" s="103"/>
    </row>
    <row r="3" spans="1:8" s="238" customFormat="1" ht="10.5" x14ac:dyDescent="0.15">
      <c r="A3" s="5" t="s">
        <v>664</v>
      </c>
      <c r="B3" s="1" t="s">
        <v>265</v>
      </c>
      <c r="C3" s="1" t="s">
        <v>266</v>
      </c>
      <c r="D3" s="307">
        <v>21.249999999999101</v>
      </c>
      <c r="E3" s="302">
        <v>807</v>
      </c>
      <c r="F3" s="303">
        <v>37.976470588236801</v>
      </c>
      <c r="G3" s="311">
        <v>89.595487510072104</v>
      </c>
      <c r="H3" s="103"/>
    </row>
    <row r="4" spans="1:8" s="238" customFormat="1" ht="10.5" x14ac:dyDescent="0.15">
      <c r="A4" s="5" t="s">
        <v>664</v>
      </c>
      <c r="B4" s="1" t="s">
        <v>265</v>
      </c>
      <c r="C4" s="1" t="s">
        <v>482</v>
      </c>
      <c r="D4" s="307">
        <v>14.2499999999994</v>
      </c>
      <c r="E4" s="302">
        <v>471</v>
      </c>
      <c r="F4" s="303">
        <v>33.052631578948699</v>
      </c>
      <c r="G4" s="311">
        <v>90.9444844989182</v>
      </c>
      <c r="H4" s="103"/>
    </row>
    <row r="5" spans="1:8" s="238" customFormat="1" ht="10.5" x14ac:dyDescent="0.15">
      <c r="A5" s="5" t="s">
        <v>664</v>
      </c>
      <c r="B5" s="1" t="s">
        <v>265</v>
      </c>
      <c r="C5" s="1" t="s">
        <v>267</v>
      </c>
      <c r="D5" s="307">
        <v>9.9999999999996003</v>
      </c>
      <c r="E5" s="302">
        <v>654</v>
      </c>
      <c r="F5" s="303">
        <v>65.400000000002606</v>
      </c>
      <c r="G5" s="311">
        <v>82.082191780821205</v>
      </c>
      <c r="H5" s="103"/>
    </row>
    <row r="6" spans="1:8" s="238" customFormat="1" ht="10.5" x14ac:dyDescent="0.15">
      <c r="A6" s="5" t="s">
        <v>664</v>
      </c>
      <c r="B6" s="1" t="s">
        <v>265</v>
      </c>
      <c r="C6" s="1" t="s">
        <v>473</v>
      </c>
      <c r="D6" s="307">
        <v>12.999999999999501</v>
      </c>
      <c r="E6" s="302">
        <v>419</v>
      </c>
      <c r="F6" s="303">
        <v>32.230769230770498</v>
      </c>
      <c r="G6" s="311">
        <v>91.169652265542297</v>
      </c>
      <c r="H6" s="103"/>
    </row>
    <row r="7" spans="1:8" s="238" customFormat="1" ht="10.5" x14ac:dyDescent="0.15">
      <c r="A7" s="5" t="s">
        <v>664</v>
      </c>
      <c r="B7" s="1" t="s">
        <v>265</v>
      </c>
      <c r="C7" s="1" t="s">
        <v>302</v>
      </c>
      <c r="D7" s="307">
        <v>123.416666666662</v>
      </c>
      <c r="E7" s="302">
        <v>2559</v>
      </c>
      <c r="F7" s="303">
        <v>20.734638757597001</v>
      </c>
      <c r="G7" s="311">
        <v>94.319277052713105</v>
      </c>
      <c r="H7" s="103"/>
    </row>
    <row r="8" spans="1:8" s="238" customFormat="1" ht="10.5" x14ac:dyDescent="0.15">
      <c r="A8" s="5" t="s">
        <v>664</v>
      </c>
      <c r="B8" s="1" t="s">
        <v>265</v>
      </c>
      <c r="C8" s="1" t="s">
        <v>303</v>
      </c>
      <c r="D8" s="307">
        <v>15.916666666666</v>
      </c>
      <c r="E8" s="302">
        <v>1059</v>
      </c>
      <c r="F8" s="303">
        <v>66.534031413615196</v>
      </c>
      <c r="G8" s="311">
        <v>81.771498242845098</v>
      </c>
      <c r="H8" s="103"/>
    </row>
    <row r="9" spans="1:8" s="238" customFormat="1" ht="10.5" x14ac:dyDescent="0.15">
      <c r="A9" s="5" t="s">
        <v>664</v>
      </c>
      <c r="B9" s="1" t="s">
        <v>265</v>
      </c>
      <c r="C9" s="1" t="s">
        <v>268</v>
      </c>
      <c r="D9" s="307">
        <v>135.583333333328</v>
      </c>
      <c r="E9" s="302">
        <v>5466</v>
      </c>
      <c r="F9" s="303">
        <v>40.314689612785898</v>
      </c>
      <c r="G9" s="311">
        <v>88.954879558140803</v>
      </c>
      <c r="H9" s="103"/>
    </row>
    <row r="10" spans="1:8" s="238" customFormat="1" ht="10.5" x14ac:dyDescent="0.15">
      <c r="A10" s="5" t="s">
        <v>664</v>
      </c>
      <c r="B10" s="1" t="s">
        <v>265</v>
      </c>
      <c r="C10" s="1" t="s">
        <v>474</v>
      </c>
      <c r="D10" s="307">
        <v>4.8333333333331403</v>
      </c>
      <c r="E10" s="302">
        <v>96</v>
      </c>
      <c r="F10" s="303">
        <v>19.862068965517999</v>
      </c>
      <c r="G10" s="311">
        <v>94.558337269721093</v>
      </c>
      <c r="H10" s="103"/>
    </row>
    <row r="11" spans="1:8" s="238" customFormat="1" ht="10.5" x14ac:dyDescent="0.15">
      <c r="A11" s="5" t="s">
        <v>664</v>
      </c>
      <c r="B11" s="1" t="s">
        <v>265</v>
      </c>
      <c r="C11" s="1" t="s">
        <v>270</v>
      </c>
      <c r="D11" s="307">
        <v>6.5833333333330701</v>
      </c>
      <c r="E11" s="302">
        <v>104</v>
      </c>
      <c r="F11" s="303">
        <v>15.797468354431</v>
      </c>
      <c r="G11" s="311">
        <v>95.671926478238106</v>
      </c>
      <c r="H11" s="103"/>
    </row>
    <row r="12" spans="1:8" s="238" customFormat="1" ht="10.5" x14ac:dyDescent="0.15">
      <c r="A12" s="5" t="s">
        <v>664</v>
      </c>
      <c r="B12" s="1" t="s">
        <v>265</v>
      </c>
      <c r="C12" s="1" t="s">
        <v>483</v>
      </c>
      <c r="D12" s="307">
        <v>11.5833333333329</v>
      </c>
      <c r="E12" s="302">
        <v>275</v>
      </c>
      <c r="F12" s="303">
        <v>23.741007194245601</v>
      </c>
      <c r="G12" s="311">
        <v>93.49561446733</v>
      </c>
      <c r="H12" s="103"/>
    </row>
    <row r="13" spans="1:8" s="238" customFormat="1" ht="10.5" x14ac:dyDescent="0.15">
      <c r="A13" s="5" t="s">
        <v>664</v>
      </c>
      <c r="B13" s="1" t="s">
        <v>265</v>
      </c>
      <c r="C13" s="1" t="s">
        <v>476</v>
      </c>
      <c r="D13" s="307">
        <v>2.9999999999998801</v>
      </c>
      <c r="E13" s="357">
        <v>7</v>
      </c>
      <c r="F13" s="357">
        <v>2.3333333333334298</v>
      </c>
      <c r="G13" s="357">
        <v>99.3607305936073</v>
      </c>
      <c r="H13" s="103"/>
    </row>
    <row r="14" spans="1:8" s="238" customFormat="1" ht="10.5" x14ac:dyDescent="0.15">
      <c r="A14" s="5" t="s">
        <v>664</v>
      </c>
      <c r="B14" s="1" t="s">
        <v>265</v>
      </c>
      <c r="C14" s="1" t="s">
        <v>477</v>
      </c>
      <c r="D14" s="307">
        <v>3.9999999999998401</v>
      </c>
      <c r="E14" s="302">
        <v>67</v>
      </c>
      <c r="F14" s="303">
        <v>16.7500000000007</v>
      </c>
      <c r="G14" s="311">
        <v>95.410958904109407</v>
      </c>
      <c r="H14" s="103"/>
    </row>
    <row r="15" spans="1:8" s="238" customFormat="1" ht="10.5" x14ac:dyDescent="0.15">
      <c r="A15" s="5" t="s">
        <v>664</v>
      </c>
      <c r="B15" s="1" t="s">
        <v>265</v>
      </c>
      <c r="C15" s="277" t="s">
        <v>478</v>
      </c>
      <c r="D15" s="307">
        <v>5.2499999999997904</v>
      </c>
      <c r="E15" s="302">
        <v>57</v>
      </c>
      <c r="F15" s="303">
        <v>10.8571428571433</v>
      </c>
      <c r="G15" s="311">
        <v>97.025440313111403</v>
      </c>
      <c r="H15" s="103"/>
    </row>
    <row r="16" spans="1:8" s="238" customFormat="1" ht="10.5" x14ac:dyDescent="0.15">
      <c r="A16" s="5" t="s">
        <v>664</v>
      </c>
      <c r="B16" s="1" t="s">
        <v>265</v>
      </c>
      <c r="C16" s="1" t="s">
        <v>479</v>
      </c>
      <c r="D16" s="307">
        <v>3.8333333333331798</v>
      </c>
      <c r="E16" s="302">
        <v>37</v>
      </c>
      <c r="F16" s="303">
        <v>9.6521739130438604</v>
      </c>
      <c r="G16" s="311">
        <v>97.355568790946904</v>
      </c>
      <c r="H16" s="103"/>
    </row>
    <row r="17" spans="1:8" s="238" customFormat="1" ht="10.5" x14ac:dyDescent="0.15">
      <c r="A17" s="5" t="s">
        <v>664</v>
      </c>
      <c r="B17" s="1" t="s">
        <v>265</v>
      </c>
      <c r="C17" s="1" t="s">
        <v>271</v>
      </c>
      <c r="D17" s="307">
        <v>5.16666666666646</v>
      </c>
      <c r="E17" s="302">
        <v>155</v>
      </c>
      <c r="F17" s="303">
        <v>30.000000000001201</v>
      </c>
      <c r="G17" s="311">
        <v>91.780821917807899</v>
      </c>
      <c r="H17" s="103"/>
    </row>
    <row r="18" spans="1:8" s="238" customFormat="1" ht="10.5" x14ac:dyDescent="0.15">
      <c r="A18" s="5" t="s">
        <v>664</v>
      </c>
      <c r="B18" s="1" t="s">
        <v>118</v>
      </c>
      <c r="C18" s="1" t="s">
        <v>272</v>
      </c>
      <c r="D18" s="307">
        <v>81.666666666663403</v>
      </c>
      <c r="E18" s="302" t="s">
        <v>35</v>
      </c>
      <c r="F18" s="303" t="s">
        <v>35</v>
      </c>
      <c r="G18" s="311" t="s">
        <v>35</v>
      </c>
      <c r="H18" s="103"/>
    </row>
    <row r="19" spans="1:8" s="238" customFormat="1" ht="10.5" x14ac:dyDescent="0.15">
      <c r="A19" s="5" t="s">
        <v>664</v>
      </c>
      <c r="B19" s="1" t="s">
        <v>118</v>
      </c>
      <c r="C19" s="1" t="s">
        <v>310</v>
      </c>
      <c r="D19" s="307">
        <v>2.9999999999998801</v>
      </c>
      <c r="E19" s="302" t="s">
        <v>35</v>
      </c>
      <c r="F19" s="303" t="s">
        <v>35</v>
      </c>
      <c r="G19" s="311" t="s">
        <v>35</v>
      </c>
      <c r="H19" s="103"/>
    </row>
    <row r="20" spans="1:8" s="238" customFormat="1" ht="10.5" x14ac:dyDescent="0.15">
      <c r="A20" s="5" t="s">
        <v>664</v>
      </c>
      <c r="B20" s="1" t="s">
        <v>119</v>
      </c>
      <c r="C20" s="1" t="s">
        <v>273</v>
      </c>
      <c r="D20" s="307">
        <v>86.833333333329904</v>
      </c>
      <c r="E20" s="302">
        <v>3521</v>
      </c>
      <c r="F20" s="303">
        <v>40.548944337813502</v>
      </c>
      <c r="G20" s="311">
        <v>88.890700181420897</v>
      </c>
      <c r="H20" s="103"/>
    </row>
    <row r="21" spans="1:8" s="238" customFormat="1" ht="10.5" x14ac:dyDescent="0.15">
      <c r="A21" s="5" t="s">
        <v>664</v>
      </c>
      <c r="B21" s="1" t="s">
        <v>119</v>
      </c>
      <c r="C21" s="1" t="s">
        <v>274</v>
      </c>
      <c r="D21" s="307">
        <v>22.166666666665801</v>
      </c>
      <c r="E21" s="302">
        <v>964</v>
      </c>
      <c r="F21" s="303">
        <v>43.488721804512998</v>
      </c>
      <c r="G21" s="311">
        <v>88.085281697393697</v>
      </c>
      <c r="H21" s="103"/>
    </row>
    <row r="22" spans="1:8" s="238" customFormat="1" ht="10.5" x14ac:dyDescent="0.15">
      <c r="A22" s="5" t="s">
        <v>664</v>
      </c>
      <c r="B22" s="1" t="s">
        <v>119</v>
      </c>
      <c r="C22" s="1" t="s">
        <v>275</v>
      </c>
      <c r="D22" s="307">
        <v>23.999999999999002</v>
      </c>
      <c r="E22" s="302">
        <v>675</v>
      </c>
      <c r="F22" s="303">
        <v>28.125000000001101</v>
      </c>
      <c r="G22" s="311">
        <v>92.294520547944899</v>
      </c>
      <c r="H22" s="103"/>
    </row>
    <row r="23" spans="1:8" s="238" customFormat="1" ht="10.5" x14ac:dyDescent="0.15">
      <c r="A23" s="5" t="s">
        <v>664</v>
      </c>
      <c r="B23" s="1" t="s">
        <v>120</v>
      </c>
      <c r="C23" s="1" t="s">
        <v>276</v>
      </c>
      <c r="D23" s="307">
        <v>6.16666666666642</v>
      </c>
      <c r="E23" s="302">
        <v>164</v>
      </c>
      <c r="F23" s="303">
        <v>26.594594594595598</v>
      </c>
      <c r="G23" s="311">
        <v>92.713809700110801</v>
      </c>
      <c r="H23" s="103"/>
    </row>
    <row r="24" spans="1:8" s="238" customFormat="1" ht="10.5" x14ac:dyDescent="0.15">
      <c r="A24" s="5" t="s">
        <v>664</v>
      </c>
      <c r="B24" s="1" t="s">
        <v>120</v>
      </c>
      <c r="C24" s="277" t="s">
        <v>277</v>
      </c>
      <c r="D24" s="307">
        <v>20.916666666665801</v>
      </c>
      <c r="E24" s="302">
        <v>589</v>
      </c>
      <c r="F24" s="303">
        <v>28.159362549801902</v>
      </c>
      <c r="G24" s="311">
        <v>92.285106150739196</v>
      </c>
      <c r="H24" s="103"/>
    </row>
    <row r="25" spans="1:8" s="238" customFormat="1" ht="10.5" x14ac:dyDescent="0.15">
      <c r="A25" s="5" t="s">
        <v>664</v>
      </c>
      <c r="B25" s="1" t="s">
        <v>120</v>
      </c>
      <c r="C25" s="1" t="s">
        <v>278</v>
      </c>
      <c r="D25" s="307">
        <v>55.583333333331097</v>
      </c>
      <c r="E25" s="302">
        <v>1226</v>
      </c>
      <c r="F25" s="303">
        <v>22.056971514243799</v>
      </c>
      <c r="G25" s="311">
        <v>93.956994105686604</v>
      </c>
      <c r="H25" s="103"/>
    </row>
    <row r="26" spans="1:8" s="238" customFormat="1" ht="10.5" x14ac:dyDescent="0.15">
      <c r="A26" s="5" t="s">
        <v>664</v>
      </c>
      <c r="B26" s="1" t="s">
        <v>120</v>
      </c>
      <c r="C26" s="1" t="s">
        <v>279</v>
      </c>
      <c r="D26" s="307">
        <v>11.3333333333329</v>
      </c>
      <c r="E26" s="302">
        <v>198</v>
      </c>
      <c r="F26" s="303">
        <v>17.470588235294802</v>
      </c>
      <c r="G26" s="311">
        <v>95.213537469782196</v>
      </c>
      <c r="H26" s="103"/>
    </row>
    <row r="27" spans="1:8" s="238" customFormat="1" ht="10.5" x14ac:dyDescent="0.15">
      <c r="A27" s="5" t="s">
        <v>664</v>
      </c>
      <c r="B27" s="1" t="s">
        <v>120</v>
      </c>
      <c r="C27" s="277" t="s">
        <v>280</v>
      </c>
      <c r="D27" s="307">
        <v>74.916666666663701</v>
      </c>
      <c r="E27" s="302">
        <v>2755</v>
      </c>
      <c r="F27" s="303">
        <v>36.774193548388602</v>
      </c>
      <c r="G27" s="311">
        <v>89.924878479893493</v>
      </c>
      <c r="H27" s="103"/>
    </row>
    <row r="28" spans="1:8" s="238" customFormat="1" ht="10.5" x14ac:dyDescent="0.15">
      <c r="A28" s="5" t="s">
        <v>664</v>
      </c>
      <c r="B28" s="1" t="s">
        <v>121</v>
      </c>
      <c r="C28" s="1" t="s">
        <v>281</v>
      </c>
      <c r="D28" s="307">
        <v>103.91666666666301</v>
      </c>
      <c r="E28" s="302">
        <v>3769</v>
      </c>
      <c r="F28" s="303">
        <v>36.269446672014297</v>
      </c>
      <c r="G28" s="311">
        <v>90.063165295338493</v>
      </c>
      <c r="H28" s="103"/>
    </row>
    <row r="29" spans="1:8" s="238" customFormat="1" ht="10.5" x14ac:dyDescent="0.15">
      <c r="A29" s="5" t="s">
        <v>664</v>
      </c>
      <c r="B29" s="1" t="s">
        <v>121</v>
      </c>
      <c r="C29" s="1" t="s">
        <v>282</v>
      </c>
      <c r="D29" s="307">
        <v>29.083333333332199</v>
      </c>
      <c r="E29" s="302">
        <v>710</v>
      </c>
      <c r="F29" s="303">
        <v>24.412607449857699</v>
      </c>
      <c r="G29" s="311">
        <v>93.311614397299195</v>
      </c>
      <c r="H29" s="103"/>
    </row>
    <row r="30" spans="1:8" s="238" customFormat="1" ht="10.5" x14ac:dyDescent="0.15">
      <c r="A30" s="5" t="s">
        <v>664</v>
      </c>
      <c r="B30" s="1" t="s">
        <v>414</v>
      </c>
      <c r="C30" s="1" t="s">
        <v>283</v>
      </c>
      <c r="D30" s="307">
        <v>62.083333333330799</v>
      </c>
      <c r="E30" s="302">
        <v>1984</v>
      </c>
      <c r="F30" s="303">
        <v>31.957046979866998</v>
      </c>
      <c r="G30" s="311">
        <v>91.244644663050096</v>
      </c>
      <c r="H30" s="103"/>
    </row>
    <row r="31" spans="1:8" s="238" customFormat="1" ht="10.5" x14ac:dyDescent="0.15">
      <c r="A31" s="5" t="s">
        <v>664</v>
      </c>
      <c r="B31" s="1" t="s">
        <v>414</v>
      </c>
      <c r="C31" s="1" t="s">
        <v>480</v>
      </c>
      <c r="D31" s="307">
        <v>244.58333333332399</v>
      </c>
      <c r="E31" s="302">
        <v>10448</v>
      </c>
      <c r="F31" s="303">
        <v>42.7175468483833</v>
      </c>
      <c r="G31" s="311">
        <v>88.296562507292194</v>
      </c>
      <c r="H31" s="103"/>
    </row>
    <row r="32" spans="1:8" s="238" customFormat="1" ht="10.5" x14ac:dyDescent="0.15">
      <c r="A32" s="5" t="s">
        <v>664</v>
      </c>
      <c r="B32" s="1" t="s">
        <v>414</v>
      </c>
      <c r="C32" s="1" t="s">
        <v>284</v>
      </c>
      <c r="D32" s="307">
        <v>29.916666666665499</v>
      </c>
      <c r="E32" s="302">
        <v>1558</v>
      </c>
      <c r="F32" s="303">
        <v>52.077994428971401</v>
      </c>
      <c r="G32" s="311">
        <v>85.732056320829699</v>
      </c>
      <c r="H32" s="103"/>
    </row>
    <row r="33" spans="1:8" s="238" customFormat="1" ht="10.5" x14ac:dyDescent="0.15">
      <c r="A33" s="5" t="s">
        <v>664</v>
      </c>
      <c r="B33" s="1" t="s">
        <v>122</v>
      </c>
      <c r="C33" s="277" t="s">
        <v>286</v>
      </c>
      <c r="D33" s="307">
        <v>145.333333333328</v>
      </c>
      <c r="E33" s="302">
        <v>6746</v>
      </c>
      <c r="F33" s="303">
        <v>46.417431192662399</v>
      </c>
      <c r="G33" s="311">
        <v>87.282895563654094</v>
      </c>
      <c r="H33" s="103"/>
    </row>
    <row r="34" spans="1:8" s="238" customFormat="1" ht="10.5" x14ac:dyDescent="0.15">
      <c r="A34" s="5" t="s">
        <v>664</v>
      </c>
      <c r="B34" s="1" t="s">
        <v>122</v>
      </c>
      <c r="C34" s="1" t="s">
        <v>287</v>
      </c>
      <c r="D34" s="307">
        <v>39.499999999998401</v>
      </c>
      <c r="E34" s="302">
        <v>1108</v>
      </c>
      <c r="F34" s="303">
        <v>28.0506329113935</v>
      </c>
      <c r="G34" s="311">
        <v>92.314895092768893</v>
      </c>
      <c r="H34" s="103"/>
    </row>
    <row r="35" spans="1:8" s="238" customFormat="1" ht="10.5" x14ac:dyDescent="0.15">
      <c r="A35" s="5" t="s">
        <v>664</v>
      </c>
      <c r="B35" s="1" t="s">
        <v>122</v>
      </c>
      <c r="C35" s="1" t="s">
        <v>481</v>
      </c>
      <c r="D35" s="307">
        <v>46.749999999998103</v>
      </c>
      <c r="E35" s="302">
        <v>2853</v>
      </c>
      <c r="F35" s="303">
        <v>61.026737967916901</v>
      </c>
      <c r="G35" s="311">
        <v>83.280345762214594</v>
      </c>
      <c r="H35" s="103"/>
    </row>
    <row r="36" spans="1:8" s="238" customFormat="1" ht="10.5" x14ac:dyDescent="0.15">
      <c r="A36" s="5" t="s">
        <v>664</v>
      </c>
      <c r="B36" s="1" t="s">
        <v>123</v>
      </c>
      <c r="C36" s="1" t="s">
        <v>288</v>
      </c>
      <c r="D36" s="307">
        <v>20.499999999999201</v>
      </c>
      <c r="E36" s="302">
        <v>398</v>
      </c>
      <c r="F36" s="303">
        <v>19.414634146342198</v>
      </c>
      <c r="G36" s="311">
        <v>94.680922151687</v>
      </c>
      <c r="H36" s="103"/>
    </row>
    <row r="37" spans="1:8" s="238" customFormat="1" ht="10.5" x14ac:dyDescent="0.15">
      <c r="A37" s="5" t="s">
        <v>664</v>
      </c>
      <c r="B37" s="1" t="s">
        <v>123</v>
      </c>
      <c r="C37" s="1" t="s">
        <v>289</v>
      </c>
      <c r="D37" s="307">
        <v>12.333333333332799</v>
      </c>
      <c r="E37" s="302">
        <v>140</v>
      </c>
      <c r="F37" s="303">
        <v>11.3513513513518</v>
      </c>
      <c r="G37" s="311">
        <v>96.890040725657002</v>
      </c>
      <c r="H37" s="103"/>
    </row>
    <row r="38" spans="1:8" s="238" customFormat="1" ht="10.5" x14ac:dyDescent="0.15">
      <c r="A38" s="5" t="s">
        <v>664</v>
      </c>
      <c r="B38" s="1" t="s">
        <v>123</v>
      </c>
      <c r="C38" s="1" t="s">
        <v>290</v>
      </c>
      <c r="D38" s="307">
        <v>32.2499999999987</v>
      </c>
      <c r="E38" s="302">
        <v>871</v>
      </c>
      <c r="F38" s="303">
        <v>27.007751937985599</v>
      </c>
      <c r="G38" s="311">
        <v>92.600615907401206</v>
      </c>
      <c r="H38" s="103"/>
    </row>
    <row r="39" spans="1:8" s="238" customFormat="1" ht="10.5" x14ac:dyDescent="0.15">
      <c r="A39" s="5" t="s">
        <v>664</v>
      </c>
      <c r="B39" s="1" t="s">
        <v>123</v>
      </c>
      <c r="C39" s="1" t="s">
        <v>484</v>
      </c>
      <c r="D39" s="307">
        <v>18.2499999999993</v>
      </c>
      <c r="E39" s="302">
        <v>992</v>
      </c>
      <c r="F39" s="303">
        <v>54.356164383563801</v>
      </c>
      <c r="G39" s="311">
        <v>85.107900168886601</v>
      </c>
      <c r="H39" s="103"/>
    </row>
    <row r="40" spans="1:8" s="238" customFormat="1" ht="10.5" x14ac:dyDescent="0.15">
      <c r="A40" s="5" t="s">
        <v>664</v>
      </c>
      <c r="B40" s="1" t="s">
        <v>123</v>
      </c>
      <c r="C40" s="1" t="s">
        <v>291</v>
      </c>
      <c r="D40" s="307">
        <v>37.083333333331801</v>
      </c>
      <c r="E40" s="302">
        <v>978</v>
      </c>
      <c r="F40" s="303">
        <v>26.373033707866199</v>
      </c>
      <c r="G40" s="311">
        <v>92.774511312913305</v>
      </c>
      <c r="H40" s="103"/>
    </row>
    <row r="41" spans="1:8" s="238" customFormat="1" ht="10.5" x14ac:dyDescent="0.15">
      <c r="A41" s="5" t="s">
        <v>664</v>
      </c>
      <c r="B41" s="1" t="s">
        <v>123</v>
      </c>
      <c r="C41" s="277" t="s">
        <v>292</v>
      </c>
      <c r="D41" s="307">
        <v>161.66666666666001</v>
      </c>
      <c r="E41" s="302">
        <v>3556</v>
      </c>
      <c r="F41" s="303">
        <v>21.9958762886607</v>
      </c>
      <c r="G41" s="311">
        <v>93.973732523654604</v>
      </c>
      <c r="H41" s="103"/>
    </row>
    <row r="42" spans="1:8" s="238" customFormat="1" ht="10.5" x14ac:dyDescent="0.15">
      <c r="A42" s="5" t="s">
        <v>664</v>
      </c>
      <c r="B42" s="1" t="s">
        <v>123</v>
      </c>
      <c r="C42" s="1" t="s">
        <v>293</v>
      </c>
      <c r="D42" s="307">
        <v>29.999999999998799</v>
      </c>
      <c r="E42" s="302">
        <v>969</v>
      </c>
      <c r="F42" s="303">
        <v>32.300000000001297</v>
      </c>
      <c r="G42" s="311">
        <v>91.150684931506504</v>
      </c>
      <c r="H42" s="103"/>
    </row>
    <row r="43" spans="1:8" s="238" customFormat="1" ht="10.5" x14ac:dyDescent="0.15">
      <c r="A43" s="5" t="s">
        <v>664</v>
      </c>
      <c r="B43" s="1" t="s">
        <v>123</v>
      </c>
      <c r="C43" s="1" t="s">
        <v>312</v>
      </c>
      <c r="D43" s="307">
        <v>16.3333333333327</v>
      </c>
      <c r="E43" s="302">
        <v>695</v>
      </c>
      <c r="F43" s="303">
        <v>42.551020408165002</v>
      </c>
      <c r="G43" s="311">
        <v>88.342186189543796</v>
      </c>
      <c r="H43" s="103"/>
    </row>
    <row r="44" spans="1:8" s="238" customFormat="1" ht="10.5" x14ac:dyDescent="0.15">
      <c r="A44" s="5" t="s">
        <v>664</v>
      </c>
      <c r="B44" s="1" t="s">
        <v>124</v>
      </c>
      <c r="C44" s="1" t="s">
        <v>294</v>
      </c>
      <c r="D44" s="307">
        <v>180.66666666665901</v>
      </c>
      <c r="E44" s="302">
        <v>5052</v>
      </c>
      <c r="F44" s="303">
        <v>27.963099630997402</v>
      </c>
      <c r="G44" s="311">
        <v>92.338876813425401</v>
      </c>
      <c r="H44" s="103"/>
    </row>
    <row r="45" spans="1:8" s="238" customFormat="1" ht="10.5" x14ac:dyDescent="0.15">
      <c r="A45" s="5" t="s">
        <v>664</v>
      </c>
      <c r="B45" s="1" t="s">
        <v>124</v>
      </c>
      <c r="C45" s="277" t="s">
        <v>611</v>
      </c>
      <c r="D45" s="307">
        <v>7.9999999999996803</v>
      </c>
      <c r="E45" s="302">
        <v>467</v>
      </c>
      <c r="F45" s="303">
        <v>58.375000000002302</v>
      </c>
      <c r="G45" s="311">
        <v>84.006849315067896</v>
      </c>
      <c r="H45" s="103"/>
    </row>
    <row r="46" spans="1:8" s="238" customFormat="1" ht="10.5" x14ac:dyDescent="0.15">
      <c r="A46" s="5" t="s">
        <v>664</v>
      </c>
      <c r="B46" s="1" t="s">
        <v>125</v>
      </c>
      <c r="C46" s="277" t="s">
        <v>296</v>
      </c>
      <c r="D46" s="307">
        <v>16.7499999999993</v>
      </c>
      <c r="E46" s="302">
        <v>271</v>
      </c>
      <c r="F46" s="303">
        <v>16.179104477612601</v>
      </c>
      <c r="G46" s="311">
        <v>95.567368636270501</v>
      </c>
      <c r="H46" s="103"/>
    </row>
    <row r="47" spans="1:8" s="238" customFormat="1" ht="10.5" x14ac:dyDescent="0.15">
      <c r="A47" s="5" t="s">
        <v>664</v>
      </c>
      <c r="B47" s="1" t="s">
        <v>125</v>
      </c>
      <c r="C47" s="1" t="s">
        <v>297</v>
      </c>
      <c r="D47" s="307">
        <v>37.333333333331801</v>
      </c>
      <c r="E47" s="302">
        <v>1648</v>
      </c>
      <c r="F47" s="303">
        <v>44.142857142858901</v>
      </c>
      <c r="G47" s="311">
        <v>87.906066536202999</v>
      </c>
      <c r="H47" s="103"/>
    </row>
    <row r="48" spans="1:8" s="238" customFormat="1" ht="10.5" x14ac:dyDescent="0.15">
      <c r="A48" s="5" t="s">
        <v>664</v>
      </c>
      <c r="B48" s="1" t="s">
        <v>125</v>
      </c>
      <c r="C48" s="277" t="s">
        <v>298</v>
      </c>
      <c r="D48" s="307">
        <v>23.583333333332401</v>
      </c>
      <c r="E48" s="302">
        <v>516</v>
      </c>
      <c r="F48" s="303">
        <v>21.8798586572447</v>
      </c>
      <c r="G48" s="311">
        <v>94.005518176097297</v>
      </c>
      <c r="H48" s="103"/>
    </row>
    <row r="49" spans="1:8" s="238" customFormat="1" ht="10.5" x14ac:dyDescent="0.15">
      <c r="A49" s="5" t="s">
        <v>664</v>
      </c>
      <c r="B49" s="1" t="s">
        <v>126</v>
      </c>
      <c r="C49" s="277" t="s">
        <v>299</v>
      </c>
      <c r="D49" s="307">
        <v>31.6666666666654</v>
      </c>
      <c r="E49" s="302" t="s">
        <v>35</v>
      </c>
      <c r="F49" s="303" t="s">
        <v>35</v>
      </c>
      <c r="G49" s="311" t="s">
        <v>35</v>
      </c>
      <c r="H49" s="103"/>
    </row>
    <row r="50" spans="1:8" s="4" customFormat="1" ht="8.25" customHeight="1" x14ac:dyDescent="0.15">
      <c r="A50" s="5" t="s">
        <v>664</v>
      </c>
      <c r="B50" s="237" t="s">
        <v>127</v>
      </c>
      <c r="C50" s="277" t="s">
        <v>300</v>
      </c>
      <c r="D50" s="307">
        <v>2.3333333333332398</v>
      </c>
      <c r="E50" s="357" t="s">
        <v>35</v>
      </c>
      <c r="F50" s="357" t="s">
        <v>35</v>
      </c>
      <c r="G50" s="357" t="s">
        <v>35</v>
      </c>
    </row>
    <row r="51" spans="1:8" x14ac:dyDescent="0.15">
      <c r="A51" s="5" t="s">
        <v>664</v>
      </c>
      <c r="B51" s="1" t="s">
        <v>247</v>
      </c>
      <c r="C51" s="6" t="s">
        <v>301</v>
      </c>
      <c r="D51" s="307">
        <v>14.166666666666099</v>
      </c>
      <c r="E51" s="302">
        <v>704</v>
      </c>
      <c r="F51" s="303">
        <v>49.6941176470608</v>
      </c>
      <c r="G51" s="311">
        <v>86.385173247380607</v>
      </c>
    </row>
    <row r="52" spans="1:8" x14ac:dyDescent="0.15">
      <c r="A52" s="3"/>
      <c r="B52" s="3"/>
      <c r="C52" s="3"/>
      <c r="D52" s="3"/>
    </row>
    <row r="53" spans="1:8" x14ac:dyDescent="0.15">
      <c r="A53" s="10"/>
      <c r="B53" s="10"/>
      <c r="C53" s="10"/>
      <c r="D53" s="10"/>
      <c r="E53" s="11"/>
    </row>
    <row r="54" spans="1:8" x14ac:dyDescent="0.15">
      <c r="A54" s="10"/>
      <c r="B54" s="10"/>
      <c r="C54" s="10"/>
      <c r="D54" s="11"/>
      <c r="E54" s="11"/>
    </row>
    <row r="55" spans="1:8" x14ac:dyDescent="0.15">
      <c r="A55" s="11"/>
      <c r="B55" s="11"/>
      <c r="C55" s="11"/>
      <c r="D55" s="11"/>
      <c r="E55" s="11"/>
    </row>
  </sheetData>
  <printOptions horizontalCentered="1"/>
  <pageMargins left="0.59055118110236227" right="0.19685039370078741" top="0.23622047244094491" bottom="0.23622047244094491" header="0.23622047244094491" footer="0.31496062992125984"/>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112">
    <tabColor rgb="FF92D050"/>
  </sheetPr>
  <dimension ref="A1:H57"/>
  <sheetViews>
    <sheetView view="pageBreakPreview" zoomScale="150" zoomScaleNormal="130" zoomScaleSheetLayoutView="150" workbookViewId="0">
      <selection activeCell="C45" sqref="C45"/>
    </sheetView>
  </sheetViews>
  <sheetFormatPr baseColWidth="10" defaultColWidth="11.42578125" defaultRowHeight="9" x14ac:dyDescent="0.15"/>
  <cols>
    <col min="1" max="1" width="13.85546875" style="2" customWidth="1"/>
    <col min="2" max="2" width="26.7109375" style="2" customWidth="1"/>
    <col min="3" max="3" width="48.85546875" style="2" customWidth="1"/>
    <col min="4" max="4" width="21.5703125" style="2" customWidth="1"/>
    <col min="5" max="5" width="22.42578125" style="2" bestFit="1" customWidth="1"/>
    <col min="6" max="6" width="36.85546875" style="2" bestFit="1" customWidth="1"/>
    <col min="7" max="7" width="25.42578125" style="2" bestFit="1" customWidth="1"/>
    <col min="8" max="8" width="4.5703125" style="2" customWidth="1"/>
    <col min="9" max="16384" width="11.42578125" style="2"/>
  </cols>
  <sheetData>
    <row r="1" spans="1:8" x14ac:dyDescent="0.15">
      <c r="A1" s="321" t="s">
        <v>397</v>
      </c>
      <c r="B1" s="321" t="s">
        <v>63</v>
      </c>
      <c r="C1" s="321" t="s">
        <v>372</v>
      </c>
      <c r="D1" s="271" t="s">
        <v>42</v>
      </c>
      <c r="E1" s="327" t="s">
        <v>359</v>
      </c>
      <c r="F1" s="273" t="s">
        <v>370</v>
      </c>
      <c r="G1" s="328" t="s">
        <v>2</v>
      </c>
    </row>
    <row r="2" spans="1:8" s="238" customFormat="1" ht="10.5" x14ac:dyDescent="0.15">
      <c r="A2" s="5" t="s">
        <v>29</v>
      </c>
      <c r="B2" s="1" t="s">
        <v>117</v>
      </c>
      <c r="C2" s="1" t="s">
        <v>264</v>
      </c>
      <c r="D2" s="307">
        <v>3.8333333333331798</v>
      </c>
      <c r="E2" s="302">
        <v>83</v>
      </c>
      <c r="F2" s="303">
        <v>21.652173913044301</v>
      </c>
      <c r="G2" s="311">
        <v>94.067897558070001</v>
      </c>
      <c r="H2" s="103"/>
    </row>
    <row r="3" spans="1:8" s="238" customFormat="1" ht="10.5" x14ac:dyDescent="0.15">
      <c r="A3" s="5" t="s">
        <v>29</v>
      </c>
      <c r="B3" s="1" t="s">
        <v>265</v>
      </c>
      <c r="C3" s="1" t="s">
        <v>482</v>
      </c>
      <c r="D3" s="307">
        <v>3.9999999999998401</v>
      </c>
      <c r="E3" s="302">
        <v>216</v>
      </c>
      <c r="F3" s="303">
        <v>54.000000000002203</v>
      </c>
      <c r="G3" s="311">
        <v>85.205479452054206</v>
      </c>
      <c r="H3" s="103"/>
    </row>
    <row r="4" spans="1:8" s="238" customFormat="1" ht="10.5" x14ac:dyDescent="0.15">
      <c r="A4" s="5" t="s">
        <v>29</v>
      </c>
      <c r="B4" s="1" t="s">
        <v>265</v>
      </c>
      <c r="C4" s="1" t="s">
        <v>267</v>
      </c>
      <c r="D4" s="307">
        <v>4.0833333333331696</v>
      </c>
      <c r="E4" s="302">
        <v>144</v>
      </c>
      <c r="F4" s="303">
        <v>35.265306122450397</v>
      </c>
      <c r="G4" s="311">
        <v>90.338272295219099</v>
      </c>
      <c r="H4" s="103"/>
    </row>
    <row r="5" spans="1:8" s="238" customFormat="1" ht="10.5" x14ac:dyDescent="0.15">
      <c r="A5" s="5" t="s">
        <v>29</v>
      </c>
      <c r="B5" s="1" t="s">
        <v>265</v>
      </c>
      <c r="C5" s="1" t="s">
        <v>473</v>
      </c>
      <c r="D5" s="307">
        <v>30.749999999998799</v>
      </c>
      <c r="E5" s="302">
        <v>1185</v>
      </c>
      <c r="F5" s="303">
        <v>38.536585365855203</v>
      </c>
      <c r="G5" s="311">
        <v>89.442031406615001</v>
      </c>
      <c r="H5" s="103"/>
    </row>
    <row r="6" spans="1:8" s="238" customFormat="1" ht="10.5" x14ac:dyDescent="0.15">
      <c r="A6" s="5" t="s">
        <v>29</v>
      </c>
      <c r="B6" s="1" t="s">
        <v>265</v>
      </c>
      <c r="C6" s="1" t="s">
        <v>268</v>
      </c>
      <c r="D6" s="307">
        <v>172.83333333332601</v>
      </c>
      <c r="E6" s="302">
        <v>5274</v>
      </c>
      <c r="F6" s="303">
        <v>30.514946962392699</v>
      </c>
      <c r="G6" s="311">
        <v>91.639740558248505</v>
      </c>
      <c r="H6" s="103"/>
    </row>
    <row r="7" spans="1:8" s="238" customFormat="1" ht="10.5" x14ac:dyDescent="0.15">
      <c r="A7" s="5" t="s">
        <v>29</v>
      </c>
      <c r="B7" s="1" t="s">
        <v>265</v>
      </c>
      <c r="C7" s="1" t="s">
        <v>269</v>
      </c>
      <c r="D7" s="307">
        <v>132.833333333328</v>
      </c>
      <c r="E7" s="302">
        <v>3876</v>
      </c>
      <c r="F7" s="303">
        <v>29.179422835634799</v>
      </c>
      <c r="G7" s="311">
        <v>92.005637579278101</v>
      </c>
      <c r="H7" s="103"/>
    </row>
    <row r="8" spans="1:8" s="238" customFormat="1" ht="10.5" x14ac:dyDescent="0.15">
      <c r="A8" s="5" t="s">
        <v>29</v>
      </c>
      <c r="B8" s="1" t="s">
        <v>265</v>
      </c>
      <c r="C8" s="1" t="s">
        <v>474</v>
      </c>
      <c r="D8" s="307">
        <v>10.916666666666201</v>
      </c>
      <c r="E8" s="302">
        <v>90</v>
      </c>
      <c r="F8" s="303">
        <v>8.2442748091606397</v>
      </c>
      <c r="G8" s="311">
        <v>97.7412945728327</v>
      </c>
      <c r="H8" s="103"/>
    </row>
    <row r="9" spans="1:8" s="238" customFormat="1" ht="10.5" x14ac:dyDescent="0.15">
      <c r="A9" s="5" t="s">
        <v>29</v>
      </c>
      <c r="B9" s="1" t="s">
        <v>265</v>
      </c>
      <c r="C9" s="1" t="s">
        <v>270</v>
      </c>
      <c r="D9" s="307">
        <v>5.0833333333331296</v>
      </c>
      <c r="E9" s="302">
        <v>267</v>
      </c>
      <c r="F9" s="303">
        <v>52.524590163936502</v>
      </c>
      <c r="G9" s="311">
        <v>85.609701324948901</v>
      </c>
      <c r="H9" s="103"/>
    </row>
    <row r="10" spans="1:8" s="238" customFormat="1" ht="10.5" x14ac:dyDescent="0.15">
      <c r="A10" s="5" t="s">
        <v>29</v>
      </c>
      <c r="B10" s="1" t="s">
        <v>265</v>
      </c>
      <c r="C10" s="1" t="s">
        <v>483</v>
      </c>
      <c r="D10" s="307">
        <v>41.583333333331701</v>
      </c>
      <c r="E10" s="302">
        <v>741</v>
      </c>
      <c r="F10" s="303">
        <v>17.819639278557801</v>
      </c>
      <c r="G10" s="311">
        <v>95.117907046970501</v>
      </c>
      <c r="H10" s="103"/>
    </row>
    <row r="11" spans="1:8" s="238" customFormat="1" ht="10.5" x14ac:dyDescent="0.15">
      <c r="A11" s="5" t="s">
        <v>29</v>
      </c>
      <c r="B11" s="1" t="s">
        <v>265</v>
      </c>
      <c r="C11" s="1" t="s">
        <v>475</v>
      </c>
      <c r="D11" s="307">
        <v>3.3333333333331998</v>
      </c>
      <c r="E11" s="302">
        <v>51</v>
      </c>
      <c r="F11" s="303">
        <v>15.300000000000599</v>
      </c>
      <c r="G11" s="311">
        <v>95.808219178081998</v>
      </c>
      <c r="H11" s="103"/>
    </row>
    <row r="12" spans="1:8" s="238" customFormat="1" ht="10.5" x14ac:dyDescent="0.15">
      <c r="A12" s="5" t="s">
        <v>29</v>
      </c>
      <c r="B12" s="1" t="s">
        <v>265</v>
      </c>
      <c r="C12" s="1" t="s">
        <v>476</v>
      </c>
      <c r="D12" s="307">
        <v>4.9166666666664698</v>
      </c>
      <c r="E12" s="302">
        <v>72</v>
      </c>
      <c r="F12" s="303">
        <v>14.6440677966108</v>
      </c>
      <c r="G12" s="311">
        <v>95.987926631065505</v>
      </c>
      <c r="H12" s="103"/>
    </row>
    <row r="13" spans="1:8" s="238" customFormat="1" ht="10.5" x14ac:dyDescent="0.15">
      <c r="A13" s="5" t="s">
        <v>29</v>
      </c>
      <c r="B13" s="1" t="s">
        <v>265</v>
      </c>
      <c r="C13" s="277" t="s">
        <v>477</v>
      </c>
      <c r="D13" s="307">
        <v>6.3333333333330799</v>
      </c>
      <c r="E13" s="302">
        <v>85</v>
      </c>
      <c r="F13" s="303">
        <v>13.421052631579499</v>
      </c>
      <c r="G13" s="311">
        <v>96.322999279019299</v>
      </c>
      <c r="H13" s="103"/>
    </row>
    <row r="14" spans="1:8" s="238" customFormat="1" ht="10.5" x14ac:dyDescent="0.15">
      <c r="A14" s="5" t="s">
        <v>29</v>
      </c>
      <c r="B14" s="1" t="s">
        <v>265</v>
      </c>
      <c r="C14" s="1" t="s">
        <v>478</v>
      </c>
      <c r="D14" s="307">
        <v>2.6666666666665599</v>
      </c>
      <c r="E14" s="357" t="s">
        <v>35</v>
      </c>
      <c r="F14" s="357" t="s">
        <v>35</v>
      </c>
      <c r="G14" s="357" t="s">
        <v>35</v>
      </c>
      <c r="H14" s="103"/>
    </row>
    <row r="15" spans="1:8" s="238" customFormat="1" ht="10.5" x14ac:dyDescent="0.15">
      <c r="A15" s="5" t="s">
        <v>29</v>
      </c>
      <c r="B15" s="1" t="s">
        <v>265</v>
      </c>
      <c r="C15" s="1" t="s">
        <v>479</v>
      </c>
      <c r="D15" s="307">
        <v>1.9999999999999201</v>
      </c>
      <c r="E15" s="357" t="s">
        <v>35</v>
      </c>
      <c r="F15" s="357" t="s">
        <v>35</v>
      </c>
      <c r="G15" s="357" t="s">
        <v>35</v>
      </c>
      <c r="H15" s="103"/>
    </row>
    <row r="16" spans="1:8" s="238" customFormat="1" ht="10.5" x14ac:dyDescent="0.15">
      <c r="A16" s="5" t="s">
        <v>29</v>
      </c>
      <c r="B16" s="1" t="s">
        <v>265</v>
      </c>
      <c r="C16" s="277" t="s">
        <v>271</v>
      </c>
      <c r="D16" s="307">
        <v>3.66666666666652</v>
      </c>
      <c r="E16" s="357">
        <v>532</v>
      </c>
      <c r="F16" s="357">
        <v>145.09090909091501</v>
      </c>
      <c r="G16" s="357">
        <v>60.249066002489101</v>
      </c>
      <c r="H16" s="103"/>
    </row>
    <row r="17" spans="1:8" s="238" customFormat="1" ht="10.5" x14ac:dyDescent="0.15">
      <c r="A17" s="5" t="s">
        <v>29</v>
      </c>
      <c r="B17" s="1" t="s">
        <v>118</v>
      </c>
      <c r="C17" s="277" t="s">
        <v>272</v>
      </c>
      <c r="D17" s="307">
        <v>107.33333333332899</v>
      </c>
      <c r="E17" s="302">
        <v>6770</v>
      </c>
      <c r="F17" s="303">
        <v>63.074534161493197</v>
      </c>
      <c r="G17" s="311">
        <v>82.719305709179906</v>
      </c>
      <c r="H17" s="103"/>
    </row>
    <row r="18" spans="1:8" s="238" customFormat="1" ht="10.5" x14ac:dyDescent="0.15">
      <c r="A18" s="5" t="s">
        <v>29</v>
      </c>
      <c r="B18" s="1" t="s">
        <v>118</v>
      </c>
      <c r="C18" s="1" t="s">
        <v>310</v>
      </c>
      <c r="D18" s="307">
        <v>5.9999999999997602</v>
      </c>
      <c r="E18" s="302">
        <v>105</v>
      </c>
      <c r="F18" s="303">
        <v>17.5000000000007</v>
      </c>
      <c r="G18" s="311">
        <v>95.205479452054604</v>
      </c>
      <c r="H18" s="103"/>
    </row>
    <row r="19" spans="1:8" s="238" customFormat="1" ht="10.5" x14ac:dyDescent="0.15">
      <c r="A19" s="5" t="s">
        <v>29</v>
      </c>
      <c r="B19" s="1" t="s">
        <v>119</v>
      </c>
      <c r="C19" s="277" t="s">
        <v>273</v>
      </c>
      <c r="D19" s="307">
        <v>102.91666666666301</v>
      </c>
      <c r="E19" s="302">
        <v>3802</v>
      </c>
      <c r="F19" s="303">
        <v>36.942510121459001</v>
      </c>
      <c r="G19" s="311">
        <v>89.878764350285195</v>
      </c>
      <c r="H19" s="103"/>
    </row>
    <row r="20" spans="1:8" s="238" customFormat="1" ht="10.5" x14ac:dyDescent="0.15">
      <c r="A20" s="5" t="s">
        <v>29</v>
      </c>
      <c r="B20" s="1" t="s">
        <v>119</v>
      </c>
      <c r="C20" s="1" t="s">
        <v>274</v>
      </c>
      <c r="D20" s="307">
        <v>31.6666666666654</v>
      </c>
      <c r="E20" s="302">
        <v>868</v>
      </c>
      <c r="F20" s="303">
        <v>27.410526315790602</v>
      </c>
      <c r="G20" s="311">
        <v>92.490266762797106</v>
      </c>
      <c r="H20" s="103"/>
    </row>
    <row r="21" spans="1:8" s="238" customFormat="1" ht="10.5" x14ac:dyDescent="0.15">
      <c r="A21" s="5" t="s">
        <v>29</v>
      </c>
      <c r="B21" s="1" t="s">
        <v>119</v>
      </c>
      <c r="C21" s="1" t="s">
        <v>275</v>
      </c>
      <c r="D21" s="307">
        <v>47.833333333331403</v>
      </c>
      <c r="E21" s="302">
        <v>2147</v>
      </c>
      <c r="F21" s="303">
        <v>44.885017421604601</v>
      </c>
      <c r="G21" s="311">
        <v>87.702734952984997</v>
      </c>
      <c r="H21" s="103"/>
    </row>
    <row r="22" spans="1:8" s="238" customFormat="1" ht="10.5" x14ac:dyDescent="0.15">
      <c r="A22" s="5" t="s">
        <v>29</v>
      </c>
      <c r="B22" s="1" t="s">
        <v>119</v>
      </c>
      <c r="C22" s="1" t="s">
        <v>313</v>
      </c>
      <c r="D22" s="307">
        <v>10.9999999999996</v>
      </c>
      <c r="E22" s="302">
        <v>467</v>
      </c>
      <c r="F22" s="303">
        <v>42.454545454547102</v>
      </c>
      <c r="G22" s="311">
        <v>88.368617683685699</v>
      </c>
      <c r="H22" s="103"/>
    </row>
    <row r="23" spans="1:8" s="238" customFormat="1" ht="10.5" x14ac:dyDescent="0.15">
      <c r="A23" s="5" t="s">
        <v>29</v>
      </c>
      <c r="B23" s="1" t="s">
        <v>120</v>
      </c>
      <c r="C23" s="277" t="s">
        <v>276</v>
      </c>
      <c r="D23" s="307">
        <v>9.5833333333329502</v>
      </c>
      <c r="E23" s="302">
        <v>578</v>
      </c>
      <c r="F23" s="303">
        <v>60.313043478263303</v>
      </c>
      <c r="G23" s="311">
        <v>83.475878499105903</v>
      </c>
      <c r="H23" s="103"/>
    </row>
    <row r="24" spans="1:8" s="238" customFormat="1" ht="10.5" x14ac:dyDescent="0.15">
      <c r="A24" s="5" t="s">
        <v>29</v>
      </c>
      <c r="B24" s="1" t="s">
        <v>120</v>
      </c>
      <c r="C24" s="277" t="s">
        <v>277</v>
      </c>
      <c r="D24" s="307">
        <v>30.4166666666654</v>
      </c>
      <c r="E24" s="302">
        <v>710</v>
      </c>
      <c r="F24" s="303">
        <v>23.3424657534256</v>
      </c>
      <c r="G24" s="311">
        <v>93.604803903171103</v>
      </c>
      <c r="H24" s="103"/>
    </row>
    <row r="25" spans="1:8" s="238" customFormat="1" ht="10.5" x14ac:dyDescent="0.15">
      <c r="A25" s="5" t="s">
        <v>29</v>
      </c>
      <c r="B25" s="1" t="s">
        <v>120</v>
      </c>
      <c r="C25" s="1" t="s">
        <v>278</v>
      </c>
      <c r="D25" s="307">
        <v>42.749999999998302</v>
      </c>
      <c r="E25" s="302">
        <v>860</v>
      </c>
      <c r="F25" s="303">
        <v>20.116959064328299</v>
      </c>
      <c r="G25" s="311">
        <v>94.488504365937402</v>
      </c>
      <c r="H25" s="103"/>
    </row>
    <row r="26" spans="1:8" s="238" customFormat="1" ht="10.5" x14ac:dyDescent="0.15">
      <c r="A26" s="5" t="s">
        <v>29</v>
      </c>
      <c r="B26" s="1" t="s">
        <v>120</v>
      </c>
      <c r="C26" s="1" t="s">
        <v>279</v>
      </c>
      <c r="D26" s="307">
        <v>25.583333333332298</v>
      </c>
      <c r="E26" s="302">
        <v>729</v>
      </c>
      <c r="F26" s="303">
        <v>28.495114006515799</v>
      </c>
      <c r="G26" s="311">
        <v>92.193119450269606</v>
      </c>
      <c r="H26" s="103"/>
    </row>
    <row r="27" spans="1:8" s="238" customFormat="1" ht="10.5" x14ac:dyDescent="0.15">
      <c r="A27" s="5" t="s">
        <v>29</v>
      </c>
      <c r="B27" s="1" t="s">
        <v>120</v>
      </c>
      <c r="C27" s="1" t="s">
        <v>280</v>
      </c>
      <c r="D27" s="307">
        <v>68.1666666666639</v>
      </c>
      <c r="E27" s="302">
        <v>2073</v>
      </c>
      <c r="F27" s="303">
        <v>30.410757946211501</v>
      </c>
      <c r="G27" s="311">
        <v>91.668285494188595</v>
      </c>
      <c r="H27" s="103"/>
    </row>
    <row r="28" spans="1:8" s="238" customFormat="1" ht="10.5" x14ac:dyDescent="0.15">
      <c r="A28" s="5" t="s">
        <v>29</v>
      </c>
      <c r="B28" s="1" t="s">
        <v>121</v>
      </c>
      <c r="C28" s="277" t="s">
        <v>281</v>
      </c>
      <c r="D28" s="307">
        <v>46.333333333331503</v>
      </c>
      <c r="E28" s="302">
        <v>1592</v>
      </c>
      <c r="F28" s="303">
        <v>34.359712230217198</v>
      </c>
      <c r="G28" s="311">
        <v>90.586380210899407</v>
      </c>
      <c r="H28" s="103"/>
    </row>
    <row r="29" spans="1:8" s="238" customFormat="1" ht="10.5" x14ac:dyDescent="0.15">
      <c r="A29" s="5" t="s">
        <v>29</v>
      </c>
      <c r="B29" s="1" t="s">
        <v>121</v>
      </c>
      <c r="C29" s="1" t="s">
        <v>304</v>
      </c>
      <c r="D29" s="307">
        <v>48.249999999998103</v>
      </c>
      <c r="E29" s="302">
        <v>1377</v>
      </c>
      <c r="F29" s="303">
        <v>28.5388601036281</v>
      </c>
      <c r="G29" s="311">
        <v>92.181134218184098</v>
      </c>
      <c r="H29" s="103"/>
    </row>
    <row r="30" spans="1:8" s="238" customFormat="1" ht="10.5" x14ac:dyDescent="0.15">
      <c r="A30" s="5" t="s">
        <v>29</v>
      </c>
      <c r="B30" s="1" t="s">
        <v>121</v>
      </c>
      <c r="C30" s="1" t="s">
        <v>305</v>
      </c>
      <c r="D30" s="307">
        <v>10.916666666666201</v>
      </c>
      <c r="E30" s="302">
        <v>219</v>
      </c>
      <c r="F30" s="303">
        <v>20.0610687022909</v>
      </c>
      <c r="G30" s="311">
        <v>94.503816793892895</v>
      </c>
      <c r="H30" s="103"/>
    </row>
    <row r="31" spans="1:8" s="238" customFormat="1" ht="10.5" x14ac:dyDescent="0.15">
      <c r="A31" s="5" t="s">
        <v>29</v>
      </c>
      <c r="B31" s="1" t="s">
        <v>121</v>
      </c>
      <c r="C31" s="277" t="s">
        <v>306</v>
      </c>
      <c r="D31" s="307">
        <v>1.9999999999999201</v>
      </c>
      <c r="E31" s="357" t="s">
        <v>35</v>
      </c>
      <c r="F31" s="357" t="s">
        <v>35</v>
      </c>
      <c r="G31" s="357" t="s">
        <v>35</v>
      </c>
      <c r="H31" s="103"/>
    </row>
    <row r="32" spans="1:8" s="238" customFormat="1" ht="10.5" x14ac:dyDescent="0.15">
      <c r="A32" s="5" t="s">
        <v>29</v>
      </c>
      <c r="B32" s="1" t="s">
        <v>121</v>
      </c>
      <c r="C32" s="1" t="s">
        <v>307</v>
      </c>
      <c r="D32" s="307">
        <v>8.4999999999996607</v>
      </c>
      <c r="E32" s="302">
        <v>111</v>
      </c>
      <c r="F32" s="303">
        <v>13.058823529412299</v>
      </c>
      <c r="G32" s="311">
        <v>96.422240128928095</v>
      </c>
      <c r="H32" s="103"/>
    </row>
    <row r="33" spans="1:8" s="238" customFormat="1" ht="10.5" x14ac:dyDescent="0.15">
      <c r="A33" s="5" t="s">
        <v>29</v>
      </c>
      <c r="B33" s="1" t="s">
        <v>121</v>
      </c>
      <c r="C33" s="1" t="s">
        <v>308</v>
      </c>
      <c r="D33" s="307">
        <v>0.99999999999996003</v>
      </c>
      <c r="E33" s="357" t="s">
        <v>35</v>
      </c>
      <c r="F33" s="357" t="s">
        <v>35</v>
      </c>
      <c r="G33" s="357" t="s">
        <v>35</v>
      </c>
      <c r="H33" s="103"/>
    </row>
    <row r="34" spans="1:8" s="238" customFormat="1" ht="10.5" x14ac:dyDescent="0.15">
      <c r="A34" s="5" t="s">
        <v>29</v>
      </c>
      <c r="B34" s="1" t="s">
        <v>121</v>
      </c>
      <c r="C34" s="1" t="s">
        <v>282</v>
      </c>
      <c r="D34" s="307">
        <v>18.4166666666659</v>
      </c>
      <c r="E34" s="302">
        <v>900</v>
      </c>
      <c r="F34" s="303">
        <v>48.868778280544902</v>
      </c>
      <c r="G34" s="311">
        <v>86.611293621768496</v>
      </c>
      <c r="H34" s="103"/>
    </row>
    <row r="35" spans="1:8" s="238" customFormat="1" ht="10.5" x14ac:dyDescent="0.15">
      <c r="A35" s="5" t="s">
        <v>29</v>
      </c>
      <c r="B35" s="1" t="s">
        <v>414</v>
      </c>
      <c r="C35" s="277" t="s">
        <v>283</v>
      </c>
      <c r="D35" s="307">
        <v>47.499999999998103</v>
      </c>
      <c r="E35" s="302">
        <v>1555</v>
      </c>
      <c r="F35" s="303">
        <v>32.7368421052645</v>
      </c>
      <c r="G35" s="311">
        <v>91.031002162941206</v>
      </c>
      <c r="H35" s="103"/>
    </row>
    <row r="36" spans="1:8" s="238" customFormat="1" ht="10.5" x14ac:dyDescent="0.15">
      <c r="A36" s="5" t="s">
        <v>29</v>
      </c>
      <c r="B36" s="1" t="s">
        <v>414</v>
      </c>
      <c r="C36" s="1" t="s">
        <v>480</v>
      </c>
      <c r="D36" s="307">
        <v>200.99999999999201</v>
      </c>
      <c r="E36" s="302">
        <v>8705</v>
      </c>
      <c r="F36" s="303">
        <v>43.308457711444497</v>
      </c>
      <c r="G36" s="311">
        <v>88.134669120152196</v>
      </c>
      <c r="H36" s="103"/>
    </row>
    <row r="37" spans="1:8" s="238" customFormat="1" ht="10.5" x14ac:dyDescent="0.15">
      <c r="A37" s="5" t="s">
        <v>29</v>
      </c>
      <c r="B37" s="1" t="s">
        <v>414</v>
      </c>
      <c r="C37" s="1" t="s">
        <v>284</v>
      </c>
      <c r="D37" s="307">
        <v>19.1666666666659</v>
      </c>
      <c r="E37" s="302">
        <v>1295</v>
      </c>
      <c r="F37" s="303">
        <v>67.565217391307002</v>
      </c>
      <c r="G37" s="311">
        <v>81.488981536628202</v>
      </c>
      <c r="H37" s="103"/>
    </row>
    <row r="38" spans="1:8" s="238" customFormat="1" ht="10.5" x14ac:dyDescent="0.15">
      <c r="A38" s="5" t="s">
        <v>29</v>
      </c>
      <c r="B38" s="1" t="s">
        <v>122</v>
      </c>
      <c r="C38" s="277" t="s">
        <v>286</v>
      </c>
      <c r="D38" s="307">
        <v>239.24999999999</v>
      </c>
      <c r="E38" s="302">
        <v>9625</v>
      </c>
      <c r="F38" s="303">
        <v>40.229885057472899</v>
      </c>
      <c r="G38" s="311">
        <v>88.9781136828841</v>
      </c>
      <c r="H38" s="103"/>
    </row>
    <row r="39" spans="1:8" s="238" customFormat="1" ht="10.5" x14ac:dyDescent="0.15">
      <c r="A39" s="5" t="s">
        <v>29</v>
      </c>
      <c r="B39" s="1" t="s">
        <v>122</v>
      </c>
      <c r="C39" s="1" t="s">
        <v>287</v>
      </c>
      <c r="D39" s="307">
        <v>8.9999999999996394</v>
      </c>
      <c r="E39" s="302">
        <v>136</v>
      </c>
      <c r="F39" s="303">
        <v>15.1111111111117</v>
      </c>
      <c r="G39" s="311">
        <v>95.859969558599502</v>
      </c>
      <c r="H39" s="103"/>
    </row>
    <row r="40" spans="1:8" s="238" customFormat="1" ht="10.5" x14ac:dyDescent="0.15">
      <c r="A40" s="5" t="s">
        <v>29</v>
      </c>
      <c r="B40" s="1" t="s">
        <v>122</v>
      </c>
      <c r="C40" s="1" t="s">
        <v>481</v>
      </c>
      <c r="D40" s="307">
        <v>89.666666666663104</v>
      </c>
      <c r="E40" s="302">
        <v>4268</v>
      </c>
      <c r="F40" s="303">
        <v>47.598513011154303</v>
      </c>
      <c r="G40" s="311">
        <v>86.959311503793302</v>
      </c>
      <c r="H40" s="103"/>
    </row>
    <row r="41" spans="1:8" s="238" customFormat="1" ht="10.5" x14ac:dyDescent="0.15">
      <c r="A41" s="5" t="s">
        <v>29</v>
      </c>
      <c r="B41" s="1" t="s">
        <v>123</v>
      </c>
      <c r="C41" s="277" t="s">
        <v>288</v>
      </c>
      <c r="D41" s="307">
        <v>26.749999999998899</v>
      </c>
      <c r="E41" s="302">
        <v>1159</v>
      </c>
      <c r="F41" s="303">
        <v>43.327102803739997</v>
      </c>
      <c r="G41" s="311">
        <v>88.129560875687602</v>
      </c>
      <c r="H41" s="103"/>
    </row>
    <row r="42" spans="1:8" s="238" customFormat="1" ht="10.5" x14ac:dyDescent="0.15">
      <c r="A42" s="5" t="s">
        <v>29</v>
      </c>
      <c r="B42" s="1" t="s">
        <v>123</v>
      </c>
      <c r="C42" s="1" t="s">
        <v>289</v>
      </c>
      <c r="D42" s="307">
        <v>14.7499999999994</v>
      </c>
      <c r="E42" s="302">
        <v>635</v>
      </c>
      <c r="F42" s="303">
        <v>43.050847457628798</v>
      </c>
      <c r="G42" s="311">
        <v>88.205247271882499</v>
      </c>
      <c r="H42" s="103"/>
    </row>
    <row r="43" spans="1:8" s="238" customFormat="1" ht="10.5" x14ac:dyDescent="0.15">
      <c r="A43" s="5" t="s">
        <v>29</v>
      </c>
      <c r="B43" s="1" t="s">
        <v>123</v>
      </c>
      <c r="C43" s="1" t="s">
        <v>290</v>
      </c>
      <c r="D43" s="307">
        <v>44.916666666664902</v>
      </c>
      <c r="E43" s="302">
        <v>2577</v>
      </c>
      <c r="F43" s="303">
        <v>57.3729128014865</v>
      </c>
      <c r="G43" s="311">
        <v>84.281393753017397</v>
      </c>
      <c r="H43" s="103"/>
    </row>
    <row r="44" spans="1:8" s="238" customFormat="1" ht="10.5" x14ac:dyDescent="0.15">
      <c r="A44" s="5" t="s">
        <v>29</v>
      </c>
      <c r="B44" s="1" t="s">
        <v>123</v>
      </c>
      <c r="C44" s="277" t="s">
        <v>484</v>
      </c>
      <c r="D44" s="307">
        <v>7.3333333333330399</v>
      </c>
      <c r="E44" s="302">
        <v>419</v>
      </c>
      <c r="F44" s="303">
        <v>57.1363636363659</v>
      </c>
      <c r="G44" s="311">
        <v>84.346201743461407</v>
      </c>
      <c r="H44" s="103"/>
    </row>
    <row r="45" spans="1:8" s="243" customFormat="1" ht="10.5" x14ac:dyDescent="0.15">
      <c r="A45" s="5" t="s">
        <v>29</v>
      </c>
      <c r="B45" s="1" t="s">
        <v>123</v>
      </c>
      <c r="C45" s="1" t="s">
        <v>291</v>
      </c>
      <c r="D45" s="307">
        <v>32.9166666666653</v>
      </c>
      <c r="E45" s="302">
        <v>1022</v>
      </c>
      <c r="F45" s="303">
        <v>31.048101265823998</v>
      </c>
      <c r="G45" s="311">
        <v>91.493670886075606</v>
      </c>
      <c r="H45" s="103"/>
    </row>
    <row r="46" spans="1:8" s="238" customFormat="1" ht="10.5" x14ac:dyDescent="0.15">
      <c r="A46" s="5" t="s">
        <v>29</v>
      </c>
      <c r="B46" s="1" t="s">
        <v>123</v>
      </c>
      <c r="C46" s="1" t="s">
        <v>292</v>
      </c>
      <c r="D46" s="307">
        <v>217.58333333332499</v>
      </c>
      <c r="E46" s="302">
        <v>8206</v>
      </c>
      <c r="F46" s="303">
        <v>37.7142857142872</v>
      </c>
      <c r="G46" s="311">
        <v>89.667318982387101</v>
      </c>
      <c r="H46" s="103"/>
    </row>
    <row r="47" spans="1:8" s="238" customFormat="1" ht="10.5" x14ac:dyDescent="0.15">
      <c r="A47" s="5" t="s">
        <v>29</v>
      </c>
      <c r="B47" s="1" t="s">
        <v>123</v>
      </c>
      <c r="C47" s="1" t="s">
        <v>293</v>
      </c>
      <c r="D47" s="307">
        <v>40.833333333331701</v>
      </c>
      <c r="E47" s="302">
        <v>2090</v>
      </c>
      <c r="F47" s="303">
        <v>51.183673469389802</v>
      </c>
      <c r="G47" s="311">
        <v>85.977075761810994</v>
      </c>
      <c r="H47" s="103"/>
    </row>
    <row r="48" spans="1:8" s="238" customFormat="1" ht="10.5" x14ac:dyDescent="0.15">
      <c r="A48" s="5" t="s">
        <v>29</v>
      </c>
      <c r="B48" s="1" t="s">
        <v>124</v>
      </c>
      <c r="C48" s="277" t="s">
        <v>294</v>
      </c>
      <c r="D48" s="307">
        <v>185.83333333332601</v>
      </c>
      <c r="E48" s="302">
        <v>6856</v>
      </c>
      <c r="F48" s="303">
        <v>36.893273542602401</v>
      </c>
      <c r="G48" s="311">
        <v>89.8922538239445</v>
      </c>
      <c r="H48" s="103"/>
    </row>
    <row r="49" spans="1:8" s="238" customFormat="1" ht="10.5" x14ac:dyDescent="0.15">
      <c r="A49" s="5" t="s">
        <v>29</v>
      </c>
      <c r="B49" s="1" t="s">
        <v>124</v>
      </c>
      <c r="C49" s="1" t="s">
        <v>611</v>
      </c>
      <c r="D49" s="307">
        <v>6.74999999999973</v>
      </c>
      <c r="E49" s="357" t="s">
        <v>35</v>
      </c>
      <c r="F49" s="357" t="s">
        <v>35</v>
      </c>
      <c r="G49" s="357" t="s">
        <v>35</v>
      </c>
      <c r="H49" s="103"/>
    </row>
    <row r="50" spans="1:8" s="238" customFormat="1" ht="10.5" x14ac:dyDescent="0.15">
      <c r="A50" s="5" t="s">
        <v>29</v>
      </c>
      <c r="B50" s="1" t="s">
        <v>124</v>
      </c>
      <c r="C50" s="277" t="s">
        <v>295</v>
      </c>
      <c r="D50" s="307">
        <v>1.9999999999999201</v>
      </c>
      <c r="E50" s="357" t="s">
        <v>35</v>
      </c>
      <c r="F50" s="357" t="s">
        <v>35</v>
      </c>
      <c r="G50" s="357" t="s">
        <v>35</v>
      </c>
      <c r="H50" s="103"/>
    </row>
    <row r="51" spans="1:8" s="238" customFormat="1" ht="10.5" x14ac:dyDescent="0.15">
      <c r="A51" s="5" t="s">
        <v>29</v>
      </c>
      <c r="B51" s="1" t="s">
        <v>125</v>
      </c>
      <c r="C51" s="277" t="s">
        <v>296</v>
      </c>
      <c r="D51" s="307">
        <v>41.416666666665002</v>
      </c>
      <c r="E51" s="302">
        <v>783</v>
      </c>
      <c r="F51" s="303">
        <v>18.905432595574201</v>
      </c>
      <c r="G51" s="311">
        <v>94.820429425870103</v>
      </c>
      <c r="H51" s="103"/>
    </row>
    <row r="52" spans="1:8" s="238" customFormat="1" ht="10.5" x14ac:dyDescent="0.15">
      <c r="A52" s="5" t="s">
        <v>29</v>
      </c>
      <c r="B52" s="15" t="s">
        <v>125</v>
      </c>
      <c r="C52" s="277" t="s">
        <v>297</v>
      </c>
      <c r="D52" s="307">
        <v>59.499999999997598</v>
      </c>
      <c r="E52" s="302">
        <v>3070</v>
      </c>
      <c r="F52" s="303">
        <v>51.596638655464197</v>
      </c>
      <c r="G52" s="311">
        <v>85.8639346149413</v>
      </c>
      <c r="H52" s="103"/>
    </row>
    <row r="53" spans="1:8" s="238" customFormat="1" ht="10.5" x14ac:dyDescent="0.15">
      <c r="A53" s="5" t="s">
        <v>29</v>
      </c>
      <c r="B53" s="15" t="s">
        <v>125</v>
      </c>
      <c r="C53" s="277" t="s">
        <v>298</v>
      </c>
      <c r="D53" s="307">
        <v>29.416666666665499</v>
      </c>
      <c r="E53" s="302">
        <v>771</v>
      </c>
      <c r="F53" s="303">
        <v>26.2096317280464</v>
      </c>
      <c r="G53" s="311">
        <v>92.819278978617405</v>
      </c>
      <c r="H53" s="103"/>
    </row>
    <row r="54" spans="1:8" s="4" customFormat="1" ht="12" customHeight="1" x14ac:dyDescent="0.15">
      <c r="A54" s="5" t="s">
        <v>29</v>
      </c>
      <c r="B54" s="1" t="s">
        <v>126</v>
      </c>
      <c r="C54" s="277" t="s">
        <v>299</v>
      </c>
      <c r="D54" s="307">
        <v>29.749999999998799</v>
      </c>
      <c r="E54" s="302">
        <v>899</v>
      </c>
      <c r="F54" s="303">
        <v>30.218487394959201</v>
      </c>
      <c r="G54" s="311">
        <v>91.720962357545403</v>
      </c>
    </row>
    <row r="55" spans="1:8" x14ac:dyDescent="0.15">
      <c r="A55" s="5" t="s">
        <v>29</v>
      </c>
      <c r="B55" s="1" t="s">
        <v>247</v>
      </c>
      <c r="C55" s="10" t="s">
        <v>301</v>
      </c>
      <c r="D55" s="307">
        <v>69.0833333333306</v>
      </c>
      <c r="E55" s="302">
        <v>4562</v>
      </c>
      <c r="F55" s="303">
        <v>66.036188178531006</v>
      </c>
      <c r="G55" s="311">
        <v>81.907893649717494</v>
      </c>
    </row>
    <row r="56" spans="1:8" x14ac:dyDescent="0.15">
      <c r="A56" s="10"/>
      <c r="B56" s="10"/>
      <c r="C56" s="10"/>
      <c r="D56" s="11"/>
      <c r="E56" s="11"/>
    </row>
    <row r="57" spans="1:8" x14ac:dyDescent="0.15">
      <c r="A57" s="11"/>
      <c r="B57" s="11"/>
      <c r="C57" s="11"/>
      <c r="D57" s="11"/>
      <c r="E57" s="11"/>
    </row>
  </sheetData>
  <printOptions horizontalCentered="1"/>
  <pageMargins left="0.59055118110236227" right="0.19685039370078741" top="0.23622047244094491" bottom="0.23622047244094491" header="0.23622047244094491" footer="0.31496062992125984"/>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113">
    <tabColor rgb="FF92D050"/>
  </sheetPr>
  <dimension ref="A1:H49"/>
  <sheetViews>
    <sheetView view="pageBreakPreview" zoomScale="160" zoomScaleNormal="130" zoomScaleSheetLayoutView="160" workbookViewId="0">
      <selection activeCell="B8" sqref="B8"/>
    </sheetView>
  </sheetViews>
  <sheetFormatPr baseColWidth="10" defaultColWidth="11.42578125" defaultRowHeight="9" x14ac:dyDescent="0.15"/>
  <cols>
    <col min="1" max="1" width="6" style="2" customWidth="1"/>
    <col min="2" max="2" width="26.85546875" style="2" customWidth="1"/>
    <col min="3" max="3" width="47.85546875" style="2" customWidth="1"/>
    <col min="4" max="4" width="21.140625" style="2" customWidth="1"/>
    <col min="5" max="5" width="21.85546875" style="2" customWidth="1"/>
    <col min="6" max="6" width="35.28515625" style="2" customWidth="1"/>
    <col min="7" max="7" width="24.5703125" style="2" customWidth="1"/>
    <col min="8" max="8" width="4.5703125" style="2" customWidth="1"/>
    <col min="9" max="16384" width="11.42578125" style="2"/>
  </cols>
  <sheetData>
    <row r="1" spans="1:8" x14ac:dyDescent="0.15">
      <c r="A1" s="321" t="s">
        <v>397</v>
      </c>
      <c r="B1" s="321" t="s">
        <v>63</v>
      </c>
      <c r="C1" s="321" t="s">
        <v>372</v>
      </c>
      <c r="D1" s="271" t="s">
        <v>42</v>
      </c>
      <c r="E1" s="327" t="s">
        <v>359</v>
      </c>
      <c r="F1" s="273" t="s">
        <v>370</v>
      </c>
      <c r="G1" s="328" t="s">
        <v>2</v>
      </c>
    </row>
    <row r="2" spans="1:8" s="238" customFormat="1" ht="10.5" x14ac:dyDescent="0.15">
      <c r="A2" s="5" t="s">
        <v>665</v>
      </c>
      <c r="B2" s="1" t="s">
        <v>117</v>
      </c>
      <c r="C2" s="1" t="s">
        <v>264</v>
      </c>
      <c r="D2" s="307">
        <v>1.33333333333328</v>
      </c>
      <c r="E2" s="357" t="s">
        <v>35</v>
      </c>
      <c r="F2" s="357" t="s">
        <v>35</v>
      </c>
      <c r="G2" s="357" t="s">
        <v>35</v>
      </c>
      <c r="H2" s="103"/>
    </row>
    <row r="3" spans="1:8" s="238" customFormat="1" ht="10.5" x14ac:dyDescent="0.15">
      <c r="A3" s="5" t="s">
        <v>665</v>
      </c>
      <c r="B3" s="1" t="s">
        <v>265</v>
      </c>
      <c r="C3" s="1" t="s">
        <v>266</v>
      </c>
      <c r="D3" s="307">
        <v>20.749999999999201</v>
      </c>
      <c r="E3" s="302">
        <v>517</v>
      </c>
      <c r="F3" s="303">
        <v>24.915662650603402</v>
      </c>
      <c r="G3" s="311">
        <v>93.173791054629206</v>
      </c>
      <c r="H3" s="103"/>
    </row>
    <row r="4" spans="1:8" s="238" customFormat="1" ht="10.5" x14ac:dyDescent="0.15">
      <c r="A4" s="5" t="s">
        <v>665</v>
      </c>
      <c r="B4" s="1" t="s">
        <v>265</v>
      </c>
      <c r="C4" s="1" t="s">
        <v>482</v>
      </c>
      <c r="D4" s="307">
        <v>8.9999999999996394</v>
      </c>
      <c r="E4" s="302">
        <v>104</v>
      </c>
      <c r="F4" s="303">
        <v>11.555555555555999</v>
      </c>
      <c r="G4" s="311">
        <v>96.8340943683408</v>
      </c>
      <c r="H4" s="103"/>
    </row>
    <row r="5" spans="1:8" s="238" customFormat="1" ht="10.5" x14ac:dyDescent="0.15">
      <c r="A5" s="5" t="s">
        <v>665</v>
      </c>
      <c r="B5" s="1" t="s">
        <v>265</v>
      </c>
      <c r="C5" s="1" t="s">
        <v>267</v>
      </c>
      <c r="D5" s="307">
        <v>9.6666666666662806</v>
      </c>
      <c r="E5" s="302">
        <v>344</v>
      </c>
      <c r="F5" s="303">
        <v>35.586206896553101</v>
      </c>
      <c r="G5" s="311">
        <v>90.250354274916901</v>
      </c>
      <c r="H5" s="103"/>
    </row>
    <row r="6" spans="1:8" s="238" customFormat="1" ht="10.5" x14ac:dyDescent="0.15">
      <c r="A6" s="5" t="s">
        <v>665</v>
      </c>
      <c r="B6" s="1" t="s">
        <v>265</v>
      </c>
      <c r="C6" s="1" t="s">
        <v>473</v>
      </c>
      <c r="D6" s="307">
        <v>9.9999999999996003</v>
      </c>
      <c r="E6" s="302">
        <v>185</v>
      </c>
      <c r="F6" s="303">
        <v>18.5000000000007</v>
      </c>
      <c r="G6" s="311">
        <v>94.9315068493149</v>
      </c>
      <c r="H6" s="103"/>
    </row>
    <row r="7" spans="1:8" s="238" customFormat="1" ht="10.5" x14ac:dyDescent="0.15">
      <c r="A7" s="5" t="s">
        <v>665</v>
      </c>
      <c r="B7" s="1" t="s">
        <v>265</v>
      </c>
      <c r="C7" s="1" t="s">
        <v>302</v>
      </c>
      <c r="D7" s="307">
        <v>49.999999999998003</v>
      </c>
      <c r="E7" s="302">
        <v>1272</v>
      </c>
      <c r="F7" s="303">
        <v>25.440000000001</v>
      </c>
      <c r="G7" s="311">
        <v>93.030136986301102</v>
      </c>
      <c r="H7" s="103"/>
    </row>
    <row r="8" spans="1:8" s="238" customFormat="1" ht="10.5" x14ac:dyDescent="0.15">
      <c r="A8" s="5" t="s">
        <v>665</v>
      </c>
      <c r="B8" s="1" t="s">
        <v>265</v>
      </c>
      <c r="C8" s="1" t="s">
        <v>303</v>
      </c>
      <c r="D8" s="307">
        <v>24.916666666665702</v>
      </c>
      <c r="E8" s="302">
        <v>643</v>
      </c>
      <c r="F8" s="303">
        <v>25.806020066890699</v>
      </c>
      <c r="G8" s="311">
        <v>92.929857515920403</v>
      </c>
      <c r="H8" s="103"/>
    </row>
    <row r="9" spans="1:8" s="238" customFormat="1" ht="10.5" x14ac:dyDescent="0.15">
      <c r="A9" s="5" t="s">
        <v>665</v>
      </c>
      <c r="B9" s="1" t="s">
        <v>265</v>
      </c>
      <c r="C9" s="1" t="s">
        <v>268</v>
      </c>
      <c r="D9" s="307">
        <v>139.166666666661</v>
      </c>
      <c r="E9" s="302">
        <v>3638</v>
      </c>
      <c r="F9" s="303">
        <v>26.141317365270499</v>
      </c>
      <c r="G9" s="311">
        <v>92.8379952423916</v>
      </c>
      <c r="H9" s="103"/>
    </row>
    <row r="10" spans="1:8" s="238" customFormat="1" ht="10.5" x14ac:dyDescent="0.15">
      <c r="A10" s="5" t="s">
        <v>665</v>
      </c>
      <c r="B10" s="1" t="s">
        <v>265</v>
      </c>
      <c r="C10" s="1" t="s">
        <v>474</v>
      </c>
      <c r="D10" s="307">
        <v>16.4999999999993</v>
      </c>
      <c r="E10" s="302">
        <v>610</v>
      </c>
      <c r="F10" s="303">
        <v>36.969696969698397</v>
      </c>
      <c r="G10" s="311">
        <v>89.871315898712794</v>
      </c>
      <c r="H10" s="103"/>
    </row>
    <row r="11" spans="1:8" s="238" customFormat="1" ht="10.5" x14ac:dyDescent="0.15">
      <c r="A11" s="5" t="s">
        <v>665</v>
      </c>
      <c r="B11" s="1" t="s">
        <v>265</v>
      </c>
      <c r="C11" s="1" t="s">
        <v>270</v>
      </c>
      <c r="D11" s="307">
        <v>3.16666666666654</v>
      </c>
      <c r="E11" s="302">
        <v>35</v>
      </c>
      <c r="F11" s="303">
        <v>11.0526315789478</v>
      </c>
      <c r="G11" s="311">
        <v>96.971881759192399</v>
      </c>
      <c r="H11" s="103"/>
    </row>
    <row r="12" spans="1:8" s="238" customFormat="1" ht="10.5" x14ac:dyDescent="0.15">
      <c r="A12" s="5" t="s">
        <v>665</v>
      </c>
      <c r="B12" s="1" t="s">
        <v>265</v>
      </c>
      <c r="C12" s="1" t="s">
        <v>483</v>
      </c>
      <c r="D12" s="307">
        <v>7.0833333333330497</v>
      </c>
      <c r="E12" s="302">
        <v>198</v>
      </c>
      <c r="F12" s="303">
        <v>27.9529411764717</v>
      </c>
      <c r="G12" s="311">
        <v>92.341659951651593</v>
      </c>
      <c r="H12" s="103"/>
    </row>
    <row r="13" spans="1:8" s="238" customFormat="1" ht="10.5" x14ac:dyDescent="0.15">
      <c r="A13" s="5" t="s">
        <v>665</v>
      </c>
      <c r="B13" s="1" t="s">
        <v>265</v>
      </c>
      <c r="C13" s="1" t="s">
        <v>475</v>
      </c>
      <c r="D13" s="307">
        <v>13.166666666666099</v>
      </c>
      <c r="E13" s="302">
        <v>225</v>
      </c>
      <c r="F13" s="303">
        <v>17.0886075949374</v>
      </c>
      <c r="G13" s="311">
        <v>95.318189700017101</v>
      </c>
      <c r="H13" s="103"/>
    </row>
    <row r="14" spans="1:8" s="243" customFormat="1" ht="10.5" x14ac:dyDescent="0.15">
      <c r="A14" s="5" t="s">
        <v>665</v>
      </c>
      <c r="B14" s="1" t="s">
        <v>265</v>
      </c>
      <c r="C14" s="1" t="s">
        <v>476</v>
      </c>
      <c r="D14" s="307">
        <v>3.9999999999998401</v>
      </c>
      <c r="E14" s="302">
        <v>25</v>
      </c>
      <c r="F14" s="303">
        <v>6.2500000000002496</v>
      </c>
      <c r="G14" s="311">
        <v>98.287671232876605</v>
      </c>
      <c r="H14" s="103"/>
    </row>
    <row r="15" spans="1:8" s="238" customFormat="1" ht="10.5" x14ac:dyDescent="0.15">
      <c r="A15" s="5" t="s">
        <v>665</v>
      </c>
      <c r="B15" s="1" t="s">
        <v>265</v>
      </c>
      <c r="C15" s="1" t="s">
        <v>477</v>
      </c>
      <c r="D15" s="307">
        <v>9.3333333333329591</v>
      </c>
      <c r="E15" s="302">
        <v>123</v>
      </c>
      <c r="F15" s="303">
        <v>13.1785714285719</v>
      </c>
      <c r="G15" s="311">
        <v>96.3894324853227</v>
      </c>
      <c r="H15" s="103"/>
    </row>
    <row r="16" spans="1:8" s="238" customFormat="1" ht="10.5" x14ac:dyDescent="0.15">
      <c r="A16" s="5" t="s">
        <v>665</v>
      </c>
      <c r="B16" s="1" t="s">
        <v>265</v>
      </c>
      <c r="C16" s="1" t="s">
        <v>478</v>
      </c>
      <c r="D16" s="307">
        <v>9.4999999999996199</v>
      </c>
      <c r="E16" s="302">
        <v>184</v>
      </c>
      <c r="F16" s="303">
        <v>19.3684210526323</v>
      </c>
      <c r="G16" s="311">
        <v>94.693583273251406</v>
      </c>
      <c r="H16" s="103"/>
    </row>
    <row r="17" spans="1:8" s="238" customFormat="1" ht="10.5" x14ac:dyDescent="0.15">
      <c r="A17" s="5" t="s">
        <v>665</v>
      </c>
      <c r="B17" s="1" t="s">
        <v>265</v>
      </c>
      <c r="C17" s="277" t="s">
        <v>479</v>
      </c>
      <c r="D17" s="307">
        <v>35.4166666666653</v>
      </c>
      <c r="E17" s="302">
        <v>1233</v>
      </c>
      <c r="F17" s="303">
        <v>34.814117647060201</v>
      </c>
      <c r="G17" s="311">
        <v>90.461885576147907</v>
      </c>
      <c r="H17" s="103"/>
    </row>
    <row r="18" spans="1:8" s="238" customFormat="1" ht="10.5" x14ac:dyDescent="0.15">
      <c r="A18" s="5" t="s">
        <v>665</v>
      </c>
      <c r="B18" s="1" t="s">
        <v>265</v>
      </c>
      <c r="C18" s="1" t="s">
        <v>271</v>
      </c>
      <c r="D18" s="360">
        <v>10.416666666666201</v>
      </c>
      <c r="E18" s="361">
        <v>381</v>
      </c>
      <c r="F18" s="362">
        <v>36.5760000000015</v>
      </c>
      <c r="G18" s="363">
        <v>89.979178082191396</v>
      </c>
      <c r="H18" s="103"/>
    </row>
    <row r="19" spans="1:8" s="238" customFormat="1" ht="10.5" x14ac:dyDescent="0.15">
      <c r="A19" s="5" t="s">
        <v>665</v>
      </c>
      <c r="B19" s="1" t="s">
        <v>118</v>
      </c>
      <c r="C19" s="1" t="s">
        <v>272</v>
      </c>
      <c r="D19" s="307">
        <v>107.58333333332899</v>
      </c>
      <c r="E19" s="302">
        <v>5242</v>
      </c>
      <c r="F19" s="303">
        <v>48.725019364835397</v>
      </c>
      <c r="G19" s="311">
        <v>86.650679626072503</v>
      </c>
      <c r="H19" s="103"/>
    </row>
    <row r="20" spans="1:8" s="238" customFormat="1" ht="10.5" x14ac:dyDescent="0.15">
      <c r="A20" s="5" t="s">
        <v>665</v>
      </c>
      <c r="B20" s="1" t="s">
        <v>119</v>
      </c>
      <c r="C20" s="277" t="s">
        <v>273</v>
      </c>
      <c r="D20" s="307">
        <v>81.749999999996703</v>
      </c>
      <c r="E20" s="302">
        <v>3886</v>
      </c>
      <c r="F20" s="303">
        <v>47.535168195720601</v>
      </c>
      <c r="G20" s="311">
        <v>86.976666247747801</v>
      </c>
      <c r="H20" s="103"/>
    </row>
    <row r="21" spans="1:8" s="238" customFormat="1" ht="10.5" x14ac:dyDescent="0.15">
      <c r="A21" s="5" t="s">
        <v>665</v>
      </c>
      <c r="B21" s="1" t="s">
        <v>119</v>
      </c>
      <c r="C21" s="1" t="s">
        <v>274</v>
      </c>
      <c r="D21" s="307">
        <v>27.916666666665499</v>
      </c>
      <c r="E21" s="302">
        <v>1072</v>
      </c>
      <c r="F21" s="303">
        <v>38.400000000001498</v>
      </c>
      <c r="G21" s="311">
        <v>89.479452054794095</v>
      </c>
      <c r="H21" s="103"/>
    </row>
    <row r="22" spans="1:8" s="238" customFormat="1" ht="10.5" x14ac:dyDescent="0.15">
      <c r="A22" s="5" t="s">
        <v>665</v>
      </c>
      <c r="B22" s="1" t="s">
        <v>119</v>
      </c>
      <c r="C22" s="1" t="s">
        <v>275</v>
      </c>
      <c r="D22" s="307">
        <v>52.583333333331197</v>
      </c>
      <c r="E22" s="302">
        <v>1818</v>
      </c>
      <c r="F22" s="303">
        <v>34.573692551506902</v>
      </c>
      <c r="G22" s="311">
        <v>90.527755465340604</v>
      </c>
      <c r="H22" s="103"/>
    </row>
    <row r="23" spans="1:8" s="238" customFormat="1" ht="10.5" x14ac:dyDescent="0.15">
      <c r="A23" s="5" t="s">
        <v>665</v>
      </c>
      <c r="B23" s="1" t="s">
        <v>120</v>
      </c>
      <c r="C23" s="1" t="s">
        <v>276</v>
      </c>
      <c r="D23" s="307">
        <v>3.16666666666654</v>
      </c>
      <c r="E23" s="302">
        <v>82</v>
      </c>
      <c r="F23" s="303">
        <v>25.894736842106301</v>
      </c>
      <c r="G23" s="311">
        <v>92.905551550107901</v>
      </c>
      <c r="H23" s="103"/>
    </row>
    <row r="24" spans="1:8" s="238" customFormat="1" ht="10.5" x14ac:dyDescent="0.15">
      <c r="A24" s="5" t="s">
        <v>665</v>
      </c>
      <c r="B24" s="1" t="s">
        <v>120</v>
      </c>
      <c r="C24" s="1" t="s">
        <v>277</v>
      </c>
      <c r="D24" s="307">
        <v>24.833333333332298</v>
      </c>
      <c r="E24" s="302">
        <v>1017</v>
      </c>
      <c r="F24" s="303">
        <v>40.953020134229803</v>
      </c>
      <c r="G24" s="311">
        <v>88.779994483772697</v>
      </c>
      <c r="H24" s="103"/>
    </row>
    <row r="25" spans="1:8" s="238" customFormat="1" ht="10.5" x14ac:dyDescent="0.15">
      <c r="A25" s="5" t="s">
        <v>665</v>
      </c>
      <c r="B25" s="1" t="s">
        <v>120</v>
      </c>
      <c r="C25" s="277" t="s">
        <v>278</v>
      </c>
      <c r="D25" s="307">
        <v>41.583333333331701</v>
      </c>
      <c r="E25" s="302">
        <v>446</v>
      </c>
      <c r="F25" s="303">
        <v>10.725450901804001</v>
      </c>
      <c r="G25" s="311">
        <v>97.0615203008756</v>
      </c>
      <c r="H25" s="103"/>
    </row>
    <row r="26" spans="1:8" s="238" customFormat="1" ht="10.5" x14ac:dyDescent="0.15">
      <c r="A26" s="5" t="s">
        <v>665</v>
      </c>
      <c r="B26" s="1" t="s">
        <v>120</v>
      </c>
      <c r="C26" s="1" t="s">
        <v>279</v>
      </c>
      <c r="D26" s="307">
        <v>19.1666666666659</v>
      </c>
      <c r="E26" s="302">
        <v>556</v>
      </c>
      <c r="F26" s="303">
        <v>29.008695652175099</v>
      </c>
      <c r="G26" s="311">
        <v>92.052412150088998</v>
      </c>
      <c r="H26" s="103"/>
    </row>
    <row r="27" spans="1:8" s="238" customFormat="1" ht="10.5" x14ac:dyDescent="0.15">
      <c r="A27" s="5" t="s">
        <v>665</v>
      </c>
      <c r="B27" s="1" t="s">
        <v>120</v>
      </c>
      <c r="C27" s="1" t="s">
        <v>280</v>
      </c>
      <c r="D27" s="307">
        <v>69.2499999999972</v>
      </c>
      <c r="E27" s="302">
        <v>2207</v>
      </c>
      <c r="F27" s="303">
        <v>31.870036101084299</v>
      </c>
      <c r="G27" s="311">
        <v>91.268483259976904</v>
      </c>
      <c r="H27" s="103"/>
    </row>
    <row r="28" spans="1:8" s="238" customFormat="1" ht="10.5" x14ac:dyDescent="0.15">
      <c r="A28" s="5" t="s">
        <v>665</v>
      </c>
      <c r="B28" s="1" t="s">
        <v>121</v>
      </c>
      <c r="C28" s="1" t="s">
        <v>281</v>
      </c>
      <c r="D28" s="307">
        <v>122.833333333328</v>
      </c>
      <c r="E28" s="302">
        <v>4821</v>
      </c>
      <c r="F28" s="303">
        <v>39.248303934872702</v>
      </c>
      <c r="G28" s="311">
        <v>89.247040017843105</v>
      </c>
      <c r="H28" s="103"/>
    </row>
    <row r="29" spans="1:8" s="238" customFormat="1" ht="10.5" x14ac:dyDescent="0.15">
      <c r="A29" s="5" t="s">
        <v>665</v>
      </c>
      <c r="B29" s="1" t="s">
        <v>121</v>
      </c>
      <c r="C29" s="1" t="s">
        <v>282</v>
      </c>
      <c r="D29" s="307">
        <v>26.499999999998899</v>
      </c>
      <c r="E29" s="302">
        <v>967</v>
      </c>
      <c r="F29" s="303">
        <v>36.490566037737302</v>
      </c>
      <c r="G29" s="311">
        <v>90.002584647195206</v>
      </c>
      <c r="H29" s="103"/>
    </row>
    <row r="30" spans="1:8" s="238" customFormat="1" ht="10.5" x14ac:dyDescent="0.15">
      <c r="A30" s="5" t="s">
        <v>665</v>
      </c>
      <c r="B30" s="1" t="s">
        <v>414</v>
      </c>
      <c r="C30" s="277" t="s">
        <v>283</v>
      </c>
      <c r="D30" s="307">
        <v>54.416666666664497</v>
      </c>
      <c r="E30" s="302">
        <v>1921</v>
      </c>
      <c r="F30" s="303">
        <v>35.301684532926402</v>
      </c>
      <c r="G30" s="311">
        <v>90.328305607417406</v>
      </c>
      <c r="H30" s="103"/>
    </row>
    <row r="31" spans="1:8" s="238" customFormat="1" ht="10.5" x14ac:dyDescent="0.15">
      <c r="A31" s="5" t="s">
        <v>665</v>
      </c>
      <c r="B31" s="1" t="s">
        <v>414</v>
      </c>
      <c r="C31" s="1" t="s">
        <v>480</v>
      </c>
      <c r="D31" s="307">
        <v>105.83333333332899</v>
      </c>
      <c r="E31" s="302">
        <v>5548</v>
      </c>
      <c r="F31" s="303">
        <v>52.422047244096603</v>
      </c>
      <c r="G31" s="311">
        <v>85.637795275589994</v>
      </c>
      <c r="H31" s="103"/>
    </row>
    <row r="32" spans="1:8" s="238" customFormat="1" ht="10.5" x14ac:dyDescent="0.15">
      <c r="A32" s="5" t="s">
        <v>665</v>
      </c>
      <c r="B32" s="1" t="s">
        <v>414</v>
      </c>
      <c r="C32" s="1" t="s">
        <v>284</v>
      </c>
      <c r="D32" s="307">
        <v>8.333333333333</v>
      </c>
      <c r="E32" s="302">
        <v>422</v>
      </c>
      <c r="F32" s="303">
        <v>50.640000000001997</v>
      </c>
      <c r="G32" s="311">
        <v>86.126027397259705</v>
      </c>
      <c r="H32" s="103"/>
    </row>
    <row r="33" spans="1:8" s="238" customFormat="1" ht="10.5" x14ac:dyDescent="0.15">
      <c r="A33" s="5" t="s">
        <v>665</v>
      </c>
      <c r="B33" s="1" t="s">
        <v>122</v>
      </c>
      <c r="C33" s="277" t="s">
        <v>285</v>
      </c>
      <c r="D33" s="307">
        <v>17.166666666666</v>
      </c>
      <c r="E33" s="302">
        <v>745</v>
      </c>
      <c r="F33" s="303">
        <v>43.398058252428903</v>
      </c>
      <c r="G33" s="311">
        <v>88.110121026731804</v>
      </c>
      <c r="H33" s="103"/>
    </row>
    <row r="34" spans="1:8" s="238" customFormat="1" ht="10.5" x14ac:dyDescent="0.15">
      <c r="A34" s="5" t="s">
        <v>665</v>
      </c>
      <c r="B34" s="1" t="s">
        <v>122</v>
      </c>
      <c r="C34" s="1" t="s">
        <v>286</v>
      </c>
      <c r="D34" s="307">
        <v>177.83333333332601</v>
      </c>
      <c r="E34" s="302">
        <v>7882</v>
      </c>
      <c r="F34" s="303">
        <v>44.322399250236103</v>
      </c>
      <c r="G34" s="311">
        <v>87.856876917743506</v>
      </c>
      <c r="H34" s="103"/>
    </row>
    <row r="35" spans="1:8" s="238" customFormat="1" ht="10.5" x14ac:dyDescent="0.15">
      <c r="A35" s="5" t="s">
        <v>665</v>
      </c>
      <c r="B35" s="1" t="s">
        <v>122</v>
      </c>
      <c r="C35" s="1" t="s">
        <v>481</v>
      </c>
      <c r="D35" s="307">
        <v>106.916666666662</v>
      </c>
      <c r="E35" s="302">
        <v>4289</v>
      </c>
      <c r="F35" s="303">
        <v>40.115354637569801</v>
      </c>
      <c r="G35" s="311">
        <v>89.009491880117906</v>
      </c>
      <c r="H35" s="103"/>
    </row>
    <row r="36" spans="1:8" s="238" customFormat="1" ht="10.5" x14ac:dyDescent="0.15">
      <c r="A36" s="5" t="s">
        <v>665</v>
      </c>
      <c r="B36" s="1" t="s">
        <v>123</v>
      </c>
      <c r="C36" s="1" t="s">
        <v>288</v>
      </c>
      <c r="D36" s="307">
        <v>16.8333333333327</v>
      </c>
      <c r="E36" s="302">
        <v>505</v>
      </c>
      <c r="F36" s="303">
        <v>30.000000000001201</v>
      </c>
      <c r="G36" s="311">
        <v>91.780821917807899</v>
      </c>
      <c r="H36" s="103"/>
    </row>
    <row r="37" spans="1:8" s="238" customFormat="1" ht="10.5" x14ac:dyDescent="0.15">
      <c r="A37" s="5" t="s">
        <v>665</v>
      </c>
      <c r="B37" s="1" t="s">
        <v>123</v>
      </c>
      <c r="C37" s="1" t="s">
        <v>289</v>
      </c>
      <c r="D37" s="307">
        <v>11.416666666666201</v>
      </c>
      <c r="E37" s="302">
        <v>283</v>
      </c>
      <c r="F37" s="303">
        <v>24.788321167884199</v>
      </c>
      <c r="G37" s="311">
        <v>93.208679132086502</v>
      </c>
      <c r="H37" s="103"/>
    </row>
    <row r="38" spans="1:8" s="238" customFormat="1" ht="10.5" x14ac:dyDescent="0.15">
      <c r="A38" s="5" t="s">
        <v>665</v>
      </c>
      <c r="B38" s="1" t="s">
        <v>123</v>
      </c>
      <c r="C38" s="1" t="s">
        <v>290</v>
      </c>
      <c r="D38" s="307">
        <v>62.916666666664099</v>
      </c>
      <c r="E38" s="302">
        <v>2232</v>
      </c>
      <c r="F38" s="303">
        <v>35.4754966887431</v>
      </c>
      <c r="G38" s="311">
        <v>90.280685838700506</v>
      </c>
      <c r="H38" s="103"/>
    </row>
    <row r="39" spans="1:8" s="238" customFormat="1" ht="10.5" x14ac:dyDescent="0.15">
      <c r="A39" s="5" t="s">
        <v>665</v>
      </c>
      <c r="B39" s="1" t="s">
        <v>123</v>
      </c>
      <c r="C39" s="277" t="s">
        <v>291</v>
      </c>
      <c r="D39" s="307">
        <v>31.833333333332099</v>
      </c>
      <c r="E39" s="302">
        <v>1098</v>
      </c>
      <c r="F39" s="303">
        <v>34.492146596860003</v>
      </c>
      <c r="G39" s="311">
        <v>90.550096822778102</v>
      </c>
      <c r="H39" s="103"/>
    </row>
    <row r="40" spans="1:8" s="238" customFormat="1" ht="10.5" x14ac:dyDescent="0.15">
      <c r="A40" s="5" t="s">
        <v>665</v>
      </c>
      <c r="B40" s="1" t="s">
        <v>123</v>
      </c>
      <c r="C40" s="1" t="s">
        <v>292</v>
      </c>
      <c r="D40" s="307">
        <v>244.99999999999</v>
      </c>
      <c r="E40" s="302">
        <v>8193</v>
      </c>
      <c r="F40" s="303">
        <v>33.440816326531902</v>
      </c>
      <c r="G40" s="311">
        <v>90.838132513278893</v>
      </c>
      <c r="H40" s="103"/>
    </row>
    <row r="41" spans="1:8" s="238" customFormat="1" ht="10.5" x14ac:dyDescent="0.15">
      <c r="A41" s="5" t="s">
        <v>665</v>
      </c>
      <c r="B41" s="1" t="s">
        <v>123</v>
      </c>
      <c r="C41" s="1" t="s">
        <v>293</v>
      </c>
      <c r="D41" s="307">
        <v>38.999999999998401</v>
      </c>
      <c r="E41" s="302">
        <v>3087</v>
      </c>
      <c r="F41" s="303">
        <v>79.153846153849301</v>
      </c>
      <c r="G41" s="311">
        <v>78.314014752369999</v>
      </c>
      <c r="H41" s="103"/>
    </row>
    <row r="42" spans="1:8" s="238" customFormat="1" ht="10.5" x14ac:dyDescent="0.15">
      <c r="A42" s="5" t="s">
        <v>665</v>
      </c>
      <c r="B42" s="1" t="s">
        <v>124</v>
      </c>
      <c r="C42" s="1" t="s">
        <v>294</v>
      </c>
      <c r="D42" s="307">
        <v>171.99999999999301</v>
      </c>
      <c r="E42" s="302">
        <v>5421</v>
      </c>
      <c r="F42" s="303">
        <v>31.517441860466398</v>
      </c>
      <c r="G42" s="311">
        <v>91.365084421790002</v>
      </c>
      <c r="H42" s="103"/>
    </row>
    <row r="43" spans="1:8" s="238" customFormat="1" ht="10.5" x14ac:dyDescent="0.15">
      <c r="A43" s="5" t="s">
        <v>665</v>
      </c>
      <c r="B43" s="1" t="s">
        <v>124</v>
      </c>
      <c r="C43" s="277" t="s">
        <v>611</v>
      </c>
      <c r="D43" s="307">
        <v>5.74999999999977</v>
      </c>
      <c r="E43" s="302">
        <v>580</v>
      </c>
      <c r="F43" s="303">
        <v>100.86956521739501</v>
      </c>
      <c r="G43" s="311">
        <v>72.3645026801657</v>
      </c>
      <c r="H43" s="103"/>
    </row>
    <row r="44" spans="1:8" s="238" customFormat="1" ht="10.5" x14ac:dyDescent="0.15">
      <c r="A44" s="5" t="s">
        <v>665</v>
      </c>
      <c r="B44" s="1" t="s">
        <v>125</v>
      </c>
      <c r="C44" s="277" t="s">
        <v>296</v>
      </c>
      <c r="D44" s="307">
        <v>54.416666666664497</v>
      </c>
      <c r="E44" s="302">
        <v>1439</v>
      </c>
      <c r="F44" s="303">
        <v>26.444104134763698</v>
      </c>
      <c r="G44" s="311">
        <v>92.755039963078403</v>
      </c>
      <c r="H44" s="103"/>
    </row>
    <row r="45" spans="1:8" s="238" customFormat="1" ht="10.5" x14ac:dyDescent="0.15">
      <c r="A45" s="5" t="s">
        <v>665</v>
      </c>
      <c r="B45" s="15" t="s">
        <v>125</v>
      </c>
      <c r="C45" s="1" t="s">
        <v>297</v>
      </c>
      <c r="D45" s="307">
        <v>28.666666666665499</v>
      </c>
      <c r="E45" s="302">
        <v>1225</v>
      </c>
      <c r="F45" s="303">
        <v>42.7325581395366</v>
      </c>
      <c r="G45" s="311">
        <v>88.292449824784498</v>
      </c>
      <c r="H45" s="103"/>
    </row>
    <row r="46" spans="1:8" s="4" customFormat="1" ht="12" customHeight="1" x14ac:dyDescent="0.15">
      <c r="A46" s="5" t="s">
        <v>665</v>
      </c>
      <c r="B46" s="15" t="s">
        <v>125</v>
      </c>
      <c r="C46" s="277" t="s">
        <v>298</v>
      </c>
      <c r="D46" s="307">
        <v>21.416666666665801</v>
      </c>
      <c r="E46" s="302">
        <v>629</v>
      </c>
      <c r="F46" s="303">
        <v>29.369649805448599</v>
      </c>
      <c r="G46" s="311">
        <v>91.953520601246893</v>
      </c>
    </row>
    <row r="47" spans="1:8" x14ac:dyDescent="0.15">
      <c r="A47" s="5" t="s">
        <v>665</v>
      </c>
      <c r="B47" s="1" t="s">
        <v>126</v>
      </c>
      <c r="C47" s="7" t="s">
        <v>299</v>
      </c>
      <c r="D47" s="307">
        <v>24.583333333332298</v>
      </c>
      <c r="E47" s="357" t="s">
        <v>35</v>
      </c>
      <c r="F47" s="357" t="s">
        <v>35</v>
      </c>
      <c r="G47" s="357" t="s">
        <v>35</v>
      </c>
    </row>
    <row r="48" spans="1:8" x14ac:dyDescent="0.15">
      <c r="A48" s="5" t="s">
        <v>665</v>
      </c>
      <c r="B48" s="10" t="s">
        <v>247</v>
      </c>
      <c r="C48" s="7" t="s">
        <v>301</v>
      </c>
      <c r="D48" s="307">
        <v>20.999999999999201</v>
      </c>
      <c r="E48" s="302">
        <v>1253</v>
      </c>
      <c r="F48" s="303">
        <v>59.666666666669101</v>
      </c>
      <c r="G48" s="311">
        <v>83.652968036529003</v>
      </c>
    </row>
    <row r="49" spans="1:5" x14ac:dyDescent="0.15">
      <c r="A49" s="11"/>
      <c r="B49" s="11"/>
      <c r="C49" s="11"/>
      <c r="D49" s="11"/>
      <c r="E49" s="11"/>
    </row>
  </sheetData>
  <printOptions horizontalCentered="1"/>
  <pageMargins left="0.59055118110236227" right="0.19685039370078741" top="0.23622047244094491" bottom="0.23622047244094491" header="0.23622047244094491" footer="0.31496062992125984"/>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114">
    <tabColor rgb="FF92D050"/>
  </sheetPr>
  <dimension ref="A1:H47"/>
  <sheetViews>
    <sheetView view="pageBreakPreview" zoomScale="150" zoomScaleNormal="130" zoomScaleSheetLayoutView="150" workbookViewId="0">
      <selection activeCell="C14" sqref="C14"/>
    </sheetView>
  </sheetViews>
  <sheetFormatPr baseColWidth="10" defaultColWidth="11.42578125" defaultRowHeight="9" x14ac:dyDescent="0.15"/>
  <cols>
    <col min="1" max="1" width="10.7109375" style="2" customWidth="1"/>
    <col min="2" max="2" width="26.7109375" style="2" customWidth="1"/>
    <col min="3" max="3" width="49.28515625" style="2" customWidth="1"/>
    <col min="4" max="4" width="22.140625" style="2" bestFit="1" customWidth="1"/>
    <col min="5" max="5" width="22.42578125" style="2" bestFit="1" customWidth="1"/>
    <col min="6" max="6" width="36.85546875" style="2" bestFit="1" customWidth="1"/>
    <col min="7" max="7" width="25.42578125" style="2" bestFit="1" customWidth="1"/>
    <col min="8" max="8" width="4.5703125" style="2" customWidth="1"/>
    <col min="9" max="16384" width="11.42578125" style="2"/>
  </cols>
  <sheetData>
    <row r="1" spans="1:8" x14ac:dyDescent="0.15">
      <c r="A1" s="321" t="s">
        <v>397</v>
      </c>
      <c r="B1" s="321" t="s">
        <v>63</v>
      </c>
      <c r="C1" s="321" t="s">
        <v>372</v>
      </c>
      <c r="D1" s="271" t="s">
        <v>42</v>
      </c>
      <c r="E1" s="327" t="s">
        <v>359</v>
      </c>
      <c r="F1" s="273" t="s">
        <v>370</v>
      </c>
      <c r="G1" s="328" t="s">
        <v>2</v>
      </c>
    </row>
    <row r="2" spans="1:8" s="238" customFormat="1" ht="10.5" x14ac:dyDescent="0.15">
      <c r="A2" s="5" t="s">
        <v>31</v>
      </c>
      <c r="B2" s="1" t="s">
        <v>117</v>
      </c>
      <c r="C2" s="1" t="s">
        <v>264</v>
      </c>
      <c r="D2" s="307">
        <v>3.66666666666652</v>
      </c>
      <c r="E2" s="357">
        <v>32</v>
      </c>
      <c r="F2" s="357">
        <v>8.7272727272730801</v>
      </c>
      <c r="G2" s="357">
        <v>97.608966376089597</v>
      </c>
      <c r="H2" s="103"/>
    </row>
    <row r="3" spans="1:8" s="238" customFormat="1" ht="10.5" x14ac:dyDescent="0.15">
      <c r="A3" s="5" t="s">
        <v>31</v>
      </c>
      <c r="B3" s="1" t="s">
        <v>265</v>
      </c>
      <c r="C3" s="1" t="s">
        <v>266</v>
      </c>
      <c r="D3" s="307">
        <v>27.333333333332199</v>
      </c>
      <c r="E3" s="302">
        <v>821</v>
      </c>
      <c r="F3" s="303">
        <v>30.036585365854901</v>
      </c>
      <c r="G3" s="311">
        <v>91.770798529902805</v>
      </c>
      <c r="H3" s="103"/>
    </row>
    <row r="4" spans="1:8" s="238" customFormat="1" ht="10.5" x14ac:dyDescent="0.15">
      <c r="A4" s="5" t="s">
        <v>31</v>
      </c>
      <c r="B4" s="1" t="s">
        <v>265</v>
      </c>
      <c r="C4" s="1" t="s">
        <v>482</v>
      </c>
      <c r="D4" s="307">
        <v>7.9999999999996803</v>
      </c>
      <c r="E4" s="302">
        <v>173</v>
      </c>
      <c r="F4" s="303">
        <v>21.625000000000899</v>
      </c>
      <c r="G4" s="311">
        <v>94.075342465753195</v>
      </c>
      <c r="H4" s="103"/>
    </row>
    <row r="5" spans="1:8" s="238" customFormat="1" ht="10.5" x14ac:dyDescent="0.15">
      <c r="A5" s="5" t="s">
        <v>31</v>
      </c>
      <c r="B5" s="1" t="s">
        <v>265</v>
      </c>
      <c r="C5" s="1" t="s">
        <v>267</v>
      </c>
      <c r="D5" s="307">
        <v>8.8333333333329804</v>
      </c>
      <c r="E5" s="302">
        <v>209</v>
      </c>
      <c r="F5" s="303">
        <v>23.660377358491498</v>
      </c>
      <c r="G5" s="311">
        <v>93.517704833289997</v>
      </c>
      <c r="H5" s="103"/>
    </row>
    <row r="6" spans="1:8" s="238" customFormat="1" ht="10.5" x14ac:dyDescent="0.15">
      <c r="A6" s="5" t="s">
        <v>31</v>
      </c>
      <c r="B6" s="1" t="s">
        <v>265</v>
      </c>
      <c r="C6" s="1" t="s">
        <v>473</v>
      </c>
      <c r="D6" s="307">
        <v>10.916666666666201</v>
      </c>
      <c r="E6" s="302">
        <v>334</v>
      </c>
      <c r="F6" s="303">
        <v>30.595419847329499</v>
      </c>
      <c r="G6" s="311">
        <v>91.617693192512505</v>
      </c>
      <c r="H6" s="103"/>
    </row>
    <row r="7" spans="1:8" s="238" customFormat="1" ht="10.5" x14ac:dyDescent="0.15">
      <c r="A7" s="5" t="s">
        <v>31</v>
      </c>
      <c r="B7" s="1" t="s">
        <v>265</v>
      </c>
      <c r="C7" s="1" t="s">
        <v>268</v>
      </c>
      <c r="D7" s="307">
        <v>135.999999999995</v>
      </c>
      <c r="E7" s="302">
        <v>4063</v>
      </c>
      <c r="F7" s="303">
        <v>29.875000000001201</v>
      </c>
      <c r="G7" s="311">
        <v>91.815068493150306</v>
      </c>
      <c r="H7" s="103"/>
    </row>
    <row r="8" spans="1:8" s="238" customFormat="1" ht="10.5" x14ac:dyDescent="0.15">
      <c r="A8" s="5" t="s">
        <v>31</v>
      </c>
      <c r="B8" s="1" t="s">
        <v>265</v>
      </c>
      <c r="C8" s="1" t="s">
        <v>269</v>
      </c>
      <c r="D8" s="307">
        <v>110.49999999999601</v>
      </c>
      <c r="E8" s="302">
        <v>2971</v>
      </c>
      <c r="F8" s="303">
        <v>26.8868778280554</v>
      </c>
      <c r="G8" s="311">
        <v>92.633732101902595</v>
      </c>
      <c r="H8" s="103"/>
    </row>
    <row r="9" spans="1:8" s="238" customFormat="1" ht="10.5" x14ac:dyDescent="0.15">
      <c r="A9" s="5" t="s">
        <v>31</v>
      </c>
      <c r="B9" s="1" t="s">
        <v>265</v>
      </c>
      <c r="C9" s="1" t="s">
        <v>474</v>
      </c>
      <c r="D9" s="307">
        <v>9.9999999999996003</v>
      </c>
      <c r="E9" s="302">
        <v>467</v>
      </c>
      <c r="F9" s="303">
        <v>46.7000000000019</v>
      </c>
      <c r="G9" s="311">
        <v>87.205479452054306</v>
      </c>
      <c r="H9" s="103"/>
    </row>
    <row r="10" spans="1:8" s="238" customFormat="1" ht="10.5" x14ac:dyDescent="0.15">
      <c r="A10" s="5" t="s">
        <v>31</v>
      </c>
      <c r="B10" s="1" t="s">
        <v>265</v>
      </c>
      <c r="C10" s="1" t="s">
        <v>270</v>
      </c>
      <c r="D10" s="307">
        <v>3.7499999999998499</v>
      </c>
      <c r="E10" s="302">
        <v>17</v>
      </c>
      <c r="F10" s="303">
        <v>4.53333333333351</v>
      </c>
      <c r="G10" s="311">
        <v>98.757990867579807</v>
      </c>
      <c r="H10" s="103"/>
    </row>
    <row r="11" spans="1:8" s="238" customFormat="1" ht="10.5" x14ac:dyDescent="0.15">
      <c r="A11" s="5" t="s">
        <v>31</v>
      </c>
      <c r="B11" s="1" t="s">
        <v>265</v>
      </c>
      <c r="C11" s="1" t="s">
        <v>475</v>
      </c>
      <c r="D11" s="307">
        <v>2.9166666666665502</v>
      </c>
      <c r="E11" s="357" t="s">
        <v>35</v>
      </c>
      <c r="F11" s="357" t="s">
        <v>35</v>
      </c>
      <c r="G11" s="357" t="s">
        <v>35</v>
      </c>
      <c r="H11" s="103"/>
    </row>
    <row r="12" spans="1:8" s="238" customFormat="1" ht="10.5" x14ac:dyDescent="0.15">
      <c r="A12" s="5" t="s">
        <v>31</v>
      </c>
      <c r="B12" s="1" t="s">
        <v>265</v>
      </c>
      <c r="C12" s="1" t="s">
        <v>476</v>
      </c>
      <c r="D12" s="307">
        <v>1.9999999999999201</v>
      </c>
      <c r="E12" s="357" t="s">
        <v>35</v>
      </c>
      <c r="F12" s="357" t="s">
        <v>35</v>
      </c>
      <c r="G12" s="357" t="s">
        <v>35</v>
      </c>
      <c r="H12" s="103"/>
    </row>
    <row r="13" spans="1:8" s="238" customFormat="1" ht="10.5" x14ac:dyDescent="0.15">
      <c r="A13" s="5" t="s">
        <v>31</v>
      </c>
      <c r="B13" s="1" t="s">
        <v>265</v>
      </c>
      <c r="C13" s="277" t="s">
        <v>477</v>
      </c>
      <c r="D13" s="307">
        <v>3.7499999999998499</v>
      </c>
      <c r="E13" s="302">
        <v>132</v>
      </c>
      <c r="F13" s="303">
        <v>35.200000000001403</v>
      </c>
      <c r="G13" s="311">
        <v>90.356164383561193</v>
      </c>
      <c r="H13" s="103"/>
    </row>
    <row r="14" spans="1:8" s="238" customFormat="1" ht="10.5" x14ac:dyDescent="0.15">
      <c r="A14" s="5" t="s">
        <v>31</v>
      </c>
      <c r="B14" s="1" t="s">
        <v>265</v>
      </c>
      <c r="C14" s="1" t="s">
        <v>478</v>
      </c>
      <c r="D14" s="307">
        <v>2.9999999999998801</v>
      </c>
      <c r="E14" s="302">
        <v>26</v>
      </c>
      <c r="F14" s="303">
        <v>8.6666666666670107</v>
      </c>
      <c r="G14" s="311">
        <v>97.6255707762556</v>
      </c>
      <c r="H14" s="103"/>
    </row>
    <row r="15" spans="1:8" s="238" customFormat="1" ht="10.5" x14ac:dyDescent="0.15">
      <c r="A15" s="5" t="s">
        <v>31</v>
      </c>
      <c r="B15" s="1" t="s">
        <v>265</v>
      </c>
      <c r="C15" s="277" t="s">
        <v>479</v>
      </c>
      <c r="D15" s="307">
        <v>3.9999999999998401</v>
      </c>
      <c r="E15" s="302">
        <v>12</v>
      </c>
      <c r="F15" s="303">
        <v>3.0000000000001199</v>
      </c>
      <c r="G15" s="311">
        <v>99.178082191780803</v>
      </c>
      <c r="H15" s="103"/>
    </row>
    <row r="16" spans="1:8" s="238" customFormat="1" ht="10.5" x14ac:dyDescent="0.15">
      <c r="A16" s="5" t="s">
        <v>31</v>
      </c>
      <c r="B16" s="1" t="s">
        <v>265</v>
      </c>
      <c r="C16" s="1" t="s">
        <v>271</v>
      </c>
      <c r="D16" s="307">
        <v>18.2499999999993</v>
      </c>
      <c r="E16" s="302">
        <v>1763</v>
      </c>
      <c r="F16" s="303">
        <v>96.602739726031302</v>
      </c>
      <c r="G16" s="311">
        <v>73.533495965470905</v>
      </c>
      <c r="H16" s="103"/>
    </row>
    <row r="17" spans="1:8" s="238" customFormat="1" ht="10.5" x14ac:dyDescent="0.15">
      <c r="A17" s="5" t="s">
        <v>31</v>
      </c>
      <c r="B17" s="1" t="s">
        <v>118</v>
      </c>
      <c r="C17" s="1" t="s">
        <v>272</v>
      </c>
      <c r="D17" s="307">
        <v>112.666666666662</v>
      </c>
      <c r="E17" s="302">
        <v>5448</v>
      </c>
      <c r="F17" s="303">
        <v>48.3550295858007</v>
      </c>
      <c r="G17" s="311">
        <v>86.752046688821693</v>
      </c>
      <c r="H17" s="103"/>
    </row>
    <row r="18" spans="1:8" s="238" customFormat="1" ht="10.5" x14ac:dyDescent="0.15">
      <c r="A18" s="5" t="s">
        <v>31</v>
      </c>
      <c r="B18" s="1" t="s">
        <v>119</v>
      </c>
      <c r="C18" s="1" t="s">
        <v>273</v>
      </c>
      <c r="D18" s="307">
        <v>56.499999999997698</v>
      </c>
      <c r="E18" s="302">
        <v>2298</v>
      </c>
      <c r="F18" s="303">
        <v>40.672566371682997</v>
      </c>
      <c r="G18" s="311">
        <v>88.856831131045695</v>
      </c>
      <c r="H18" s="103"/>
    </row>
    <row r="19" spans="1:8" s="238" customFormat="1" ht="10.5" x14ac:dyDescent="0.15">
      <c r="A19" s="5" t="s">
        <v>31</v>
      </c>
      <c r="B19" s="1" t="s">
        <v>119</v>
      </c>
      <c r="C19" s="1" t="s">
        <v>274</v>
      </c>
      <c r="D19" s="307">
        <v>15.7499999999994</v>
      </c>
      <c r="E19" s="302">
        <v>587</v>
      </c>
      <c r="F19" s="303">
        <v>37.2698412698428</v>
      </c>
      <c r="G19" s="311">
        <v>89.789084583604705</v>
      </c>
      <c r="H19" s="103"/>
    </row>
    <row r="20" spans="1:8" s="238" customFormat="1" ht="10.5" x14ac:dyDescent="0.15">
      <c r="A20" s="5" t="s">
        <v>31</v>
      </c>
      <c r="B20" s="1" t="s">
        <v>119</v>
      </c>
      <c r="C20" s="1" t="s">
        <v>275</v>
      </c>
      <c r="D20" s="307">
        <v>22.249999999999101</v>
      </c>
      <c r="E20" s="302">
        <v>602</v>
      </c>
      <c r="F20" s="303">
        <v>27.056179775282001</v>
      </c>
      <c r="G20" s="311">
        <v>92.587348006772004</v>
      </c>
      <c r="H20" s="103"/>
    </row>
    <row r="21" spans="1:8" s="238" customFormat="1" ht="10.5" x14ac:dyDescent="0.15">
      <c r="A21" s="5" t="s">
        <v>31</v>
      </c>
      <c r="B21" s="1" t="s">
        <v>120</v>
      </c>
      <c r="C21" s="1" t="s">
        <v>276</v>
      </c>
      <c r="D21" s="307">
        <v>4.1666666666665</v>
      </c>
      <c r="E21" s="302">
        <v>102</v>
      </c>
      <c r="F21" s="303">
        <v>24.480000000000999</v>
      </c>
      <c r="G21" s="311">
        <v>93.293150684931206</v>
      </c>
      <c r="H21" s="103"/>
    </row>
    <row r="22" spans="1:8" s="238" customFormat="1" ht="10.5" x14ac:dyDescent="0.15">
      <c r="A22" s="5" t="s">
        <v>31</v>
      </c>
      <c r="B22" s="1" t="s">
        <v>120</v>
      </c>
      <c r="C22" s="277" t="s">
        <v>277</v>
      </c>
      <c r="D22" s="307">
        <v>17.916666666666</v>
      </c>
      <c r="E22" s="302">
        <v>533</v>
      </c>
      <c r="F22" s="303">
        <v>29.748837209303499</v>
      </c>
      <c r="G22" s="311">
        <v>91.849633641286701</v>
      </c>
      <c r="H22" s="103"/>
    </row>
    <row r="23" spans="1:8" s="238" customFormat="1" ht="10.5" x14ac:dyDescent="0.15">
      <c r="A23" s="5" t="s">
        <v>31</v>
      </c>
      <c r="B23" s="1" t="s">
        <v>120</v>
      </c>
      <c r="C23" s="1" t="s">
        <v>278</v>
      </c>
      <c r="D23" s="307">
        <v>25.916666666665598</v>
      </c>
      <c r="E23" s="302">
        <v>793</v>
      </c>
      <c r="F23" s="303">
        <v>30.598070739551101</v>
      </c>
      <c r="G23" s="311">
        <v>91.616966920670905</v>
      </c>
      <c r="H23" s="103"/>
    </row>
    <row r="24" spans="1:8" s="238" customFormat="1" ht="10.5" x14ac:dyDescent="0.15">
      <c r="A24" s="5" t="s">
        <v>31</v>
      </c>
      <c r="B24" s="1" t="s">
        <v>120</v>
      </c>
      <c r="C24" s="1" t="s">
        <v>279</v>
      </c>
      <c r="D24" s="307">
        <v>17.7499999999993</v>
      </c>
      <c r="E24" s="302">
        <v>1386</v>
      </c>
      <c r="F24" s="303">
        <v>78.084507042256604</v>
      </c>
      <c r="G24" s="311">
        <v>78.606984371984495</v>
      </c>
      <c r="H24" s="103"/>
    </row>
    <row r="25" spans="1:8" s="238" customFormat="1" ht="10.5" x14ac:dyDescent="0.15">
      <c r="A25" s="5" t="s">
        <v>31</v>
      </c>
      <c r="B25" s="1" t="s">
        <v>120</v>
      </c>
      <c r="C25" s="277" t="s">
        <v>280</v>
      </c>
      <c r="D25" s="307">
        <v>50.916666666664597</v>
      </c>
      <c r="E25" s="302">
        <v>1644</v>
      </c>
      <c r="F25" s="303">
        <v>32.288052373159999</v>
      </c>
      <c r="G25" s="311">
        <v>91.153958253928707</v>
      </c>
      <c r="H25" s="103"/>
    </row>
    <row r="26" spans="1:8" s="238" customFormat="1" ht="10.5" x14ac:dyDescent="0.15">
      <c r="A26" s="5" t="s">
        <v>31</v>
      </c>
      <c r="B26" s="1" t="s">
        <v>121</v>
      </c>
      <c r="C26" s="1" t="s">
        <v>281</v>
      </c>
      <c r="D26" s="307">
        <v>116.416666666662</v>
      </c>
      <c r="E26" s="302">
        <v>3228</v>
      </c>
      <c r="F26" s="303">
        <v>27.7279885468873</v>
      </c>
      <c r="G26" s="311">
        <v>92.403290809072004</v>
      </c>
      <c r="H26" s="103"/>
    </row>
    <row r="27" spans="1:8" s="238" customFormat="1" ht="10.5" x14ac:dyDescent="0.15">
      <c r="A27" s="5" t="s">
        <v>31</v>
      </c>
      <c r="B27" s="1" t="s">
        <v>121</v>
      </c>
      <c r="C27" s="1" t="s">
        <v>282</v>
      </c>
      <c r="D27" s="307">
        <v>70.916666666663801</v>
      </c>
      <c r="E27" s="302">
        <v>2562</v>
      </c>
      <c r="F27" s="303">
        <v>36.126909518215299</v>
      </c>
      <c r="G27" s="311">
        <v>90.102216570351999</v>
      </c>
      <c r="H27" s="103"/>
    </row>
    <row r="28" spans="1:8" s="238" customFormat="1" ht="10.5" x14ac:dyDescent="0.15">
      <c r="A28" s="5" t="s">
        <v>31</v>
      </c>
      <c r="B28" s="1" t="s">
        <v>414</v>
      </c>
      <c r="C28" s="1" t="s">
        <v>283</v>
      </c>
      <c r="D28" s="307">
        <v>65.916666666664</v>
      </c>
      <c r="E28" s="302">
        <v>2910</v>
      </c>
      <c r="F28" s="303">
        <v>44.146649810368402</v>
      </c>
      <c r="G28" s="311">
        <v>87.905027449214103</v>
      </c>
      <c r="H28" s="103"/>
    </row>
    <row r="29" spans="1:8" s="238" customFormat="1" ht="10.5" x14ac:dyDescent="0.15">
      <c r="A29" s="5" t="s">
        <v>31</v>
      </c>
      <c r="B29" s="1" t="s">
        <v>414</v>
      </c>
      <c r="C29" s="1" t="s">
        <v>480</v>
      </c>
      <c r="D29" s="307">
        <v>221.41666666665799</v>
      </c>
      <c r="E29" s="302">
        <v>13301</v>
      </c>
      <c r="F29" s="303">
        <v>60.072261949569601</v>
      </c>
      <c r="G29" s="311">
        <v>83.541846041213802</v>
      </c>
      <c r="H29" s="103"/>
    </row>
    <row r="30" spans="1:8" s="238" customFormat="1" ht="10.5" x14ac:dyDescent="0.15">
      <c r="A30" s="5" t="s">
        <v>31</v>
      </c>
      <c r="B30" s="1" t="s">
        <v>414</v>
      </c>
      <c r="C30" s="277" t="s">
        <v>284</v>
      </c>
      <c r="D30" s="307">
        <v>42.583333333331602</v>
      </c>
      <c r="E30" s="302">
        <v>2212</v>
      </c>
      <c r="F30" s="303">
        <v>51.945205479454103</v>
      </c>
      <c r="G30" s="311">
        <v>85.768436854944099</v>
      </c>
      <c r="H30" s="103"/>
    </row>
    <row r="31" spans="1:8" s="238" customFormat="1" ht="10.5" x14ac:dyDescent="0.15">
      <c r="A31" s="5" t="s">
        <v>31</v>
      </c>
      <c r="B31" s="1" t="s">
        <v>122</v>
      </c>
      <c r="C31" s="1" t="s">
        <v>285</v>
      </c>
      <c r="D31" s="307">
        <v>200.58333333332499</v>
      </c>
      <c r="E31" s="302">
        <v>9098</v>
      </c>
      <c r="F31" s="303">
        <v>45.357706688826099</v>
      </c>
      <c r="G31" s="311">
        <v>87.573231044157197</v>
      </c>
      <c r="H31" s="103"/>
    </row>
    <row r="32" spans="1:8" s="238" customFormat="1" ht="10.5" x14ac:dyDescent="0.15">
      <c r="A32" s="5" t="s">
        <v>31</v>
      </c>
      <c r="B32" s="1" t="s">
        <v>122</v>
      </c>
      <c r="C32" s="1" t="s">
        <v>481</v>
      </c>
      <c r="D32" s="307">
        <v>91.583333333329705</v>
      </c>
      <c r="E32" s="302">
        <v>2600</v>
      </c>
      <c r="F32" s="303">
        <v>28.3894449499556</v>
      </c>
      <c r="G32" s="311">
        <v>92.222069876724504</v>
      </c>
      <c r="H32" s="103"/>
    </row>
    <row r="33" spans="1:8" s="238" customFormat="1" ht="10.5" x14ac:dyDescent="0.15">
      <c r="A33" s="5" t="s">
        <v>31</v>
      </c>
      <c r="B33" s="1" t="s">
        <v>123</v>
      </c>
      <c r="C33" s="1" t="s">
        <v>288</v>
      </c>
      <c r="D33" s="307">
        <v>17.4999999999993</v>
      </c>
      <c r="E33" s="302">
        <v>1259</v>
      </c>
      <c r="F33" s="303">
        <v>71.942857142860007</v>
      </c>
      <c r="G33" s="311">
        <v>80.289628180038306</v>
      </c>
      <c r="H33" s="103"/>
    </row>
    <row r="34" spans="1:8" s="238" customFormat="1" ht="10.5" x14ac:dyDescent="0.15">
      <c r="A34" s="5" t="s">
        <v>31</v>
      </c>
      <c r="B34" s="1" t="s">
        <v>123</v>
      </c>
      <c r="C34" s="1" t="s">
        <v>289</v>
      </c>
      <c r="D34" s="307">
        <v>3.2499999999998699</v>
      </c>
      <c r="E34" s="302">
        <v>146</v>
      </c>
      <c r="F34" s="303">
        <v>44.923076923078703</v>
      </c>
      <c r="G34" s="311">
        <v>87.692307692307196</v>
      </c>
      <c r="H34" s="103"/>
    </row>
    <row r="35" spans="1:8" s="238" customFormat="1" ht="10.5" x14ac:dyDescent="0.15">
      <c r="A35" s="5" t="s">
        <v>31</v>
      </c>
      <c r="B35" s="1" t="s">
        <v>123</v>
      </c>
      <c r="C35" s="277" t="s">
        <v>290</v>
      </c>
      <c r="D35" s="307">
        <v>18.2499999999993</v>
      </c>
      <c r="E35" s="302">
        <v>549</v>
      </c>
      <c r="F35" s="303">
        <v>30.082191780823099</v>
      </c>
      <c r="G35" s="311">
        <v>91.758303621692306</v>
      </c>
      <c r="H35" s="103"/>
    </row>
    <row r="36" spans="1:8" s="238" customFormat="1" ht="10.5" x14ac:dyDescent="0.15">
      <c r="A36" s="5" t="s">
        <v>31</v>
      </c>
      <c r="B36" s="1" t="s">
        <v>123</v>
      </c>
      <c r="C36" s="1" t="s">
        <v>291</v>
      </c>
      <c r="D36" s="307">
        <v>31.9999999999987</v>
      </c>
      <c r="E36" s="302">
        <v>2737</v>
      </c>
      <c r="F36" s="303">
        <v>85.531250000003396</v>
      </c>
      <c r="G36" s="311">
        <v>76.566780821916893</v>
      </c>
      <c r="H36" s="103"/>
    </row>
    <row r="37" spans="1:8" s="238" customFormat="1" ht="10.5" x14ac:dyDescent="0.15">
      <c r="A37" s="5" t="s">
        <v>31</v>
      </c>
      <c r="B37" s="1" t="s">
        <v>123</v>
      </c>
      <c r="C37" s="277" t="s">
        <v>292</v>
      </c>
      <c r="D37" s="307">
        <v>178.83333333332601</v>
      </c>
      <c r="E37" s="302">
        <v>6740</v>
      </c>
      <c r="F37" s="303">
        <v>37.688723205966099</v>
      </c>
      <c r="G37" s="311">
        <v>89.674322409324304</v>
      </c>
      <c r="H37" s="103"/>
    </row>
    <row r="38" spans="1:8" s="238" customFormat="1" ht="10.5" x14ac:dyDescent="0.15">
      <c r="A38" s="5" t="s">
        <v>31</v>
      </c>
      <c r="B38" s="1" t="s">
        <v>123</v>
      </c>
      <c r="C38" s="1" t="s">
        <v>293</v>
      </c>
      <c r="D38" s="307">
        <v>30.9166666666654</v>
      </c>
      <c r="E38" s="302">
        <v>1389</v>
      </c>
      <c r="F38" s="303">
        <v>44.927223719678302</v>
      </c>
      <c r="G38" s="311">
        <v>87.691171583649805</v>
      </c>
      <c r="H38" s="103"/>
    </row>
    <row r="39" spans="1:8" s="238" customFormat="1" ht="10.5" x14ac:dyDescent="0.15">
      <c r="A39" s="5" t="s">
        <v>31</v>
      </c>
      <c r="B39" s="1" t="s">
        <v>124</v>
      </c>
      <c r="C39" s="1" t="s">
        <v>294</v>
      </c>
      <c r="D39" s="307">
        <v>128.749999999995</v>
      </c>
      <c r="E39" s="302">
        <v>3626</v>
      </c>
      <c r="F39" s="303">
        <v>28.163106796117599</v>
      </c>
      <c r="G39" s="311">
        <v>92.2840803298308</v>
      </c>
      <c r="H39" s="103"/>
    </row>
    <row r="40" spans="1:8" s="238" customFormat="1" ht="10.5" x14ac:dyDescent="0.15">
      <c r="A40" s="5" t="s">
        <v>31</v>
      </c>
      <c r="B40" s="1" t="s">
        <v>124</v>
      </c>
      <c r="C40" s="277" t="s">
        <v>611</v>
      </c>
      <c r="D40" s="307">
        <v>4.9999999999998002</v>
      </c>
      <c r="E40" s="302">
        <v>132</v>
      </c>
      <c r="F40" s="303">
        <v>26.4000000000011</v>
      </c>
      <c r="G40" s="311">
        <v>92.767123287670898</v>
      </c>
      <c r="H40" s="103"/>
    </row>
    <row r="41" spans="1:8" s="4" customFormat="1" ht="8.25" customHeight="1" x14ac:dyDescent="0.15">
      <c r="A41" s="5" t="s">
        <v>31</v>
      </c>
      <c r="B41" s="237" t="s">
        <v>125</v>
      </c>
      <c r="C41" s="237" t="s">
        <v>296</v>
      </c>
      <c r="D41" s="307">
        <v>36.3333333333319</v>
      </c>
      <c r="E41" s="302">
        <v>759</v>
      </c>
      <c r="F41" s="303">
        <v>20.889908256881601</v>
      </c>
      <c r="G41" s="311">
        <v>94.276737463868102</v>
      </c>
    </row>
    <row r="42" spans="1:8" s="4" customFormat="1" ht="12" customHeight="1" x14ac:dyDescent="0.15">
      <c r="A42" s="5" t="s">
        <v>31</v>
      </c>
      <c r="B42" s="15" t="s">
        <v>125</v>
      </c>
      <c r="C42" s="20" t="s">
        <v>297</v>
      </c>
      <c r="D42" s="307">
        <v>60.499999999997598</v>
      </c>
      <c r="E42" s="302">
        <v>1679</v>
      </c>
      <c r="F42" s="303">
        <v>27.752066115703599</v>
      </c>
      <c r="G42" s="311">
        <v>92.396694214875694</v>
      </c>
    </row>
    <row r="43" spans="1:8" s="6" customFormat="1" ht="9.75" customHeight="1" x14ac:dyDescent="0.15">
      <c r="A43" s="5" t="s">
        <v>31</v>
      </c>
      <c r="B43" s="15" t="s">
        <v>125</v>
      </c>
      <c r="C43" s="277" t="s">
        <v>298</v>
      </c>
      <c r="D43" s="307">
        <v>45.166666666664902</v>
      </c>
      <c r="E43" s="302">
        <v>2072</v>
      </c>
      <c r="F43" s="303">
        <v>45.874538745389302</v>
      </c>
      <c r="G43" s="311">
        <v>87.431633220441299</v>
      </c>
    </row>
    <row r="44" spans="1:8" x14ac:dyDescent="0.15">
      <c r="A44" s="5" t="s">
        <v>31</v>
      </c>
      <c r="B44" s="1" t="s">
        <v>126</v>
      </c>
      <c r="C44" s="7" t="s">
        <v>299</v>
      </c>
      <c r="D44" s="307">
        <v>32.083333333332</v>
      </c>
      <c r="E44" s="357">
        <v>1151</v>
      </c>
      <c r="F44" s="357">
        <v>35.875324675326098</v>
      </c>
      <c r="G44" s="357">
        <v>90.171143924568199</v>
      </c>
    </row>
    <row r="45" spans="1:8" x14ac:dyDescent="0.15">
      <c r="A45" s="10"/>
      <c r="B45" s="10"/>
      <c r="C45" s="10"/>
      <c r="D45" s="10"/>
      <c r="E45" s="11"/>
    </row>
    <row r="46" spans="1:8" x14ac:dyDescent="0.15">
      <c r="A46" s="10"/>
      <c r="B46" s="10"/>
      <c r="C46" s="10"/>
      <c r="D46" s="11"/>
      <c r="E46" s="11"/>
    </row>
    <row r="47" spans="1:8" x14ac:dyDescent="0.15">
      <c r="A47" s="11"/>
      <c r="B47" s="11"/>
      <c r="C47" s="11"/>
      <c r="D47" s="11"/>
      <c r="E47" s="11"/>
    </row>
  </sheetData>
  <printOptions horizontalCentered="1"/>
  <pageMargins left="0.59055118110236227" right="0.19685039370078741" top="0.23622047244094491" bottom="0.23622047244094491" header="0.23622047244094491" footer="0.31496062992125984"/>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115">
    <tabColor rgb="FF92D050"/>
  </sheetPr>
  <dimension ref="A1:H53"/>
  <sheetViews>
    <sheetView view="pageBreakPreview" zoomScale="150" zoomScaleNormal="130" zoomScaleSheetLayoutView="150" workbookViewId="0">
      <selection activeCell="C11" sqref="C11"/>
    </sheetView>
  </sheetViews>
  <sheetFormatPr baseColWidth="10" defaultColWidth="11.42578125" defaultRowHeight="9" x14ac:dyDescent="0.15"/>
  <cols>
    <col min="1" max="1" width="12.42578125" style="2" customWidth="1"/>
    <col min="2" max="2" width="27" style="2" customWidth="1"/>
    <col min="3" max="3" width="48.7109375" style="2" customWidth="1"/>
    <col min="4" max="4" width="21.7109375" style="2" customWidth="1"/>
    <col min="5" max="5" width="22.42578125" style="2" bestFit="1" customWidth="1"/>
    <col min="6" max="6" width="36.85546875" style="2" bestFit="1" customWidth="1"/>
    <col min="7" max="7" width="25.42578125" style="2" bestFit="1" customWidth="1"/>
    <col min="8" max="8" width="4.5703125" style="2" customWidth="1"/>
    <col min="9" max="16384" width="11.42578125" style="2"/>
  </cols>
  <sheetData>
    <row r="1" spans="1:8" x14ac:dyDescent="0.15">
      <c r="A1" s="321" t="s">
        <v>397</v>
      </c>
      <c r="B1" s="321" t="s">
        <v>63</v>
      </c>
      <c r="C1" s="321" t="s">
        <v>372</v>
      </c>
      <c r="D1" s="271" t="s">
        <v>42</v>
      </c>
      <c r="E1" s="327" t="s">
        <v>359</v>
      </c>
      <c r="F1" s="273" t="s">
        <v>370</v>
      </c>
      <c r="G1" s="328" t="s">
        <v>2</v>
      </c>
    </row>
    <row r="2" spans="1:8" s="238" customFormat="1" ht="10.5" x14ac:dyDescent="0.15">
      <c r="A2" s="5" t="s">
        <v>616</v>
      </c>
      <c r="B2" s="1" t="s">
        <v>117</v>
      </c>
      <c r="C2" s="1" t="s">
        <v>264</v>
      </c>
      <c r="D2" s="307">
        <v>3.9999999999998401</v>
      </c>
      <c r="E2" s="302">
        <v>121</v>
      </c>
      <c r="F2" s="303">
        <v>30.250000000001201</v>
      </c>
      <c r="G2" s="311">
        <v>91.712328767122997</v>
      </c>
      <c r="H2" s="103"/>
    </row>
    <row r="3" spans="1:8" s="238" customFormat="1" ht="10.5" x14ac:dyDescent="0.15">
      <c r="A3" s="5" t="s">
        <v>616</v>
      </c>
      <c r="B3" s="1" t="s">
        <v>265</v>
      </c>
      <c r="C3" s="1" t="s">
        <v>266</v>
      </c>
      <c r="D3" s="307">
        <v>43.083333333331602</v>
      </c>
      <c r="E3" s="302">
        <v>1644</v>
      </c>
      <c r="F3" s="303">
        <v>38.158607350098201</v>
      </c>
      <c r="G3" s="311">
        <v>89.545587027370303</v>
      </c>
      <c r="H3" s="103"/>
    </row>
    <row r="4" spans="1:8" s="238" customFormat="1" ht="10.5" x14ac:dyDescent="0.15">
      <c r="A4" s="5" t="s">
        <v>616</v>
      </c>
      <c r="B4" s="1" t="s">
        <v>265</v>
      </c>
      <c r="C4" s="1" t="s">
        <v>482</v>
      </c>
      <c r="D4" s="307">
        <v>10.0833333333329</v>
      </c>
      <c r="E4" s="302">
        <v>568</v>
      </c>
      <c r="F4" s="303">
        <v>56.330578512398901</v>
      </c>
      <c r="G4" s="311">
        <v>84.566964791123596</v>
      </c>
      <c r="H4" s="103"/>
    </row>
    <row r="5" spans="1:8" s="238" customFormat="1" ht="10.5" x14ac:dyDescent="0.15">
      <c r="A5" s="5" t="s">
        <v>616</v>
      </c>
      <c r="B5" s="1" t="s">
        <v>265</v>
      </c>
      <c r="C5" s="1" t="s">
        <v>267</v>
      </c>
      <c r="D5" s="307">
        <v>4.3333333333331598</v>
      </c>
      <c r="E5" s="302">
        <v>265</v>
      </c>
      <c r="F5" s="303">
        <v>61.153846153848598</v>
      </c>
      <c r="G5" s="311">
        <v>83.245521601685297</v>
      </c>
      <c r="H5" s="103"/>
    </row>
    <row r="6" spans="1:8" s="238" customFormat="1" ht="10.5" x14ac:dyDescent="0.15">
      <c r="A6" s="5" t="s">
        <v>616</v>
      </c>
      <c r="B6" s="1" t="s">
        <v>265</v>
      </c>
      <c r="C6" s="1" t="s">
        <v>473</v>
      </c>
      <c r="D6" s="307">
        <v>13.166666666666099</v>
      </c>
      <c r="E6" s="302">
        <v>556</v>
      </c>
      <c r="F6" s="303">
        <v>42.227848101267497</v>
      </c>
      <c r="G6" s="311">
        <v>88.430726547597899</v>
      </c>
      <c r="H6" s="103"/>
    </row>
    <row r="7" spans="1:8" s="238" customFormat="1" ht="10.5" x14ac:dyDescent="0.15">
      <c r="A7" s="5" t="s">
        <v>616</v>
      </c>
      <c r="B7" s="1" t="s">
        <v>265</v>
      </c>
      <c r="C7" s="1" t="s">
        <v>302</v>
      </c>
      <c r="D7" s="307">
        <v>68.7499999999973</v>
      </c>
      <c r="E7" s="302">
        <v>2066</v>
      </c>
      <c r="F7" s="303">
        <v>30.050909090910299</v>
      </c>
      <c r="G7" s="311">
        <v>91.766874221668402</v>
      </c>
      <c r="H7" s="103"/>
    </row>
    <row r="8" spans="1:8" s="238" customFormat="1" ht="10.5" x14ac:dyDescent="0.15">
      <c r="A8" s="5" t="s">
        <v>616</v>
      </c>
      <c r="B8" s="1" t="s">
        <v>265</v>
      </c>
      <c r="C8" s="1" t="s">
        <v>303</v>
      </c>
      <c r="D8" s="307">
        <v>14.7499999999994</v>
      </c>
      <c r="E8" s="302">
        <v>317</v>
      </c>
      <c r="F8" s="303">
        <v>21.491525423729701</v>
      </c>
      <c r="G8" s="311">
        <v>94.111910842813799</v>
      </c>
      <c r="H8" s="103"/>
    </row>
    <row r="9" spans="1:8" s="238" customFormat="1" ht="10.5" x14ac:dyDescent="0.15">
      <c r="A9" s="5" t="s">
        <v>616</v>
      </c>
      <c r="B9" s="1" t="s">
        <v>265</v>
      </c>
      <c r="C9" s="1" t="s">
        <v>268</v>
      </c>
      <c r="D9" s="307">
        <v>121.833333333328</v>
      </c>
      <c r="E9" s="302">
        <v>3548</v>
      </c>
      <c r="F9" s="303">
        <v>29.1217510259929</v>
      </c>
      <c r="G9" s="311">
        <v>92.021438075070407</v>
      </c>
      <c r="H9" s="103"/>
    </row>
    <row r="10" spans="1:8" s="238" customFormat="1" ht="10.5" x14ac:dyDescent="0.15">
      <c r="A10" s="5" t="s">
        <v>616</v>
      </c>
      <c r="B10" s="1" t="s">
        <v>265</v>
      </c>
      <c r="C10" s="1" t="s">
        <v>474</v>
      </c>
      <c r="D10" s="307">
        <v>6.74999999999973</v>
      </c>
      <c r="E10" s="302">
        <v>142</v>
      </c>
      <c r="F10" s="303">
        <v>21.037037037037901</v>
      </c>
      <c r="G10" s="311">
        <v>94.236428209030706</v>
      </c>
      <c r="H10" s="103"/>
    </row>
    <row r="11" spans="1:8" s="238" customFormat="1" ht="10.5" x14ac:dyDescent="0.15">
      <c r="A11" s="5" t="s">
        <v>616</v>
      </c>
      <c r="B11" s="1" t="s">
        <v>265</v>
      </c>
      <c r="C11" s="1" t="s">
        <v>270</v>
      </c>
      <c r="D11" s="307">
        <v>4.9999999999998002</v>
      </c>
      <c r="E11" s="302">
        <v>96</v>
      </c>
      <c r="F11" s="303">
        <v>19.200000000000799</v>
      </c>
      <c r="G11" s="311">
        <v>94.739726027396998</v>
      </c>
      <c r="H11" s="103"/>
    </row>
    <row r="12" spans="1:8" s="238" customFormat="1" ht="10.5" x14ac:dyDescent="0.15">
      <c r="A12" s="5" t="s">
        <v>616</v>
      </c>
      <c r="B12" s="1" t="s">
        <v>265</v>
      </c>
      <c r="C12" s="1" t="s">
        <v>483</v>
      </c>
      <c r="D12" s="307">
        <v>1.9999999999999201</v>
      </c>
      <c r="E12" s="302" t="s">
        <v>35</v>
      </c>
      <c r="F12" s="303" t="s">
        <v>35</v>
      </c>
      <c r="G12" s="311" t="s">
        <v>35</v>
      </c>
      <c r="H12" s="103"/>
    </row>
    <row r="13" spans="1:8" s="238" customFormat="1" ht="10.5" x14ac:dyDescent="0.15">
      <c r="A13" s="5" t="s">
        <v>616</v>
      </c>
      <c r="B13" s="1" t="s">
        <v>265</v>
      </c>
      <c r="C13" s="1" t="s">
        <v>475</v>
      </c>
      <c r="D13" s="307">
        <v>3.9999999999998401</v>
      </c>
      <c r="E13" s="357">
        <v>60</v>
      </c>
      <c r="F13" s="357">
        <v>15.0000000000006</v>
      </c>
      <c r="G13" s="357">
        <v>95.8904109589039</v>
      </c>
      <c r="H13" s="103"/>
    </row>
    <row r="14" spans="1:8" s="238" customFormat="1" ht="10.5" x14ac:dyDescent="0.15">
      <c r="A14" s="5" t="s">
        <v>616</v>
      </c>
      <c r="B14" s="1" t="s">
        <v>265</v>
      </c>
      <c r="C14" s="1" t="s">
        <v>476</v>
      </c>
      <c r="D14" s="307">
        <v>0.99999999999996003</v>
      </c>
      <c r="E14" s="357" t="s">
        <v>35</v>
      </c>
      <c r="F14" s="357" t="s">
        <v>35</v>
      </c>
      <c r="G14" s="357" t="s">
        <v>35</v>
      </c>
      <c r="H14" s="103"/>
    </row>
    <row r="15" spans="1:8" s="238" customFormat="1" ht="10.5" x14ac:dyDescent="0.15">
      <c r="A15" s="5" t="s">
        <v>616</v>
      </c>
      <c r="B15" s="1" t="s">
        <v>265</v>
      </c>
      <c r="C15" s="277" t="s">
        <v>477</v>
      </c>
      <c r="D15" s="307">
        <v>2.9999999999998801</v>
      </c>
      <c r="E15" s="302">
        <v>20</v>
      </c>
      <c r="F15" s="303">
        <v>6.6666666666669299</v>
      </c>
      <c r="G15" s="311">
        <v>98.173515981735093</v>
      </c>
      <c r="H15" s="103"/>
    </row>
    <row r="16" spans="1:8" s="238" customFormat="1" ht="10.5" x14ac:dyDescent="0.15">
      <c r="A16" s="5" t="s">
        <v>616</v>
      </c>
      <c r="B16" s="1" t="s">
        <v>265</v>
      </c>
      <c r="C16" s="1" t="s">
        <v>478</v>
      </c>
      <c r="D16" s="307">
        <v>5.8333333333331003</v>
      </c>
      <c r="E16" s="302">
        <v>152</v>
      </c>
      <c r="F16" s="303">
        <v>26.057142857143901</v>
      </c>
      <c r="G16" s="311">
        <v>92.861056751467402</v>
      </c>
      <c r="H16" s="103"/>
    </row>
    <row r="17" spans="1:8" s="238" customFormat="1" ht="10.5" x14ac:dyDescent="0.15">
      <c r="A17" s="5" t="s">
        <v>616</v>
      </c>
      <c r="B17" s="1" t="s">
        <v>265</v>
      </c>
      <c r="C17" s="277" t="s">
        <v>479</v>
      </c>
      <c r="D17" s="307">
        <v>6.3333333333330799</v>
      </c>
      <c r="E17" s="302">
        <v>120</v>
      </c>
      <c r="F17" s="303">
        <v>18.947368421053401</v>
      </c>
      <c r="G17" s="311">
        <v>94.808940158615499</v>
      </c>
      <c r="H17" s="103"/>
    </row>
    <row r="18" spans="1:8" s="238" customFormat="1" ht="10.5" x14ac:dyDescent="0.15">
      <c r="A18" s="5" t="s">
        <v>616</v>
      </c>
      <c r="B18" s="1" t="s">
        <v>118</v>
      </c>
      <c r="C18" s="1" t="s">
        <v>272</v>
      </c>
      <c r="D18" s="307">
        <v>87.833333333329804</v>
      </c>
      <c r="E18" s="302">
        <v>4206</v>
      </c>
      <c r="F18" s="303">
        <v>47.886148007591999</v>
      </c>
      <c r="G18" s="311">
        <v>86.880507395180302</v>
      </c>
      <c r="H18" s="103"/>
    </row>
    <row r="19" spans="1:8" s="238" customFormat="1" ht="10.5" x14ac:dyDescent="0.15">
      <c r="A19" s="5" t="s">
        <v>616</v>
      </c>
      <c r="B19" s="1" t="s">
        <v>119</v>
      </c>
      <c r="C19" s="277" t="s">
        <v>273</v>
      </c>
      <c r="D19" s="307">
        <v>58.249999999997698</v>
      </c>
      <c r="E19" s="302">
        <v>2370</v>
      </c>
      <c r="F19" s="303">
        <v>40.686695278971598</v>
      </c>
      <c r="G19" s="311">
        <v>88.852960197542004</v>
      </c>
      <c r="H19" s="103"/>
    </row>
    <row r="20" spans="1:8" s="238" customFormat="1" ht="10.5" x14ac:dyDescent="0.15">
      <c r="A20" s="5" t="s">
        <v>616</v>
      </c>
      <c r="B20" s="1" t="s">
        <v>119</v>
      </c>
      <c r="C20" s="1" t="s">
        <v>274</v>
      </c>
      <c r="D20" s="307">
        <v>13.833333333332799</v>
      </c>
      <c r="E20" s="302">
        <v>506</v>
      </c>
      <c r="F20" s="303">
        <v>36.578313253013498</v>
      </c>
      <c r="G20" s="311">
        <v>89.978544314242896</v>
      </c>
      <c r="H20" s="103"/>
    </row>
    <row r="21" spans="1:8" s="238" customFormat="1" ht="10.5" x14ac:dyDescent="0.15">
      <c r="A21" s="5" t="s">
        <v>616</v>
      </c>
      <c r="B21" s="1" t="s">
        <v>119</v>
      </c>
      <c r="C21" s="1" t="s">
        <v>275</v>
      </c>
      <c r="D21" s="307">
        <v>44.749999999998202</v>
      </c>
      <c r="E21" s="302">
        <v>1264</v>
      </c>
      <c r="F21" s="303">
        <v>28.2458100558671</v>
      </c>
      <c r="G21" s="311">
        <v>92.261421902502207</v>
      </c>
      <c r="H21" s="103"/>
    </row>
    <row r="22" spans="1:8" s="238" customFormat="1" ht="10.5" x14ac:dyDescent="0.15">
      <c r="A22" s="5" t="s">
        <v>616</v>
      </c>
      <c r="B22" s="1" t="s">
        <v>120</v>
      </c>
      <c r="C22" s="1" t="s">
        <v>276</v>
      </c>
      <c r="D22" s="307">
        <v>10.7499999999996</v>
      </c>
      <c r="E22" s="302">
        <v>129</v>
      </c>
      <c r="F22" s="303">
        <v>12.000000000000499</v>
      </c>
      <c r="G22" s="311">
        <v>96.712328767123196</v>
      </c>
      <c r="H22" s="103"/>
    </row>
    <row r="23" spans="1:8" s="238" customFormat="1" ht="10.5" x14ac:dyDescent="0.15">
      <c r="A23" s="5" t="s">
        <v>616</v>
      </c>
      <c r="B23" s="1" t="s">
        <v>120</v>
      </c>
      <c r="C23" s="1" t="s">
        <v>277</v>
      </c>
      <c r="D23" s="307">
        <v>13.333333333332799</v>
      </c>
      <c r="E23" s="302">
        <v>692</v>
      </c>
      <c r="F23" s="303">
        <v>51.900000000002102</v>
      </c>
      <c r="G23" s="311">
        <v>85.7808219178077</v>
      </c>
      <c r="H23" s="103"/>
    </row>
    <row r="24" spans="1:8" s="238" customFormat="1" ht="10.5" x14ac:dyDescent="0.15">
      <c r="A24" s="5" t="s">
        <v>616</v>
      </c>
      <c r="B24" s="1" t="s">
        <v>120</v>
      </c>
      <c r="C24" s="277" t="s">
        <v>278</v>
      </c>
      <c r="D24" s="307">
        <v>23.249999999999101</v>
      </c>
      <c r="E24" s="302">
        <v>313</v>
      </c>
      <c r="F24" s="303">
        <v>13.462365591398401</v>
      </c>
      <c r="G24" s="311">
        <v>96.311680659890797</v>
      </c>
      <c r="H24" s="103"/>
    </row>
    <row r="25" spans="1:8" s="238" customFormat="1" ht="10.5" x14ac:dyDescent="0.15">
      <c r="A25" s="5" t="s">
        <v>616</v>
      </c>
      <c r="B25" s="1" t="s">
        <v>120</v>
      </c>
      <c r="C25" s="1" t="s">
        <v>279</v>
      </c>
      <c r="D25" s="307">
        <v>13.7499999999994</v>
      </c>
      <c r="E25" s="302">
        <v>685</v>
      </c>
      <c r="F25" s="303">
        <v>49.818181818183803</v>
      </c>
      <c r="G25" s="311">
        <v>86.3511830635113</v>
      </c>
      <c r="H25" s="103"/>
    </row>
    <row r="26" spans="1:8" s="238" customFormat="1" ht="10.5" x14ac:dyDescent="0.15">
      <c r="A26" s="5" t="s">
        <v>616</v>
      </c>
      <c r="B26" s="1" t="s">
        <v>120</v>
      </c>
      <c r="C26" s="1" t="s">
        <v>280</v>
      </c>
      <c r="D26" s="307">
        <v>51.166666666664597</v>
      </c>
      <c r="E26" s="302">
        <v>1698</v>
      </c>
      <c r="F26" s="303">
        <v>33.185667752444303</v>
      </c>
      <c r="G26" s="311">
        <v>90.908036232206996</v>
      </c>
      <c r="H26" s="103"/>
    </row>
    <row r="27" spans="1:8" s="238" customFormat="1" ht="10.5" x14ac:dyDescent="0.15">
      <c r="A27" s="5" t="s">
        <v>616</v>
      </c>
      <c r="B27" s="1" t="s">
        <v>121</v>
      </c>
      <c r="C27" s="277" t="s">
        <v>281</v>
      </c>
      <c r="D27" s="307">
        <v>87.083333333329804</v>
      </c>
      <c r="E27" s="302">
        <v>2355</v>
      </c>
      <c r="F27" s="303">
        <v>27.043062200958001</v>
      </c>
      <c r="G27" s="311">
        <v>92.590941862751194</v>
      </c>
      <c r="H27" s="103"/>
    </row>
    <row r="28" spans="1:8" s="238" customFormat="1" ht="10.5" x14ac:dyDescent="0.15">
      <c r="A28" s="5" t="s">
        <v>616</v>
      </c>
      <c r="B28" s="1" t="s">
        <v>121</v>
      </c>
      <c r="C28" s="1" t="s">
        <v>307</v>
      </c>
      <c r="D28" s="307">
        <v>0.99999999999996003</v>
      </c>
      <c r="E28" s="357" t="s">
        <v>35</v>
      </c>
      <c r="F28" s="357" t="s">
        <v>35</v>
      </c>
      <c r="G28" s="357" t="s">
        <v>35</v>
      </c>
      <c r="H28" s="103"/>
    </row>
    <row r="29" spans="1:8" s="238" customFormat="1" ht="10.5" x14ac:dyDescent="0.15">
      <c r="A29" s="5" t="s">
        <v>616</v>
      </c>
      <c r="B29" s="1" t="s">
        <v>121</v>
      </c>
      <c r="C29" s="1" t="s">
        <v>282</v>
      </c>
      <c r="D29" s="307">
        <v>10.666666666666201</v>
      </c>
      <c r="E29" s="357" t="s">
        <v>35</v>
      </c>
      <c r="F29" s="357" t="s">
        <v>35</v>
      </c>
      <c r="G29" s="357" t="s">
        <v>35</v>
      </c>
      <c r="H29" s="103"/>
    </row>
    <row r="30" spans="1:8" s="238" customFormat="1" ht="10.5" x14ac:dyDescent="0.15">
      <c r="A30" s="5" t="s">
        <v>616</v>
      </c>
      <c r="B30" s="1" t="s">
        <v>414</v>
      </c>
      <c r="C30" s="278" t="s">
        <v>394</v>
      </c>
      <c r="D30" s="306">
        <v>230.49999999999099</v>
      </c>
      <c r="E30" s="299">
        <v>14283</v>
      </c>
      <c r="F30" s="300">
        <v>61.965292841651099</v>
      </c>
      <c r="G30" s="310">
        <v>83.023207440643503</v>
      </c>
      <c r="H30" s="103"/>
    </row>
    <row r="31" spans="1:8" s="238" customFormat="1" ht="10.5" x14ac:dyDescent="0.15">
      <c r="A31" s="5" t="s">
        <v>616</v>
      </c>
      <c r="B31" s="1" t="s">
        <v>414</v>
      </c>
      <c r="C31" s="277" t="s">
        <v>283</v>
      </c>
      <c r="D31" s="307">
        <v>51.166666666664597</v>
      </c>
      <c r="E31" s="302">
        <v>1465</v>
      </c>
      <c r="F31" s="303">
        <v>28.631921824105401</v>
      </c>
      <c r="G31" s="311">
        <v>92.155637856409498</v>
      </c>
      <c r="H31" s="103"/>
    </row>
    <row r="32" spans="1:8" s="238" customFormat="1" ht="10.5" x14ac:dyDescent="0.15">
      <c r="A32" s="5" t="s">
        <v>616</v>
      </c>
      <c r="B32" s="1" t="s">
        <v>414</v>
      </c>
      <c r="C32" s="1" t="s">
        <v>480</v>
      </c>
      <c r="D32" s="307">
        <v>157.333333333327</v>
      </c>
      <c r="E32" s="302">
        <v>11650</v>
      </c>
      <c r="F32" s="303">
        <v>74.0466101694945</v>
      </c>
      <c r="G32" s="311">
        <v>79.713257487809699</v>
      </c>
      <c r="H32" s="103"/>
    </row>
    <row r="33" spans="1:8" s="238" customFormat="1" ht="10.5" x14ac:dyDescent="0.15">
      <c r="A33" s="5" t="s">
        <v>616</v>
      </c>
      <c r="B33" s="1" t="s">
        <v>414</v>
      </c>
      <c r="C33" s="1" t="s">
        <v>284</v>
      </c>
      <c r="D33" s="307">
        <v>21.999999999999101</v>
      </c>
      <c r="E33" s="302">
        <v>1168</v>
      </c>
      <c r="F33" s="303">
        <v>53.090909090911197</v>
      </c>
      <c r="G33" s="311">
        <v>85.454545454544899</v>
      </c>
      <c r="H33" s="103"/>
    </row>
    <row r="34" spans="1:8" s="238" customFormat="1" ht="10.5" x14ac:dyDescent="0.15">
      <c r="A34" s="5" t="s">
        <v>616</v>
      </c>
      <c r="B34" s="1" t="s">
        <v>122</v>
      </c>
      <c r="C34" s="1" t="s">
        <v>285</v>
      </c>
      <c r="D34" s="307">
        <v>200.41666666665901</v>
      </c>
      <c r="E34" s="302">
        <v>7155</v>
      </c>
      <c r="F34" s="303">
        <v>35.700623700625101</v>
      </c>
      <c r="G34" s="311">
        <v>90.219007205308202</v>
      </c>
      <c r="H34" s="103"/>
    </row>
    <row r="35" spans="1:8" s="238" customFormat="1" ht="10.5" x14ac:dyDescent="0.15">
      <c r="A35" s="5" t="s">
        <v>616</v>
      </c>
      <c r="B35" s="1" t="s">
        <v>122</v>
      </c>
      <c r="C35" s="1" t="s">
        <v>481</v>
      </c>
      <c r="D35" s="307">
        <v>96.416666666662806</v>
      </c>
      <c r="E35" s="302">
        <v>4755</v>
      </c>
      <c r="F35" s="303">
        <v>49.317199654280302</v>
      </c>
      <c r="G35" s="311">
        <v>86.4884384508821</v>
      </c>
      <c r="H35" s="103"/>
    </row>
    <row r="36" spans="1:8" s="238" customFormat="1" ht="10.5" x14ac:dyDescent="0.15">
      <c r="A36" s="5" t="s">
        <v>616</v>
      </c>
      <c r="B36" s="1" t="s">
        <v>123</v>
      </c>
      <c r="C36" s="1" t="s">
        <v>288</v>
      </c>
      <c r="D36" s="307">
        <v>20.499999999999201</v>
      </c>
      <c r="E36" s="302">
        <v>1114</v>
      </c>
      <c r="F36" s="303">
        <v>54.341463414636301</v>
      </c>
      <c r="G36" s="311">
        <v>85.111927831606494</v>
      </c>
      <c r="H36" s="103"/>
    </row>
    <row r="37" spans="1:8" s="238" customFormat="1" ht="10.5" x14ac:dyDescent="0.15">
      <c r="A37" s="5" t="s">
        <v>616</v>
      </c>
      <c r="B37" s="1" t="s">
        <v>123</v>
      </c>
      <c r="C37" s="1" t="s">
        <v>289</v>
      </c>
      <c r="D37" s="307">
        <v>7.3333333333330399</v>
      </c>
      <c r="E37" s="302">
        <v>134</v>
      </c>
      <c r="F37" s="303">
        <v>18.272727272728002</v>
      </c>
      <c r="G37" s="311">
        <v>94.993773349937499</v>
      </c>
      <c r="H37" s="103"/>
    </row>
    <row r="38" spans="1:8" s="238" customFormat="1" ht="10.5" x14ac:dyDescent="0.15">
      <c r="A38" s="5" t="s">
        <v>616</v>
      </c>
      <c r="B38" s="1" t="s">
        <v>123</v>
      </c>
      <c r="C38" s="1" t="s">
        <v>290</v>
      </c>
      <c r="D38" s="307">
        <v>4.0833333333331696</v>
      </c>
      <c r="E38" s="302">
        <v>669</v>
      </c>
      <c r="F38" s="303">
        <v>163.83673469388401</v>
      </c>
      <c r="G38" s="311">
        <v>55.113223371538602</v>
      </c>
      <c r="H38" s="103"/>
    </row>
    <row r="39" spans="1:8" s="238" customFormat="1" ht="10.5" x14ac:dyDescent="0.15">
      <c r="A39" s="5" t="s">
        <v>616</v>
      </c>
      <c r="B39" s="1" t="s">
        <v>123</v>
      </c>
      <c r="C39" s="1" t="s">
        <v>484</v>
      </c>
      <c r="D39" s="307">
        <v>6.2499999999997504</v>
      </c>
      <c r="E39" s="302">
        <v>44</v>
      </c>
      <c r="F39" s="303">
        <v>7.0400000000002798</v>
      </c>
      <c r="G39" s="311">
        <v>98.071232876712202</v>
      </c>
      <c r="H39" s="103"/>
    </row>
    <row r="40" spans="1:8" s="238" customFormat="1" ht="10.5" x14ac:dyDescent="0.15">
      <c r="A40" s="5" t="s">
        <v>616</v>
      </c>
      <c r="B40" s="1" t="s">
        <v>123</v>
      </c>
      <c r="C40" s="277" t="s">
        <v>291</v>
      </c>
      <c r="D40" s="307">
        <v>26.499999999998899</v>
      </c>
      <c r="E40" s="302">
        <v>1252</v>
      </c>
      <c r="F40" s="303">
        <v>47.245283018869799</v>
      </c>
      <c r="G40" s="311">
        <v>87.056086844145199</v>
      </c>
      <c r="H40" s="103"/>
    </row>
    <row r="41" spans="1:8" s="238" customFormat="1" ht="10.5" x14ac:dyDescent="0.15">
      <c r="A41" s="5" t="s">
        <v>616</v>
      </c>
      <c r="B41" s="1" t="s">
        <v>123</v>
      </c>
      <c r="C41" s="1" t="s">
        <v>292</v>
      </c>
      <c r="D41" s="307">
        <v>234.66666666665699</v>
      </c>
      <c r="E41" s="302">
        <v>9032</v>
      </c>
      <c r="F41" s="303">
        <v>38.488636363637902</v>
      </c>
      <c r="G41" s="311">
        <v>89.455168119551203</v>
      </c>
      <c r="H41" s="103"/>
    </row>
    <row r="42" spans="1:8" s="238" customFormat="1" ht="10.5" x14ac:dyDescent="0.15">
      <c r="A42" s="5" t="s">
        <v>616</v>
      </c>
      <c r="B42" s="1" t="s">
        <v>123</v>
      </c>
      <c r="C42" s="1" t="s">
        <v>293</v>
      </c>
      <c r="D42" s="307">
        <v>32.833333333332</v>
      </c>
      <c r="E42" s="302">
        <v>1487</v>
      </c>
      <c r="F42" s="303">
        <v>45.289340101524601</v>
      </c>
      <c r="G42" s="311">
        <v>87.591961616020598</v>
      </c>
      <c r="H42" s="103"/>
    </row>
    <row r="43" spans="1:8" s="238" customFormat="1" ht="12" customHeight="1" x14ac:dyDescent="0.15">
      <c r="A43" s="5" t="s">
        <v>616</v>
      </c>
      <c r="B43" s="1" t="s">
        <v>124</v>
      </c>
      <c r="C43" s="277" t="s">
        <v>294</v>
      </c>
      <c r="D43" s="307">
        <v>121.499999999995</v>
      </c>
      <c r="E43" s="302">
        <v>4599</v>
      </c>
      <c r="F43" s="303">
        <v>37.851851851853397</v>
      </c>
      <c r="G43" s="311">
        <v>89.629629629629207</v>
      </c>
      <c r="H43" s="103"/>
    </row>
    <row r="44" spans="1:8" s="238" customFormat="1" ht="12" customHeight="1" x14ac:dyDescent="0.15">
      <c r="A44" s="5" t="s">
        <v>616</v>
      </c>
      <c r="B44" s="1" t="s">
        <v>124</v>
      </c>
      <c r="C44" s="1" t="s">
        <v>611</v>
      </c>
      <c r="D44" s="307">
        <v>6.6666666666663996</v>
      </c>
      <c r="E44" s="302">
        <v>348</v>
      </c>
      <c r="F44" s="303">
        <v>52.200000000002099</v>
      </c>
      <c r="G44" s="311">
        <v>85.698630136985699</v>
      </c>
      <c r="H44" s="103"/>
    </row>
    <row r="45" spans="1:8" s="238" customFormat="1" ht="12" customHeight="1" x14ac:dyDescent="0.15">
      <c r="A45" s="5" t="s">
        <v>616</v>
      </c>
      <c r="B45" s="1" t="s">
        <v>124</v>
      </c>
      <c r="C45" s="277" t="s">
        <v>295</v>
      </c>
      <c r="D45" s="307">
        <v>21.749999999999101</v>
      </c>
      <c r="E45" s="302">
        <v>1067</v>
      </c>
      <c r="F45" s="303">
        <v>49.057471264369802</v>
      </c>
      <c r="G45" s="311">
        <v>86.559596913871303</v>
      </c>
      <c r="H45" s="103"/>
    </row>
    <row r="46" spans="1:8" s="238" customFormat="1" ht="12" customHeight="1" x14ac:dyDescent="0.15">
      <c r="A46" s="5" t="s">
        <v>616</v>
      </c>
      <c r="B46" s="1" t="s">
        <v>125</v>
      </c>
      <c r="C46" s="277" t="s">
        <v>296</v>
      </c>
      <c r="D46" s="307">
        <v>42.916666666665002</v>
      </c>
      <c r="E46" s="302">
        <v>1738</v>
      </c>
      <c r="F46" s="303">
        <v>40.497087378642398</v>
      </c>
      <c r="G46" s="311">
        <v>88.904907567495201</v>
      </c>
      <c r="H46" s="103"/>
    </row>
    <row r="47" spans="1:8" s="238" customFormat="1" ht="12" customHeight="1" x14ac:dyDescent="0.15">
      <c r="A47" s="5" t="s">
        <v>616</v>
      </c>
      <c r="B47" s="1" t="s">
        <v>125</v>
      </c>
      <c r="C47" s="1" t="s">
        <v>297</v>
      </c>
      <c r="D47" s="307">
        <v>31.9166666666654</v>
      </c>
      <c r="E47" s="302">
        <v>623</v>
      </c>
      <c r="F47" s="303">
        <v>19.5195822454316</v>
      </c>
      <c r="G47" s="311">
        <v>94.652169247827004</v>
      </c>
      <c r="H47" s="103"/>
    </row>
    <row r="48" spans="1:8" s="238" customFormat="1" ht="12" customHeight="1" x14ac:dyDescent="0.15">
      <c r="A48" s="5" t="s">
        <v>616</v>
      </c>
      <c r="B48" s="1" t="s">
        <v>125</v>
      </c>
      <c r="C48" s="277" t="s">
        <v>298</v>
      </c>
      <c r="D48" s="307">
        <v>41.583333333331701</v>
      </c>
      <c r="E48" s="302">
        <v>1798</v>
      </c>
      <c r="F48" s="303">
        <v>43.238476953909498</v>
      </c>
      <c r="G48" s="311">
        <v>88.153841930435703</v>
      </c>
      <c r="H48" s="103"/>
    </row>
    <row r="49" spans="1:7" s="4" customFormat="1" ht="12" customHeight="1" x14ac:dyDescent="0.15">
      <c r="A49" s="5" t="s">
        <v>616</v>
      </c>
      <c r="B49" s="15" t="s">
        <v>126</v>
      </c>
      <c r="C49" s="277" t="s">
        <v>299</v>
      </c>
      <c r="D49" s="307">
        <v>24.166666666665702</v>
      </c>
      <c r="E49" s="302">
        <v>1014</v>
      </c>
      <c r="F49" s="303">
        <v>41.958620689656797</v>
      </c>
      <c r="G49" s="311">
        <v>88.504487482285796</v>
      </c>
    </row>
    <row r="50" spans="1:7" x14ac:dyDescent="0.15">
      <c r="A50" s="5" t="s">
        <v>616</v>
      </c>
      <c r="B50" s="1" t="s">
        <v>127</v>
      </c>
      <c r="C50" s="7" t="s">
        <v>300</v>
      </c>
      <c r="D50" s="307">
        <v>21.583333333332501</v>
      </c>
      <c r="E50" s="302">
        <v>573</v>
      </c>
      <c r="F50" s="303">
        <v>26.548262548263601</v>
      </c>
      <c r="G50" s="311">
        <v>92.726503411434607</v>
      </c>
    </row>
    <row r="51" spans="1:7" x14ac:dyDescent="0.15">
      <c r="A51" s="10"/>
      <c r="B51" s="10"/>
      <c r="C51" s="10"/>
      <c r="D51" s="10"/>
      <c r="E51" s="11"/>
    </row>
    <row r="52" spans="1:7" x14ac:dyDescent="0.15">
      <c r="A52" s="10"/>
      <c r="B52" s="10"/>
      <c r="C52" s="10"/>
      <c r="D52" s="11"/>
      <c r="E52" s="11"/>
    </row>
    <row r="53" spans="1:7" x14ac:dyDescent="0.15">
      <c r="A53" s="11"/>
      <c r="B53" s="11"/>
      <c r="C53" s="11"/>
      <c r="D53" s="11"/>
      <c r="E53" s="11"/>
    </row>
  </sheetData>
  <printOptions horizontalCentered="1"/>
  <pageMargins left="0.59055118110236227" right="0.19685039370078741" top="0.23622047244094491" bottom="0.23622047244094491" header="0.23622047244094491" footer="0.31496062992125984"/>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7">
    <tabColor theme="9" tint="-0.249977111117893"/>
  </sheetPr>
  <dimension ref="A1:R71"/>
  <sheetViews>
    <sheetView view="pageBreakPreview" topLeftCell="B7" zoomScale="130" zoomScaleNormal="100" zoomScaleSheetLayoutView="130" workbookViewId="0">
      <selection activeCell="M39" sqref="M39"/>
    </sheetView>
  </sheetViews>
  <sheetFormatPr baseColWidth="10" defaultColWidth="11.42578125" defaultRowHeight="12.75" x14ac:dyDescent="0.2"/>
  <cols>
    <col min="1" max="6" width="11.42578125" style="42"/>
    <col min="7" max="7" width="16.140625" style="42" customWidth="1"/>
    <col min="8" max="8" width="11.42578125" style="42"/>
    <col min="9" max="9" width="13.140625" style="42" customWidth="1"/>
    <col min="10" max="10" width="11.42578125" style="42"/>
    <col min="11" max="11" width="20.7109375" style="42" customWidth="1"/>
    <col min="12" max="12" width="11.42578125" style="42" customWidth="1"/>
    <col min="13" max="16384" width="11.42578125" style="42"/>
  </cols>
  <sheetData>
    <row r="1" spans="1:18" s="39" customFormat="1" ht="37.5" customHeight="1" x14ac:dyDescent="0.2">
      <c r="K1" s="40"/>
      <c r="L1" s="40"/>
    </row>
    <row r="2" spans="1:18" ht="27.75" customHeight="1" x14ac:dyDescent="0.2">
      <c r="A2" s="383" t="s">
        <v>105</v>
      </c>
      <c r="B2" s="383"/>
      <c r="C2" s="383"/>
      <c r="D2" s="383"/>
      <c r="E2" s="383"/>
      <c r="F2" s="383"/>
      <c r="G2" s="383"/>
      <c r="H2" s="383"/>
      <c r="I2" s="384"/>
      <c r="J2" s="41"/>
      <c r="K2" s="55" t="s">
        <v>106</v>
      </c>
    </row>
    <row r="3" spans="1:18" ht="9" customHeight="1" x14ac:dyDescent="0.2">
      <c r="A3" s="75"/>
      <c r="B3" s="75"/>
      <c r="C3" s="75"/>
      <c r="D3" s="75"/>
      <c r="E3" s="75"/>
      <c r="F3" s="75"/>
      <c r="G3" s="75"/>
      <c r="H3" s="75"/>
      <c r="I3" s="76"/>
      <c r="J3" s="41"/>
    </row>
    <row r="4" spans="1:18" ht="12.75" customHeight="1" x14ac:dyDescent="0.2">
      <c r="A4" s="43"/>
      <c r="B4" s="43"/>
      <c r="C4" s="43"/>
      <c r="D4" s="43"/>
      <c r="E4" s="43"/>
      <c r="F4" s="43"/>
      <c r="G4" s="43"/>
      <c r="H4" s="43"/>
      <c r="K4" s="41"/>
      <c r="L4" s="41"/>
      <c r="M4" s="41"/>
    </row>
    <row r="7" spans="1:18" x14ac:dyDescent="0.2">
      <c r="L7" s="42">
        <v>2013</v>
      </c>
      <c r="M7" s="42">
        <v>2012</v>
      </c>
      <c r="N7" s="42">
        <v>2011</v>
      </c>
      <c r="O7" s="42">
        <v>2010</v>
      </c>
      <c r="P7" s="42">
        <v>2009</v>
      </c>
      <c r="Q7" s="42">
        <v>2008</v>
      </c>
      <c r="R7" s="42">
        <v>2007</v>
      </c>
    </row>
    <row r="8" spans="1:18" x14ac:dyDescent="0.2">
      <c r="K8" s="42" t="s">
        <v>44</v>
      </c>
      <c r="L8" s="44">
        <v>90.174743131349146</v>
      </c>
      <c r="M8" s="44">
        <v>90.2</v>
      </c>
      <c r="N8" s="44">
        <v>90.4</v>
      </c>
      <c r="O8" s="42">
        <v>90.7</v>
      </c>
      <c r="P8" s="42">
        <v>91.2</v>
      </c>
      <c r="Q8" s="42">
        <v>91.6</v>
      </c>
      <c r="R8" s="42">
        <v>91.8</v>
      </c>
    </row>
    <row r="9" spans="1:18" x14ac:dyDescent="0.2">
      <c r="K9" s="42" t="s">
        <v>45</v>
      </c>
      <c r="L9" s="44">
        <v>89.840645045779738</v>
      </c>
      <c r="M9" s="44">
        <v>89.5</v>
      </c>
      <c r="N9" s="42">
        <v>89.5</v>
      </c>
      <c r="O9" s="42">
        <v>90.1</v>
      </c>
      <c r="P9" s="42">
        <v>90.8</v>
      </c>
      <c r="Q9" s="42">
        <v>91.2</v>
      </c>
      <c r="R9" s="42">
        <v>91.5</v>
      </c>
    </row>
    <row r="10" spans="1:18" ht="12.75" customHeight="1" x14ac:dyDescent="0.2">
      <c r="K10" s="385" t="s">
        <v>107</v>
      </c>
      <c r="L10" s="83">
        <v>89.914941151737594</v>
      </c>
      <c r="M10" s="44">
        <v>89.7</v>
      </c>
      <c r="N10" s="42">
        <v>89.7</v>
      </c>
      <c r="O10" s="42">
        <v>90.3</v>
      </c>
      <c r="P10" s="42">
        <v>90.9</v>
      </c>
      <c r="Q10" s="42">
        <v>91.3</v>
      </c>
      <c r="R10" s="42">
        <v>91.5</v>
      </c>
    </row>
    <row r="11" spans="1:18" x14ac:dyDescent="0.2">
      <c r="K11" s="386"/>
    </row>
    <row r="12" spans="1:18" x14ac:dyDescent="0.2">
      <c r="K12" s="386"/>
    </row>
    <row r="19" spans="1:18" ht="16.5" customHeight="1" x14ac:dyDescent="0.2"/>
    <row r="21" spans="1:18" ht="30.75" customHeight="1" x14ac:dyDescent="0.2">
      <c r="A21" s="43"/>
    </row>
    <row r="25" spans="1:18" x14ac:dyDescent="0.2">
      <c r="L25" s="42">
        <v>2013</v>
      </c>
      <c r="M25" s="42">
        <v>2012</v>
      </c>
      <c r="N25" s="42">
        <v>2011</v>
      </c>
      <c r="O25" s="42">
        <v>2010</v>
      </c>
      <c r="P25" s="42">
        <v>2009</v>
      </c>
      <c r="Q25" s="42">
        <v>2008</v>
      </c>
      <c r="R25" s="42">
        <v>2007</v>
      </c>
    </row>
    <row r="26" spans="1:18" x14ac:dyDescent="0.2">
      <c r="K26" s="42" t="s">
        <v>55</v>
      </c>
      <c r="L26" s="44">
        <v>91.169846658082633</v>
      </c>
      <c r="M26" s="44">
        <v>88.458626930141818</v>
      </c>
      <c r="N26" s="42">
        <v>87.9</v>
      </c>
      <c r="O26" s="42">
        <v>87.1</v>
      </c>
      <c r="P26" s="42">
        <v>87.2</v>
      </c>
      <c r="Q26" s="42">
        <v>87.7</v>
      </c>
      <c r="R26" s="42">
        <v>87.8</v>
      </c>
    </row>
    <row r="27" spans="1:18" x14ac:dyDescent="0.2">
      <c r="K27" s="42" t="s">
        <v>18</v>
      </c>
      <c r="L27" s="44">
        <v>90.71374954400919</v>
      </c>
      <c r="M27" s="44">
        <v>90.707202601470698</v>
      </c>
      <c r="N27" s="42">
        <v>90.7</v>
      </c>
      <c r="O27" s="42">
        <v>91.2</v>
      </c>
      <c r="P27" s="42">
        <v>91.1</v>
      </c>
      <c r="Q27" s="42">
        <v>91.5</v>
      </c>
      <c r="R27" s="42">
        <v>91.8</v>
      </c>
    </row>
    <row r="28" spans="1:18" ht="12.75" customHeight="1" x14ac:dyDescent="0.2">
      <c r="K28" s="45" t="s">
        <v>56</v>
      </c>
      <c r="L28" s="83">
        <v>93.195392059603591</v>
      </c>
      <c r="M28" s="44">
        <v>94.068983690225224</v>
      </c>
      <c r="N28" s="42">
        <v>93.4</v>
      </c>
      <c r="O28" s="42">
        <v>93.1</v>
      </c>
      <c r="P28" s="42">
        <v>93.4</v>
      </c>
      <c r="Q28" s="42">
        <v>93.2</v>
      </c>
      <c r="R28" s="42">
        <v>94.7</v>
      </c>
    </row>
    <row r="29" spans="1:18" ht="12.75" customHeight="1" x14ac:dyDescent="0.2">
      <c r="K29" s="42" t="s">
        <v>17</v>
      </c>
      <c r="L29" s="44">
        <v>92.103391036281721</v>
      </c>
      <c r="M29" s="44">
        <v>92.454033310128167</v>
      </c>
      <c r="N29" s="42">
        <v>92.9</v>
      </c>
      <c r="O29" s="42">
        <v>94.1</v>
      </c>
      <c r="P29" s="42">
        <v>94</v>
      </c>
      <c r="Q29" s="42">
        <v>94.3</v>
      </c>
      <c r="R29" s="42">
        <v>94.3</v>
      </c>
    </row>
    <row r="30" spans="1:18" ht="12.75" customHeight="1" x14ac:dyDescent="0.2">
      <c r="K30" s="45" t="s">
        <v>57</v>
      </c>
      <c r="L30" s="83">
        <v>89.708391715106202</v>
      </c>
      <c r="M30" s="44">
        <v>90.875017496202673</v>
      </c>
      <c r="N30" s="42">
        <v>92.6</v>
      </c>
      <c r="O30" s="42">
        <v>92.5</v>
      </c>
      <c r="P30" s="42">
        <v>93.1</v>
      </c>
      <c r="Q30" s="42">
        <v>93.1</v>
      </c>
      <c r="R30" s="42">
        <v>93.7</v>
      </c>
    </row>
    <row r="31" spans="1:18" ht="12.75" customHeight="1" x14ac:dyDescent="0.2">
      <c r="A31" s="43"/>
      <c r="B31" s="43"/>
      <c r="C31" s="43"/>
      <c r="D31" s="43"/>
      <c r="E31" s="43"/>
      <c r="F31" s="43"/>
      <c r="G31" s="43"/>
      <c r="H31" s="43"/>
      <c r="K31" s="45" t="s">
        <v>58</v>
      </c>
      <c r="L31" s="83">
        <v>90.39164741056689</v>
      </c>
      <c r="M31" s="44">
        <v>89.734564014732712</v>
      </c>
      <c r="N31" s="42">
        <v>90</v>
      </c>
      <c r="O31" s="42">
        <v>91.3</v>
      </c>
      <c r="P31" s="42">
        <v>92.7</v>
      </c>
      <c r="Q31" s="42">
        <v>93.4</v>
      </c>
      <c r="R31" s="42">
        <v>93.3</v>
      </c>
    </row>
    <row r="32" spans="1:18" ht="12.75" customHeight="1" x14ac:dyDescent="0.2">
      <c r="K32" s="45" t="s">
        <v>59</v>
      </c>
      <c r="L32" s="83">
        <v>92.161427045788272</v>
      </c>
      <c r="M32" s="44">
        <v>92.245521420388499</v>
      </c>
      <c r="N32" s="42">
        <v>91.2</v>
      </c>
      <c r="O32" s="42">
        <v>91.1</v>
      </c>
      <c r="P32" s="42">
        <v>92</v>
      </c>
      <c r="Q32" s="42">
        <v>92</v>
      </c>
      <c r="R32" s="42">
        <v>92.6</v>
      </c>
    </row>
    <row r="33" spans="11:18" ht="12.75" customHeight="1" x14ac:dyDescent="0.2">
      <c r="K33" s="45" t="s">
        <v>60</v>
      </c>
      <c r="L33" s="83">
        <v>90.207434013246782</v>
      </c>
      <c r="M33" s="44">
        <v>90.777223030674378</v>
      </c>
      <c r="N33" s="42">
        <v>90.7</v>
      </c>
      <c r="O33" s="42">
        <v>90.5</v>
      </c>
      <c r="P33" s="42">
        <v>90.7</v>
      </c>
      <c r="Q33" s="42">
        <v>90.7</v>
      </c>
      <c r="R33" s="42">
        <v>91</v>
      </c>
    </row>
    <row r="34" spans="11:18" x14ac:dyDescent="0.2">
      <c r="K34" s="42" t="s">
        <v>3</v>
      </c>
      <c r="L34" s="44">
        <v>88.485263229229318</v>
      </c>
      <c r="M34" s="44">
        <v>88.335250372294993</v>
      </c>
      <c r="N34" s="42">
        <v>87.9</v>
      </c>
      <c r="O34" s="42">
        <v>88.1</v>
      </c>
      <c r="P34" s="42">
        <v>88.1</v>
      </c>
      <c r="Q34" s="42">
        <v>88.6</v>
      </c>
      <c r="R34" s="42">
        <v>89.2</v>
      </c>
    </row>
    <row r="35" spans="11:18" ht="12.75" customHeight="1" x14ac:dyDescent="0.2">
      <c r="K35" s="45" t="s">
        <v>61</v>
      </c>
      <c r="L35" s="83">
        <v>93.724641939496991</v>
      </c>
      <c r="M35" s="44">
        <v>95.083756927591452</v>
      </c>
      <c r="N35" s="42">
        <v>94.7</v>
      </c>
      <c r="O35" s="42">
        <v>95.1</v>
      </c>
      <c r="P35" s="42">
        <v>95.3</v>
      </c>
      <c r="Q35" s="42">
        <v>96</v>
      </c>
      <c r="R35" s="42">
        <v>96</v>
      </c>
    </row>
    <row r="36" spans="11:18" x14ac:dyDescent="0.2">
      <c r="K36" s="84" t="s">
        <v>108</v>
      </c>
      <c r="L36" s="85">
        <v>89.840645045779738</v>
      </c>
      <c r="M36" s="85">
        <v>89.489947523292216</v>
      </c>
      <c r="N36" s="84">
        <v>89.5</v>
      </c>
      <c r="O36" s="84">
        <v>90.1</v>
      </c>
      <c r="P36" s="84">
        <v>90.8</v>
      </c>
      <c r="Q36" s="84">
        <v>91.2</v>
      </c>
      <c r="R36" s="84">
        <v>91.5</v>
      </c>
    </row>
    <row r="50" spans="1:13" x14ac:dyDescent="0.2">
      <c r="K50" s="86"/>
      <c r="L50" s="86"/>
      <c r="M50" s="87"/>
    </row>
    <row r="51" spans="1:13" x14ac:dyDescent="0.2">
      <c r="K51" s="86"/>
      <c r="L51" s="86"/>
      <c r="M51" s="87"/>
    </row>
    <row r="52" spans="1:13" x14ac:dyDescent="0.2">
      <c r="K52" s="86"/>
      <c r="L52" s="86"/>
      <c r="M52" s="87"/>
    </row>
    <row r="53" spans="1:13" x14ac:dyDescent="0.2">
      <c r="A53" s="39"/>
      <c r="B53" s="39"/>
      <c r="C53" s="39"/>
      <c r="K53" s="86"/>
      <c r="L53" s="86"/>
      <c r="M53" s="87"/>
    </row>
    <row r="54" spans="1:13" x14ac:dyDescent="0.2">
      <c r="A54" s="39"/>
      <c r="B54" s="39"/>
      <c r="C54" s="39"/>
      <c r="K54" s="86"/>
      <c r="L54" s="86"/>
      <c r="M54" s="87"/>
    </row>
    <row r="55" spans="1:13" x14ac:dyDescent="0.2">
      <c r="A55" s="39"/>
      <c r="B55" s="39"/>
      <c r="C55" s="39"/>
      <c r="K55" s="86"/>
      <c r="L55" s="86"/>
      <c r="M55" s="87"/>
    </row>
    <row r="56" spans="1:13" x14ac:dyDescent="0.2">
      <c r="A56" s="39"/>
      <c r="B56" s="39"/>
      <c r="C56" s="39"/>
      <c r="K56" s="86"/>
      <c r="L56" s="86"/>
      <c r="M56" s="87"/>
    </row>
    <row r="57" spans="1:13" x14ac:dyDescent="0.2">
      <c r="A57" s="39"/>
      <c r="B57" s="39"/>
      <c r="C57" s="39"/>
      <c r="K57" s="86"/>
      <c r="L57" s="86"/>
      <c r="M57" s="87"/>
    </row>
    <row r="58" spans="1:13" x14ac:dyDescent="0.2">
      <c r="A58" s="29"/>
      <c r="B58" s="29"/>
      <c r="C58" s="29"/>
      <c r="D58" s="46"/>
      <c r="E58" s="46"/>
      <c r="F58" s="46"/>
      <c r="G58" s="46"/>
      <c r="H58" s="46"/>
      <c r="K58" s="86"/>
      <c r="L58" s="86"/>
      <c r="M58" s="87"/>
    </row>
    <row r="59" spans="1:13" x14ac:dyDescent="0.2">
      <c r="A59" s="29"/>
      <c r="B59" s="29"/>
      <c r="C59" s="29"/>
      <c r="D59" s="46"/>
      <c r="E59" s="46"/>
      <c r="F59" s="46"/>
      <c r="G59" s="46"/>
      <c r="H59" s="46"/>
      <c r="K59" s="86"/>
      <c r="L59" s="86"/>
      <c r="M59" s="87"/>
    </row>
    <row r="60" spans="1:13" x14ac:dyDescent="0.2">
      <c r="A60" s="29"/>
      <c r="B60" s="29"/>
      <c r="C60" s="29"/>
      <c r="D60" s="46"/>
      <c r="E60" s="46"/>
      <c r="F60" s="46"/>
      <c r="G60" s="46"/>
      <c r="H60" s="46"/>
      <c r="K60" s="88"/>
      <c r="L60" s="88"/>
      <c r="M60" s="87"/>
    </row>
    <row r="61" spans="1:13" x14ac:dyDescent="0.2">
      <c r="A61" s="39"/>
      <c r="B61" s="39"/>
      <c r="C61" s="39"/>
    </row>
    <row r="62" spans="1:13" x14ac:dyDescent="0.2">
      <c r="A62" s="39"/>
      <c r="B62" s="39"/>
      <c r="C62" s="39"/>
    </row>
    <row r="64" spans="1:13" ht="13.5" customHeight="1" x14ac:dyDescent="0.2"/>
    <row r="66" spans="1:9" x14ac:dyDescent="0.2">
      <c r="A66" s="47"/>
      <c r="B66" s="47"/>
      <c r="C66" s="48"/>
      <c r="D66" s="49"/>
      <c r="E66" s="49"/>
      <c r="F66" s="49"/>
      <c r="G66" s="50"/>
      <c r="H66" s="50"/>
      <c r="I66" s="50"/>
    </row>
    <row r="67" spans="1:9" s="50" customFormat="1" ht="13.5" customHeight="1" x14ac:dyDescent="0.2">
      <c r="A67" s="51" t="s">
        <v>47</v>
      </c>
      <c r="B67" s="52"/>
      <c r="C67" s="52"/>
      <c r="D67" s="51"/>
      <c r="E67" s="51"/>
      <c r="F67" s="51"/>
      <c r="G67" s="25"/>
      <c r="H67" s="25"/>
      <c r="I67" s="25"/>
    </row>
    <row r="68" spans="1:9" s="50" customFormat="1" ht="20.25" customHeight="1" x14ac:dyDescent="0.2">
      <c r="A68" s="387" t="s">
        <v>109</v>
      </c>
      <c r="B68" s="387"/>
      <c r="C68" s="387"/>
      <c r="D68" s="387"/>
      <c r="E68" s="387"/>
      <c r="F68" s="387"/>
      <c r="G68" s="387"/>
      <c r="H68" s="387"/>
      <c r="I68" s="387"/>
    </row>
    <row r="69" spans="1:9" s="50" customFormat="1" ht="13.5" customHeight="1" x14ac:dyDescent="0.2">
      <c r="A69" s="53"/>
      <c r="B69" s="53"/>
      <c r="C69" s="53"/>
      <c r="D69" s="54"/>
      <c r="E69" s="54"/>
      <c r="F69" s="54"/>
      <c r="G69" s="54"/>
      <c r="H69" s="54"/>
      <c r="I69" s="54"/>
    </row>
    <row r="70" spans="1:9" x14ac:dyDescent="0.2">
      <c r="A70" s="53"/>
      <c r="B70" s="53"/>
      <c r="C70" s="53"/>
      <c r="D70" s="54"/>
      <c r="E70" s="54"/>
      <c r="F70" s="54"/>
      <c r="G70" s="54"/>
      <c r="H70" s="54"/>
      <c r="I70" s="54"/>
    </row>
    <row r="71" spans="1:9" ht="20.25" customHeight="1" x14ac:dyDescent="0.2">
      <c r="A71" s="54"/>
      <c r="B71" s="54"/>
      <c r="C71" s="54"/>
      <c r="D71" s="54"/>
      <c r="E71" s="54"/>
      <c r="F71" s="54"/>
      <c r="G71" s="54"/>
      <c r="H71" s="54"/>
      <c r="I71" s="54"/>
    </row>
  </sheetData>
  <mergeCells count="3">
    <mergeCell ref="A2:I2"/>
    <mergeCell ref="K10:K12"/>
    <mergeCell ref="A68:I68"/>
  </mergeCells>
  <pageMargins left="0.31496062992125984" right="0.55118110236220474" top="0.43307086614173229" bottom="0.23622047244094491" header="0.23622047244094491" footer="0.31496062992125984"/>
  <pageSetup paperSize="9" scale="85" orientation="portrait" horizontalDpi="1200" verticalDpi="1200"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116">
    <tabColor rgb="FF92D050"/>
  </sheetPr>
  <dimension ref="A1:H53"/>
  <sheetViews>
    <sheetView view="pageBreakPreview" zoomScale="150" zoomScaleNormal="130" zoomScaleSheetLayoutView="150" workbookViewId="0">
      <selection activeCell="C11" sqref="C11"/>
    </sheetView>
  </sheetViews>
  <sheetFormatPr baseColWidth="10" defaultColWidth="11.42578125" defaultRowHeight="9" x14ac:dyDescent="0.15"/>
  <cols>
    <col min="1" max="1" width="7.28515625" style="2" customWidth="1"/>
    <col min="2" max="2" width="26.5703125" style="2" customWidth="1"/>
    <col min="3" max="3" width="48.7109375" style="2" customWidth="1"/>
    <col min="4" max="4" width="21.5703125" style="2" customWidth="1"/>
    <col min="5" max="5" width="22.42578125" style="2" bestFit="1" customWidth="1"/>
    <col min="6" max="6" width="36.85546875" style="2" bestFit="1" customWidth="1"/>
    <col min="7" max="7" width="25.42578125" style="2" bestFit="1" customWidth="1"/>
    <col min="8" max="8" width="4.5703125" style="2" customWidth="1"/>
    <col min="9" max="16384" width="11.42578125" style="2"/>
  </cols>
  <sheetData>
    <row r="1" spans="1:8" x14ac:dyDescent="0.15">
      <c r="A1" s="321" t="s">
        <v>397</v>
      </c>
      <c r="B1" s="321" t="s">
        <v>63</v>
      </c>
      <c r="C1" s="321" t="s">
        <v>372</v>
      </c>
      <c r="D1" s="271" t="s">
        <v>42</v>
      </c>
      <c r="E1" s="327" t="s">
        <v>359</v>
      </c>
      <c r="F1" s="273" t="s">
        <v>370</v>
      </c>
      <c r="G1" s="328" t="s">
        <v>2</v>
      </c>
    </row>
    <row r="2" spans="1:8" s="238" customFormat="1" ht="10.5" x14ac:dyDescent="0.15">
      <c r="A2" s="5" t="s">
        <v>33</v>
      </c>
      <c r="B2" s="1" t="s">
        <v>117</v>
      </c>
      <c r="C2" s="1" t="s">
        <v>264</v>
      </c>
      <c r="D2" s="307">
        <v>4.9999999999998002</v>
      </c>
      <c r="E2" s="302">
        <v>318</v>
      </c>
      <c r="F2" s="303">
        <v>63.600000000002503</v>
      </c>
      <c r="G2" s="311">
        <v>82.575342465752698</v>
      </c>
      <c r="H2" s="103"/>
    </row>
    <row r="3" spans="1:8" s="238" customFormat="1" ht="10.5" x14ac:dyDescent="0.15">
      <c r="A3" s="5" t="s">
        <v>33</v>
      </c>
      <c r="B3" s="1" t="s">
        <v>265</v>
      </c>
      <c r="C3" s="1" t="s">
        <v>266</v>
      </c>
      <c r="D3" s="307">
        <v>44.999999999998202</v>
      </c>
      <c r="E3" s="302">
        <v>1319</v>
      </c>
      <c r="F3" s="303">
        <v>29.3111111111123</v>
      </c>
      <c r="G3" s="311">
        <v>91.969558599695205</v>
      </c>
      <c r="H3" s="103"/>
    </row>
    <row r="4" spans="1:8" s="238" customFormat="1" ht="10.5" x14ac:dyDescent="0.15">
      <c r="A4" s="5" t="s">
        <v>33</v>
      </c>
      <c r="B4" s="1" t="s">
        <v>265</v>
      </c>
      <c r="C4" s="1" t="s">
        <v>482</v>
      </c>
      <c r="D4" s="307">
        <v>15.916666666666</v>
      </c>
      <c r="E4" s="302">
        <v>116</v>
      </c>
      <c r="F4" s="303">
        <v>7.2879581151835398</v>
      </c>
      <c r="G4" s="311">
        <v>98.003299146525094</v>
      </c>
      <c r="H4" s="103"/>
    </row>
    <row r="5" spans="1:8" s="238" customFormat="1" ht="10.5" x14ac:dyDescent="0.15">
      <c r="A5" s="5" t="s">
        <v>33</v>
      </c>
      <c r="B5" s="1" t="s">
        <v>265</v>
      </c>
      <c r="C5" s="1" t="s">
        <v>267</v>
      </c>
      <c r="D5" s="307">
        <v>5.8333333333331003</v>
      </c>
      <c r="E5" s="302">
        <v>141</v>
      </c>
      <c r="F5" s="303">
        <v>24.171428571429502</v>
      </c>
      <c r="G5" s="311">
        <v>93.377690802348098</v>
      </c>
      <c r="H5" s="103"/>
    </row>
    <row r="6" spans="1:8" s="238" customFormat="1" ht="10.5" x14ac:dyDescent="0.15">
      <c r="A6" s="5" t="s">
        <v>33</v>
      </c>
      <c r="B6" s="1" t="s">
        <v>265</v>
      </c>
      <c r="C6" s="1" t="s">
        <v>473</v>
      </c>
      <c r="D6" s="307">
        <v>9.9166666666662699</v>
      </c>
      <c r="E6" s="302">
        <v>142</v>
      </c>
      <c r="F6" s="303">
        <v>14.319327731093001</v>
      </c>
      <c r="G6" s="311">
        <v>96.076896512029293</v>
      </c>
      <c r="H6" s="103"/>
    </row>
    <row r="7" spans="1:8" s="238" customFormat="1" ht="10.5" x14ac:dyDescent="0.15">
      <c r="A7" s="5" t="s">
        <v>33</v>
      </c>
      <c r="B7" s="1" t="s">
        <v>265</v>
      </c>
      <c r="C7" s="1" t="s">
        <v>302</v>
      </c>
      <c r="D7" s="307">
        <v>64.5833333333307</v>
      </c>
      <c r="E7" s="302">
        <v>1398</v>
      </c>
      <c r="F7" s="303">
        <v>21.646451612904102</v>
      </c>
      <c r="G7" s="311">
        <v>94.069465311533094</v>
      </c>
      <c r="H7" s="103"/>
    </row>
    <row r="8" spans="1:8" s="238" customFormat="1" ht="10.5" x14ac:dyDescent="0.15">
      <c r="A8" s="5" t="s">
        <v>33</v>
      </c>
      <c r="B8" s="1" t="s">
        <v>265</v>
      </c>
      <c r="C8" s="1" t="s">
        <v>303</v>
      </c>
      <c r="D8" s="307">
        <v>34.6666666666653</v>
      </c>
      <c r="E8" s="302">
        <v>1156</v>
      </c>
      <c r="F8" s="303">
        <v>33.346153846155197</v>
      </c>
      <c r="G8" s="311">
        <v>90.864067439409496</v>
      </c>
      <c r="H8" s="103"/>
    </row>
    <row r="9" spans="1:8" s="238" customFormat="1" ht="10.5" x14ac:dyDescent="0.15">
      <c r="A9" s="5" t="s">
        <v>33</v>
      </c>
      <c r="B9" s="1" t="s">
        <v>265</v>
      </c>
      <c r="C9" s="1" t="s">
        <v>268</v>
      </c>
      <c r="D9" s="307">
        <v>136.333333333328</v>
      </c>
      <c r="E9" s="302">
        <v>3779</v>
      </c>
      <c r="F9" s="303">
        <v>27.718826405869098</v>
      </c>
      <c r="G9" s="311">
        <v>92.4058009846934</v>
      </c>
      <c r="H9" s="103"/>
    </row>
    <row r="10" spans="1:8" s="238" customFormat="1" ht="10.5" x14ac:dyDescent="0.15">
      <c r="A10" s="5" t="s">
        <v>33</v>
      </c>
      <c r="B10" s="1" t="s">
        <v>265</v>
      </c>
      <c r="C10" s="1" t="s">
        <v>474</v>
      </c>
      <c r="D10" s="307">
        <v>11.499999999999501</v>
      </c>
      <c r="E10" s="302">
        <v>167</v>
      </c>
      <c r="F10" s="303">
        <v>14.5217391304354</v>
      </c>
      <c r="G10" s="311">
        <v>96.021441334127303</v>
      </c>
      <c r="H10" s="103"/>
    </row>
    <row r="11" spans="1:8" s="238" customFormat="1" ht="10.5" x14ac:dyDescent="0.15">
      <c r="A11" s="5" t="s">
        <v>33</v>
      </c>
      <c r="B11" s="1" t="s">
        <v>265</v>
      </c>
      <c r="C11" s="1" t="s">
        <v>270</v>
      </c>
      <c r="D11" s="307">
        <v>9.1666666666663001</v>
      </c>
      <c r="E11" s="302">
        <v>113</v>
      </c>
      <c r="F11" s="303">
        <v>12.327272727273201</v>
      </c>
      <c r="G11" s="311">
        <v>96.622665006226498</v>
      </c>
      <c r="H11" s="103"/>
    </row>
    <row r="12" spans="1:8" s="238" customFormat="1" ht="10.5" x14ac:dyDescent="0.15">
      <c r="A12" s="5" t="s">
        <v>33</v>
      </c>
      <c r="B12" s="1" t="s">
        <v>265</v>
      </c>
      <c r="C12" s="1" t="s">
        <v>475</v>
      </c>
      <c r="D12" s="307">
        <v>3.7499999999998499</v>
      </c>
      <c r="E12" s="302" t="s">
        <v>35</v>
      </c>
      <c r="F12" s="303" t="s">
        <v>35</v>
      </c>
      <c r="G12" s="311" t="s">
        <v>35</v>
      </c>
      <c r="H12" s="103"/>
    </row>
    <row r="13" spans="1:8" s="238" customFormat="1" ht="10.5" x14ac:dyDescent="0.15">
      <c r="A13" s="5" t="s">
        <v>33</v>
      </c>
      <c r="B13" s="1" t="s">
        <v>265</v>
      </c>
      <c r="C13" s="1" t="s">
        <v>476</v>
      </c>
      <c r="D13" s="307">
        <v>4.9999999999998002</v>
      </c>
      <c r="E13" s="357">
        <v>49</v>
      </c>
      <c r="F13" s="357">
        <v>9.8000000000003897</v>
      </c>
      <c r="G13" s="357">
        <v>97.315068493150605</v>
      </c>
      <c r="H13" s="103"/>
    </row>
    <row r="14" spans="1:8" s="238" customFormat="1" ht="10.5" x14ac:dyDescent="0.15">
      <c r="A14" s="5" t="s">
        <v>33</v>
      </c>
      <c r="B14" s="1" t="s">
        <v>265</v>
      </c>
      <c r="C14" s="1" t="s">
        <v>477</v>
      </c>
      <c r="D14" s="307">
        <v>6.9999999999997202</v>
      </c>
      <c r="E14" s="302">
        <v>76</v>
      </c>
      <c r="F14" s="303">
        <v>10.8571428571433</v>
      </c>
      <c r="G14" s="311">
        <v>97.025440313111403</v>
      </c>
      <c r="H14" s="103"/>
    </row>
    <row r="15" spans="1:8" s="238" customFormat="1" ht="10.5" x14ac:dyDescent="0.15">
      <c r="A15" s="5" t="s">
        <v>33</v>
      </c>
      <c r="B15" s="1" t="s">
        <v>265</v>
      </c>
      <c r="C15" s="277" t="s">
        <v>478</v>
      </c>
      <c r="D15" s="307">
        <v>2.7499999999998899</v>
      </c>
      <c r="E15" s="357" t="s">
        <v>35</v>
      </c>
      <c r="F15" s="357" t="s">
        <v>35</v>
      </c>
      <c r="G15" s="357" t="s">
        <v>35</v>
      </c>
      <c r="H15" s="103"/>
    </row>
    <row r="16" spans="1:8" s="238" customFormat="1" ht="10.5" x14ac:dyDescent="0.15">
      <c r="A16" s="5" t="s">
        <v>33</v>
      </c>
      <c r="B16" s="1" t="s">
        <v>265</v>
      </c>
      <c r="C16" s="1" t="s">
        <v>479</v>
      </c>
      <c r="D16" s="307">
        <v>6.74999999999973</v>
      </c>
      <c r="E16" s="302">
        <v>245</v>
      </c>
      <c r="F16" s="303">
        <v>36.296296296297697</v>
      </c>
      <c r="G16" s="311">
        <v>90.055809233890997</v>
      </c>
      <c r="H16" s="103"/>
    </row>
    <row r="17" spans="1:8" s="238" customFormat="1" ht="10.5" x14ac:dyDescent="0.15">
      <c r="A17" s="5" t="s">
        <v>33</v>
      </c>
      <c r="B17" s="1" t="s">
        <v>265</v>
      </c>
      <c r="C17" s="277" t="s">
        <v>271</v>
      </c>
      <c r="D17" s="307">
        <v>15.666666666666</v>
      </c>
      <c r="E17" s="302">
        <v>505</v>
      </c>
      <c r="F17" s="303">
        <v>32.234042553192801</v>
      </c>
      <c r="G17" s="311">
        <v>91.1687554648787</v>
      </c>
      <c r="H17" s="103"/>
    </row>
    <row r="18" spans="1:8" s="238" customFormat="1" ht="10.5" x14ac:dyDescent="0.15">
      <c r="A18" s="5" t="s">
        <v>33</v>
      </c>
      <c r="B18" s="1" t="s">
        <v>118</v>
      </c>
      <c r="C18" s="1" t="s">
        <v>272</v>
      </c>
      <c r="D18" s="307">
        <v>76.416666666663602</v>
      </c>
      <c r="E18" s="302">
        <v>3646</v>
      </c>
      <c r="F18" s="303">
        <v>47.712104689205802</v>
      </c>
      <c r="G18" s="311">
        <v>86.928190496108002</v>
      </c>
      <c r="H18" s="103"/>
    </row>
    <row r="19" spans="1:8" s="238" customFormat="1" ht="10.5" x14ac:dyDescent="0.15">
      <c r="A19" s="5" t="s">
        <v>33</v>
      </c>
      <c r="B19" s="1" t="s">
        <v>118</v>
      </c>
      <c r="C19" s="277" t="s">
        <v>314</v>
      </c>
      <c r="D19" s="307">
        <v>49.083333333331403</v>
      </c>
      <c r="E19" s="302">
        <v>1753</v>
      </c>
      <c r="F19" s="303">
        <v>35.7147707979641</v>
      </c>
      <c r="G19" s="311">
        <v>90.215131288229003</v>
      </c>
      <c r="H19" s="103"/>
    </row>
    <row r="20" spans="1:8" s="238" customFormat="1" ht="10.5" x14ac:dyDescent="0.15">
      <c r="A20" s="5" t="s">
        <v>33</v>
      </c>
      <c r="B20" s="1" t="s">
        <v>119</v>
      </c>
      <c r="C20" s="277" t="s">
        <v>273</v>
      </c>
      <c r="D20" s="307">
        <v>75.499999999997002</v>
      </c>
      <c r="E20" s="302">
        <v>4228</v>
      </c>
      <c r="F20" s="303">
        <v>56.000000000002203</v>
      </c>
      <c r="G20" s="311">
        <v>84.657534246574698</v>
      </c>
      <c r="H20" s="103"/>
    </row>
    <row r="21" spans="1:8" s="238" customFormat="1" ht="10.5" x14ac:dyDescent="0.15">
      <c r="A21" s="5" t="s">
        <v>33</v>
      </c>
      <c r="B21" s="1" t="s">
        <v>119</v>
      </c>
      <c r="C21" s="1" t="s">
        <v>274</v>
      </c>
      <c r="D21" s="307">
        <v>20.999999999999201</v>
      </c>
      <c r="E21" s="302">
        <v>981</v>
      </c>
      <c r="F21" s="303">
        <v>46.714285714287598</v>
      </c>
      <c r="G21" s="311">
        <v>87.201565557729396</v>
      </c>
      <c r="H21" s="103"/>
    </row>
    <row r="22" spans="1:8" s="238" customFormat="1" ht="10.5" x14ac:dyDescent="0.15">
      <c r="A22" s="5" t="s">
        <v>33</v>
      </c>
      <c r="B22" s="1" t="s">
        <v>119</v>
      </c>
      <c r="C22" s="277" t="s">
        <v>275</v>
      </c>
      <c r="D22" s="307">
        <v>37.166666666665201</v>
      </c>
      <c r="E22" s="302">
        <v>2076</v>
      </c>
      <c r="F22" s="303">
        <v>55.856502242154697</v>
      </c>
      <c r="G22" s="311">
        <v>84.696848700779498</v>
      </c>
      <c r="H22" s="103"/>
    </row>
    <row r="23" spans="1:8" s="238" customFormat="1" ht="10.5" x14ac:dyDescent="0.15">
      <c r="A23" s="5" t="s">
        <v>33</v>
      </c>
      <c r="B23" s="1" t="s">
        <v>120</v>
      </c>
      <c r="C23" s="1" t="s">
        <v>276</v>
      </c>
      <c r="D23" s="307">
        <v>21.833333333332501</v>
      </c>
      <c r="E23" s="302">
        <v>649</v>
      </c>
      <c r="F23" s="303">
        <v>29.725190839695799</v>
      </c>
      <c r="G23" s="311">
        <v>91.856112098713496</v>
      </c>
      <c r="H23" s="103"/>
    </row>
    <row r="24" spans="1:8" s="238" customFormat="1" ht="10.5" x14ac:dyDescent="0.15">
      <c r="A24" s="5" t="s">
        <v>33</v>
      </c>
      <c r="B24" s="1" t="s">
        <v>120</v>
      </c>
      <c r="C24" s="1" t="s">
        <v>277</v>
      </c>
      <c r="D24" s="307">
        <v>12.083333333332799</v>
      </c>
      <c r="E24" s="302">
        <v>330</v>
      </c>
      <c r="F24" s="303">
        <v>27.310344827587301</v>
      </c>
      <c r="G24" s="311">
        <v>92.517713745866502</v>
      </c>
      <c r="H24" s="103"/>
    </row>
    <row r="25" spans="1:8" s="238" customFormat="1" ht="10.5" x14ac:dyDescent="0.15">
      <c r="A25" s="5" t="s">
        <v>33</v>
      </c>
      <c r="B25" s="1" t="s">
        <v>120</v>
      </c>
      <c r="C25" s="277" t="s">
        <v>278</v>
      </c>
      <c r="D25" s="307">
        <v>28.999999999998799</v>
      </c>
      <c r="E25" s="302">
        <v>1265</v>
      </c>
      <c r="F25" s="303">
        <v>43.620689655174097</v>
      </c>
      <c r="G25" s="311">
        <v>88.049126121870103</v>
      </c>
      <c r="H25" s="103"/>
    </row>
    <row r="26" spans="1:8" s="238" customFormat="1" ht="10.5" x14ac:dyDescent="0.15">
      <c r="A26" s="5" t="s">
        <v>33</v>
      </c>
      <c r="B26" s="1" t="s">
        <v>120</v>
      </c>
      <c r="C26" s="1" t="s">
        <v>279</v>
      </c>
      <c r="D26" s="307">
        <v>31.4999999999987</v>
      </c>
      <c r="E26" s="302">
        <v>936</v>
      </c>
      <c r="F26" s="303">
        <v>29.714285714286898</v>
      </c>
      <c r="G26" s="311">
        <v>91.859099804304904</v>
      </c>
      <c r="H26" s="103"/>
    </row>
    <row r="27" spans="1:8" s="238" customFormat="1" ht="10.5" x14ac:dyDescent="0.15">
      <c r="A27" s="5" t="s">
        <v>33</v>
      </c>
      <c r="B27" s="1" t="s">
        <v>120</v>
      </c>
      <c r="C27" s="277" t="s">
        <v>280</v>
      </c>
      <c r="D27" s="307">
        <v>65.249999999997399</v>
      </c>
      <c r="E27" s="302">
        <v>2766</v>
      </c>
      <c r="F27" s="303">
        <v>42.390804597702797</v>
      </c>
      <c r="G27" s="311">
        <v>88.386080932136196</v>
      </c>
      <c r="H27" s="103"/>
    </row>
    <row r="28" spans="1:8" s="238" customFormat="1" ht="10.5" x14ac:dyDescent="0.15">
      <c r="A28" s="5" t="s">
        <v>33</v>
      </c>
      <c r="B28" s="1" t="s">
        <v>121</v>
      </c>
      <c r="C28" s="1" t="s">
        <v>281</v>
      </c>
      <c r="D28" s="307">
        <v>134.833333333328</v>
      </c>
      <c r="E28" s="302">
        <v>3748</v>
      </c>
      <c r="F28" s="303">
        <v>27.797280593326199</v>
      </c>
      <c r="G28" s="311">
        <v>92.384306686759899</v>
      </c>
      <c r="H28" s="103"/>
    </row>
    <row r="29" spans="1:8" s="238" customFormat="1" ht="10.5" x14ac:dyDescent="0.15">
      <c r="A29" s="5" t="s">
        <v>33</v>
      </c>
      <c r="B29" s="1" t="s">
        <v>121</v>
      </c>
      <c r="C29" s="277" t="s">
        <v>282</v>
      </c>
      <c r="D29" s="307">
        <v>27.499999999998899</v>
      </c>
      <c r="E29" s="302">
        <v>657</v>
      </c>
      <c r="F29" s="303">
        <v>23.89090909091</v>
      </c>
      <c r="G29" s="311">
        <v>93.454545454545197</v>
      </c>
      <c r="H29" s="103"/>
    </row>
    <row r="30" spans="1:8" s="238" customFormat="1" ht="10.5" x14ac:dyDescent="0.15">
      <c r="A30" s="5" t="s">
        <v>33</v>
      </c>
      <c r="B30" s="1" t="s">
        <v>414</v>
      </c>
      <c r="C30" s="277" t="s">
        <v>283</v>
      </c>
      <c r="D30" s="307">
        <v>43.333333333331602</v>
      </c>
      <c r="E30" s="302">
        <v>554</v>
      </c>
      <c r="F30" s="303">
        <v>12.784615384615901</v>
      </c>
      <c r="G30" s="311">
        <v>96.497365648050405</v>
      </c>
      <c r="H30" s="103"/>
    </row>
    <row r="31" spans="1:8" s="238" customFormat="1" ht="10.5" x14ac:dyDescent="0.15">
      <c r="A31" s="5" t="s">
        <v>33</v>
      </c>
      <c r="B31" s="1" t="s">
        <v>414</v>
      </c>
      <c r="C31" s="1" t="s">
        <v>480</v>
      </c>
      <c r="D31" s="307">
        <v>211.16666666665799</v>
      </c>
      <c r="E31" s="302">
        <v>10386</v>
      </c>
      <c r="F31" s="303">
        <v>49.183898973956197</v>
      </c>
      <c r="G31" s="311">
        <v>86.524959185217497</v>
      </c>
      <c r="H31" s="103"/>
    </row>
    <row r="32" spans="1:8" s="238" customFormat="1" ht="10.5" x14ac:dyDescent="0.15">
      <c r="A32" s="5" t="s">
        <v>33</v>
      </c>
      <c r="B32" s="1" t="s">
        <v>414</v>
      </c>
      <c r="C32" s="277" t="s">
        <v>284</v>
      </c>
      <c r="D32" s="307">
        <v>21.083333333332501</v>
      </c>
      <c r="E32" s="302">
        <v>1413</v>
      </c>
      <c r="F32" s="303">
        <v>67.019762845852497</v>
      </c>
      <c r="G32" s="311">
        <v>81.638421138122595</v>
      </c>
      <c r="H32" s="103"/>
    </row>
    <row r="33" spans="1:8" s="238" customFormat="1" ht="10.5" x14ac:dyDescent="0.15">
      <c r="A33" s="5" t="s">
        <v>33</v>
      </c>
      <c r="B33" s="1" t="s">
        <v>122</v>
      </c>
      <c r="C33" s="277" t="s">
        <v>285</v>
      </c>
      <c r="D33" s="307">
        <v>229.58333333332399</v>
      </c>
      <c r="E33" s="302">
        <v>6917</v>
      </c>
      <c r="F33" s="303">
        <v>30.128493647914102</v>
      </c>
      <c r="G33" s="311">
        <v>91.7456181786537</v>
      </c>
      <c r="H33" s="103"/>
    </row>
    <row r="34" spans="1:8" s="238" customFormat="1" ht="10.5" x14ac:dyDescent="0.15">
      <c r="A34" s="5" t="s">
        <v>33</v>
      </c>
      <c r="B34" s="1" t="s">
        <v>122</v>
      </c>
      <c r="C34" s="1" t="s">
        <v>481</v>
      </c>
      <c r="D34" s="307">
        <v>108.166666666662</v>
      </c>
      <c r="E34" s="302">
        <v>4755</v>
      </c>
      <c r="F34" s="303">
        <v>43.959938366719797</v>
      </c>
      <c r="G34" s="311">
        <v>87.956181269391806</v>
      </c>
      <c r="H34" s="103"/>
    </row>
    <row r="35" spans="1:8" s="238" customFormat="1" ht="10.5" x14ac:dyDescent="0.15">
      <c r="A35" s="5" t="s">
        <v>33</v>
      </c>
      <c r="B35" s="1" t="s">
        <v>122</v>
      </c>
      <c r="C35" s="277" t="s">
        <v>309</v>
      </c>
      <c r="D35" s="307">
        <v>10.416666666666201</v>
      </c>
      <c r="E35" s="302">
        <v>247</v>
      </c>
      <c r="F35" s="303">
        <v>23.712000000000899</v>
      </c>
      <c r="G35" s="311">
        <v>93.503561643835297</v>
      </c>
      <c r="H35" s="103"/>
    </row>
    <row r="36" spans="1:8" s="238" customFormat="1" ht="10.5" x14ac:dyDescent="0.15">
      <c r="A36" s="5" t="s">
        <v>33</v>
      </c>
      <c r="B36" s="1" t="s">
        <v>123</v>
      </c>
      <c r="C36" s="1" t="s">
        <v>288</v>
      </c>
      <c r="D36" s="307">
        <v>18.999999999999201</v>
      </c>
      <c r="E36" s="302">
        <v>537</v>
      </c>
      <c r="F36" s="303">
        <v>28.263157894738001</v>
      </c>
      <c r="G36" s="311">
        <v>92.256669069934802</v>
      </c>
      <c r="H36" s="103"/>
    </row>
    <row r="37" spans="1:8" s="238" customFormat="1" ht="10.5" x14ac:dyDescent="0.15">
      <c r="A37" s="5" t="s">
        <v>33</v>
      </c>
      <c r="B37" s="1" t="s">
        <v>123</v>
      </c>
      <c r="C37" s="1" t="s">
        <v>289</v>
      </c>
      <c r="D37" s="307">
        <v>11.416666666666201</v>
      </c>
      <c r="E37" s="302">
        <v>172</v>
      </c>
      <c r="F37" s="303">
        <v>15.0656934306575</v>
      </c>
      <c r="G37" s="311">
        <v>95.872412758723996</v>
      </c>
      <c r="H37" s="103"/>
    </row>
    <row r="38" spans="1:8" s="238" customFormat="1" ht="10.5" x14ac:dyDescent="0.15">
      <c r="A38" s="5" t="s">
        <v>33</v>
      </c>
      <c r="B38" s="1" t="s">
        <v>123</v>
      </c>
      <c r="C38" s="1" t="s">
        <v>290</v>
      </c>
      <c r="D38" s="307">
        <v>13.9999999999994</v>
      </c>
      <c r="E38" s="302">
        <v>348</v>
      </c>
      <c r="F38" s="303">
        <v>24.857142857143799</v>
      </c>
      <c r="G38" s="311">
        <v>93.189823874755106</v>
      </c>
      <c r="H38" s="103"/>
    </row>
    <row r="39" spans="1:8" s="238" customFormat="1" ht="10.5" x14ac:dyDescent="0.15">
      <c r="A39" s="5" t="s">
        <v>33</v>
      </c>
      <c r="B39" s="1" t="s">
        <v>123</v>
      </c>
      <c r="C39" s="1" t="s">
        <v>484</v>
      </c>
      <c r="D39" s="307">
        <v>10.5833333333329</v>
      </c>
      <c r="E39" s="302">
        <v>145</v>
      </c>
      <c r="F39" s="303">
        <v>13.700787401575401</v>
      </c>
      <c r="G39" s="311">
        <v>96.2463596160067</v>
      </c>
      <c r="H39" s="103"/>
    </row>
    <row r="40" spans="1:8" s="238" customFormat="1" ht="10.5" x14ac:dyDescent="0.15">
      <c r="A40" s="5" t="s">
        <v>33</v>
      </c>
      <c r="B40" s="1" t="s">
        <v>123</v>
      </c>
      <c r="C40" s="277" t="s">
        <v>291</v>
      </c>
      <c r="D40" s="307">
        <v>23.249999999999101</v>
      </c>
      <c r="E40" s="302">
        <v>849</v>
      </c>
      <c r="F40" s="303">
        <v>36.516129032259499</v>
      </c>
      <c r="G40" s="311">
        <v>89.995581087052201</v>
      </c>
      <c r="H40" s="103"/>
    </row>
    <row r="41" spans="1:8" s="238" customFormat="1" ht="10.5" x14ac:dyDescent="0.15">
      <c r="A41" s="5" t="s">
        <v>33</v>
      </c>
      <c r="B41" s="1" t="s">
        <v>123</v>
      </c>
      <c r="C41" s="1" t="s">
        <v>292</v>
      </c>
      <c r="D41" s="307">
        <v>201.83333333332499</v>
      </c>
      <c r="E41" s="302">
        <v>6580</v>
      </c>
      <c r="F41" s="303">
        <v>32.601156069365501</v>
      </c>
      <c r="G41" s="311">
        <v>91.0681764193519</v>
      </c>
      <c r="H41" s="103"/>
    </row>
    <row r="42" spans="1:8" s="238" customFormat="1" ht="10.5" x14ac:dyDescent="0.15">
      <c r="A42" s="5" t="s">
        <v>33</v>
      </c>
      <c r="B42" s="1" t="s">
        <v>123</v>
      </c>
      <c r="C42" s="277" t="s">
        <v>293</v>
      </c>
      <c r="D42" s="307">
        <v>35.916666666665201</v>
      </c>
      <c r="E42" s="302">
        <v>1139</v>
      </c>
      <c r="F42" s="303">
        <v>31.712296983760002</v>
      </c>
      <c r="G42" s="311">
        <v>91.311699456504101</v>
      </c>
      <c r="H42" s="103"/>
    </row>
    <row r="43" spans="1:8" s="238" customFormat="1" ht="12" customHeight="1" x14ac:dyDescent="0.15">
      <c r="A43" s="5" t="s">
        <v>33</v>
      </c>
      <c r="B43" s="1" t="s">
        <v>124</v>
      </c>
      <c r="C43" s="1" t="s">
        <v>294</v>
      </c>
      <c r="D43" s="307">
        <v>124.666666666662</v>
      </c>
      <c r="E43" s="302">
        <v>4108</v>
      </c>
      <c r="F43" s="303">
        <v>32.951871657755298</v>
      </c>
      <c r="G43" s="311">
        <v>90.972089956779399</v>
      </c>
      <c r="H43" s="103"/>
    </row>
    <row r="44" spans="1:8" s="238" customFormat="1" ht="12" customHeight="1" x14ac:dyDescent="0.15">
      <c r="A44" s="5" t="s">
        <v>33</v>
      </c>
      <c r="B44" s="1" t="s">
        <v>124</v>
      </c>
      <c r="C44" s="277" t="s">
        <v>611</v>
      </c>
      <c r="D44" s="307">
        <v>5.6666666666664396</v>
      </c>
      <c r="E44" s="302">
        <v>115</v>
      </c>
      <c r="F44" s="303">
        <v>20.294117647059601</v>
      </c>
      <c r="G44" s="311">
        <v>94.439967767928806</v>
      </c>
      <c r="H44" s="103"/>
    </row>
    <row r="45" spans="1:8" s="238" customFormat="1" ht="12" customHeight="1" x14ac:dyDescent="0.15">
      <c r="A45" s="5" t="s">
        <v>33</v>
      </c>
      <c r="B45" s="1" t="s">
        <v>124</v>
      </c>
      <c r="C45" s="1" t="s">
        <v>295</v>
      </c>
      <c r="D45" s="307">
        <v>63.833333333330799</v>
      </c>
      <c r="E45" s="302">
        <v>1887</v>
      </c>
      <c r="F45" s="303">
        <v>29.561357702351</v>
      </c>
      <c r="G45" s="311">
        <v>91.900997889766799</v>
      </c>
      <c r="H45" s="103"/>
    </row>
    <row r="46" spans="1:8" s="238" customFormat="1" ht="12" customHeight="1" x14ac:dyDescent="0.15">
      <c r="A46" s="5" t="s">
        <v>33</v>
      </c>
      <c r="B46" s="1" t="s">
        <v>125</v>
      </c>
      <c r="C46" s="1" t="s">
        <v>296</v>
      </c>
      <c r="D46" s="307">
        <v>28.249999999998899</v>
      </c>
      <c r="E46" s="302">
        <v>417</v>
      </c>
      <c r="F46" s="303">
        <v>14.761061946903199</v>
      </c>
      <c r="G46" s="311">
        <v>95.955873439204595</v>
      </c>
      <c r="H46" s="103"/>
    </row>
    <row r="47" spans="1:8" s="4" customFormat="1" ht="12" customHeight="1" x14ac:dyDescent="0.15">
      <c r="A47" s="5" t="s">
        <v>33</v>
      </c>
      <c r="B47" s="1" t="s">
        <v>125</v>
      </c>
      <c r="C47" s="277" t="s">
        <v>297</v>
      </c>
      <c r="D47" s="307">
        <v>31.583333333332099</v>
      </c>
      <c r="E47" s="302">
        <v>635</v>
      </c>
      <c r="F47" s="303">
        <v>20.1055408970984</v>
      </c>
      <c r="G47" s="311">
        <v>94.491632630931903</v>
      </c>
    </row>
    <row r="48" spans="1:8" s="4" customFormat="1" ht="12" customHeight="1" x14ac:dyDescent="0.15">
      <c r="A48" s="5" t="s">
        <v>33</v>
      </c>
      <c r="B48" s="1" t="s">
        <v>125</v>
      </c>
      <c r="C48" s="237" t="s">
        <v>298</v>
      </c>
      <c r="D48" s="307">
        <v>27.666666666665598</v>
      </c>
      <c r="E48" s="302">
        <v>700</v>
      </c>
      <c r="F48" s="303">
        <v>25.301204819278102</v>
      </c>
      <c r="G48" s="311">
        <v>93.0681630632115</v>
      </c>
    </row>
    <row r="49" spans="1:7" x14ac:dyDescent="0.15">
      <c r="A49" s="5" t="s">
        <v>33</v>
      </c>
      <c r="B49" s="237" t="s">
        <v>126</v>
      </c>
      <c r="C49" s="6" t="s">
        <v>299</v>
      </c>
      <c r="D49" s="307">
        <v>37.833333333331801</v>
      </c>
      <c r="E49" s="302">
        <v>1109</v>
      </c>
      <c r="F49" s="303">
        <v>29.312775330397599</v>
      </c>
      <c r="G49" s="311">
        <v>91.969102649206107</v>
      </c>
    </row>
    <row r="50" spans="1:7" x14ac:dyDescent="0.15">
      <c r="A50" s="3"/>
      <c r="B50" s="3"/>
      <c r="C50" s="3"/>
      <c r="D50" s="3"/>
    </row>
    <row r="51" spans="1:7" x14ac:dyDescent="0.15">
      <c r="A51" s="10"/>
      <c r="B51" s="10"/>
      <c r="C51" s="10"/>
      <c r="D51" s="10"/>
      <c r="E51" s="11"/>
    </row>
    <row r="52" spans="1:7" x14ac:dyDescent="0.15">
      <c r="A52" s="10"/>
      <c r="B52" s="10"/>
      <c r="C52" s="10"/>
      <c r="D52" s="11"/>
      <c r="E52" s="11"/>
    </row>
    <row r="53" spans="1:7" x14ac:dyDescent="0.15">
      <c r="A53" s="11"/>
      <c r="B53" s="11"/>
      <c r="C53" s="11"/>
      <c r="D53" s="11"/>
      <c r="E53" s="11"/>
    </row>
  </sheetData>
  <printOptions horizontalCentered="1"/>
  <pageMargins left="0.59055118110236227" right="0.19685039370078741" top="0.23622047244094491" bottom="0.23622047244094491" header="0.23622047244094491" footer="0.31496062992125984"/>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117">
    <tabColor rgb="FF92D050"/>
  </sheetPr>
  <dimension ref="A1:H48"/>
  <sheetViews>
    <sheetView view="pageBreakPreview" zoomScale="150" zoomScaleNormal="130" zoomScaleSheetLayoutView="150" workbookViewId="0">
      <selection activeCell="C10" sqref="C10"/>
    </sheetView>
  </sheetViews>
  <sheetFormatPr baseColWidth="10" defaultColWidth="11.42578125" defaultRowHeight="9" x14ac:dyDescent="0.15"/>
  <cols>
    <col min="1" max="1" width="8.7109375" style="2" customWidth="1"/>
    <col min="2" max="2" width="26.85546875" style="2" customWidth="1"/>
    <col min="3" max="3" width="48.7109375" style="2" customWidth="1"/>
    <col min="4" max="4" width="21.7109375" style="2" customWidth="1"/>
    <col min="5" max="5" width="22.42578125" style="2" bestFit="1" customWidth="1"/>
    <col min="6" max="6" width="36.85546875" style="2" bestFit="1" customWidth="1"/>
    <col min="7" max="7" width="25.42578125" style="2" bestFit="1" customWidth="1"/>
    <col min="8" max="8" width="4.5703125" style="2" customWidth="1"/>
    <col min="9" max="16384" width="11.42578125" style="2"/>
  </cols>
  <sheetData>
    <row r="1" spans="1:8" x14ac:dyDescent="0.15">
      <c r="A1" s="321" t="s">
        <v>397</v>
      </c>
      <c r="B1" s="321" t="s">
        <v>63</v>
      </c>
      <c r="C1" s="321" t="s">
        <v>372</v>
      </c>
      <c r="D1" s="271" t="s">
        <v>42</v>
      </c>
      <c r="E1" s="327" t="s">
        <v>359</v>
      </c>
      <c r="F1" s="273" t="s">
        <v>370</v>
      </c>
      <c r="G1" s="328" t="s">
        <v>2</v>
      </c>
    </row>
    <row r="2" spans="1:8" s="238" customFormat="1" ht="10.5" x14ac:dyDescent="0.15">
      <c r="A2" s="5" t="s">
        <v>34</v>
      </c>
      <c r="B2" s="1" t="s">
        <v>117</v>
      </c>
      <c r="C2" s="1" t="s">
        <v>264</v>
      </c>
      <c r="D2" s="374">
        <v>4.7499999999998099</v>
      </c>
      <c r="E2" s="375">
        <v>94</v>
      </c>
      <c r="F2" s="376">
        <v>19.789473684211298</v>
      </c>
      <c r="G2" s="377">
        <v>94.578226387887298</v>
      </c>
      <c r="H2" s="103"/>
    </row>
    <row r="3" spans="1:8" s="238" customFormat="1" ht="10.5" x14ac:dyDescent="0.15">
      <c r="A3" s="5" t="s">
        <v>34</v>
      </c>
      <c r="B3" s="1" t="s">
        <v>265</v>
      </c>
      <c r="C3" s="1" t="s">
        <v>266</v>
      </c>
      <c r="D3" s="374">
        <v>43.666666666664902</v>
      </c>
      <c r="E3" s="375">
        <v>1839</v>
      </c>
      <c r="F3" s="376">
        <v>42.114503816795597</v>
      </c>
      <c r="G3" s="377">
        <v>88.461779776220396</v>
      </c>
      <c r="H3" s="103"/>
    </row>
    <row r="4" spans="1:8" s="238" customFormat="1" ht="10.5" x14ac:dyDescent="0.15">
      <c r="A4" s="5" t="s">
        <v>34</v>
      </c>
      <c r="B4" s="1" t="s">
        <v>265</v>
      </c>
      <c r="C4" s="1" t="s">
        <v>482</v>
      </c>
      <c r="D4" s="374">
        <v>49.749999999998003</v>
      </c>
      <c r="E4" s="375">
        <v>1628</v>
      </c>
      <c r="F4" s="376">
        <v>32.723618090453598</v>
      </c>
      <c r="G4" s="377">
        <v>91.034625180697603</v>
      </c>
      <c r="H4" s="103"/>
    </row>
    <row r="5" spans="1:8" s="238" customFormat="1" ht="10.5" x14ac:dyDescent="0.15">
      <c r="A5" s="5" t="s">
        <v>34</v>
      </c>
      <c r="B5" s="1" t="s">
        <v>265</v>
      </c>
      <c r="C5" s="1" t="s">
        <v>267</v>
      </c>
      <c r="D5" s="374">
        <v>5.74999999999977</v>
      </c>
      <c r="E5" s="375">
        <v>473</v>
      </c>
      <c r="F5" s="376">
        <v>82.260869565220702</v>
      </c>
      <c r="G5" s="377">
        <v>77.462775461583405</v>
      </c>
      <c r="H5" s="103"/>
    </row>
    <row r="6" spans="1:8" s="238" customFormat="1" ht="10.5" x14ac:dyDescent="0.15">
      <c r="A6" s="5" t="s">
        <v>34</v>
      </c>
      <c r="B6" s="1" t="s">
        <v>265</v>
      </c>
      <c r="C6" s="1" t="s">
        <v>473</v>
      </c>
      <c r="D6" s="374">
        <v>8.9999999999996394</v>
      </c>
      <c r="E6" s="375">
        <v>207</v>
      </c>
      <c r="F6" s="376">
        <v>23.000000000000899</v>
      </c>
      <c r="G6" s="377">
        <v>93.698630136985997</v>
      </c>
      <c r="H6" s="103"/>
    </row>
    <row r="7" spans="1:8" s="238" customFormat="1" ht="10.5" x14ac:dyDescent="0.15">
      <c r="A7" s="5" t="s">
        <v>34</v>
      </c>
      <c r="B7" s="1" t="s">
        <v>265</v>
      </c>
      <c r="C7" s="1" t="s">
        <v>302</v>
      </c>
      <c r="D7" s="374">
        <v>41.083333333331701</v>
      </c>
      <c r="E7" s="375">
        <v>1283</v>
      </c>
      <c r="F7" s="376">
        <v>31.229208924950498</v>
      </c>
      <c r="G7" s="377">
        <v>91.444052349328601</v>
      </c>
      <c r="H7" s="103"/>
    </row>
    <row r="8" spans="1:8" s="238" customFormat="1" ht="10.5" x14ac:dyDescent="0.15">
      <c r="A8" s="5" t="s">
        <v>34</v>
      </c>
      <c r="B8" s="1" t="s">
        <v>265</v>
      </c>
      <c r="C8" s="1" t="s">
        <v>303</v>
      </c>
      <c r="D8" s="374">
        <v>31.583333333332099</v>
      </c>
      <c r="E8" s="375">
        <v>1095</v>
      </c>
      <c r="F8" s="376">
        <v>34.670184696571297</v>
      </c>
      <c r="G8" s="377">
        <v>90.501319261213297</v>
      </c>
      <c r="H8" s="103"/>
    </row>
    <row r="9" spans="1:8" s="238" customFormat="1" ht="10.5" x14ac:dyDescent="0.15">
      <c r="A9" s="5" t="s">
        <v>34</v>
      </c>
      <c r="B9" s="1" t="s">
        <v>265</v>
      </c>
      <c r="C9" s="1" t="s">
        <v>268</v>
      </c>
      <c r="D9" s="374">
        <v>63.166666666664099</v>
      </c>
      <c r="E9" s="375">
        <v>2593</v>
      </c>
      <c r="F9" s="376">
        <v>41.050131926123001</v>
      </c>
      <c r="G9" s="377">
        <v>88.753388513390902</v>
      </c>
      <c r="H9" s="103"/>
    </row>
    <row r="10" spans="1:8" s="238" customFormat="1" ht="10.5" x14ac:dyDescent="0.15">
      <c r="A10" s="5" t="s">
        <v>34</v>
      </c>
      <c r="B10" s="1" t="s">
        <v>265</v>
      </c>
      <c r="C10" s="1" t="s">
        <v>474</v>
      </c>
      <c r="D10" s="374">
        <v>4.5833333333331501</v>
      </c>
      <c r="E10" s="375">
        <v>65</v>
      </c>
      <c r="F10" s="376">
        <v>14.1818181818187</v>
      </c>
      <c r="G10" s="377">
        <v>96.114570361145496</v>
      </c>
      <c r="H10" s="103"/>
    </row>
    <row r="11" spans="1:8" s="238" customFormat="1" ht="10.5" x14ac:dyDescent="0.15">
      <c r="A11" s="5" t="s">
        <v>34</v>
      </c>
      <c r="B11" s="1" t="s">
        <v>265</v>
      </c>
      <c r="C11" s="1" t="s">
        <v>270</v>
      </c>
      <c r="D11" s="374">
        <v>4.9166666666664698</v>
      </c>
      <c r="E11" s="375">
        <v>428</v>
      </c>
      <c r="F11" s="376">
        <v>87.050847457630596</v>
      </c>
      <c r="G11" s="377">
        <v>76.1504527513341</v>
      </c>
      <c r="H11" s="103"/>
    </row>
    <row r="12" spans="1:8" s="238" customFormat="1" ht="10.5" x14ac:dyDescent="0.15">
      <c r="A12" s="5" t="s">
        <v>34</v>
      </c>
      <c r="B12" s="1" t="s">
        <v>265</v>
      </c>
      <c r="C12" s="1" t="s">
        <v>483</v>
      </c>
      <c r="D12" s="374">
        <v>9.6666666666662806</v>
      </c>
      <c r="E12" s="375">
        <v>222</v>
      </c>
      <c r="F12" s="376">
        <v>22.965517241380201</v>
      </c>
      <c r="G12" s="377">
        <v>93.708077468114993</v>
      </c>
      <c r="H12" s="103"/>
    </row>
    <row r="13" spans="1:8" s="238" customFormat="1" ht="10.5" x14ac:dyDescent="0.15">
      <c r="A13" s="5" t="s">
        <v>34</v>
      </c>
      <c r="B13" s="1" t="s">
        <v>265</v>
      </c>
      <c r="C13" s="1" t="s">
        <v>475</v>
      </c>
      <c r="D13" s="374">
        <v>9.9166666666662699</v>
      </c>
      <c r="E13" s="375">
        <v>267</v>
      </c>
      <c r="F13" s="376">
        <v>26.924369747900201</v>
      </c>
      <c r="G13" s="377">
        <v>92.623460343041003</v>
      </c>
      <c r="H13" s="103"/>
    </row>
    <row r="14" spans="1:8" s="238" customFormat="1" ht="10.5" x14ac:dyDescent="0.15">
      <c r="A14" s="5" t="s">
        <v>34</v>
      </c>
      <c r="B14" s="1" t="s">
        <v>265</v>
      </c>
      <c r="C14" s="1" t="s">
        <v>476</v>
      </c>
      <c r="D14" s="374">
        <v>9.9999999999996003</v>
      </c>
      <c r="E14" s="375">
        <v>373</v>
      </c>
      <c r="F14" s="376">
        <v>37.300000000001504</v>
      </c>
      <c r="G14" s="377">
        <v>89.780821917807799</v>
      </c>
      <c r="H14" s="103"/>
    </row>
    <row r="15" spans="1:8" s="238" customFormat="1" ht="10.5" x14ac:dyDescent="0.15">
      <c r="A15" s="5" t="s">
        <v>34</v>
      </c>
      <c r="B15" s="1" t="s">
        <v>265</v>
      </c>
      <c r="C15" s="277" t="s">
        <v>477</v>
      </c>
      <c r="D15" s="374">
        <v>8.333333333333</v>
      </c>
      <c r="E15" s="375">
        <v>167</v>
      </c>
      <c r="F15" s="376">
        <v>20.040000000000799</v>
      </c>
      <c r="G15" s="377">
        <v>94.509589041095694</v>
      </c>
      <c r="H15" s="103"/>
    </row>
    <row r="16" spans="1:8" s="238" customFormat="1" ht="10.5" x14ac:dyDescent="0.15">
      <c r="A16" s="5" t="s">
        <v>34</v>
      </c>
      <c r="B16" s="1" t="s">
        <v>265</v>
      </c>
      <c r="C16" s="1" t="s">
        <v>478</v>
      </c>
      <c r="D16" s="374">
        <v>7.2499999999997096</v>
      </c>
      <c r="E16" s="375">
        <v>144</v>
      </c>
      <c r="F16" s="376">
        <v>19.862068965517999</v>
      </c>
      <c r="G16" s="377">
        <v>94.558337269721093</v>
      </c>
      <c r="H16" s="103"/>
    </row>
    <row r="17" spans="1:8" s="238" customFormat="1" ht="10.5" x14ac:dyDescent="0.15">
      <c r="A17" s="5" t="s">
        <v>34</v>
      </c>
      <c r="B17" s="1" t="s">
        <v>265</v>
      </c>
      <c r="C17" s="277" t="s">
        <v>479</v>
      </c>
      <c r="D17" s="374">
        <v>20.4166666666659</v>
      </c>
      <c r="E17" s="375">
        <v>409</v>
      </c>
      <c r="F17" s="376">
        <v>20.0326530612253</v>
      </c>
      <c r="G17" s="377">
        <v>94.511601901034197</v>
      </c>
      <c r="H17" s="103"/>
    </row>
    <row r="18" spans="1:8" s="238" customFormat="1" ht="10.5" x14ac:dyDescent="0.15">
      <c r="A18" s="5" t="s">
        <v>34</v>
      </c>
      <c r="B18" s="1" t="s">
        <v>265</v>
      </c>
      <c r="C18" s="1" t="s">
        <v>271</v>
      </c>
      <c r="D18" s="374">
        <v>9.9999999999996003</v>
      </c>
      <c r="E18" s="375">
        <v>733</v>
      </c>
      <c r="F18" s="376">
        <v>73.300000000002896</v>
      </c>
      <c r="G18" s="377">
        <v>79.917808219177303</v>
      </c>
      <c r="H18" s="103"/>
    </row>
    <row r="19" spans="1:8" s="238" customFormat="1" ht="10.5" x14ac:dyDescent="0.15">
      <c r="A19" s="5" t="s">
        <v>34</v>
      </c>
      <c r="B19" s="1" t="s">
        <v>118</v>
      </c>
      <c r="C19" s="1" t="s">
        <v>272</v>
      </c>
      <c r="D19" s="374">
        <v>89.999999999996405</v>
      </c>
      <c r="E19" s="375">
        <v>4346</v>
      </c>
      <c r="F19" s="376">
        <v>48.288888888890803</v>
      </c>
      <c r="G19" s="377">
        <v>86.770167427701097</v>
      </c>
      <c r="H19" s="103"/>
    </row>
    <row r="20" spans="1:8" s="238" customFormat="1" ht="10.5" x14ac:dyDescent="0.15">
      <c r="A20" s="5" t="s">
        <v>34</v>
      </c>
      <c r="B20" s="1" t="s">
        <v>119</v>
      </c>
      <c r="C20" s="1" t="s">
        <v>273</v>
      </c>
      <c r="D20" s="374">
        <v>60.583333333330899</v>
      </c>
      <c r="E20" s="375">
        <v>2235</v>
      </c>
      <c r="F20" s="376">
        <v>36.891334250345402</v>
      </c>
      <c r="G20" s="377">
        <v>89.892785136891703</v>
      </c>
      <c r="H20" s="103"/>
    </row>
    <row r="21" spans="1:8" s="238" customFormat="1" ht="10.5" x14ac:dyDescent="0.15">
      <c r="A21" s="5" t="s">
        <v>34</v>
      </c>
      <c r="B21" s="1" t="s">
        <v>119</v>
      </c>
      <c r="C21" s="1" t="s">
        <v>274</v>
      </c>
      <c r="D21" s="374">
        <v>14.416666666666099</v>
      </c>
      <c r="E21" s="375">
        <v>835</v>
      </c>
      <c r="F21" s="376">
        <v>57.919075144510998</v>
      </c>
      <c r="G21" s="377">
        <v>84.131760234380593</v>
      </c>
      <c r="H21" s="103"/>
    </row>
    <row r="22" spans="1:8" s="238" customFormat="1" ht="10.5" x14ac:dyDescent="0.15">
      <c r="A22" s="5" t="s">
        <v>34</v>
      </c>
      <c r="B22" s="1" t="s">
        <v>119</v>
      </c>
      <c r="C22" s="1" t="s">
        <v>275</v>
      </c>
      <c r="D22" s="374">
        <v>24.666666666665702</v>
      </c>
      <c r="E22" s="375">
        <v>1069</v>
      </c>
      <c r="F22" s="376">
        <v>43.337837837839601</v>
      </c>
      <c r="G22" s="377">
        <v>88.126619770454894</v>
      </c>
      <c r="H22" s="103"/>
    </row>
    <row r="23" spans="1:8" s="238" customFormat="1" ht="10.5" x14ac:dyDescent="0.15">
      <c r="A23" s="5" t="s">
        <v>34</v>
      </c>
      <c r="B23" s="1" t="s">
        <v>120</v>
      </c>
      <c r="C23" s="1" t="s">
        <v>276</v>
      </c>
      <c r="D23" s="374">
        <v>10.4999999999996</v>
      </c>
      <c r="E23" s="375">
        <v>469</v>
      </c>
      <c r="F23" s="376">
        <v>44.666666666668398</v>
      </c>
      <c r="G23" s="377">
        <v>87.762557077625104</v>
      </c>
      <c r="H23" s="103"/>
    </row>
    <row r="24" spans="1:8" s="238" customFormat="1" ht="10.5" x14ac:dyDescent="0.15">
      <c r="A24" s="5" t="s">
        <v>34</v>
      </c>
      <c r="B24" s="1" t="s">
        <v>120</v>
      </c>
      <c r="C24" s="277" t="s">
        <v>277</v>
      </c>
      <c r="D24" s="374">
        <v>15.4999999999994</v>
      </c>
      <c r="E24" s="375">
        <v>544</v>
      </c>
      <c r="F24" s="376">
        <v>35.096774193549798</v>
      </c>
      <c r="G24" s="377">
        <v>90.384445426424705</v>
      </c>
      <c r="H24" s="103"/>
    </row>
    <row r="25" spans="1:8" s="238" customFormat="1" ht="10.5" x14ac:dyDescent="0.15">
      <c r="A25" s="5" t="s">
        <v>34</v>
      </c>
      <c r="B25" s="1" t="s">
        <v>120</v>
      </c>
      <c r="C25" s="1" t="s">
        <v>278</v>
      </c>
      <c r="D25" s="374">
        <v>27.166666666665598</v>
      </c>
      <c r="E25" s="375">
        <v>447</v>
      </c>
      <c r="F25" s="376">
        <v>16.453987730062</v>
      </c>
      <c r="G25" s="377">
        <v>95.492058156147394</v>
      </c>
      <c r="H25" s="103"/>
    </row>
    <row r="26" spans="1:8" s="238" customFormat="1" ht="10.5" x14ac:dyDescent="0.15">
      <c r="A26" s="5" t="s">
        <v>34</v>
      </c>
      <c r="B26" s="1" t="s">
        <v>120</v>
      </c>
      <c r="C26" s="1" t="s">
        <v>279</v>
      </c>
      <c r="D26" s="374">
        <v>17.5833333333326</v>
      </c>
      <c r="E26" s="375">
        <v>499</v>
      </c>
      <c r="F26" s="376">
        <v>28.379146919432401</v>
      </c>
      <c r="G26" s="377">
        <v>92.224891254949995</v>
      </c>
      <c r="H26" s="103"/>
    </row>
    <row r="27" spans="1:8" s="238" customFormat="1" ht="10.5" x14ac:dyDescent="0.15">
      <c r="A27" s="5" t="s">
        <v>34</v>
      </c>
      <c r="B27" s="1" t="s">
        <v>120</v>
      </c>
      <c r="C27" s="277" t="s">
        <v>280</v>
      </c>
      <c r="D27" s="374">
        <v>55.916666666664398</v>
      </c>
      <c r="E27" s="375">
        <v>2232</v>
      </c>
      <c r="F27" s="376">
        <v>39.916542473921098</v>
      </c>
      <c r="G27" s="377">
        <v>89.063960966048995</v>
      </c>
      <c r="H27" s="103"/>
    </row>
    <row r="28" spans="1:8" s="238" customFormat="1" ht="10.5" x14ac:dyDescent="0.15">
      <c r="A28" s="5" t="s">
        <v>34</v>
      </c>
      <c r="B28" s="1" t="s">
        <v>121</v>
      </c>
      <c r="C28" s="1" t="s">
        <v>281</v>
      </c>
      <c r="D28" s="374">
        <v>103.24999999999601</v>
      </c>
      <c r="E28" s="375">
        <v>5733</v>
      </c>
      <c r="F28" s="376">
        <v>55.525423728815802</v>
      </c>
      <c r="G28" s="377">
        <v>84.787555142790197</v>
      </c>
      <c r="H28" s="103"/>
    </row>
    <row r="29" spans="1:8" s="238" customFormat="1" ht="10.5" x14ac:dyDescent="0.15">
      <c r="A29" s="5" t="s">
        <v>34</v>
      </c>
      <c r="B29" s="1" t="s">
        <v>121</v>
      </c>
      <c r="C29" s="1" t="s">
        <v>282</v>
      </c>
      <c r="D29" s="374">
        <v>30.499999999998799</v>
      </c>
      <c r="E29" s="375">
        <v>1607</v>
      </c>
      <c r="F29" s="376">
        <v>52.688524590165997</v>
      </c>
      <c r="G29" s="377">
        <v>85.564787783516195</v>
      </c>
      <c r="H29" s="103"/>
    </row>
    <row r="30" spans="1:8" s="238" customFormat="1" ht="10.5" x14ac:dyDescent="0.15">
      <c r="A30" s="5" t="s">
        <v>34</v>
      </c>
      <c r="B30" s="1" t="s">
        <v>414</v>
      </c>
      <c r="C30" s="1" t="s">
        <v>283</v>
      </c>
      <c r="D30" s="374">
        <v>35.4166666666653</v>
      </c>
      <c r="E30" s="375">
        <v>1644</v>
      </c>
      <c r="F30" s="376">
        <v>46.418823529413601</v>
      </c>
      <c r="G30" s="377">
        <v>87.282514101530495</v>
      </c>
      <c r="H30" s="103"/>
    </row>
    <row r="31" spans="1:8" s="238" customFormat="1" ht="10.5" x14ac:dyDescent="0.15">
      <c r="A31" s="5" t="s">
        <v>34</v>
      </c>
      <c r="B31" s="1" t="s">
        <v>414</v>
      </c>
      <c r="C31" s="1" t="s">
        <v>480</v>
      </c>
      <c r="D31" s="374">
        <v>136.749999999995</v>
      </c>
      <c r="E31" s="375">
        <v>9517</v>
      </c>
      <c r="F31" s="376">
        <v>69.594149908595099</v>
      </c>
      <c r="G31" s="377">
        <v>80.933109614083506</v>
      </c>
      <c r="H31" s="103"/>
    </row>
    <row r="32" spans="1:8" s="238" customFormat="1" ht="10.5" x14ac:dyDescent="0.15">
      <c r="A32" s="5" t="s">
        <v>34</v>
      </c>
      <c r="B32" s="1" t="s">
        <v>414</v>
      </c>
      <c r="C32" s="277" t="s">
        <v>284</v>
      </c>
      <c r="D32" s="374">
        <v>30.833333333332099</v>
      </c>
      <c r="E32" s="375">
        <v>2408</v>
      </c>
      <c r="F32" s="376">
        <v>78.0972972973004</v>
      </c>
      <c r="G32" s="377">
        <v>78.603480192520394</v>
      </c>
      <c r="H32" s="103"/>
    </row>
    <row r="33" spans="1:8" s="238" customFormat="1" ht="10.5" x14ac:dyDescent="0.15">
      <c r="A33" s="5" t="s">
        <v>34</v>
      </c>
      <c r="B33" s="1" t="s">
        <v>122</v>
      </c>
      <c r="C33" s="1" t="s">
        <v>286</v>
      </c>
      <c r="D33" s="374">
        <v>146.249999999994</v>
      </c>
      <c r="E33" s="375">
        <v>5612</v>
      </c>
      <c r="F33" s="376">
        <v>38.372649572651099</v>
      </c>
      <c r="G33" s="377">
        <v>89.486945322561297</v>
      </c>
      <c r="H33" s="103"/>
    </row>
    <row r="34" spans="1:8" s="238" customFormat="1" ht="10.5" x14ac:dyDescent="0.15">
      <c r="A34" s="5" t="s">
        <v>34</v>
      </c>
      <c r="B34" s="1" t="s">
        <v>122</v>
      </c>
      <c r="C34" s="1" t="s">
        <v>287</v>
      </c>
      <c r="D34" s="374">
        <v>10.7499999999996</v>
      </c>
      <c r="E34" s="375">
        <v>658</v>
      </c>
      <c r="F34" s="376">
        <v>61.209302325583799</v>
      </c>
      <c r="G34" s="377">
        <v>83.230328129976996</v>
      </c>
      <c r="H34" s="103"/>
    </row>
    <row r="35" spans="1:8" s="238" customFormat="1" ht="10.5" x14ac:dyDescent="0.15">
      <c r="A35" s="5" t="s">
        <v>34</v>
      </c>
      <c r="B35" s="1" t="s">
        <v>122</v>
      </c>
      <c r="C35" s="1" t="s">
        <v>481</v>
      </c>
      <c r="D35" s="374">
        <v>58.749999999997598</v>
      </c>
      <c r="E35" s="375">
        <v>2620</v>
      </c>
      <c r="F35" s="376">
        <v>44.595744680852803</v>
      </c>
      <c r="G35" s="377">
        <v>87.781987758670496</v>
      </c>
      <c r="H35" s="103"/>
    </row>
    <row r="36" spans="1:8" s="238" customFormat="1" ht="10.5" x14ac:dyDescent="0.15">
      <c r="A36" s="5" t="s">
        <v>34</v>
      </c>
      <c r="B36" s="1" t="s">
        <v>123</v>
      </c>
      <c r="C36" s="1" t="s">
        <v>288</v>
      </c>
      <c r="D36" s="374">
        <v>19.499999999999201</v>
      </c>
      <c r="E36" s="375">
        <v>295</v>
      </c>
      <c r="F36" s="376">
        <v>15.1282051282057</v>
      </c>
      <c r="G36" s="377">
        <v>95.855286266245002</v>
      </c>
      <c r="H36" s="103"/>
    </row>
    <row r="37" spans="1:8" s="238" customFormat="1" ht="10.5" x14ac:dyDescent="0.15">
      <c r="A37" s="5" t="s">
        <v>34</v>
      </c>
      <c r="B37" s="1" t="s">
        <v>123</v>
      </c>
      <c r="C37" s="1" t="s">
        <v>289</v>
      </c>
      <c r="D37" s="374">
        <v>21.166666666665801</v>
      </c>
      <c r="E37" s="375">
        <v>1306</v>
      </c>
      <c r="F37" s="376">
        <v>61.700787401577301</v>
      </c>
      <c r="G37" s="377">
        <v>83.0956746844994</v>
      </c>
      <c r="H37" s="103"/>
    </row>
    <row r="38" spans="1:8" s="238" customFormat="1" ht="10.5" x14ac:dyDescent="0.15">
      <c r="A38" s="5" t="s">
        <v>34</v>
      </c>
      <c r="B38" s="1" t="s">
        <v>123</v>
      </c>
      <c r="C38" s="277" t="s">
        <v>290</v>
      </c>
      <c r="D38" s="374">
        <v>49.416666666664703</v>
      </c>
      <c r="E38" s="375">
        <v>1360</v>
      </c>
      <c r="F38" s="376">
        <v>27.521079258011198</v>
      </c>
      <c r="G38" s="377">
        <v>92.459978285476396</v>
      </c>
      <c r="H38" s="103"/>
    </row>
    <row r="39" spans="1:8" s="238" customFormat="1" ht="10.5" x14ac:dyDescent="0.15">
      <c r="A39" s="5" t="s">
        <v>34</v>
      </c>
      <c r="B39" s="1" t="s">
        <v>123</v>
      </c>
      <c r="C39" s="1" t="s">
        <v>484</v>
      </c>
      <c r="D39" s="374">
        <v>8.333333333333</v>
      </c>
      <c r="E39" s="375">
        <v>356</v>
      </c>
      <c r="F39" s="376">
        <v>42.720000000001697</v>
      </c>
      <c r="G39" s="377">
        <v>88.295890410958407</v>
      </c>
      <c r="H39" s="103"/>
    </row>
    <row r="40" spans="1:8" s="238" customFormat="1" ht="10.5" x14ac:dyDescent="0.15">
      <c r="A40" s="5" t="s">
        <v>34</v>
      </c>
      <c r="B40" s="1" t="s">
        <v>123</v>
      </c>
      <c r="C40" s="277" t="s">
        <v>291</v>
      </c>
      <c r="D40" s="374">
        <v>18.8333333333326</v>
      </c>
      <c r="E40" s="375">
        <v>403</v>
      </c>
      <c r="F40" s="376">
        <v>21.398230088496401</v>
      </c>
      <c r="G40" s="377">
        <v>94.137471208631098</v>
      </c>
      <c r="H40" s="103"/>
    </row>
    <row r="41" spans="1:8" s="238" customFormat="1" ht="10.5" x14ac:dyDescent="0.15">
      <c r="A41" s="5" t="s">
        <v>34</v>
      </c>
      <c r="B41" s="1" t="s">
        <v>123</v>
      </c>
      <c r="C41" s="1" t="s">
        <v>292</v>
      </c>
      <c r="D41" s="374">
        <v>160.249999999994</v>
      </c>
      <c r="E41" s="375">
        <v>4731</v>
      </c>
      <c r="F41" s="376">
        <v>29.5226209048374</v>
      </c>
      <c r="G41" s="377">
        <v>91.911610711003405</v>
      </c>
      <c r="H41" s="103"/>
    </row>
    <row r="42" spans="1:8" s="238" customFormat="1" ht="10.5" x14ac:dyDescent="0.15">
      <c r="A42" s="5" t="s">
        <v>34</v>
      </c>
      <c r="B42" s="1" t="s">
        <v>123</v>
      </c>
      <c r="C42" s="1" t="s">
        <v>293</v>
      </c>
      <c r="D42" s="374">
        <v>29.166666666665499</v>
      </c>
      <c r="E42" s="375">
        <v>1824</v>
      </c>
      <c r="F42" s="376">
        <v>62.537142857145298</v>
      </c>
      <c r="G42" s="377">
        <v>82.866536203521804</v>
      </c>
      <c r="H42" s="103"/>
    </row>
    <row r="43" spans="1:8" s="238" customFormat="1" ht="12" customHeight="1" x14ac:dyDescent="0.15">
      <c r="A43" s="5" t="s">
        <v>34</v>
      </c>
      <c r="B43" s="1" t="s">
        <v>124</v>
      </c>
      <c r="C43" s="277" t="s">
        <v>294</v>
      </c>
      <c r="D43" s="374">
        <v>136.833333333328</v>
      </c>
      <c r="E43" s="375">
        <v>4908</v>
      </c>
      <c r="F43" s="376">
        <v>35.868453105969799</v>
      </c>
      <c r="G43" s="377">
        <v>90.1730265463096</v>
      </c>
      <c r="H43" s="103"/>
    </row>
    <row r="44" spans="1:8" s="238" customFormat="1" ht="12" customHeight="1" x14ac:dyDescent="0.15">
      <c r="A44" s="5" t="s">
        <v>34</v>
      </c>
      <c r="B44" s="1" t="s">
        <v>124</v>
      </c>
      <c r="C44" s="277" t="s">
        <v>611</v>
      </c>
      <c r="D44" s="374">
        <v>8.2499999999996696</v>
      </c>
      <c r="E44" s="375">
        <v>316</v>
      </c>
      <c r="F44" s="376">
        <v>38.303030303031797</v>
      </c>
      <c r="G44" s="377">
        <v>89.506019095059798</v>
      </c>
      <c r="H44" s="103"/>
    </row>
    <row r="45" spans="1:8" ht="12" customHeight="1" x14ac:dyDescent="0.15">
      <c r="A45" s="5" t="s">
        <v>34</v>
      </c>
      <c r="B45" s="1" t="s">
        <v>125</v>
      </c>
      <c r="C45" s="8" t="s">
        <v>296</v>
      </c>
      <c r="D45" s="374">
        <v>35.4999999999986</v>
      </c>
      <c r="E45" s="375">
        <v>876</v>
      </c>
      <c r="F45" s="376">
        <v>24.676056338029099</v>
      </c>
      <c r="G45" s="377">
        <v>93.239436619718006</v>
      </c>
    </row>
    <row r="46" spans="1:8" ht="12" customHeight="1" x14ac:dyDescent="0.15">
      <c r="A46" s="5" t="s">
        <v>34</v>
      </c>
      <c r="B46" s="1" t="s">
        <v>125</v>
      </c>
      <c r="C46" s="8" t="s">
        <v>297</v>
      </c>
      <c r="D46" s="374">
        <v>40.083333333331701</v>
      </c>
      <c r="E46" s="375">
        <v>1380</v>
      </c>
      <c r="F46" s="376">
        <v>34.428274428275799</v>
      </c>
      <c r="G46" s="377">
        <v>90.567596047047701</v>
      </c>
    </row>
    <row r="47" spans="1:8" ht="12" customHeight="1" x14ac:dyDescent="0.15">
      <c r="A47" s="5" t="s">
        <v>34</v>
      </c>
      <c r="B47" s="1" t="s">
        <v>125</v>
      </c>
      <c r="C47" s="277" t="s">
        <v>298</v>
      </c>
      <c r="D47" s="374">
        <v>24.499999999999002</v>
      </c>
      <c r="E47" s="375">
        <v>1084</v>
      </c>
      <c r="F47" s="376">
        <v>44.244897959185401</v>
      </c>
      <c r="G47" s="377">
        <v>87.878110148168403</v>
      </c>
    </row>
    <row r="48" spans="1:8" x14ac:dyDescent="0.15">
      <c r="A48" s="5" t="s">
        <v>34</v>
      </c>
      <c r="B48" s="1" t="s">
        <v>126</v>
      </c>
      <c r="C48" s="6" t="s">
        <v>299</v>
      </c>
      <c r="D48" s="374">
        <v>23.249999999999101</v>
      </c>
      <c r="E48" s="375">
        <v>427</v>
      </c>
      <c r="F48" s="376">
        <v>18.365591397850199</v>
      </c>
      <c r="G48" s="377">
        <v>94.968331123876595</v>
      </c>
    </row>
  </sheetData>
  <printOptions horizontalCentered="1"/>
  <pageMargins left="0.59055118110236227" right="0.19685039370078741" top="0.23622047244094491" bottom="0.23622047244094491" header="0.23622047244094491" footer="0.31496062992125984"/>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118">
    <tabColor rgb="FF92D050"/>
  </sheetPr>
  <dimension ref="A1:X47"/>
  <sheetViews>
    <sheetView view="pageBreakPreview" zoomScale="160" zoomScaleNormal="100" zoomScaleSheetLayoutView="160" workbookViewId="0">
      <selection activeCell="X16" sqref="X16"/>
    </sheetView>
  </sheetViews>
  <sheetFormatPr baseColWidth="10" defaultColWidth="11.42578125" defaultRowHeight="8.25" x14ac:dyDescent="0.15"/>
  <cols>
    <col min="1" max="1" width="12.140625" style="6" customWidth="1"/>
    <col min="2" max="2" width="15" style="6" customWidth="1"/>
    <col min="3" max="3" width="20.140625" style="6" customWidth="1"/>
    <col min="4" max="4" width="19" style="6" bestFit="1" customWidth="1"/>
    <col min="5" max="5" width="22.140625" style="6" bestFit="1" customWidth="1"/>
    <col min="6" max="6" width="25.140625" style="6" bestFit="1" customWidth="1"/>
    <col min="7" max="24" width="21.5703125" style="6" bestFit="1" customWidth="1"/>
    <col min="25" max="16384" width="11.42578125" style="6"/>
  </cols>
  <sheetData>
    <row r="1" spans="1:24" s="239" customFormat="1" ht="9" x14ac:dyDescent="0.15">
      <c r="A1" s="321" t="s">
        <v>49</v>
      </c>
      <c r="B1" s="321" t="s">
        <v>63</v>
      </c>
      <c r="C1" s="321" t="s">
        <v>372</v>
      </c>
      <c r="D1" s="331" t="s">
        <v>42</v>
      </c>
      <c r="E1" s="331" t="s">
        <v>2</v>
      </c>
      <c r="F1" s="331" t="s">
        <v>395</v>
      </c>
      <c r="G1" s="332" t="s">
        <v>161</v>
      </c>
      <c r="H1" s="332" t="s">
        <v>161</v>
      </c>
      <c r="I1" s="332" t="s">
        <v>161</v>
      </c>
      <c r="J1" s="332" t="s">
        <v>161</v>
      </c>
      <c r="K1" s="332" t="s">
        <v>161</v>
      </c>
      <c r="L1" s="332" t="s">
        <v>161</v>
      </c>
      <c r="M1" s="332" t="s">
        <v>161</v>
      </c>
      <c r="N1" s="332" t="s">
        <v>161</v>
      </c>
      <c r="O1" s="332" t="s">
        <v>161</v>
      </c>
      <c r="P1" s="332" t="s">
        <v>161</v>
      </c>
      <c r="Q1" s="332" t="s">
        <v>161</v>
      </c>
      <c r="R1" s="332" t="s">
        <v>161</v>
      </c>
      <c r="S1" s="332" t="s">
        <v>161</v>
      </c>
      <c r="T1" s="332" t="s">
        <v>161</v>
      </c>
      <c r="U1" s="332" t="s">
        <v>161</v>
      </c>
      <c r="V1" s="332" t="s">
        <v>161</v>
      </c>
      <c r="W1" s="332" t="s">
        <v>161</v>
      </c>
      <c r="X1" s="332" t="s">
        <v>161</v>
      </c>
    </row>
    <row r="2" spans="1:24" s="239" customFormat="1" ht="18" x14ac:dyDescent="0.15">
      <c r="A2" s="329" t="s">
        <v>49</v>
      </c>
      <c r="B2" s="329" t="s">
        <v>63</v>
      </c>
      <c r="C2" s="330" t="s">
        <v>372</v>
      </c>
      <c r="D2" s="331" t="s">
        <v>42</v>
      </c>
      <c r="E2" s="331" t="s">
        <v>2</v>
      </c>
      <c r="F2" s="331" t="s">
        <v>395</v>
      </c>
      <c r="G2" s="332" t="s">
        <v>165</v>
      </c>
      <c r="H2" s="332" t="s">
        <v>165</v>
      </c>
      <c r="I2" s="332" t="s">
        <v>165</v>
      </c>
      <c r="J2" s="332" t="s">
        <v>166</v>
      </c>
      <c r="K2" s="332" t="s">
        <v>166</v>
      </c>
      <c r="L2" s="332" t="s">
        <v>166</v>
      </c>
      <c r="M2" s="332" t="s">
        <v>167</v>
      </c>
      <c r="N2" s="332" t="s">
        <v>167</v>
      </c>
      <c r="O2" s="332" t="s">
        <v>167</v>
      </c>
      <c r="P2" s="332" t="s">
        <v>168</v>
      </c>
      <c r="Q2" s="332" t="s">
        <v>168</v>
      </c>
      <c r="R2" s="332" t="s">
        <v>168</v>
      </c>
      <c r="S2" s="332" t="s">
        <v>169</v>
      </c>
      <c r="T2" s="332" t="s">
        <v>169</v>
      </c>
      <c r="U2" s="332" t="s">
        <v>169</v>
      </c>
      <c r="V2" s="332" t="s">
        <v>170</v>
      </c>
      <c r="W2" s="332" t="s">
        <v>170</v>
      </c>
      <c r="X2" s="332" t="s">
        <v>170</v>
      </c>
    </row>
    <row r="3" spans="1:24" s="239" customFormat="1" ht="18" x14ac:dyDescent="0.15">
      <c r="A3" s="329" t="s">
        <v>49</v>
      </c>
      <c r="B3" s="329" t="s">
        <v>63</v>
      </c>
      <c r="C3" s="330" t="s">
        <v>372</v>
      </c>
      <c r="D3" s="331" t="s">
        <v>42</v>
      </c>
      <c r="E3" s="331" t="s">
        <v>2</v>
      </c>
      <c r="F3" s="331" t="s">
        <v>395</v>
      </c>
      <c r="G3" s="333" t="s">
        <v>358</v>
      </c>
      <c r="H3" s="332" t="s">
        <v>172</v>
      </c>
      <c r="I3" s="332" t="s">
        <v>153</v>
      </c>
      <c r="J3" s="333" t="s">
        <v>358</v>
      </c>
      <c r="K3" s="332" t="s">
        <v>172</v>
      </c>
      <c r="L3" s="332" t="s">
        <v>373</v>
      </c>
      <c r="M3" s="333" t="s">
        <v>358</v>
      </c>
      <c r="N3" s="332" t="s">
        <v>172</v>
      </c>
      <c r="O3" s="332" t="s">
        <v>373</v>
      </c>
      <c r="P3" s="333" t="s">
        <v>358</v>
      </c>
      <c r="Q3" s="332" t="s">
        <v>172</v>
      </c>
      <c r="R3" s="332" t="s">
        <v>373</v>
      </c>
      <c r="S3" s="333" t="s">
        <v>358</v>
      </c>
      <c r="T3" s="332" t="s">
        <v>172</v>
      </c>
      <c r="U3" s="332" t="s">
        <v>373</v>
      </c>
      <c r="V3" s="333" t="s">
        <v>358</v>
      </c>
      <c r="W3" s="332" t="s">
        <v>172</v>
      </c>
      <c r="X3" s="332" t="s">
        <v>373</v>
      </c>
    </row>
    <row r="4" spans="1:24" s="9" customFormat="1" x14ac:dyDescent="0.15">
      <c r="A4" s="18" t="s">
        <v>45</v>
      </c>
      <c r="B4" s="15" t="s">
        <v>217</v>
      </c>
      <c r="C4" s="15" t="s">
        <v>403</v>
      </c>
      <c r="D4" s="107">
        <v>415.16666666664997</v>
      </c>
      <c r="E4" s="131">
        <v>95.110067475789407</v>
      </c>
      <c r="F4" s="305">
        <v>362</v>
      </c>
      <c r="G4" s="305">
        <v>329</v>
      </c>
      <c r="H4" s="305">
        <v>1089</v>
      </c>
      <c r="I4" s="305">
        <v>1723</v>
      </c>
      <c r="J4" s="305">
        <v>204</v>
      </c>
      <c r="K4" s="305">
        <v>360</v>
      </c>
      <c r="L4" s="305">
        <v>3600</v>
      </c>
      <c r="M4" s="305">
        <v>19</v>
      </c>
      <c r="N4" s="305">
        <v>20</v>
      </c>
      <c r="O4" s="305">
        <v>1293</v>
      </c>
      <c r="P4" s="305">
        <v>1</v>
      </c>
      <c r="Q4" s="305">
        <v>1</v>
      </c>
      <c r="R4" s="305">
        <v>107</v>
      </c>
      <c r="S4" s="305">
        <v>2</v>
      </c>
      <c r="T4" s="305">
        <v>2</v>
      </c>
      <c r="U4" s="305">
        <v>687</v>
      </c>
      <c r="V4" s="371" t="s">
        <v>666</v>
      </c>
      <c r="W4" s="371" t="s">
        <v>666</v>
      </c>
      <c r="X4" s="371" t="s">
        <v>666</v>
      </c>
    </row>
    <row r="5" spans="1:24" s="9" customFormat="1" x14ac:dyDescent="0.15">
      <c r="A5" s="18" t="s">
        <v>45</v>
      </c>
      <c r="B5" s="15" t="s">
        <v>532</v>
      </c>
      <c r="C5" s="15" t="s">
        <v>533</v>
      </c>
      <c r="D5" s="107">
        <v>1546.33333333327</v>
      </c>
      <c r="E5" s="131">
        <v>93.768909808738599</v>
      </c>
      <c r="F5" s="305">
        <v>1504</v>
      </c>
      <c r="G5" s="305">
        <v>1354</v>
      </c>
      <c r="H5" s="305">
        <v>4912</v>
      </c>
      <c r="I5" s="305">
        <v>7942</v>
      </c>
      <c r="J5" s="305">
        <v>962</v>
      </c>
      <c r="K5" s="305">
        <v>1815</v>
      </c>
      <c r="L5" s="305">
        <v>17197</v>
      </c>
      <c r="M5" s="305">
        <v>64</v>
      </c>
      <c r="N5" s="305">
        <v>75</v>
      </c>
      <c r="O5" s="305">
        <v>4745</v>
      </c>
      <c r="P5" s="305">
        <v>12</v>
      </c>
      <c r="Q5" s="305">
        <v>12</v>
      </c>
      <c r="R5" s="305">
        <v>2389</v>
      </c>
      <c r="S5" s="305">
        <v>5</v>
      </c>
      <c r="T5" s="305">
        <v>5</v>
      </c>
      <c r="U5" s="305">
        <v>1311</v>
      </c>
      <c r="V5" s="305">
        <v>5</v>
      </c>
      <c r="W5" s="305">
        <v>5</v>
      </c>
      <c r="X5" s="305">
        <v>1592</v>
      </c>
    </row>
    <row r="6" spans="1:24" s="9" customFormat="1" x14ac:dyDescent="0.15">
      <c r="A6" s="18" t="s">
        <v>45</v>
      </c>
      <c r="B6" s="15" t="s">
        <v>532</v>
      </c>
      <c r="C6" s="284" t="s">
        <v>534</v>
      </c>
      <c r="D6" s="107">
        <v>24988.1666666657</v>
      </c>
      <c r="E6" s="131">
        <v>86.853192191335296</v>
      </c>
      <c r="F6" s="305">
        <v>24001</v>
      </c>
      <c r="G6" s="305">
        <v>20839</v>
      </c>
      <c r="H6" s="305">
        <v>74416</v>
      </c>
      <c r="I6" s="305">
        <v>118157.46</v>
      </c>
      <c r="J6" s="305">
        <v>17634</v>
      </c>
      <c r="K6" s="305">
        <v>40288</v>
      </c>
      <c r="L6" s="305">
        <v>463682.92</v>
      </c>
      <c r="M6" s="305">
        <v>3060</v>
      </c>
      <c r="N6" s="305">
        <v>3432</v>
      </c>
      <c r="O6" s="305">
        <v>225186</v>
      </c>
      <c r="P6" s="305">
        <v>776</v>
      </c>
      <c r="Q6" s="305">
        <v>797</v>
      </c>
      <c r="R6" s="305">
        <v>142796</v>
      </c>
      <c r="S6" s="305">
        <v>340</v>
      </c>
      <c r="T6" s="305">
        <v>341</v>
      </c>
      <c r="U6" s="305">
        <v>92607</v>
      </c>
      <c r="V6" s="305">
        <v>518</v>
      </c>
      <c r="W6" s="305">
        <v>518</v>
      </c>
      <c r="X6" s="305">
        <v>156617</v>
      </c>
    </row>
    <row r="7" spans="1:24" s="9" customFormat="1" x14ac:dyDescent="0.15">
      <c r="A7" s="18" t="s">
        <v>45</v>
      </c>
      <c r="B7" s="15" t="s">
        <v>532</v>
      </c>
      <c r="C7" s="15" t="s">
        <v>5</v>
      </c>
      <c r="D7" s="107">
        <v>4830.9999999998099</v>
      </c>
      <c r="E7" s="131">
        <v>88.850662530517397</v>
      </c>
      <c r="F7" s="305">
        <v>4625</v>
      </c>
      <c r="G7" s="305">
        <v>3883</v>
      </c>
      <c r="H7" s="305">
        <v>12317</v>
      </c>
      <c r="I7" s="305">
        <v>18488.89</v>
      </c>
      <c r="J7" s="305">
        <v>3536</v>
      </c>
      <c r="K7" s="305">
        <v>7801</v>
      </c>
      <c r="L7" s="305">
        <v>83519.05</v>
      </c>
      <c r="M7" s="305">
        <v>495</v>
      </c>
      <c r="N7" s="305">
        <v>567</v>
      </c>
      <c r="O7" s="305">
        <v>38309</v>
      </c>
      <c r="P7" s="305">
        <v>117</v>
      </c>
      <c r="Q7" s="305">
        <v>118</v>
      </c>
      <c r="R7" s="305">
        <v>22395</v>
      </c>
      <c r="S7" s="305">
        <v>34</v>
      </c>
      <c r="T7" s="305">
        <v>34</v>
      </c>
      <c r="U7" s="305">
        <v>9383</v>
      </c>
      <c r="V7" s="305">
        <v>86</v>
      </c>
      <c r="W7" s="305">
        <v>86</v>
      </c>
      <c r="X7" s="305">
        <v>24503</v>
      </c>
    </row>
    <row r="8" spans="1:24" s="9" customFormat="1" x14ac:dyDescent="0.15">
      <c r="A8" s="18" t="s">
        <v>45</v>
      </c>
      <c r="B8" s="15" t="s">
        <v>532</v>
      </c>
      <c r="C8" s="15" t="s">
        <v>6</v>
      </c>
      <c r="D8" s="107">
        <v>824.166666666634</v>
      </c>
      <c r="E8" s="131">
        <v>88.448605897751506</v>
      </c>
      <c r="F8" s="305">
        <v>820</v>
      </c>
      <c r="G8" s="305">
        <v>754</v>
      </c>
      <c r="H8" s="305">
        <v>3407</v>
      </c>
      <c r="I8" s="305">
        <v>5162</v>
      </c>
      <c r="J8" s="305">
        <v>611</v>
      </c>
      <c r="K8" s="305">
        <v>1601</v>
      </c>
      <c r="L8" s="305">
        <v>17384</v>
      </c>
      <c r="M8" s="305">
        <v>71</v>
      </c>
      <c r="N8" s="305">
        <v>75</v>
      </c>
      <c r="O8" s="305">
        <v>4983</v>
      </c>
      <c r="P8" s="305">
        <v>22</v>
      </c>
      <c r="Q8" s="305">
        <v>23</v>
      </c>
      <c r="R8" s="305">
        <v>4243</v>
      </c>
      <c r="S8" s="305">
        <v>7</v>
      </c>
      <c r="T8" s="305">
        <v>7</v>
      </c>
      <c r="U8" s="305">
        <v>1545</v>
      </c>
      <c r="V8" s="305">
        <v>5</v>
      </c>
      <c r="W8" s="305">
        <v>5</v>
      </c>
      <c r="X8" s="305">
        <v>1432</v>
      </c>
    </row>
    <row r="9" spans="1:24" s="9" customFormat="1" x14ac:dyDescent="0.15">
      <c r="A9" s="18" t="s">
        <v>45</v>
      </c>
      <c r="B9" s="15" t="s">
        <v>532</v>
      </c>
      <c r="C9" s="15" t="s">
        <v>404</v>
      </c>
      <c r="D9" s="107">
        <v>862.66666666663195</v>
      </c>
      <c r="E9" s="131">
        <v>89.030192034891897</v>
      </c>
      <c r="F9" s="305">
        <v>861</v>
      </c>
      <c r="G9" s="305">
        <v>802</v>
      </c>
      <c r="H9" s="305">
        <v>4257</v>
      </c>
      <c r="I9" s="305">
        <v>6596</v>
      </c>
      <c r="J9" s="305">
        <v>652</v>
      </c>
      <c r="K9" s="305">
        <v>1752</v>
      </c>
      <c r="L9" s="305">
        <v>17236</v>
      </c>
      <c r="M9" s="305">
        <v>54</v>
      </c>
      <c r="N9" s="305">
        <v>58</v>
      </c>
      <c r="O9" s="305">
        <v>4069</v>
      </c>
      <c r="P9" s="305">
        <v>13</v>
      </c>
      <c r="Q9" s="305">
        <v>13</v>
      </c>
      <c r="R9" s="305">
        <v>2203</v>
      </c>
      <c r="S9" s="305">
        <v>7</v>
      </c>
      <c r="T9" s="305">
        <v>7</v>
      </c>
      <c r="U9" s="305">
        <v>2322</v>
      </c>
      <c r="V9" s="305">
        <v>8</v>
      </c>
      <c r="W9" s="305">
        <v>8</v>
      </c>
      <c r="X9" s="305">
        <v>2120</v>
      </c>
    </row>
    <row r="10" spans="1:24" s="9" customFormat="1" x14ac:dyDescent="0.15">
      <c r="A10" s="18" t="s">
        <v>45</v>
      </c>
      <c r="B10" s="15" t="s">
        <v>535</v>
      </c>
      <c r="C10" s="15" t="s">
        <v>536</v>
      </c>
      <c r="D10" s="107">
        <v>299.16666666665498</v>
      </c>
      <c r="E10" s="131">
        <v>93.214026786736099</v>
      </c>
      <c r="F10" s="305">
        <v>256</v>
      </c>
      <c r="G10" s="305">
        <v>228</v>
      </c>
      <c r="H10" s="305">
        <v>752</v>
      </c>
      <c r="I10" s="305">
        <v>1175</v>
      </c>
      <c r="J10" s="305">
        <v>154</v>
      </c>
      <c r="K10" s="305">
        <v>280</v>
      </c>
      <c r="L10" s="305">
        <v>2896</v>
      </c>
      <c r="M10" s="305">
        <v>15</v>
      </c>
      <c r="N10" s="305">
        <v>16</v>
      </c>
      <c r="O10" s="305">
        <v>966</v>
      </c>
      <c r="P10" s="305">
        <v>10</v>
      </c>
      <c r="Q10" s="305">
        <v>10</v>
      </c>
      <c r="R10" s="305">
        <v>1881</v>
      </c>
      <c r="S10" s="305">
        <v>2</v>
      </c>
      <c r="T10" s="305">
        <v>2</v>
      </c>
      <c r="U10" s="305">
        <v>492</v>
      </c>
      <c r="V10" s="371" t="s">
        <v>666</v>
      </c>
      <c r="W10" s="371" t="s">
        <v>666</v>
      </c>
      <c r="X10" s="371" t="s">
        <v>666</v>
      </c>
    </row>
    <row r="11" spans="1:24" s="9" customFormat="1" x14ac:dyDescent="0.15">
      <c r="A11" s="18" t="s">
        <v>45</v>
      </c>
      <c r="B11" s="15" t="s">
        <v>535</v>
      </c>
      <c r="C11" s="15" t="s">
        <v>70</v>
      </c>
      <c r="D11" s="107">
        <v>132.416666666661</v>
      </c>
      <c r="E11" s="131">
        <v>93.203272498426401</v>
      </c>
      <c r="F11" s="305">
        <v>104</v>
      </c>
      <c r="G11" s="305">
        <v>82</v>
      </c>
      <c r="H11" s="305">
        <v>210</v>
      </c>
      <c r="I11" s="305">
        <v>332</v>
      </c>
      <c r="J11" s="305">
        <v>70</v>
      </c>
      <c r="K11" s="305">
        <v>142</v>
      </c>
      <c r="L11" s="305">
        <v>1772</v>
      </c>
      <c r="M11" s="305">
        <v>6</v>
      </c>
      <c r="N11" s="305">
        <v>6</v>
      </c>
      <c r="O11" s="305">
        <v>356</v>
      </c>
      <c r="P11" s="371">
        <v>2</v>
      </c>
      <c r="Q11" s="371">
        <v>2</v>
      </c>
      <c r="R11" s="371">
        <v>460</v>
      </c>
      <c r="S11" s="371">
        <v>1</v>
      </c>
      <c r="T11" s="371">
        <v>1</v>
      </c>
      <c r="U11" s="371">
        <v>365</v>
      </c>
      <c r="V11" s="371" t="s">
        <v>666</v>
      </c>
      <c r="W11" s="371" t="s">
        <v>666</v>
      </c>
      <c r="X11" s="371" t="s">
        <v>666</v>
      </c>
    </row>
    <row r="12" spans="1:24" s="9" customFormat="1" x14ac:dyDescent="0.15">
      <c r="A12" s="18" t="s">
        <v>45</v>
      </c>
      <c r="B12" s="15" t="s">
        <v>535</v>
      </c>
      <c r="C12" s="284" t="s">
        <v>69</v>
      </c>
      <c r="D12" s="107">
        <v>1007.74999999996</v>
      </c>
      <c r="E12" s="131">
        <v>91.5080047440551</v>
      </c>
      <c r="F12" s="305">
        <v>867</v>
      </c>
      <c r="G12" s="305">
        <v>726</v>
      </c>
      <c r="H12" s="305">
        <v>2379</v>
      </c>
      <c r="I12" s="305">
        <v>3783</v>
      </c>
      <c r="J12" s="305">
        <v>585</v>
      </c>
      <c r="K12" s="305">
        <v>1266</v>
      </c>
      <c r="L12" s="305">
        <v>13475</v>
      </c>
      <c r="M12" s="305">
        <v>69</v>
      </c>
      <c r="N12" s="305">
        <v>80</v>
      </c>
      <c r="O12" s="305">
        <v>5143</v>
      </c>
      <c r="P12" s="305">
        <v>22</v>
      </c>
      <c r="Q12" s="305">
        <v>24</v>
      </c>
      <c r="R12" s="305">
        <v>4300</v>
      </c>
      <c r="S12" s="305">
        <v>7</v>
      </c>
      <c r="T12" s="305">
        <v>7</v>
      </c>
      <c r="U12" s="305">
        <v>1456</v>
      </c>
      <c r="V12" s="305">
        <v>12</v>
      </c>
      <c r="W12" s="305">
        <v>12</v>
      </c>
      <c r="X12" s="305">
        <v>3079</v>
      </c>
    </row>
    <row r="13" spans="1:24" s="9" customFormat="1" x14ac:dyDescent="0.15">
      <c r="A13" s="18" t="s">
        <v>45</v>
      </c>
      <c r="B13" s="15" t="s">
        <v>535</v>
      </c>
      <c r="C13" s="15" t="s">
        <v>65</v>
      </c>
      <c r="D13" s="107">
        <v>210.24999999999201</v>
      </c>
      <c r="E13" s="131">
        <v>90.682976886615407</v>
      </c>
      <c r="F13" s="305">
        <v>172</v>
      </c>
      <c r="G13" s="305">
        <v>133</v>
      </c>
      <c r="H13" s="305">
        <v>393</v>
      </c>
      <c r="I13" s="305">
        <v>592</v>
      </c>
      <c r="J13" s="305">
        <v>119</v>
      </c>
      <c r="K13" s="305">
        <v>220</v>
      </c>
      <c r="L13" s="305">
        <v>2281</v>
      </c>
      <c r="M13" s="305">
        <v>18</v>
      </c>
      <c r="N13" s="305">
        <v>20</v>
      </c>
      <c r="O13" s="305">
        <v>1518</v>
      </c>
      <c r="P13" s="305">
        <v>5</v>
      </c>
      <c r="Q13" s="305">
        <v>5</v>
      </c>
      <c r="R13" s="305">
        <v>809</v>
      </c>
      <c r="S13" s="305">
        <v>6</v>
      </c>
      <c r="T13" s="305">
        <v>6</v>
      </c>
      <c r="U13" s="305">
        <v>1738</v>
      </c>
      <c r="V13" s="305">
        <v>1</v>
      </c>
      <c r="W13" s="305">
        <v>1</v>
      </c>
      <c r="X13" s="305">
        <v>212</v>
      </c>
    </row>
    <row r="14" spans="1:24" s="9" customFormat="1" x14ac:dyDescent="0.15">
      <c r="A14" s="18" t="s">
        <v>45</v>
      </c>
      <c r="B14" s="15" t="s">
        <v>535</v>
      </c>
      <c r="C14" s="15" t="s">
        <v>72</v>
      </c>
      <c r="D14" s="107">
        <v>635.66666666664105</v>
      </c>
      <c r="E14" s="131">
        <v>93.406986516869793</v>
      </c>
      <c r="F14" s="305">
        <v>546</v>
      </c>
      <c r="G14" s="305">
        <v>465</v>
      </c>
      <c r="H14" s="305">
        <v>1480</v>
      </c>
      <c r="I14" s="305">
        <v>2299</v>
      </c>
      <c r="J14" s="305">
        <v>365</v>
      </c>
      <c r="K14" s="305">
        <v>719</v>
      </c>
      <c r="L14" s="305">
        <v>8175</v>
      </c>
      <c r="M14" s="305">
        <v>42</v>
      </c>
      <c r="N14" s="305">
        <v>45</v>
      </c>
      <c r="O14" s="305">
        <v>3053</v>
      </c>
      <c r="P14" s="305">
        <v>6</v>
      </c>
      <c r="Q14" s="305">
        <v>6</v>
      </c>
      <c r="R14" s="305">
        <v>1098</v>
      </c>
      <c r="S14" s="305">
        <v>2</v>
      </c>
      <c r="T14" s="305">
        <v>2</v>
      </c>
      <c r="U14" s="305">
        <v>725</v>
      </c>
      <c r="V14" s="371" t="s">
        <v>666</v>
      </c>
      <c r="W14" s="371" t="s">
        <v>666</v>
      </c>
      <c r="X14" s="371" t="s">
        <v>666</v>
      </c>
    </row>
    <row r="15" spans="1:24" s="9" customFormat="1" x14ac:dyDescent="0.15">
      <c r="A15" s="18" t="s">
        <v>45</v>
      </c>
      <c r="B15" s="15" t="s">
        <v>535</v>
      </c>
      <c r="C15" s="15" t="s">
        <v>537</v>
      </c>
      <c r="D15" s="107">
        <v>898.49999999996396</v>
      </c>
      <c r="E15" s="131">
        <v>94.137870575769099</v>
      </c>
      <c r="F15" s="305">
        <v>563</v>
      </c>
      <c r="G15" s="305">
        <v>463</v>
      </c>
      <c r="H15" s="305">
        <v>1544</v>
      </c>
      <c r="I15" s="305">
        <v>2295</v>
      </c>
      <c r="J15" s="305">
        <v>397</v>
      </c>
      <c r="K15" s="305">
        <v>736</v>
      </c>
      <c r="L15" s="305">
        <v>7948</v>
      </c>
      <c r="M15" s="305">
        <v>48</v>
      </c>
      <c r="N15" s="305">
        <v>55</v>
      </c>
      <c r="O15" s="305">
        <v>3439</v>
      </c>
      <c r="P15" s="305">
        <v>12</v>
      </c>
      <c r="Q15" s="305">
        <v>12</v>
      </c>
      <c r="R15" s="305">
        <v>2563</v>
      </c>
      <c r="S15" s="305">
        <v>5</v>
      </c>
      <c r="T15" s="305">
        <v>5</v>
      </c>
      <c r="U15" s="305">
        <v>1645</v>
      </c>
      <c r="V15" s="305">
        <v>5</v>
      </c>
      <c r="W15" s="305">
        <v>5</v>
      </c>
      <c r="X15" s="305">
        <v>1335</v>
      </c>
    </row>
    <row r="16" spans="1:24" s="9" customFormat="1" x14ac:dyDescent="0.15">
      <c r="A16" s="18" t="s">
        <v>45</v>
      </c>
      <c r="B16" s="15" t="s">
        <v>535</v>
      </c>
      <c r="C16" s="15" t="s">
        <v>66</v>
      </c>
      <c r="D16" s="107">
        <v>3471.4166666665301</v>
      </c>
      <c r="E16" s="131">
        <v>92.267891630310004</v>
      </c>
      <c r="F16" s="305">
        <v>2577</v>
      </c>
      <c r="G16" s="305">
        <v>2142</v>
      </c>
      <c r="H16" s="305">
        <v>6872</v>
      </c>
      <c r="I16" s="305">
        <v>10793</v>
      </c>
      <c r="J16" s="305">
        <v>1803</v>
      </c>
      <c r="K16" s="305">
        <v>3757</v>
      </c>
      <c r="L16" s="305">
        <v>41552</v>
      </c>
      <c r="M16" s="305">
        <v>276</v>
      </c>
      <c r="N16" s="305">
        <v>320</v>
      </c>
      <c r="O16" s="305">
        <v>20750</v>
      </c>
      <c r="P16" s="305">
        <v>73</v>
      </c>
      <c r="Q16" s="305">
        <v>76</v>
      </c>
      <c r="R16" s="305">
        <v>13431</v>
      </c>
      <c r="S16" s="305">
        <v>25</v>
      </c>
      <c r="T16" s="305">
        <v>26</v>
      </c>
      <c r="U16" s="305">
        <v>6433</v>
      </c>
      <c r="V16" s="305">
        <v>18</v>
      </c>
      <c r="W16" s="305">
        <v>18</v>
      </c>
      <c r="X16" s="305">
        <v>5028</v>
      </c>
    </row>
    <row r="17" spans="1:24" s="9" customFormat="1" x14ac:dyDescent="0.15">
      <c r="A17" s="18" t="s">
        <v>45</v>
      </c>
      <c r="B17" s="15" t="s">
        <v>535</v>
      </c>
      <c r="C17" s="15" t="s">
        <v>67</v>
      </c>
      <c r="D17" s="107">
        <v>298.33333333332098</v>
      </c>
      <c r="E17" s="131">
        <v>95.347669702303307</v>
      </c>
      <c r="F17" s="305">
        <v>210</v>
      </c>
      <c r="G17" s="305">
        <v>171</v>
      </c>
      <c r="H17" s="305">
        <v>368</v>
      </c>
      <c r="I17" s="305">
        <v>621</v>
      </c>
      <c r="J17" s="305">
        <v>132</v>
      </c>
      <c r="K17" s="305">
        <v>257</v>
      </c>
      <c r="L17" s="305">
        <v>2728</v>
      </c>
      <c r="M17" s="305">
        <v>10</v>
      </c>
      <c r="N17" s="305">
        <v>10</v>
      </c>
      <c r="O17" s="305">
        <v>619</v>
      </c>
      <c r="P17" s="305">
        <v>4</v>
      </c>
      <c r="Q17" s="305">
        <v>4</v>
      </c>
      <c r="R17" s="305">
        <v>881</v>
      </c>
      <c r="S17" s="305">
        <v>1</v>
      </c>
      <c r="T17" s="305">
        <v>1</v>
      </c>
      <c r="U17" s="305">
        <v>220</v>
      </c>
      <c r="V17" s="371" t="s">
        <v>666</v>
      </c>
      <c r="W17" s="371" t="s">
        <v>666</v>
      </c>
      <c r="X17" s="371" t="s">
        <v>666</v>
      </c>
    </row>
    <row r="18" spans="1:24" s="9" customFormat="1" x14ac:dyDescent="0.15">
      <c r="A18" s="18" t="s">
        <v>45</v>
      </c>
      <c r="B18" s="15" t="s">
        <v>535</v>
      </c>
      <c r="C18" s="15" t="s">
        <v>73</v>
      </c>
      <c r="D18" s="107">
        <v>327.08333333332001</v>
      </c>
      <c r="E18" s="131">
        <v>92.432911613296994</v>
      </c>
      <c r="F18" s="305">
        <v>243</v>
      </c>
      <c r="G18" s="305">
        <v>191</v>
      </c>
      <c r="H18" s="305">
        <v>512</v>
      </c>
      <c r="I18" s="305">
        <v>810</v>
      </c>
      <c r="J18" s="305">
        <v>169</v>
      </c>
      <c r="K18" s="305">
        <v>342</v>
      </c>
      <c r="L18" s="305">
        <v>3818</v>
      </c>
      <c r="M18" s="305">
        <v>32</v>
      </c>
      <c r="N18" s="305">
        <v>33</v>
      </c>
      <c r="O18" s="305">
        <v>2207</v>
      </c>
      <c r="P18" s="305">
        <v>5</v>
      </c>
      <c r="Q18" s="305">
        <v>7</v>
      </c>
      <c r="R18" s="305">
        <v>1372</v>
      </c>
      <c r="S18" s="305">
        <v>2</v>
      </c>
      <c r="T18" s="305">
        <v>2</v>
      </c>
      <c r="U18" s="305">
        <v>372</v>
      </c>
      <c r="V18" s="305">
        <v>2</v>
      </c>
      <c r="W18" s="305">
        <v>2</v>
      </c>
      <c r="X18" s="305">
        <v>455</v>
      </c>
    </row>
    <row r="19" spans="1:24" s="9" customFormat="1" x14ac:dyDescent="0.15">
      <c r="A19" s="18" t="s">
        <v>45</v>
      </c>
      <c r="B19" s="15" t="s">
        <v>535</v>
      </c>
      <c r="C19" s="15" t="s">
        <v>71</v>
      </c>
      <c r="D19" s="107">
        <v>2764.3333333332198</v>
      </c>
      <c r="E19" s="131">
        <v>86.613830115842305</v>
      </c>
      <c r="F19" s="305">
        <v>2576</v>
      </c>
      <c r="G19" s="305">
        <v>2153</v>
      </c>
      <c r="H19" s="305">
        <v>7836</v>
      </c>
      <c r="I19" s="305">
        <v>11818</v>
      </c>
      <c r="J19" s="305">
        <v>1819</v>
      </c>
      <c r="K19" s="305">
        <v>4001</v>
      </c>
      <c r="L19" s="305">
        <v>47147</v>
      </c>
      <c r="M19" s="305">
        <v>369</v>
      </c>
      <c r="N19" s="305">
        <v>416</v>
      </c>
      <c r="O19" s="305">
        <v>28398</v>
      </c>
      <c r="P19" s="305">
        <v>100</v>
      </c>
      <c r="Q19" s="305">
        <v>105</v>
      </c>
      <c r="R19" s="305">
        <v>18922</v>
      </c>
      <c r="S19" s="305">
        <v>53</v>
      </c>
      <c r="T19" s="305">
        <v>53</v>
      </c>
      <c r="U19" s="305">
        <v>14404</v>
      </c>
      <c r="V19" s="305">
        <v>51</v>
      </c>
      <c r="W19" s="305">
        <v>51</v>
      </c>
      <c r="X19" s="305">
        <v>14224</v>
      </c>
    </row>
    <row r="20" spans="1:24" s="9" customFormat="1" x14ac:dyDescent="0.15">
      <c r="A20" s="18" t="s">
        <v>45</v>
      </c>
      <c r="B20" s="15" t="s">
        <v>535</v>
      </c>
      <c r="C20" s="15" t="s">
        <v>405</v>
      </c>
      <c r="D20" s="107">
        <v>144.499999999994</v>
      </c>
      <c r="E20" s="131">
        <v>90.992084182584804</v>
      </c>
      <c r="F20" s="305">
        <v>140</v>
      </c>
      <c r="G20" s="305">
        <v>131</v>
      </c>
      <c r="H20" s="305">
        <v>554</v>
      </c>
      <c r="I20" s="305">
        <v>813</v>
      </c>
      <c r="J20" s="305">
        <v>90</v>
      </c>
      <c r="K20" s="305">
        <v>184</v>
      </c>
      <c r="L20" s="305">
        <v>1907</v>
      </c>
      <c r="M20" s="305">
        <v>11</v>
      </c>
      <c r="N20" s="305">
        <v>11</v>
      </c>
      <c r="O20" s="305">
        <v>892</v>
      </c>
      <c r="P20" s="305">
        <v>2</v>
      </c>
      <c r="Q20" s="305">
        <v>3</v>
      </c>
      <c r="R20" s="305">
        <v>424</v>
      </c>
      <c r="S20" s="305">
        <v>1</v>
      </c>
      <c r="T20" s="305">
        <v>1</v>
      </c>
      <c r="U20" s="305">
        <v>350</v>
      </c>
      <c r="V20" s="305">
        <v>1</v>
      </c>
      <c r="W20" s="305">
        <v>1</v>
      </c>
      <c r="X20" s="305">
        <v>365</v>
      </c>
    </row>
    <row r="21" spans="1:24" s="9" customFormat="1" x14ac:dyDescent="0.15">
      <c r="A21" s="18" t="s">
        <v>45</v>
      </c>
      <c r="B21" s="15" t="s">
        <v>535</v>
      </c>
      <c r="C21" s="15" t="s">
        <v>406</v>
      </c>
      <c r="D21" s="107">
        <v>88.333333333329804</v>
      </c>
      <c r="E21" s="131">
        <v>95.245283018867696</v>
      </c>
      <c r="F21" s="305">
        <v>64</v>
      </c>
      <c r="G21" s="305">
        <v>47</v>
      </c>
      <c r="H21" s="305">
        <v>96</v>
      </c>
      <c r="I21" s="305">
        <v>168</v>
      </c>
      <c r="J21" s="305">
        <v>40</v>
      </c>
      <c r="K21" s="305">
        <v>60</v>
      </c>
      <c r="L21" s="305">
        <v>636</v>
      </c>
      <c r="M21" s="305">
        <v>3</v>
      </c>
      <c r="N21" s="305">
        <v>4</v>
      </c>
      <c r="O21" s="305">
        <v>185</v>
      </c>
      <c r="P21" s="371">
        <v>3</v>
      </c>
      <c r="Q21" s="371">
        <v>3</v>
      </c>
      <c r="R21" s="371">
        <v>544</v>
      </c>
      <c r="S21" s="371">
        <v>0</v>
      </c>
      <c r="T21" s="371" t="s">
        <v>666</v>
      </c>
      <c r="U21" s="371" t="s">
        <v>666</v>
      </c>
      <c r="V21" s="371" t="s">
        <v>666</v>
      </c>
      <c r="W21" s="371" t="s">
        <v>666</v>
      </c>
      <c r="X21" s="371" t="s">
        <v>666</v>
      </c>
    </row>
    <row r="22" spans="1:24" s="9" customFormat="1" x14ac:dyDescent="0.15">
      <c r="A22" s="18" t="s">
        <v>45</v>
      </c>
      <c r="B22" s="15" t="s">
        <v>538</v>
      </c>
      <c r="C22" s="15" t="s">
        <v>539</v>
      </c>
      <c r="D22" s="107">
        <v>1320.99999999995</v>
      </c>
      <c r="E22" s="131">
        <v>93.419945454356593</v>
      </c>
      <c r="F22" s="305">
        <v>1233</v>
      </c>
      <c r="G22" s="305">
        <v>1120</v>
      </c>
      <c r="H22" s="305">
        <v>3937</v>
      </c>
      <c r="I22" s="305">
        <v>6283.86</v>
      </c>
      <c r="J22" s="305">
        <v>745</v>
      </c>
      <c r="K22" s="305">
        <v>1381</v>
      </c>
      <c r="L22" s="305">
        <v>14024.86</v>
      </c>
      <c r="M22" s="305">
        <v>62</v>
      </c>
      <c r="N22" s="305">
        <v>70</v>
      </c>
      <c r="O22" s="305">
        <v>5082</v>
      </c>
      <c r="P22" s="305">
        <v>16</v>
      </c>
      <c r="Q22" s="305">
        <v>18</v>
      </c>
      <c r="R22" s="305">
        <v>3193</v>
      </c>
      <c r="S22" s="305">
        <v>8</v>
      </c>
      <c r="T22" s="305">
        <v>8</v>
      </c>
      <c r="U22" s="305">
        <v>2484</v>
      </c>
      <c r="V22" s="305">
        <v>4</v>
      </c>
      <c r="W22" s="305">
        <v>4</v>
      </c>
      <c r="X22" s="305">
        <v>671</v>
      </c>
    </row>
    <row r="23" spans="1:24" s="9" customFormat="1" x14ac:dyDescent="0.15">
      <c r="A23" s="18" t="s">
        <v>45</v>
      </c>
      <c r="B23" s="15" t="s">
        <v>538</v>
      </c>
      <c r="C23" s="15" t="s">
        <v>407</v>
      </c>
      <c r="D23" s="107">
        <v>255.083333333323</v>
      </c>
      <c r="E23" s="131">
        <v>89.983396955958995</v>
      </c>
      <c r="F23" s="305">
        <v>227</v>
      </c>
      <c r="G23" s="305">
        <v>181</v>
      </c>
      <c r="H23" s="305">
        <v>532</v>
      </c>
      <c r="I23" s="305">
        <v>850</v>
      </c>
      <c r="J23" s="305">
        <v>187</v>
      </c>
      <c r="K23" s="305">
        <v>429</v>
      </c>
      <c r="L23" s="305">
        <v>4746</v>
      </c>
      <c r="M23" s="305">
        <v>30</v>
      </c>
      <c r="N23" s="305">
        <v>36</v>
      </c>
      <c r="O23" s="305">
        <v>2540</v>
      </c>
      <c r="P23" s="305">
        <v>4</v>
      </c>
      <c r="Q23" s="305">
        <v>6</v>
      </c>
      <c r="R23" s="305">
        <v>695</v>
      </c>
      <c r="S23" s="305">
        <v>2</v>
      </c>
      <c r="T23" s="305">
        <v>2</v>
      </c>
      <c r="U23" s="305">
        <v>556</v>
      </c>
      <c r="V23" s="371" t="s">
        <v>666</v>
      </c>
      <c r="W23" s="371" t="s">
        <v>666</v>
      </c>
      <c r="X23" s="371" t="s">
        <v>666</v>
      </c>
    </row>
    <row r="24" spans="1:24" s="9" customFormat="1" x14ac:dyDescent="0.15">
      <c r="A24" s="18" t="s">
        <v>45</v>
      </c>
      <c r="B24" s="15" t="s">
        <v>538</v>
      </c>
      <c r="C24" s="284" t="s">
        <v>408</v>
      </c>
      <c r="D24" s="107">
        <v>40.666666666665002</v>
      </c>
      <c r="E24" s="131">
        <v>92.373680664720098</v>
      </c>
      <c r="F24" s="305">
        <v>39</v>
      </c>
      <c r="G24" s="305">
        <v>37</v>
      </c>
      <c r="H24" s="305">
        <v>161</v>
      </c>
      <c r="I24" s="305">
        <v>234</v>
      </c>
      <c r="J24" s="305">
        <v>30</v>
      </c>
      <c r="K24" s="305">
        <v>60</v>
      </c>
      <c r="L24" s="305">
        <v>555</v>
      </c>
      <c r="M24" s="305">
        <v>3</v>
      </c>
      <c r="N24" s="305">
        <v>3</v>
      </c>
      <c r="O24" s="305">
        <v>118</v>
      </c>
      <c r="P24" s="371">
        <v>1</v>
      </c>
      <c r="Q24" s="371">
        <v>1</v>
      </c>
      <c r="R24" s="371">
        <v>225</v>
      </c>
      <c r="S24" s="371" t="s">
        <v>666</v>
      </c>
      <c r="T24" s="371" t="s">
        <v>666</v>
      </c>
      <c r="U24" s="371" t="s">
        <v>666</v>
      </c>
      <c r="V24" s="371" t="s">
        <v>666</v>
      </c>
      <c r="W24" s="371" t="s">
        <v>666</v>
      </c>
      <c r="X24" s="371" t="s">
        <v>666</v>
      </c>
    </row>
    <row r="25" spans="1:24" s="9" customFormat="1" x14ac:dyDescent="0.15">
      <c r="A25" s="18" t="s">
        <v>45</v>
      </c>
      <c r="B25" s="15" t="s">
        <v>540</v>
      </c>
      <c r="C25" s="15" t="s">
        <v>541</v>
      </c>
      <c r="D25" s="107">
        <v>258.74999999999</v>
      </c>
      <c r="E25" s="131">
        <v>94.504665475481204</v>
      </c>
      <c r="F25" s="305">
        <v>239</v>
      </c>
      <c r="G25" s="305">
        <v>228</v>
      </c>
      <c r="H25" s="305">
        <v>893</v>
      </c>
      <c r="I25" s="305">
        <v>1446</v>
      </c>
      <c r="J25" s="305">
        <v>154</v>
      </c>
      <c r="K25" s="305">
        <v>271</v>
      </c>
      <c r="L25" s="305">
        <v>2568</v>
      </c>
      <c r="M25" s="305">
        <v>11</v>
      </c>
      <c r="N25" s="305">
        <v>12</v>
      </c>
      <c r="O25" s="305">
        <v>748</v>
      </c>
      <c r="P25" s="305">
        <v>3</v>
      </c>
      <c r="Q25" s="305">
        <v>3</v>
      </c>
      <c r="R25" s="305">
        <v>428</v>
      </c>
      <c r="S25" s="371" t="s">
        <v>666</v>
      </c>
      <c r="T25" s="371" t="s">
        <v>666</v>
      </c>
      <c r="U25" s="371" t="s">
        <v>666</v>
      </c>
      <c r="V25" s="371" t="s">
        <v>666</v>
      </c>
      <c r="W25" s="371" t="s">
        <v>666</v>
      </c>
      <c r="X25" s="371" t="s">
        <v>666</v>
      </c>
    </row>
    <row r="26" spans="1:24" s="9" customFormat="1" x14ac:dyDescent="0.15">
      <c r="A26" s="18" t="s">
        <v>45</v>
      </c>
      <c r="B26" s="15" t="s">
        <v>540</v>
      </c>
      <c r="C26" s="15" t="s">
        <v>409</v>
      </c>
      <c r="D26" s="107">
        <v>139.833333333328</v>
      </c>
      <c r="E26" s="131">
        <v>92.605678645484403</v>
      </c>
      <c r="F26" s="305">
        <v>136</v>
      </c>
      <c r="G26" s="305">
        <v>126</v>
      </c>
      <c r="H26" s="305">
        <v>567</v>
      </c>
      <c r="I26" s="305">
        <v>860</v>
      </c>
      <c r="J26" s="305">
        <v>84</v>
      </c>
      <c r="K26" s="305">
        <v>151</v>
      </c>
      <c r="L26" s="305">
        <v>1433</v>
      </c>
      <c r="M26" s="305">
        <v>7</v>
      </c>
      <c r="N26" s="305">
        <v>8</v>
      </c>
      <c r="O26" s="305">
        <v>594</v>
      </c>
      <c r="P26" s="371" t="s">
        <v>666</v>
      </c>
      <c r="Q26" s="371" t="s">
        <v>666</v>
      </c>
      <c r="R26" s="371" t="s">
        <v>666</v>
      </c>
      <c r="S26" s="305">
        <v>2</v>
      </c>
      <c r="T26" s="305">
        <v>2</v>
      </c>
      <c r="U26" s="305">
        <v>675</v>
      </c>
      <c r="V26" s="371">
        <v>1</v>
      </c>
      <c r="W26" s="371">
        <v>1</v>
      </c>
      <c r="X26" s="371">
        <v>212</v>
      </c>
    </row>
    <row r="27" spans="1:24" s="9" customFormat="1" x14ac:dyDescent="0.15">
      <c r="A27" s="18" t="s">
        <v>45</v>
      </c>
      <c r="B27" s="15" t="s">
        <v>542</v>
      </c>
      <c r="C27" s="15" t="s">
        <v>543</v>
      </c>
      <c r="D27" s="107">
        <v>452.08333333331501</v>
      </c>
      <c r="E27" s="131">
        <v>91.795669465311207</v>
      </c>
      <c r="F27" s="305">
        <v>406</v>
      </c>
      <c r="G27" s="305">
        <v>364</v>
      </c>
      <c r="H27" s="305">
        <v>1202</v>
      </c>
      <c r="I27" s="305">
        <v>1907</v>
      </c>
      <c r="J27" s="305">
        <v>250</v>
      </c>
      <c r="K27" s="305">
        <v>455</v>
      </c>
      <c r="L27" s="305">
        <v>4806</v>
      </c>
      <c r="M27" s="305">
        <v>38</v>
      </c>
      <c r="N27" s="305">
        <v>41</v>
      </c>
      <c r="O27" s="305">
        <v>3086</v>
      </c>
      <c r="P27" s="305">
        <v>7</v>
      </c>
      <c r="Q27" s="305">
        <v>8</v>
      </c>
      <c r="R27" s="305">
        <v>1684</v>
      </c>
      <c r="S27" s="305">
        <v>5</v>
      </c>
      <c r="T27" s="305">
        <v>5</v>
      </c>
      <c r="U27" s="305">
        <v>1236</v>
      </c>
      <c r="V27" s="305">
        <v>3</v>
      </c>
      <c r="W27" s="305">
        <v>3</v>
      </c>
      <c r="X27" s="305">
        <v>819</v>
      </c>
    </row>
    <row r="28" spans="1:24" s="9" customFormat="1" x14ac:dyDescent="0.15">
      <c r="A28" s="18" t="s">
        <v>45</v>
      </c>
      <c r="B28" s="15" t="s">
        <v>542</v>
      </c>
      <c r="C28" s="15" t="s">
        <v>544</v>
      </c>
      <c r="D28" s="107">
        <v>54.166666666664497</v>
      </c>
      <c r="E28" s="131">
        <v>87.840674394098599</v>
      </c>
      <c r="F28" s="305">
        <v>47</v>
      </c>
      <c r="G28" s="305">
        <v>38</v>
      </c>
      <c r="H28" s="305">
        <v>120</v>
      </c>
      <c r="I28" s="305">
        <v>182</v>
      </c>
      <c r="J28" s="305">
        <v>29</v>
      </c>
      <c r="K28" s="305">
        <v>57</v>
      </c>
      <c r="L28" s="305">
        <v>632</v>
      </c>
      <c r="M28" s="305">
        <v>5</v>
      </c>
      <c r="N28" s="305">
        <v>7</v>
      </c>
      <c r="O28" s="305">
        <v>702</v>
      </c>
      <c r="P28" s="305">
        <v>2</v>
      </c>
      <c r="Q28" s="305">
        <v>2</v>
      </c>
      <c r="R28" s="305">
        <v>437</v>
      </c>
      <c r="S28" s="305">
        <v>2</v>
      </c>
      <c r="T28" s="305">
        <v>2</v>
      </c>
      <c r="U28" s="305">
        <v>451</v>
      </c>
      <c r="V28" s="371" t="s">
        <v>666</v>
      </c>
      <c r="W28" s="371" t="s">
        <v>666</v>
      </c>
      <c r="X28" s="371" t="s">
        <v>666</v>
      </c>
    </row>
    <row r="29" spans="1:24" s="9" customFormat="1" x14ac:dyDescent="0.15">
      <c r="A29" s="18" t="s">
        <v>45</v>
      </c>
      <c r="B29" s="15" t="s">
        <v>542</v>
      </c>
      <c r="C29" s="284" t="s">
        <v>15</v>
      </c>
      <c r="D29" s="107">
        <v>587.16666666664298</v>
      </c>
      <c r="E29" s="131">
        <v>95.793124633037493</v>
      </c>
      <c r="F29" s="305">
        <v>553</v>
      </c>
      <c r="G29" s="305">
        <v>524</v>
      </c>
      <c r="H29" s="305">
        <v>1764</v>
      </c>
      <c r="I29" s="305">
        <v>2991</v>
      </c>
      <c r="J29" s="305">
        <v>312</v>
      </c>
      <c r="K29" s="305">
        <v>512</v>
      </c>
      <c r="L29" s="305">
        <v>4423</v>
      </c>
      <c r="M29" s="305">
        <v>13</v>
      </c>
      <c r="N29" s="305">
        <v>13</v>
      </c>
      <c r="O29" s="305">
        <v>889</v>
      </c>
      <c r="P29" s="305">
        <v>2</v>
      </c>
      <c r="Q29" s="305">
        <v>2</v>
      </c>
      <c r="R29" s="305">
        <v>348</v>
      </c>
      <c r="S29" s="371">
        <v>1</v>
      </c>
      <c r="T29" s="371">
        <v>1</v>
      </c>
      <c r="U29" s="371">
        <v>365</v>
      </c>
      <c r="V29" s="371" t="s">
        <v>666</v>
      </c>
      <c r="W29" s="371" t="s">
        <v>666</v>
      </c>
      <c r="X29" s="371" t="s">
        <v>666</v>
      </c>
    </row>
    <row r="30" spans="1:24" s="9" customFormat="1" x14ac:dyDescent="0.15">
      <c r="A30" s="18" t="s">
        <v>45</v>
      </c>
      <c r="B30" s="15" t="s">
        <v>410</v>
      </c>
      <c r="C30" s="15" t="s">
        <v>411</v>
      </c>
      <c r="D30" s="107">
        <v>2227.1666666665801</v>
      </c>
      <c r="E30" s="131">
        <v>91.259857775353595</v>
      </c>
      <c r="F30" s="305">
        <v>2091</v>
      </c>
      <c r="G30" s="305">
        <v>1869</v>
      </c>
      <c r="H30" s="305">
        <v>8030</v>
      </c>
      <c r="I30" s="305">
        <v>12452</v>
      </c>
      <c r="J30" s="305">
        <v>1424</v>
      </c>
      <c r="K30" s="305">
        <v>2847</v>
      </c>
      <c r="L30" s="305">
        <v>29362</v>
      </c>
      <c r="M30" s="305">
        <v>150</v>
      </c>
      <c r="N30" s="305">
        <v>161</v>
      </c>
      <c r="O30" s="305">
        <v>10035</v>
      </c>
      <c r="P30" s="305">
        <v>48</v>
      </c>
      <c r="Q30" s="305">
        <v>49</v>
      </c>
      <c r="R30" s="305">
        <v>9755</v>
      </c>
      <c r="S30" s="305">
        <v>21</v>
      </c>
      <c r="T30" s="305">
        <v>21</v>
      </c>
      <c r="U30" s="305">
        <v>4847</v>
      </c>
      <c r="V30" s="305">
        <v>18</v>
      </c>
      <c r="W30" s="305">
        <v>18</v>
      </c>
      <c r="X30" s="305">
        <v>4715</v>
      </c>
    </row>
    <row r="31" spans="1:24" s="9" customFormat="1" x14ac:dyDescent="0.15">
      <c r="A31" s="18" t="s">
        <v>45</v>
      </c>
      <c r="B31" s="15" t="s">
        <v>410</v>
      </c>
      <c r="C31" s="15" t="s">
        <v>12</v>
      </c>
      <c r="D31" s="107">
        <v>48625.6666666647</v>
      </c>
      <c r="E31" s="131">
        <v>91.569439106185996</v>
      </c>
      <c r="F31" s="305">
        <v>43817</v>
      </c>
      <c r="G31" s="305">
        <v>37991</v>
      </c>
      <c r="H31" s="305">
        <v>143370</v>
      </c>
      <c r="I31" s="305">
        <v>216797</v>
      </c>
      <c r="J31" s="305">
        <v>28710</v>
      </c>
      <c r="K31" s="305">
        <v>59181</v>
      </c>
      <c r="L31" s="305">
        <v>599064</v>
      </c>
      <c r="M31" s="305">
        <v>3522</v>
      </c>
      <c r="N31" s="305">
        <v>3978</v>
      </c>
      <c r="O31" s="305">
        <v>264260</v>
      </c>
      <c r="P31" s="305">
        <v>777</v>
      </c>
      <c r="Q31" s="305">
        <v>799</v>
      </c>
      <c r="R31" s="305">
        <v>153560</v>
      </c>
      <c r="S31" s="305">
        <v>494</v>
      </c>
      <c r="T31" s="305">
        <v>501</v>
      </c>
      <c r="U31" s="305">
        <v>132570</v>
      </c>
      <c r="V31" s="305">
        <v>438</v>
      </c>
      <c r="W31" s="305">
        <v>438</v>
      </c>
      <c r="X31" s="305">
        <v>130073</v>
      </c>
    </row>
    <row r="32" spans="1:24" s="9" customFormat="1" x14ac:dyDescent="0.15">
      <c r="A32" s="18" t="s">
        <v>45</v>
      </c>
      <c r="B32" s="15" t="s">
        <v>410</v>
      </c>
      <c r="C32" s="284" t="s">
        <v>412</v>
      </c>
      <c r="D32" s="107">
        <v>80.416666666663403</v>
      </c>
      <c r="E32" s="131">
        <v>93.990205124564994</v>
      </c>
      <c r="F32" s="305">
        <v>71</v>
      </c>
      <c r="G32" s="305">
        <v>62</v>
      </c>
      <c r="H32" s="305">
        <v>230</v>
      </c>
      <c r="I32" s="305">
        <v>344</v>
      </c>
      <c r="J32" s="305">
        <v>46</v>
      </c>
      <c r="K32" s="305">
        <v>77</v>
      </c>
      <c r="L32" s="305">
        <v>857</v>
      </c>
      <c r="M32" s="305">
        <v>8</v>
      </c>
      <c r="N32" s="305">
        <v>10</v>
      </c>
      <c r="O32" s="305">
        <v>563</v>
      </c>
      <c r="P32" s="371" t="s">
        <v>666</v>
      </c>
      <c r="Q32" s="371" t="s">
        <v>666</v>
      </c>
      <c r="R32" s="371" t="s">
        <v>666</v>
      </c>
      <c r="S32" s="371" t="s">
        <v>666</v>
      </c>
      <c r="T32" s="371" t="s">
        <v>666</v>
      </c>
      <c r="U32" s="371" t="s">
        <v>666</v>
      </c>
      <c r="V32" s="371" t="s">
        <v>666</v>
      </c>
      <c r="W32" s="371">
        <v>0</v>
      </c>
      <c r="X32" s="371" t="s">
        <v>666</v>
      </c>
    </row>
    <row r="33" spans="1:24" s="9" customFormat="1" x14ac:dyDescent="0.15">
      <c r="A33" s="18" t="s">
        <v>45</v>
      </c>
      <c r="B33" s="15" t="s">
        <v>545</v>
      </c>
      <c r="C33" s="15" t="s">
        <v>546</v>
      </c>
      <c r="D33" s="107">
        <v>604.66666666664196</v>
      </c>
      <c r="E33" s="131">
        <v>91.958435909440695</v>
      </c>
      <c r="F33" s="305">
        <v>580</v>
      </c>
      <c r="G33" s="305">
        <v>528</v>
      </c>
      <c r="H33" s="305">
        <v>2134</v>
      </c>
      <c r="I33" s="305">
        <v>3342</v>
      </c>
      <c r="J33" s="305">
        <v>369</v>
      </c>
      <c r="K33" s="305">
        <v>761</v>
      </c>
      <c r="L33" s="305">
        <v>7482</v>
      </c>
      <c r="M33" s="305">
        <v>53</v>
      </c>
      <c r="N33" s="305">
        <v>57</v>
      </c>
      <c r="O33" s="305">
        <v>3966</v>
      </c>
      <c r="P33" s="305">
        <v>4</v>
      </c>
      <c r="Q33" s="305">
        <v>4</v>
      </c>
      <c r="R33" s="305">
        <v>936</v>
      </c>
      <c r="S33" s="305">
        <v>7</v>
      </c>
      <c r="T33" s="305">
        <v>7</v>
      </c>
      <c r="U33" s="305">
        <v>1788</v>
      </c>
      <c r="V33" s="305">
        <v>2</v>
      </c>
      <c r="W33" s="305">
        <v>2</v>
      </c>
      <c r="X33" s="305">
        <v>234</v>
      </c>
    </row>
    <row r="34" spans="1:24" s="9" customFormat="1" x14ac:dyDescent="0.15">
      <c r="A34" s="18" t="s">
        <v>45</v>
      </c>
      <c r="B34" s="15" t="s">
        <v>545</v>
      </c>
      <c r="C34" s="15" t="s">
        <v>8</v>
      </c>
      <c r="D34" s="107">
        <v>205.66666666665799</v>
      </c>
      <c r="E34" s="131">
        <v>89.801292156035203</v>
      </c>
      <c r="F34" s="305">
        <v>182</v>
      </c>
      <c r="G34" s="305">
        <v>153</v>
      </c>
      <c r="H34" s="305">
        <v>512</v>
      </c>
      <c r="I34" s="305">
        <v>824</v>
      </c>
      <c r="J34" s="305">
        <v>125</v>
      </c>
      <c r="K34" s="305">
        <v>257</v>
      </c>
      <c r="L34" s="305">
        <v>2643</v>
      </c>
      <c r="M34" s="305">
        <v>16</v>
      </c>
      <c r="N34" s="305">
        <v>20</v>
      </c>
      <c r="O34" s="305">
        <v>1263</v>
      </c>
      <c r="P34" s="305">
        <v>8</v>
      </c>
      <c r="Q34" s="305">
        <v>9</v>
      </c>
      <c r="R34" s="305">
        <v>1741</v>
      </c>
      <c r="S34" s="305">
        <v>1</v>
      </c>
      <c r="T34" s="305">
        <v>1</v>
      </c>
      <c r="U34" s="305">
        <v>365</v>
      </c>
      <c r="V34" s="305">
        <v>3</v>
      </c>
      <c r="W34" s="305">
        <v>3</v>
      </c>
      <c r="X34" s="305">
        <v>820</v>
      </c>
    </row>
    <row r="35" spans="1:24" s="9" customFormat="1" x14ac:dyDescent="0.15">
      <c r="A35" s="18" t="s">
        <v>45</v>
      </c>
      <c r="B35" s="15" t="s">
        <v>545</v>
      </c>
      <c r="C35" s="284" t="s">
        <v>16</v>
      </c>
      <c r="D35" s="107">
        <v>167.083333333327</v>
      </c>
      <c r="E35" s="131">
        <v>89.786082738359198</v>
      </c>
      <c r="F35" s="305">
        <v>165</v>
      </c>
      <c r="G35" s="305">
        <v>148</v>
      </c>
      <c r="H35" s="305">
        <v>727</v>
      </c>
      <c r="I35" s="305">
        <v>1171</v>
      </c>
      <c r="J35" s="305">
        <v>102</v>
      </c>
      <c r="K35" s="305">
        <v>186</v>
      </c>
      <c r="L35" s="305">
        <v>1943</v>
      </c>
      <c r="M35" s="305">
        <v>13</v>
      </c>
      <c r="N35" s="305">
        <v>13</v>
      </c>
      <c r="O35" s="305">
        <v>883</v>
      </c>
      <c r="P35" s="305">
        <v>3</v>
      </c>
      <c r="Q35" s="305">
        <v>3</v>
      </c>
      <c r="R35" s="305">
        <v>772</v>
      </c>
      <c r="S35" s="371">
        <v>2</v>
      </c>
      <c r="T35" s="371">
        <v>2</v>
      </c>
      <c r="U35" s="371">
        <v>730</v>
      </c>
      <c r="V35" s="305">
        <v>2</v>
      </c>
      <c r="W35" s="305">
        <v>2</v>
      </c>
      <c r="X35" s="305">
        <v>730</v>
      </c>
    </row>
    <row r="36" spans="1:24" s="9" customFormat="1" x14ac:dyDescent="0.15">
      <c r="A36" s="18" t="s">
        <v>45</v>
      </c>
      <c r="B36" s="15" t="s">
        <v>545</v>
      </c>
      <c r="C36" s="15" t="s">
        <v>9</v>
      </c>
      <c r="D36" s="107">
        <v>1023.5833333332901</v>
      </c>
      <c r="E36" s="131">
        <v>90.978242564898906</v>
      </c>
      <c r="F36" s="305">
        <v>986</v>
      </c>
      <c r="G36" s="305">
        <v>901</v>
      </c>
      <c r="H36" s="305">
        <v>3451</v>
      </c>
      <c r="I36" s="305">
        <v>5466</v>
      </c>
      <c r="J36" s="305">
        <v>637</v>
      </c>
      <c r="K36" s="305">
        <v>1278</v>
      </c>
      <c r="L36" s="305">
        <v>13591</v>
      </c>
      <c r="M36" s="305">
        <v>85</v>
      </c>
      <c r="N36" s="305">
        <v>94</v>
      </c>
      <c r="O36" s="305">
        <v>6673</v>
      </c>
      <c r="P36" s="305">
        <v>19</v>
      </c>
      <c r="Q36" s="305">
        <v>20</v>
      </c>
      <c r="R36" s="305">
        <v>2879</v>
      </c>
      <c r="S36" s="305">
        <v>17</v>
      </c>
      <c r="T36" s="305">
        <v>17</v>
      </c>
      <c r="U36" s="305">
        <v>4325</v>
      </c>
      <c r="V36" s="305">
        <v>3</v>
      </c>
      <c r="W36" s="305">
        <v>3</v>
      </c>
      <c r="X36" s="305">
        <v>772</v>
      </c>
    </row>
    <row r="37" spans="1:24" s="9" customFormat="1" x14ac:dyDescent="0.15">
      <c r="A37" s="18" t="s">
        <v>45</v>
      </c>
      <c r="B37" s="15" t="s">
        <v>545</v>
      </c>
      <c r="C37" s="15" t="s">
        <v>205</v>
      </c>
      <c r="D37" s="107">
        <v>516.83333333331302</v>
      </c>
      <c r="E37" s="131">
        <v>87.784408918024198</v>
      </c>
      <c r="F37" s="305">
        <v>506</v>
      </c>
      <c r="G37" s="305">
        <v>468</v>
      </c>
      <c r="H37" s="305">
        <v>3150</v>
      </c>
      <c r="I37" s="305">
        <v>4710</v>
      </c>
      <c r="J37" s="305">
        <v>385</v>
      </c>
      <c r="K37" s="305">
        <v>1044</v>
      </c>
      <c r="L37" s="305">
        <v>10406</v>
      </c>
      <c r="M37" s="305">
        <v>52</v>
      </c>
      <c r="N37" s="305">
        <v>61</v>
      </c>
      <c r="O37" s="305">
        <v>4115</v>
      </c>
      <c r="P37" s="305">
        <v>8</v>
      </c>
      <c r="Q37" s="305">
        <v>8</v>
      </c>
      <c r="R37" s="305">
        <v>1368</v>
      </c>
      <c r="S37" s="305">
        <v>6</v>
      </c>
      <c r="T37" s="305">
        <v>8</v>
      </c>
      <c r="U37" s="305">
        <v>1294</v>
      </c>
      <c r="V37" s="305">
        <v>5</v>
      </c>
      <c r="W37" s="305">
        <v>5</v>
      </c>
      <c r="X37" s="305">
        <v>1151</v>
      </c>
    </row>
    <row r="38" spans="1:24" s="9" customFormat="1" x14ac:dyDescent="0.15">
      <c r="A38" s="18" t="s">
        <v>45</v>
      </c>
      <c r="B38" s="15" t="s">
        <v>547</v>
      </c>
      <c r="C38" s="15" t="s">
        <v>548</v>
      </c>
      <c r="D38" s="107">
        <v>1017.24999999996</v>
      </c>
      <c r="E38" s="131">
        <v>94.131370839322798</v>
      </c>
      <c r="F38" s="305">
        <v>938</v>
      </c>
      <c r="G38" s="305">
        <v>857</v>
      </c>
      <c r="H38" s="305">
        <v>3021</v>
      </c>
      <c r="I38" s="305">
        <v>4978</v>
      </c>
      <c r="J38" s="305">
        <v>596</v>
      </c>
      <c r="K38" s="305">
        <v>1119</v>
      </c>
      <c r="L38" s="305">
        <v>10613</v>
      </c>
      <c r="M38" s="305">
        <v>43</v>
      </c>
      <c r="N38" s="305">
        <v>47</v>
      </c>
      <c r="O38" s="305">
        <v>3068</v>
      </c>
      <c r="P38" s="305">
        <v>11</v>
      </c>
      <c r="Q38" s="305">
        <v>11</v>
      </c>
      <c r="R38" s="305">
        <v>2063</v>
      </c>
      <c r="S38" s="305">
        <v>2</v>
      </c>
      <c r="T38" s="305">
        <v>2</v>
      </c>
      <c r="U38" s="305">
        <v>279</v>
      </c>
      <c r="V38" s="305">
        <v>3</v>
      </c>
      <c r="W38" s="305">
        <v>3</v>
      </c>
      <c r="X38" s="305">
        <v>789</v>
      </c>
    </row>
    <row r="39" spans="1:24" s="9" customFormat="1" x14ac:dyDescent="0.15">
      <c r="A39" s="18" t="s">
        <v>45</v>
      </c>
      <c r="B39" s="15" t="s">
        <v>547</v>
      </c>
      <c r="C39" s="15" t="s">
        <v>549</v>
      </c>
      <c r="D39" s="107">
        <v>68.2499999999973</v>
      </c>
      <c r="E39" s="131">
        <v>91.971498820813594</v>
      </c>
      <c r="F39" s="305">
        <v>67</v>
      </c>
      <c r="G39" s="305">
        <v>62</v>
      </c>
      <c r="H39" s="305">
        <v>216</v>
      </c>
      <c r="I39" s="305">
        <v>377</v>
      </c>
      <c r="J39" s="305">
        <v>41</v>
      </c>
      <c r="K39" s="305">
        <v>89</v>
      </c>
      <c r="L39" s="305">
        <v>801</v>
      </c>
      <c r="M39" s="305">
        <v>3</v>
      </c>
      <c r="N39" s="305">
        <v>3</v>
      </c>
      <c r="O39" s="305">
        <v>202</v>
      </c>
      <c r="P39" s="371" t="s">
        <v>666</v>
      </c>
      <c r="Q39" s="371" t="s">
        <v>666</v>
      </c>
      <c r="R39" s="371" t="s">
        <v>666</v>
      </c>
      <c r="S39" s="371">
        <v>1</v>
      </c>
      <c r="T39" s="371">
        <v>1</v>
      </c>
      <c r="U39" s="371">
        <v>255</v>
      </c>
      <c r="V39" s="371">
        <v>1</v>
      </c>
      <c r="W39" s="371">
        <v>1</v>
      </c>
      <c r="X39" s="371">
        <v>365</v>
      </c>
    </row>
    <row r="40" spans="1:24" s="9" customFormat="1" x14ac:dyDescent="0.15">
      <c r="A40" s="18" t="s">
        <v>45</v>
      </c>
      <c r="B40" s="284" t="s">
        <v>233</v>
      </c>
      <c r="C40" s="15" t="s">
        <v>234</v>
      </c>
      <c r="D40" s="107">
        <v>482.66666666664702</v>
      </c>
      <c r="E40" s="131">
        <v>93.610837811246199</v>
      </c>
      <c r="F40" s="305">
        <v>443</v>
      </c>
      <c r="G40" s="305">
        <v>385</v>
      </c>
      <c r="H40" s="305">
        <v>1112</v>
      </c>
      <c r="I40" s="305">
        <v>1781</v>
      </c>
      <c r="J40" s="305">
        <v>264</v>
      </c>
      <c r="K40" s="305">
        <v>463</v>
      </c>
      <c r="L40" s="305">
        <v>4752</v>
      </c>
      <c r="M40" s="305">
        <v>32</v>
      </c>
      <c r="N40" s="305">
        <v>33</v>
      </c>
      <c r="O40" s="305">
        <v>1898</v>
      </c>
      <c r="P40" s="305">
        <v>5</v>
      </c>
      <c r="Q40" s="305">
        <v>5</v>
      </c>
      <c r="R40" s="305">
        <v>1012</v>
      </c>
      <c r="S40" s="305">
        <v>5</v>
      </c>
      <c r="T40" s="305">
        <v>6</v>
      </c>
      <c r="U40" s="305">
        <v>1236</v>
      </c>
      <c r="V40" s="305">
        <v>2</v>
      </c>
      <c r="W40" s="305">
        <v>2</v>
      </c>
      <c r="X40" s="305">
        <v>577</v>
      </c>
    </row>
    <row r="41" spans="1:24" s="9" customFormat="1" x14ac:dyDescent="0.15">
      <c r="A41" s="18" t="s">
        <v>45</v>
      </c>
      <c r="B41" s="15" t="s">
        <v>235</v>
      </c>
      <c r="C41" s="15" t="s">
        <v>19</v>
      </c>
      <c r="D41" s="107">
        <v>765.91666666663605</v>
      </c>
      <c r="E41" s="131">
        <v>92.894180280589893</v>
      </c>
      <c r="F41" s="305">
        <v>680</v>
      </c>
      <c r="G41" s="305">
        <v>597</v>
      </c>
      <c r="H41" s="305">
        <v>1914</v>
      </c>
      <c r="I41" s="305">
        <v>3059</v>
      </c>
      <c r="J41" s="305">
        <v>451</v>
      </c>
      <c r="K41" s="305">
        <v>801</v>
      </c>
      <c r="L41" s="305">
        <v>7945</v>
      </c>
      <c r="M41" s="305">
        <v>59</v>
      </c>
      <c r="N41" s="305">
        <v>68</v>
      </c>
      <c r="O41" s="305">
        <v>5238</v>
      </c>
      <c r="P41" s="305">
        <v>13</v>
      </c>
      <c r="Q41" s="305">
        <v>13</v>
      </c>
      <c r="R41" s="305">
        <v>2591</v>
      </c>
      <c r="S41" s="305">
        <v>2</v>
      </c>
      <c r="T41" s="305">
        <v>2</v>
      </c>
      <c r="U41" s="305">
        <v>546</v>
      </c>
      <c r="V41" s="305">
        <v>3</v>
      </c>
      <c r="W41" s="305">
        <v>3</v>
      </c>
      <c r="X41" s="305">
        <v>486</v>
      </c>
    </row>
    <row r="42" spans="1:24" s="9" customFormat="1" x14ac:dyDescent="0.15">
      <c r="A42" s="18" t="s">
        <v>45</v>
      </c>
      <c r="B42" s="15" t="s">
        <v>235</v>
      </c>
      <c r="C42" s="15" t="s">
        <v>376</v>
      </c>
      <c r="D42" s="107">
        <v>108.916666666662</v>
      </c>
      <c r="E42" s="131">
        <v>93.739086688117496</v>
      </c>
      <c r="F42" s="305">
        <v>104</v>
      </c>
      <c r="G42" s="305">
        <v>97</v>
      </c>
      <c r="H42" s="305">
        <v>302</v>
      </c>
      <c r="I42" s="305">
        <v>487</v>
      </c>
      <c r="J42" s="305">
        <v>63</v>
      </c>
      <c r="K42" s="305">
        <v>123</v>
      </c>
      <c r="L42" s="305">
        <v>1480</v>
      </c>
      <c r="M42" s="305">
        <v>8</v>
      </c>
      <c r="N42" s="305">
        <v>8</v>
      </c>
      <c r="O42" s="305">
        <v>289</v>
      </c>
      <c r="P42" s="371">
        <v>1</v>
      </c>
      <c r="Q42" s="371">
        <v>1</v>
      </c>
      <c r="R42" s="371">
        <v>233</v>
      </c>
      <c r="S42" s="371" t="s">
        <v>666</v>
      </c>
      <c r="T42" s="371" t="s">
        <v>666</v>
      </c>
      <c r="U42" s="371" t="s">
        <v>666</v>
      </c>
      <c r="V42" s="371" t="s">
        <v>666</v>
      </c>
      <c r="W42" s="371" t="s">
        <v>666</v>
      </c>
      <c r="X42" s="371" t="s">
        <v>666</v>
      </c>
    </row>
    <row r="43" spans="1:24" s="9" customFormat="1" x14ac:dyDescent="0.15">
      <c r="A43" s="18" t="s">
        <v>45</v>
      </c>
      <c r="B43" s="15" t="s">
        <v>235</v>
      </c>
      <c r="C43" s="15" t="s">
        <v>21</v>
      </c>
      <c r="D43" s="107">
        <v>6685.4166666663996</v>
      </c>
      <c r="E43" s="131">
        <v>90.6417447504233</v>
      </c>
      <c r="F43" s="305">
        <v>6344</v>
      </c>
      <c r="G43" s="305">
        <v>5733</v>
      </c>
      <c r="H43" s="305">
        <v>22469</v>
      </c>
      <c r="I43" s="305">
        <v>36790</v>
      </c>
      <c r="J43" s="305">
        <v>4353</v>
      </c>
      <c r="K43" s="305">
        <v>8911</v>
      </c>
      <c r="L43" s="305">
        <v>92031</v>
      </c>
      <c r="M43" s="305">
        <v>573</v>
      </c>
      <c r="N43" s="305">
        <v>636</v>
      </c>
      <c r="O43" s="305">
        <v>45245</v>
      </c>
      <c r="P43" s="305">
        <v>131</v>
      </c>
      <c r="Q43" s="305">
        <v>134</v>
      </c>
      <c r="R43" s="305">
        <v>25953</v>
      </c>
      <c r="S43" s="305">
        <v>61</v>
      </c>
      <c r="T43" s="305">
        <v>61</v>
      </c>
      <c r="U43" s="305">
        <v>15021</v>
      </c>
      <c r="V43" s="305">
        <v>47</v>
      </c>
      <c r="W43" s="305">
        <v>47</v>
      </c>
      <c r="X43" s="305">
        <v>13412</v>
      </c>
    </row>
    <row r="44" spans="1:24" s="9" customFormat="1" x14ac:dyDescent="0.15">
      <c r="A44" s="18" t="s">
        <v>45</v>
      </c>
      <c r="B44" s="15" t="s">
        <v>235</v>
      </c>
      <c r="C44" s="15" t="s">
        <v>7</v>
      </c>
      <c r="D44" s="107">
        <v>655.74999999997397</v>
      </c>
      <c r="E44" s="131">
        <v>91.493584152831005</v>
      </c>
      <c r="F44" s="305">
        <v>607</v>
      </c>
      <c r="G44" s="305">
        <v>528</v>
      </c>
      <c r="H44" s="305">
        <v>2045</v>
      </c>
      <c r="I44" s="305">
        <v>3289</v>
      </c>
      <c r="J44" s="305">
        <v>404</v>
      </c>
      <c r="K44" s="305">
        <v>789</v>
      </c>
      <c r="L44" s="305">
        <v>8614</v>
      </c>
      <c r="M44" s="305">
        <v>45</v>
      </c>
      <c r="N44" s="305">
        <v>50</v>
      </c>
      <c r="O44" s="305">
        <v>3560</v>
      </c>
      <c r="P44" s="305">
        <v>12</v>
      </c>
      <c r="Q44" s="305">
        <v>12</v>
      </c>
      <c r="R44" s="305">
        <v>2209</v>
      </c>
      <c r="S44" s="305">
        <v>8</v>
      </c>
      <c r="T44" s="305">
        <v>8</v>
      </c>
      <c r="U44" s="305">
        <v>1958</v>
      </c>
      <c r="V44" s="305">
        <v>2</v>
      </c>
      <c r="W44" s="305">
        <v>2</v>
      </c>
      <c r="X44" s="305">
        <v>730</v>
      </c>
    </row>
    <row r="45" spans="1:24" ht="9" customHeight="1" x14ac:dyDescent="0.15">
      <c r="A45" s="18" t="s">
        <v>45</v>
      </c>
      <c r="B45" s="15" t="s">
        <v>235</v>
      </c>
      <c r="C45" s="284" t="s">
        <v>640</v>
      </c>
      <c r="D45" s="107">
        <v>96.416666666662806</v>
      </c>
      <c r="E45" s="131">
        <v>92.685855010004303</v>
      </c>
      <c r="F45" s="305">
        <v>93</v>
      </c>
      <c r="G45" s="305">
        <v>89</v>
      </c>
      <c r="H45" s="305">
        <v>301</v>
      </c>
      <c r="I45" s="305">
        <v>467</v>
      </c>
      <c r="J45" s="305">
        <v>58</v>
      </c>
      <c r="K45" s="305">
        <v>110</v>
      </c>
      <c r="L45" s="305">
        <v>1085</v>
      </c>
      <c r="M45" s="305">
        <v>5</v>
      </c>
      <c r="N45" s="305">
        <v>7</v>
      </c>
      <c r="O45" s="305">
        <v>488</v>
      </c>
      <c r="P45" s="371">
        <v>2</v>
      </c>
      <c r="Q45" s="371">
        <v>2</v>
      </c>
      <c r="R45" s="371">
        <v>534</v>
      </c>
      <c r="S45" s="371" t="s">
        <v>666</v>
      </c>
      <c r="T45" s="371" t="s">
        <v>666</v>
      </c>
      <c r="U45" s="371" t="s">
        <v>666</v>
      </c>
      <c r="V45" s="371" t="s">
        <v>666</v>
      </c>
      <c r="W45" s="371" t="s">
        <v>666</v>
      </c>
      <c r="X45" s="371" t="s">
        <v>666</v>
      </c>
    </row>
    <row r="46" spans="1:24" ht="9.75" customHeight="1" x14ac:dyDescent="0.15">
      <c r="A46" s="18" t="s">
        <v>45</v>
      </c>
      <c r="B46" s="15" t="s">
        <v>235</v>
      </c>
      <c r="C46" s="15" t="s">
        <v>236</v>
      </c>
      <c r="D46" s="107">
        <v>21.999999999999101</v>
      </c>
      <c r="E46" s="131">
        <v>67.322540473224095</v>
      </c>
      <c r="F46" s="305">
        <v>16</v>
      </c>
      <c r="G46" s="305">
        <v>4</v>
      </c>
      <c r="H46" s="305">
        <v>25</v>
      </c>
      <c r="I46" s="305">
        <v>37</v>
      </c>
      <c r="J46" s="305">
        <v>7</v>
      </c>
      <c r="K46" s="305">
        <v>13</v>
      </c>
      <c r="L46" s="305">
        <v>162</v>
      </c>
      <c r="M46" s="305">
        <v>2</v>
      </c>
      <c r="N46" s="305">
        <v>3</v>
      </c>
      <c r="O46" s="305">
        <v>145</v>
      </c>
      <c r="P46" s="371" t="s">
        <v>666</v>
      </c>
      <c r="Q46" s="371" t="s">
        <v>666</v>
      </c>
      <c r="R46" s="371" t="s">
        <v>666</v>
      </c>
      <c r="S46" s="371" t="s">
        <v>666</v>
      </c>
      <c r="T46" s="371" t="s">
        <v>666</v>
      </c>
      <c r="U46" s="371" t="s">
        <v>666</v>
      </c>
      <c r="V46" s="305">
        <v>7</v>
      </c>
      <c r="W46" s="305">
        <v>7</v>
      </c>
      <c r="X46" s="305">
        <v>2280</v>
      </c>
    </row>
    <row r="47" spans="1:24" ht="9.75" customHeight="1" x14ac:dyDescent="0.15">
      <c r="E47" s="141"/>
      <c r="F47" s="141"/>
    </row>
  </sheetData>
  <phoneticPr fontId="66" type="noConversion"/>
  <pageMargins left="0.39370078740157483" right="0.78740157480314965" top="0.59055118110236227" bottom="0.59055118110236227" header="0.31496062992125984" footer="0.31496062992125984"/>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119">
    <tabColor rgb="FF92D050"/>
  </sheetPr>
  <dimension ref="A1:W34"/>
  <sheetViews>
    <sheetView view="pageBreakPreview" zoomScale="180" zoomScaleNormal="100" zoomScaleSheetLayoutView="180" workbookViewId="0">
      <selection activeCell="A12" sqref="A12"/>
    </sheetView>
  </sheetViews>
  <sheetFormatPr baseColWidth="10" defaultColWidth="11.42578125" defaultRowHeight="8.25" x14ac:dyDescent="0.15"/>
  <cols>
    <col min="1" max="1" width="11.85546875" style="6" customWidth="1"/>
    <col min="2" max="2" width="14.42578125" style="6" customWidth="1"/>
    <col min="3" max="3" width="18.42578125" style="6" customWidth="1"/>
    <col min="4" max="4" width="21.5703125" style="6" customWidth="1"/>
    <col min="5" max="5" width="25.140625" style="6" bestFit="1" customWidth="1"/>
    <col min="6" max="23" width="21.5703125" style="6" bestFit="1" customWidth="1"/>
    <col min="24" max="16384" width="11.42578125" style="6"/>
  </cols>
  <sheetData>
    <row r="1" spans="1:23" s="239" customFormat="1" ht="9" x14ac:dyDescent="0.15">
      <c r="A1" s="273" t="s">
        <v>49</v>
      </c>
      <c r="B1" s="272" t="s">
        <v>367</v>
      </c>
      <c r="C1" s="331" t="s">
        <v>42</v>
      </c>
      <c r="D1" s="331" t="s">
        <v>2</v>
      </c>
      <c r="E1" s="331" t="s">
        <v>395</v>
      </c>
      <c r="F1" s="332" t="s">
        <v>161</v>
      </c>
      <c r="G1" s="332" t="s">
        <v>161</v>
      </c>
      <c r="H1" s="332" t="s">
        <v>161</v>
      </c>
      <c r="I1" s="332" t="s">
        <v>161</v>
      </c>
      <c r="J1" s="332" t="s">
        <v>161</v>
      </c>
      <c r="K1" s="332" t="s">
        <v>161</v>
      </c>
      <c r="L1" s="332" t="s">
        <v>161</v>
      </c>
      <c r="M1" s="332" t="s">
        <v>161</v>
      </c>
      <c r="N1" s="332" t="s">
        <v>161</v>
      </c>
      <c r="O1" s="332" t="s">
        <v>161</v>
      </c>
      <c r="P1" s="332" t="s">
        <v>161</v>
      </c>
      <c r="Q1" s="332" t="s">
        <v>161</v>
      </c>
      <c r="R1" s="332" t="s">
        <v>161</v>
      </c>
      <c r="S1" s="332" t="s">
        <v>161</v>
      </c>
      <c r="T1" s="332" t="s">
        <v>161</v>
      </c>
      <c r="U1" s="332" t="s">
        <v>161</v>
      </c>
      <c r="V1" s="332" t="s">
        <v>161</v>
      </c>
      <c r="W1" s="332" t="s">
        <v>161</v>
      </c>
    </row>
    <row r="2" spans="1:23" s="242" customFormat="1" ht="9" x14ac:dyDescent="0.15">
      <c r="A2" s="273" t="s">
        <v>49</v>
      </c>
      <c r="B2" s="272" t="s">
        <v>367</v>
      </c>
      <c r="C2" s="331" t="s">
        <v>42</v>
      </c>
      <c r="D2" s="331" t="s">
        <v>2</v>
      </c>
      <c r="E2" s="331" t="s">
        <v>395</v>
      </c>
      <c r="F2" s="332" t="s">
        <v>165</v>
      </c>
      <c r="G2" s="332" t="s">
        <v>165</v>
      </c>
      <c r="H2" s="332" t="s">
        <v>165</v>
      </c>
      <c r="I2" s="332" t="s">
        <v>166</v>
      </c>
      <c r="J2" s="332" t="s">
        <v>166</v>
      </c>
      <c r="K2" s="332" t="s">
        <v>166</v>
      </c>
      <c r="L2" s="332" t="s">
        <v>167</v>
      </c>
      <c r="M2" s="332" t="s">
        <v>167</v>
      </c>
      <c r="N2" s="332" t="s">
        <v>167</v>
      </c>
      <c r="O2" s="332" t="s">
        <v>168</v>
      </c>
      <c r="P2" s="332" t="s">
        <v>168</v>
      </c>
      <c r="Q2" s="332" t="s">
        <v>168</v>
      </c>
      <c r="R2" s="332" t="s">
        <v>169</v>
      </c>
      <c r="S2" s="332" t="s">
        <v>169</v>
      </c>
      <c r="T2" s="332" t="s">
        <v>169</v>
      </c>
      <c r="U2" s="332" t="s">
        <v>170</v>
      </c>
      <c r="V2" s="332" t="s">
        <v>170</v>
      </c>
      <c r="W2" s="332" t="s">
        <v>170</v>
      </c>
    </row>
    <row r="3" spans="1:23" s="239" customFormat="1" ht="9" x14ac:dyDescent="0.15">
      <c r="A3" s="273" t="s">
        <v>49</v>
      </c>
      <c r="B3" s="272" t="s">
        <v>367</v>
      </c>
      <c r="C3" s="331" t="s">
        <v>42</v>
      </c>
      <c r="D3" s="331" t="s">
        <v>2</v>
      </c>
      <c r="E3" s="331" t="s">
        <v>395</v>
      </c>
      <c r="F3" s="333" t="s">
        <v>358</v>
      </c>
      <c r="G3" s="332" t="s">
        <v>172</v>
      </c>
      <c r="H3" s="332" t="s">
        <v>373</v>
      </c>
      <c r="I3" s="333" t="s">
        <v>358</v>
      </c>
      <c r="J3" s="332" t="s">
        <v>172</v>
      </c>
      <c r="K3" s="332" t="s">
        <v>373</v>
      </c>
      <c r="L3" s="333" t="s">
        <v>358</v>
      </c>
      <c r="M3" s="332" t="s">
        <v>172</v>
      </c>
      <c r="N3" s="332" t="s">
        <v>373</v>
      </c>
      <c r="O3" s="333" t="s">
        <v>358</v>
      </c>
      <c r="P3" s="332" t="s">
        <v>172</v>
      </c>
      <c r="Q3" s="332" t="s">
        <v>373</v>
      </c>
      <c r="R3" s="333" t="s">
        <v>358</v>
      </c>
      <c r="S3" s="332" t="s">
        <v>172</v>
      </c>
      <c r="T3" s="332" t="s">
        <v>373</v>
      </c>
      <c r="U3" s="333" t="s">
        <v>358</v>
      </c>
      <c r="V3" s="332" t="s">
        <v>172</v>
      </c>
      <c r="W3" s="332" t="s">
        <v>373</v>
      </c>
    </row>
    <row r="4" spans="1:23" s="9" customFormat="1" x14ac:dyDescent="0.15">
      <c r="A4" s="65" t="s">
        <v>44</v>
      </c>
      <c r="B4" s="65" t="s">
        <v>23</v>
      </c>
      <c r="C4" s="312">
        <v>3228.8333333331998</v>
      </c>
      <c r="D4" s="131">
        <v>87.415871121295993</v>
      </c>
      <c r="E4" s="305">
        <v>3208</v>
      </c>
      <c r="F4" s="305">
        <v>2910</v>
      </c>
      <c r="G4" s="305">
        <v>15891</v>
      </c>
      <c r="H4" s="305">
        <v>24126</v>
      </c>
      <c r="I4" s="305">
        <v>2304</v>
      </c>
      <c r="J4" s="305">
        <v>6025</v>
      </c>
      <c r="K4" s="305">
        <v>63797</v>
      </c>
      <c r="L4" s="305">
        <v>304</v>
      </c>
      <c r="M4" s="305">
        <v>353</v>
      </c>
      <c r="N4" s="305">
        <v>23465</v>
      </c>
      <c r="O4" s="305">
        <v>81</v>
      </c>
      <c r="P4" s="305">
        <v>81</v>
      </c>
      <c r="Q4" s="305">
        <v>15427</v>
      </c>
      <c r="R4" s="305">
        <v>52</v>
      </c>
      <c r="S4" s="305">
        <v>55</v>
      </c>
      <c r="T4" s="305">
        <v>14018</v>
      </c>
      <c r="U4" s="305">
        <v>26</v>
      </c>
      <c r="V4" s="305">
        <v>26</v>
      </c>
      <c r="W4" s="305">
        <v>7456</v>
      </c>
    </row>
    <row r="5" spans="1:23" s="9" customFormat="1" x14ac:dyDescent="0.15">
      <c r="A5" s="65" t="s">
        <v>44</v>
      </c>
      <c r="B5" s="65" t="s">
        <v>24</v>
      </c>
      <c r="C5" s="312">
        <v>2047.4166666665801</v>
      </c>
      <c r="D5" s="131">
        <v>88.788410832895707</v>
      </c>
      <c r="E5" s="305">
        <v>2031</v>
      </c>
      <c r="F5" s="305">
        <v>1874</v>
      </c>
      <c r="G5" s="305">
        <v>9365</v>
      </c>
      <c r="H5" s="305">
        <v>14128</v>
      </c>
      <c r="I5" s="305">
        <v>1416</v>
      </c>
      <c r="J5" s="305">
        <v>3263</v>
      </c>
      <c r="K5" s="305">
        <v>33696</v>
      </c>
      <c r="L5" s="305">
        <v>182</v>
      </c>
      <c r="M5" s="305">
        <v>210</v>
      </c>
      <c r="N5" s="305">
        <v>14523</v>
      </c>
      <c r="O5" s="305">
        <v>56</v>
      </c>
      <c r="P5" s="305">
        <v>57</v>
      </c>
      <c r="Q5" s="305">
        <v>10518</v>
      </c>
      <c r="R5" s="305">
        <v>19</v>
      </c>
      <c r="S5" s="305">
        <v>19</v>
      </c>
      <c r="T5" s="305">
        <v>4139</v>
      </c>
      <c r="U5" s="305">
        <v>23</v>
      </c>
      <c r="V5" s="305">
        <v>23</v>
      </c>
      <c r="W5" s="305">
        <v>6834</v>
      </c>
    </row>
    <row r="6" spans="1:23" s="9" customFormat="1" x14ac:dyDescent="0.15">
      <c r="A6" s="65" t="s">
        <v>44</v>
      </c>
      <c r="B6" s="65" t="s">
        <v>25</v>
      </c>
      <c r="C6" s="312">
        <v>2679.1666666665601</v>
      </c>
      <c r="D6" s="131">
        <v>88.925405313278503</v>
      </c>
      <c r="E6" s="305">
        <v>2597</v>
      </c>
      <c r="F6" s="305">
        <v>2338</v>
      </c>
      <c r="G6" s="305">
        <v>10182</v>
      </c>
      <c r="H6" s="305">
        <v>14757</v>
      </c>
      <c r="I6" s="305">
        <v>1842</v>
      </c>
      <c r="J6" s="305">
        <v>4379</v>
      </c>
      <c r="K6" s="305">
        <v>46210</v>
      </c>
      <c r="L6" s="305">
        <v>272</v>
      </c>
      <c r="M6" s="305">
        <v>312</v>
      </c>
      <c r="N6" s="305">
        <v>21182</v>
      </c>
      <c r="O6" s="305">
        <v>62</v>
      </c>
      <c r="P6" s="305">
        <v>64</v>
      </c>
      <c r="Q6" s="305">
        <v>12302</v>
      </c>
      <c r="R6" s="305">
        <v>28</v>
      </c>
      <c r="S6" s="305">
        <v>28</v>
      </c>
      <c r="T6" s="305">
        <v>7589</v>
      </c>
      <c r="U6" s="305">
        <v>20</v>
      </c>
      <c r="V6" s="305">
        <v>20</v>
      </c>
      <c r="W6" s="305">
        <v>6150</v>
      </c>
    </row>
    <row r="7" spans="1:23" s="9" customFormat="1" x14ac:dyDescent="0.15">
      <c r="A7" s="65" t="s">
        <v>44</v>
      </c>
      <c r="B7" s="65" t="s">
        <v>26</v>
      </c>
      <c r="C7" s="312">
        <v>2111.5833333332498</v>
      </c>
      <c r="D7" s="131">
        <v>88.250814841164299</v>
      </c>
      <c r="E7" s="305">
        <v>2077</v>
      </c>
      <c r="F7" s="305">
        <v>1868</v>
      </c>
      <c r="G7" s="305">
        <v>9551</v>
      </c>
      <c r="H7" s="305">
        <v>14550.25</v>
      </c>
      <c r="I7" s="305">
        <v>1473</v>
      </c>
      <c r="J7" s="305">
        <v>3580</v>
      </c>
      <c r="K7" s="305">
        <v>37727</v>
      </c>
      <c r="L7" s="305">
        <v>206</v>
      </c>
      <c r="M7" s="305">
        <v>236</v>
      </c>
      <c r="N7" s="305">
        <v>15669</v>
      </c>
      <c r="O7" s="305">
        <v>46</v>
      </c>
      <c r="P7" s="305">
        <v>49</v>
      </c>
      <c r="Q7" s="305">
        <v>8641</v>
      </c>
      <c r="R7" s="305">
        <v>25</v>
      </c>
      <c r="S7" s="305">
        <v>25</v>
      </c>
      <c r="T7" s="305">
        <v>6923</v>
      </c>
      <c r="U7" s="305">
        <v>24</v>
      </c>
      <c r="V7" s="305">
        <v>24</v>
      </c>
      <c r="W7" s="305">
        <v>7150</v>
      </c>
    </row>
    <row r="8" spans="1:23" s="9" customFormat="1" x14ac:dyDescent="0.15">
      <c r="A8" s="65" t="s">
        <v>44</v>
      </c>
      <c r="B8" s="65" t="s">
        <v>27</v>
      </c>
      <c r="C8" s="312">
        <v>2136.74999999991</v>
      </c>
      <c r="D8" s="131">
        <v>89.344078111201</v>
      </c>
      <c r="E8" s="305">
        <v>2069</v>
      </c>
      <c r="F8" s="305">
        <v>1860</v>
      </c>
      <c r="G8" s="305">
        <v>8402</v>
      </c>
      <c r="H8" s="305">
        <v>12992</v>
      </c>
      <c r="I8" s="305">
        <v>1469</v>
      </c>
      <c r="J8" s="305">
        <v>3184</v>
      </c>
      <c r="K8" s="305">
        <v>34740</v>
      </c>
      <c r="L8" s="305">
        <v>178</v>
      </c>
      <c r="M8" s="305">
        <v>191</v>
      </c>
      <c r="N8" s="305">
        <v>13019</v>
      </c>
      <c r="O8" s="305">
        <v>52</v>
      </c>
      <c r="P8" s="305">
        <v>55</v>
      </c>
      <c r="Q8" s="305">
        <v>9824</v>
      </c>
      <c r="R8" s="305">
        <v>22</v>
      </c>
      <c r="S8" s="305">
        <v>23</v>
      </c>
      <c r="T8" s="305">
        <v>6953</v>
      </c>
      <c r="U8" s="305">
        <v>21</v>
      </c>
      <c r="V8" s="305">
        <v>21</v>
      </c>
      <c r="W8" s="305">
        <v>5610</v>
      </c>
    </row>
    <row r="9" spans="1:23" s="9" customFormat="1" x14ac:dyDescent="0.15">
      <c r="A9" s="65" t="s">
        <v>44</v>
      </c>
      <c r="B9" s="65" t="s">
        <v>28</v>
      </c>
      <c r="C9" s="312">
        <v>2112.74999999992</v>
      </c>
      <c r="D9" s="131">
        <v>90.395170872215402</v>
      </c>
      <c r="E9" s="305">
        <v>2071</v>
      </c>
      <c r="F9" s="305">
        <v>1885</v>
      </c>
      <c r="G9" s="305">
        <v>8056</v>
      </c>
      <c r="H9" s="305">
        <v>12486</v>
      </c>
      <c r="I9" s="305">
        <v>1430</v>
      </c>
      <c r="J9" s="305">
        <v>3168</v>
      </c>
      <c r="K9" s="305">
        <v>32985</v>
      </c>
      <c r="L9" s="305">
        <v>174</v>
      </c>
      <c r="M9" s="305">
        <v>207</v>
      </c>
      <c r="N9" s="305">
        <v>13586</v>
      </c>
      <c r="O9" s="305">
        <v>32</v>
      </c>
      <c r="P9" s="305">
        <v>32</v>
      </c>
      <c r="Q9" s="305">
        <v>5208</v>
      </c>
      <c r="R9" s="305">
        <v>22</v>
      </c>
      <c r="S9" s="305">
        <v>22</v>
      </c>
      <c r="T9" s="305">
        <v>5612</v>
      </c>
      <c r="U9" s="305">
        <v>15</v>
      </c>
      <c r="V9" s="305">
        <v>15</v>
      </c>
      <c r="W9" s="305">
        <v>4191</v>
      </c>
    </row>
    <row r="10" spans="1:23" s="9" customFormat="1" x14ac:dyDescent="0.15">
      <c r="A10" s="65" t="s">
        <v>44</v>
      </c>
      <c r="B10" s="65" t="s">
        <v>29</v>
      </c>
      <c r="C10" s="312">
        <v>2461.9166666665701</v>
      </c>
      <c r="D10" s="131">
        <v>89.417533486132399</v>
      </c>
      <c r="E10" s="305">
        <v>2463</v>
      </c>
      <c r="F10" s="305">
        <v>2269</v>
      </c>
      <c r="G10" s="305">
        <v>12399</v>
      </c>
      <c r="H10" s="305">
        <v>19018</v>
      </c>
      <c r="I10" s="305">
        <v>1738</v>
      </c>
      <c r="J10" s="305">
        <v>4077</v>
      </c>
      <c r="K10" s="305">
        <v>41196</v>
      </c>
      <c r="L10" s="305">
        <v>218</v>
      </c>
      <c r="M10" s="305">
        <v>241</v>
      </c>
      <c r="N10" s="305">
        <v>14926</v>
      </c>
      <c r="O10" s="305">
        <v>49</v>
      </c>
      <c r="P10" s="305">
        <v>50</v>
      </c>
      <c r="Q10" s="305">
        <v>8877</v>
      </c>
      <c r="R10" s="305">
        <v>28</v>
      </c>
      <c r="S10" s="305">
        <v>29</v>
      </c>
      <c r="T10" s="305">
        <v>7012</v>
      </c>
      <c r="U10" s="305">
        <v>14</v>
      </c>
      <c r="V10" s="305">
        <v>14</v>
      </c>
      <c r="W10" s="305">
        <v>4065</v>
      </c>
    </row>
    <row r="11" spans="1:23" s="9" customFormat="1" x14ac:dyDescent="0.15">
      <c r="A11" s="65" t="s">
        <v>44</v>
      </c>
      <c r="B11" s="65" t="s">
        <v>30</v>
      </c>
      <c r="C11" s="312">
        <v>2157.9166666665801</v>
      </c>
      <c r="D11" s="131">
        <v>89.889665059367402</v>
      </c>
      <c r="E11" s="305">
        <v>2155</v>
      </c>
      <c r="F11" s="305">
        <v>1995</v>
      </c>
      <c r="G11" s="305">
        <v>10066</v>
      </c>
      <c r="H11" s="305">
        <v>15314</v>
      </c>
      <c r="I11" s="305">
        <v>1508</v>
      </c>
      <c r="J11" s="305">
        <v>3359</v>
      </c>
      <c r="K11" s="305">
        <v>34204</v>
      </c>
      <c r="L11" s="305">
        <v>172</v>
      </c>
      <c r="M11" s="305">
        <v>191</v>
      </c>
      <c r="N11" s="305">
        <v>12105</v>
      </c>
      <c r="O11" s="305">
        <v>49</v>
      </c>
      <c r="P11" s="305">
        <v>50</v>
      </c>
      <c r="Q11" s="305">
        <v>8793</v>
      </c>
      <c r="R11" s="305">
        <v>18</v>
      </c>
      <c r="S11" s="305">
        <v>19</v>
      </c>
      <c r="T11" s="305">
        <v>4753</v>
      </c>
      <c r="U11" s="305">
        <v>14</v>
      </c>
      <c r="V11" s="305">
        <v>14</v>
      </c>
      <c r="W11" s="305">
        <v>4404</v>
      </c>
    </row>
    <row r="12" spans="1:23" s="9" customFormat="1" x14ac:dyDescent="0.15">
      <c r="A12" s="65" t="s">
        <v>44</v>
      </c>
      <c r="B12" s="65" t="s">
        <v>31</v>
      </c>
      <c r="C12" s="312">
        <v>2074.74999999992</v>
      </c>
      <c r="D12" s="131">
        <v>89.0898226721485</v>
      </c>
      <c r="E12" s="305">
        <v>2033</v>
      </c>
      <c r="F12" s="305">
        <v>1865</v>
      </c>
      <c r="G12" s="305">
        <v>9210</v>
      </c>
      <c r="H12" s="305">
        <v>13089</v>
      </c>
      <c r="I12" s="305">
        <v>1488</v>
      </c>
      <c r="J12" s="305">
        <v>3598</v>
      </c>
      <c r="K12" s="305">
        <v>39161</v>
      </c>
      <c r="L12" s="305">
        <v>191</v>
      </c>
      <c r="M12" s="305">
        <v>223</v>
      </c>
      <c r="N12" s="305">
        <v>13888</v>
      </c>
      <c r="O12" s="305">
        <v>46</v>
      </c>
      <c r="P12" s="305">
        <v>48</v>
      </c>
      <c r="Q12" s="305">
        <v>7881</v>
      </c>
      <c r="R12" s="305">
        <v>19</v>
      </c>
      <c r="S12" s="305">
        <v>19</v>
      </c>
      <c r="T12" s="305">
        <v>5417</v>
      </c>
      <c r="U12" s="305">
        <v>10</v>
      </c>
      <c r="V12" s="305">
        <v>10</v>
      </c>
      <c r="W12" s="305">
        <v>3191</v>
      </c>
    </row>
    <row r="13" spans="1:23" s="9" customFormat="1" x14ac:dyDescent="0.15">
      <c r="A13" s="65" t="s">
        <v>44</v>
      </c>
      <c r="B13" s="65" t="s">
        <v>32</v>
      </c>
      <c r="C13" s="312">
        <v>1909.9166666665899</v>
      </c>
      <c r="D13" s="131">
        <v>89.099000829006002</v>
      </c>
      <c r="E13" s="305">
        <v>1859</v>
      </c>
      <c r="F13" s="305">
        <v>1608</v>
      </c>
      <c r="G13" s="305">
        <v>6039</v>
      </c>
      <c r="H13" s="305">
        <v>8518</v>
      </c>
      <c r="I13" s="305">
        <v>1397</v>
      </c>
      <c r="J13" s="305">
        <v>3164</v>
      </c>
      <c r="K13" s="305">
        <v>34006</v>
      </c>
      <c r="L13" s="305">
        <v>173</v>
      </c>
      <c r="M13" s="305">
        <v>199</v>
      </c>
      <c r="N13" s="305">
        <v>13801</v>
      </c>
      <c r="O13" s="305">
        <v>52</v>
      </c>
      <c r="P13" s="305">
        <v>55</v>
      </c>
      <c r="Q13" s="305">
        <v>9575</v>
      </c>
      <c r="R13" s="305">
        <v>18</v>
      </c>
      <c r="S13" s="305">
        <v>18</v>
      </c>
      <c r="T13" s="305">
        <v>4861</v>
      </c>
      <c r="U13" s="305">
        <v>18</v>
      </c>
      <c r="V13" s="305">
        <v>18</v>
      </c>
      <c r="W13" s="305">
        <v>5352</v>
      </c>
    </row>
    <row r="14" spans="1:23" s="9" customFormat="1" x14ac:dyDescent="0.15">
      <c r="A14" s="65" t="s">
        <v>44</v>
      </c>
      <c r="B14" s="65" t="s">
        <v>33</v>
      </c>
      <c r="C14" s="312">
        <v>2219.24999999991</v>
      </c>
      <c r="D14" s="131">
        <v>90.659561958639799</v>
      </c>
      <c r="E14" s="305">
        <v>2100</v>
      </c>
      <c r="F14" s="305">
        <v>1855</v>
      </c>
      <c r="G14" s="305">
        <v>6637</v>
      </c>
      <c r="H14" s="305">
        <v>9410</v>
      </c>
      <c r="I14" s="305">
        <v>1541</v>
      </c>
      <c r="J14" s="305">
        <v>3572</v>
      </c>
      <c r="K14" s="305">
        <v>36788</v>
      </c>
      <c r="L14" s="305">
        <v>205</v>
      </c>
      <c r="M14" s="305">
        <v>231</v>
      </c>
      <c r="N14" s="305">
        <v>15302</v>
      </c>
      <c r="O14" s="305">
        <v>38</v>
      </c>
      <c r="P14" s="305">
        <v>40</v>
      </c>
      <c r="Q14" s="305">
        <v>6944</v>
      </c>
      <c r="R14" s="305">
        <v>25</v>
      </c>
      <c r="S14" s="305">
        <v>25</v>
      </c>
      <c r="T14" s="305">
        <v>6485</v>
      </c>
      <c r="U14" s="305">
        <v>2</v>
      </c>
      <c r="V14" s="305">
        <v>2</v>
      </c>
      <c r="W14" s="305">
        <v>730</v>
      </c>
    </row>
    <row r="15" spans="1:23" s="9" customFormat="1" x14ac:dyDescent="0.15">
      <c r="A15" s="65" t="s">
        <v>44</v>
      </c>
      <c r="B15" s="65" t="s">
        <v>34</v>
      </c>
      <c r="C15" s="312">
        <v>1777.74999999993</v>
      </c>
      <c r="D15" s="131">
        <v>88.6325449862547</v>
      </c>
      <c r="E15" s="305">
        <v>1736</v>
      </c>
      <c r="F15" s="305">
        <v>1533</v>
      </c>
      <c r="G15" s="305">
        <v>6721</v>
      </c>
      <c r="H15" s="305">
        <v>10323</v>
      </c>
      <c r="I15" s="305">
        <v>1254</v>
      </c>
      <c r="J15" s="305">
        <v>2722</v>
      </c>
      <c r="K15" s="305">
        <v>30434</v>
      </c>
      <c r="L15" s="305">
        <v>167</v>
      </c>
      <c r="M15" s="305">
        <v>190</v>
      </c>
      <c r="N15" s="305">
        <v>12548</v>
      </c>
      <c r="O15" s="305">
        <v>40</v>
      </c>
      <c r="P15" s="305">
        <v>42</v>
      </c>
      <c r="Q15" s="305">
        <v>7326</v>
      </c>
      <c r="R15" s="305">
        <v>32</v>
      </c>
      <c r="S15" s="305">
        <v>32</v>
      </c>
      <c r="T15" s="305">
        <v>8899</v>
      </c>
      <c r="U15" s="305">
        <v>14</v>
      </c>
      <c r="V15" s="305">
        <v>14</v>
      </c>
      <c r="W15" s="305">
        <v>4235</v>
      </c>
    </row>
    <row r="16" spans="1:23" ht="9" customHeight="1" x14ac:dyDescent="0.15">
      <c r="D16" s="141"/>
      <c r="E16" s="141"/>
    </row>
    <row r="17" spans="2:23" ht="9" customHeight="1" x14ac:dyDescent="0.15"/>
    <row r="18" spans="2:23" ht="9" customHeight="1" x14ac:dyDescent="0.15">
      <c r="F18" s="130"/>
      <c r="G18" s="130"/>
      <c r="H18" s="130"/>
      <c r="I18" s="130"/>
      <c r="J18" s="130"/>
      <c r="K18" s="130"/>
      <c r="L18" s="130"/>
      <c r="M18" s="130"/>
      <c r="N18" s="130"/>
      <c r="O18" s="130"/>
      <c r="P18" s="130"/>
      <c r="Q18" s="130"/>
      <c r="R18" s="130"/>
      <c r="S18" s="130"/>
      <c r="T18" s="130"/>
      <c r="U18" s="130"/>
      <c r="V18" s="130"/>
      <c r="W18" s="130"/>
    </row>
    <row r="19" spans="2:23" ht="9" customHeight="1" x14ac:dyDescent="0.15"/>
    <row r="20" spans="2:23" ht="9" customHeight="1" x14ac:dyDescent="0.15">
      <c r="F20" s="130"/>
      <c r="G20" s="130"/>
      <c r="H20" s="130"/>
      <c r="I20" s="130"/>
      <c r="J20" s="130"/>
      <c r="K20" s="130"/>
      <c r="L20" s="130"/>
      <c r="M20" s="130"/>
      <c r="N20" s="130"/>
      <c r="O20" s="130"/>
      <c r="P20" s="130"/>
      <c r="Q20" s="130"/>
      <c r="R20" s="130"/>
      <c r="S20" s="130"/>
      <c r="T20" s="130"/>
      <c r="U20" s="130"/>
      <c r="V20" s="130"/>
      <c r="W20" s="130"/>
    </row>
    <row r="21" spans="2:23" ht="9" customHeight="1" x14ac:dyDescent="0.15"/>
    <row r="22" spans="2:23" ht="9" customHeight="1" x14ac:dyDescent="0.15">
      <c r="B22" s="141"/>
      <c r="C22" s="141"/>
      <c r="D22" s="141"/>
      <c r="E22" s="141"/>
      <c r="F22" s="130"/>
      <c r="G22" s="130"/>
      <c r="H22" s="130"/>
      <c r="I22" s="130"/>
      <c r="J22" s="130"/>
      <c r="K22" s="130"/>
      <c r="L22" s="130"/>
      <c r="M22" s="130"/>
      <c r="N22" s="130"/>
      <c r="O22" s="130"/>
      <c r="P22" s="130"/>
      <c r="Q22" s="130"/>
      <c r="R22" s="130"/>
      <c r="S22" s="130"/>
      <c r="T22" s="130"/>
      <c r="U22" s="130"/>
      <c r="V22" s="130"/>
      <c r="W22" s="130"/>
    </row>
    <row r="23" spans="2:23" ht="9" customHeight="1" x14ac:dyDescent="0.15"/>
    <row r="24" spans="2:23" ht="9" customHeight="1" x14ac:dyDescent="0.15"/>
    <row r="25" spans="2:23" ht="9" customHeight="1" x14ac:dyDescent="0.15"/>
    <row r="26" spans="2:23" ht="9" customHeight="1" x14ac:dyDescent="0.15"/>
    <row r="27" spans="2:23" ht="9" customHeight="1" x14ac:dyDescent="0.15"/>
    <row r="28" spans="2:23" ht="9" customHeight="1" x14ac:dyDescent="0.15"/>
    <row r="29" spans="2:23" ht="9" customHeight="1" x14ac:dyDescent="0.15"/>
    <row r="30" spans="2:23" ht="9" customHeight="1" x14ac:dyDescent="0.15"/>
    <row r="31" spans="2:23" ht="9" customHeight="1" x14ac:dyDescent="0.15"/>
    <row r="32" spans="2:23" ht="9" customHeight="1" x14ac:dyDescent="0.15"/>
    <row r="33" ht="9" customHeight="1" x14ac:dyDescent="0.15"/>
    <row r="34" ht="9" customHeight="1" x14ac:dyDescent="0.15"/>
  </sheetData>
  <pageMargins left="0.39370078740157483" right="0.78740157480314965" top="0.59055118110236227" bottom="0.59055118110236227" header="0.31496062992125984" footer="0.31496062992125984"/>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8D577-27B3-4B98-B469-CA568A3F5DD3}">
  <sheetPr>
    <tabColor rgb="FF92D050"/>
  </sheetPr>
  <dimension ref="A1:W36"/>
  <sheetViews>
    <sheetView view="pageBreakPreview" zoomScale="180" zoomScaleNormal="100" zoomScaleSheetLayoutView="180" workbookViewId="0">
      <selection activeCell="W23" sqref="W23"/>
    </sheetView>
  </sheetViews>
  <sheetFormatPr baseColWidth="10" defaultColWidth="11.42578125" defaultRowHeight="8.25" x14ac:dyDescent="0.15"/>
  <cols>
    <col min="1" max="1" width="12" style="6" customWidth="1"/>
    <col min="2" max="2" width="20.5703125" style="6" customWidth="1"/>
    <col min="3" max="3" width="18.42578125" style="6" customWidth="1"/>
    <col min="4" max="4" width="21.5703125" style="6" customWidth="1"/>
    <col min="5" max="5" width="24.5703125" style="6" customWidth="1"/>
    <col min="6" max="23" width="21.5703125" style="6" bestFit="1" customWidth="1"/>
    <col min="24" max="16384" width="11.42578125" style="6"/>
  </cols>
  <sheetData>
    <row r="1" spans="1:23" s="368" customFormat="1" ht="9" x14ac:dyDescent="0.15">
      <c r="A1" s="273" t="s">
        <v>49</v>
      </c>
      <c r="B1" s="272" t="s">
        <v>367</v>
      </c>
      <c r="C1" s="331" t="s">
        <v>42</v>
      </c>
      <c r="D1" s="331" t="s">
        <v>2</v>
      </c>
      <c r="E1" s="331" t="s">
        <v>395</v>
      </c>
      <c r="F1" s="332" t="s">
        <v>161</v>
      </c>
      <c r="G1" s="332" t="s">
        <v>161</v>
      </c>
      <c r="H1" s="332" t="s">
        <v>161</v>
      </c>
      <c r="I1" s="332" t="s">
        <v>161</v>
      </c>
      <c r="J1" s="332" t="s">
        <v>161</v>
      </c>
      <c r="K1" s="332" t="s">
        <v>161</v>
      </c>
      <c r="L1" s="332" t="s">
        <v>161</v>
      </c>
      <c r="M1" s="332" t="s">
        <v>161</v>
      </c>
      <c r="N1" s="332" t="s">
        <v>161</v>
      </c>
      <c r="O1" s="332" t="s">
        <v>161</v>
      </c>
      <c r="P1" s="332" t="s">
        <v>161</v>
      </c>
      <c r="Q1" s="332" t="s">
        <v>161</v>
      </c>
      <c r="R1" s="332" t="s">
        <v>161</v>
      </c>
      <c r="S1" s="332" t="s">
        <v>161</v>
      </c>
      <c r="T1" s="332" t="s">
        <v>161</v>
      </c>
      <c r="U1" s="332" t="s">
        <v>161</v>
      </c>
      <c r="V1" s="332" t="s">
        <v>161</v>
      </c>
      <c r="W1" s="332" t="s">
        <v>161</v>
      </c>
    </row>
    <row r="2" spans="1:23" s="368" customFormat="1" ht="9" x14ac:dyDescent="0.15">
      <c r="A2" s="273" t="s">
        <v>49</v>
      </c>
      <c r="B2" s="272" t="s">
        <v>367</v>
      </c>
      <c r="C2" s="331" t="s">
        <v>42</v>
      </c>
      <c r="D2" s="331" t="s">
        <v>2</v>
      </c>
      <c r="E2" s="331" t="s">
        <v>395</v>
      </c>
      <c r="F2" s="332" t="s">
        <v>165</v>
      </c>
      <c r="G2" s="332" t="s">
        <v>165</v>
      </c>
      <c r="H2" s="332" t="s">
        <v>165</v>
      </c>
      <c r="I2" s="332" t="s">
        <v>166</v>
      </c>
      <c r="J2" s="332" t="s">
        <v>166</v>
      </c>
      <c r="K2" s="332" t="s">
        <v>166</v>
      </c>
      <c r="L2" s="332" t="s">
        <v>167</v>
      </c>
      <c r="M2" s="332" t="s">
        <v>167</v>
      </c>
      <c r="N2" s="332" t="s">
        <v>167</v>
      </c>
      <c r="O2" s="332" t="s">
        <v>168</v>
      </c>
      <c r="P2" s="332" t="s">
        <v>168</v>
      </c>
      <c r="Q2" s="332" t="s">
        <v>168</v>
      </c>
      <c r="R2" s="332" t="s">
        <v>169</v>
      </c>
      <c r="S2" s="332" t="s">
        <v>169</v>
      </c>
      <c r="T2" s="332" t="s">
        <v>169</v>
      </c>
      <c r="U2" s="332" t="s">
        <v>170</v>
      </c>
      <c r="V2" s="332" t="s">
        <v>170</v>
      </c>
      <c r="W2" s="332" t="s">
        <v>170</v>
      </c>
    </row>
    <row r="3" spans="1:23" s="368" customFormat="1" ht="9" x14ac:dyDescent="0.15">
      <c r="A3" s="273" t="s">
        <v>49</v>
      </c>
      <c r="B3" s="272" t="s">
        <v>367</v>
      </c>
      <c r="C3" s="331" t="s">
        <v>42</v>
      </c>
      <c r="D3" s="331" t="s">
        <v>2</v>
      </c>
      <c r="E3" s="331" t="s">
        <v>395</v>
      </c>
      <c r="F3" s="333" t="s">
        <v>358</v>
      </c>
      <c r="G3" s="332" t="s">
        <v>172</v>
      </c>
      <c r="H3" s="332" t="s">
        <v>373</v>
      </c>
      <c r="I3" s="333" t="s">
        <v>358</v>
      </c>
      <c r="J3" s="332" t="s">
        <v>172</v>
      </c>
      <c r="K3" s="332" t="s">
        <v>373</v>
      </c>
      <c r="L3" s="333" t="s">
        <v>358</v>
      </c>
      <c r="M3" s="332" t="s">
        <v>172</v>
      </c>
      <c r="N3" s="332" t="s">
        <v>373</v>
      </c>
      <c r="O3" s="333" t="s">
        <v>358</v>
      </c>
      <c r="P3" s="332" t="s">
        <v>172</v>
      </c>
      <c r="Q3" s="332" t="s">
        <v>373</v>
      </c>
      <c r="R3" s="333" t="s">
        <v>358</v>
      </c>
      <c r="S3" s="332" t="s">
        <v>172</v>
      </c>
      <c r="T3" s="332" t="s">
        <v>373</v>
      </c>
      <c r="U3" s="333" t="s">
        <v>358</v>
      </c>
      <c r="V3" s="332" t="s">
        <v>172</v>
      </c>
      <c r="W3" s="332" t="s">
        <v>373</v>
      </c>
    </row>
    <row r="4" spans="1:23" x14ac:dyDescent="0.15">
      <c r="A4" s="65" t="s">
        <v>44</v>
      </c>
      <c r="B4" s="65" t="s">
        <v>117</v>
      </c>
      <c r="C4" s="313">
        <v>44.499999999998202</v>
      </c>
      <c r="D4" s="131">
        <v>91.134369709096106</v>
      </c>
      <c r="E4" s="305">
        <v>38</v>
      </c>
      <c r="F4" s="305">
        <v>34</v>
      </c>
      <c r="G4" s="305">
        <v>131</v>
      </c>
      <c r="H4" s="305">
        <v>194</v>
      </c>
      <c r="I4" s="305">
        <v>22</v>
      </c>
      <c r="J4" s="305">
        <v>55</v>
      </c>
      <c r="K4" s="305">
        <v>612</v>
      </c>
      <c r="L4" s="305">
        <v>7</v>
      </c>
      <c r="M4" s="305">
        <v>8</v>
      </c>
      <c r="N4" s="305">
        <v>514</v>
      </c>
      <c r="O4" s="305">
        <v>1</v>
      </c>
      <c r="P4" s="305">
        <v>1</v>
      </c>
      <c r="Q4" s="305">
        <v>120</v>
      </c>
      <c r="R4" s="371" t="s">
        <v>666</v>
      </c>
      <c r="S4" s="371" t="s">
        <v>666</v>
      </c>
      <c r="T4" s="371" t="s">
        <v>666</v>
      </c>
      <c r="U4" s="371" t="s">
        <v>666</v>
      </c>
      <c r="V4" s="371" t="s">
        <v>666</v>
      </c>
      <c r="W4" s="371" t="s">
        <v>666</v>
      </c>
    </row>
    <row r="5" spans="1:23" x14ac:dyDescent="0.15">
      <c r="A5" s="65" t="s">
        <v>44</v>
      </c>
      <c r="B5" s="65" t="s">
        <v>413</v>
      </c>
      <c r="C5" s="313">
        <v>4514.8333333331502</v>
      </c>
      <c r="D5" s="131">
        <v>91.5675068027913</v>
      </c>
      <c r="E5" s="305">
        <v>4419</v>
      </c>
      <c r="F5" s="305">
        <v>3998</v>
      </c>
      <c r="G5" s="305">
        <v>16060</v>
      </c>
      <c r="H5" s="305">
        <v>24927.25</v>
      </c>
      <c r="I5" s="305">
        <v>2969</v>
      </c>
      <c r="J5" s="305">
        <v>6119</v>
      </c>
      <c r="K5" s="305">
        <v>63391</v>
      </c>
      <c r="L5" s="305">
        <v>343</v>
      </c>
      <c r="M5" s="305">
        <v>382</v>
      </c>
      <c r="N5" s="305">
        <v>24392</v>
      </c>
      <c r="O5" s="305">
        <v>67</v>
      </c>
      <c r="P5" s="305">
        <v>68</v>
      </c>
      <c r="Q5" s="305">
        <v>12125</v>
      </c>
      <c r="R5" s="305">
        <v>31</v>
      </c>
      <c r="S5" s="305">
        <v>31</v>
      </c>
      <c r="T5" s="305">
        <v>8395</v>
      </c>
      <c r="U5" s="305">
        <v>21</v>
      </c>
      <c r="V5" s="305">
        <v>21</v>
      </c>
      <c r="W5" s="305">
        <v>5531</v>
      </c>
    </row>
    <row r="6" spans="1:23" x14ac:dyDescent="0.15">
      <c r="A6" s="65" t="s">
        <v>44</v>
      </c>
      <c r="B6" s="65" t="s">
        <v>118</v>
      </c>
      <c r="C6" s="313">
        <v>1353.6666666666099</v>
      </c>
      <c r="D6" s="131">
        <v>85.602574438443298</v>
      </c>
      <c r="E6" s="305">
        <v>1369</v>
      </c>
      <c r="F6" s="305">
        <v>1277</v>
      </c>
      <c r="G6" s="305">
        <v>7867</v>
      </c>
      <c r="H6" s="305">
        <v>11605</v>
      </c>
      <c r="I6" s="305">
        <v>1058</v>
      </c>
      <c r="J6" s="305">
        <v>2993</v>
      </c>
      <c r="K6" s="305">
        <v>32256</v>
      </c>
      <c r="L6" s="305">
        <v>173</v>
      </c>
      <c r="M6" s="305">
        <v>200</v>
      </c>
      <c r="N6" s="305">
        <v>12976</v>
      </c>
      <c r="O6" s="305">
        <v>30</v>
      </c>
      <c r="P6" s="305">
        <v>31</v>
      </c>
      <c r="Q6" s="305">
        <v>6174</v>
      </c>
      <c r="R6" s="305">
        <v>21</v>
      </c>
      <c r="S6" s="305">
        <v>22</v>
      </c>
      <c r="T6" s="305">
        <v>5421</v>
      </c>
      <c r="U6" s="305">
        <v>8</v>
      </c>
      <c r="V6" s="305">
        <v>8</v>
      </c>
      <c r="W6" s="305">
        <v>2584</v>
      </c>
    </row>
    <row r="7" spans="1:23" s="370" customFormat="1" x14ac:dyDescent="0.15">
      <c r="A7" s="65" t="s">
        <v>44</v>
      </c>
      <c r="B7" s="65" t="s">
        <v>119</v>
      </c>
      <c r="C7" s="313">
        <v>1787.4166666665999</v>
      </c>
      <c r="D7" s="131">
        <v>87.204614705669599</v>
      </c>
      <c r="E7" s="305">
        <v>1906</v>
      </c>
      <c r="F7" s="305">
        <v>1726</v>
      </c>
      <c r="G7" s="305">
        <v>8661</v>
      </c>
      <c r="H7" s="305">
        <v>13003</v>
      </c>
      <c r="I7" s="305">
        <v>1418</v>
      </c>
      <c r="J7" s="305">
        <v>3611</v>
      </c>
      <c r="K7" s="305">
        <v>37397</v>
      </c>
      <c r="L7" s="305">
        <v>184</v>
      </c>
      <c r="M7" s="305">
        <v>209</v>
      </c>
      <c r="N7" s="305">
        <v>14120</v>
      </c>
      <c r="O7" s="305">
        <v>45</v>
      </c>
      <c r="P7" s="305">
        <v>46</v>
      </c>
      <c r="Q7" s="305">
        <v>8451</v>
      </c>
      <c r="R7" s="305">
        <v>18</v>
      </c>
      <c r="S7" s="305">
        <v>18</v>
      </c>
      <c r="T7" s="305">
        <v>5180</v>
      </c>
      <c r="U7" s="305">
        <v>20</v>
      </c>
      <c r="V7" s="305">
        <v>20</v>
      </c>
      <c r="W7" s="305">
        <v>5415</v>
      </c>
    </row>
    <row r="8" spans="1:23" s="370" customFormat="1" x14ac:dyDescent="0.15">
      <c r="A8" s="65" t="s">
        <v>44</v>
      </c>
      <c r="B8" s="65" t="s">
        <v>120</v>
      </c>
      <c r="C8" s="313">
        <v>1930.74999999992</v>
      </c>
      <c r="D8" s="131">
        <v>91.391804235347195</v>
      </c>
      <c r="E8" s="305">
        <v>1835</v>
      </c>
      <c r="F8" s="305">
        <v>1688</v>
      </c>
      <c r="G8" s="305">
        <v>7602</v>
      </c>
      <c r="H8" s="305">
        <v>11549</v>
      </c>
      <c r="I8" s="305">
        <v>1257</v>
      </c>
      <c r="J8" s="305">
        <v>2774</v>
      </c>
      <c r="K8" s="305">
        <v>27873</v>
      </c>
      <c r="L8" s="305">
        <v>120</v>
      </c>
      <c r="M8" s="305">
        <v>137</v>
      </c>
      <c r="N8" s="305">
        <v>9299</v>
      </c>
      <c r="O8" s="305">
        <v>37</v>
      </c>
      <c r="P8" s="305">
        <v>38</v>
      </c>
      <c r="Q8" s="305">
        <v>8134</v>
      </c>
      <c r="R8" s="305">
        <v>10</v>
      </c>
      <c r="S8" s="305">
        <v>11</v>
      </c>
      <c r="T8" s="305">
        <v>2714</v>
      </c>
      <c r="U8" s="305">
        <v>6</v>
      </c>
      <c r="V8" s="305">
        <v>6</v>
      </c>
      <c r="W8" s="305">
        <v>1209</v>
      </c>
    </row>
    <row r="9" spans="1:23" s="370" customFormat="1" x14ac:dyDescent="0.15">
      <c r="A9" s="65" t="s">
        <v>44</v>
      </c>
      <c r="B9" s="65" t="s">
        <v>121</v>
      </c>
      <c r="C9" s="313">
        <v>1707.99999999993</v>
      </c>
      <c r="D9" s="131">
        <v>90.052131789162601</v>
      </c>
      <c r="E9" s="305">
        <v>1522</v>
      </c>
      <c r="F9" s="305">
        <v>1211</v>
      </c>
      <c r="G9" s="305">
        <v>4153</v>
      </c>
      <c r="H9" s="305">
        <v>6507</v>
      </c>
      <c r="I9" s="305">
        <v>1088</v>
      </c>
      <c r="J9" s="305">
        <v>2246</v>
      </c>
      <c r="K9" s="305">
        <v>25651</v>
      </c>
      <c r="L9" s="305">
        <v>171</v>
      </c>
      <c r="M9" s="305">
        <v>191</v>
      </c>
      <c r="N9" s="305">
        <v>12671</v>
      </c>
      <c r="O9" s="305">
        <v>46</v>
      </c>
      <c r="P9" s="305">
        <v>47</v>
      </c>
      <c r="Q9" s="305">
        <v>8381</v>
      </c>
      <c r="R9" s="305">
        <v>20</v>
      </c>
      <c r="S9" s="305">
        <v>20</v>
      </c>
      <c r="T9" s="305">
        <v>5538</v>
      </c>
      <c r="U9" s="305">
        <v>11</v>
      </c>
      <c r="V9" s="305">
        <v>11</v>
      </c>
      <c r="W9" s="305">
        <v>3452</v>
      </c>
    </row>
    <row r="10" spans="1:23" s="370" customFormat="1" x14ac:dyDescent="0.15">
      <c r="A10" s="65" t="s">
        <v>44</v>
      </c>
      <c r="B10" s="65" t="s">
        <v>414</v>
      </c>
      <c r="C10" s="313">
        <v>3321.9166666665301</v>
      </c>
      <c r="D10" s="131">
        <v>86.286840648398297</v>
      </c>
      <c r="E10" s="305">
        <v>3275</v>
      </c>
      <c r="F10" s="305">
        <v>2901</v>
      </c>
      <c r="G10" s="305">
        <v>13820</v>
      </c>
      <c r="H10" s="305">
        <v>19427</v>
      </c>
      <c r="I10" s="305">
        <v>2460</v>
      </c>
      <c r="J10" s="305">
        <v>6386</v>
      </c>
      <c r="K10" s="305">
        <v>73282</v>
      </c>
      <c r="L10" s="305">
        <v>401</v>
      </c>
      <c r="M10" s="305">
        <v>463</v>
      </c>
      <c r="N10" s="305">
        <v>30656</v>
      </c>
      <c r="O10" s="305">
        <v>108</v>
      </c>
      <c r="P10" s="305">
        <v>110</v>
      </c>
      <c r="Q10" s="305">
        <v>18326</v>
      </c>
      <c r="R10" s="305">
        <v>46</v>
      </c>
      <c r="S10" s="305">
        <v>47</v>
      </c>
      <c r="T10" s="305">
        <v>12711</v>
      </c>
      <c r="U10" s="305">
        <v>38</v>
      </c>
      <c r="V10" s="305">
        <v>38</v>
      </c>
      <c r="W10" s="305">
        <v>11875</v>
      </c>
    </row>
    <row r="11" spans="1:23" s="370" customFormat="1" x14ac:dyDescent="0.15">
      <c r="A11" s="65" t="s">
        <v>44</v>
      </c>
      <c r="B11" s="65" t="s">
        <v>122</v>
      </c>
      <c r="C11" s="313">
        <v>3625.6666666665201</v>
      </c>
      <c r="D11" s="131">
        <v>87.990569518941697</v>
      </c>
      <c r="E11" s="305">
        <v>3573</v>
      </c>
      <c r="F11" s="305">
        <v>3182</v>
      </c>
      <c r="G11" s="305">
        <v>14834</v>
      </c>
      <c r="H11" s="305">
        <v>22171</v>
      </c>
      <c r="I11" s="305">
        <v>2502</v>
      </c>
      <c r="J11" s="305">
        <v>5592</v>
      </c>
      <c r="K11" s="305">
        <v>61252</v>
      </c>
      <c r="L11" s="305">
        <v>346</v>
      </c>
      <c r="M11" s="305">
        <v>401</v>
      </c>
      <c r="N11" s="305">
        <v>27341</v>
      </c>
      <c r="O11" s="305">
        <v>103</v>
      </c>
      <c r="P11" s="305">
        <v>107</v>
      </c>
      <c r="Q11" s="305">
        <v>18843</v>
      </c>
      <c r="R11" s="305">
        <v>66</v>
      </c>
      <c r="S11" s="305">
        <v>68</v>
      </c>
      <c r="T11" s="305">
        <v>16564</v>
      </c>
      <c r="U11" s="305">
        <v>39</v>
      </c>
      <c r="V11" s="305">
        <v>39</v>
      </c>
      <c r="W11" s="305">
        <v>12644</v>
      </c>
    </row>
    <row r="12" spans="1:23" s="370" customFormat="1" x14ac:dyDescent="0.15">
      <c r="A12" s="65" t="s">
        <v>44</v>
      </c>
      <c r="B12" s="65" t="s">
        <v>123</v>
      </c>
      <c r="C12" s="313">
        <v>4123.0833333331702</v>
      </c>
      <c r="D12" s="131">
        <v>89.942757406858902</v>
      </c>
      <c r="E12" s="305">
        <v>4074</v>
      </c>
      <c r="F12" s="305">
        <v>3760</v>
      </c>
      <c r="G12" s="305">
        <v>18629</v>
      </c>
      <c r="H12" s="305">
        <v>27929</v>
      </c>
      <c r="I12" s="305">
        <v>2860</v>
      </c>
      <c r="J12" s="305">
        <v>6190</v>
      </c>
      <c r="K12" s="305">
        <v>60664</v>
      </c>
      <c r="L12" s="305">
        <v>320</v>
      </c>
      <c r="M12" s="305">
        <v>361</v>
      </c>
      <c r="N12" s="305">
        <v>24110</v>
      </c>
      <c r="O12" s="305">
        <v>92</v>
      </c>
      <c r="P12" s="305">
        <v>99</v>
      </c>
      <c r="Q12" s="305">
        <v>16807</v>
      </c>
      <c r="R12" s="305">
        <v>46</v>
      </c>
      <c r="S12" s="305">
        <v>46</v>
      </c>
      <c r="T12" s="305">
        <v>12577</v>
      </c>
      <c r="U12" s="305">
        <v>31</v>
      </c>
      <c r="V12" s="305">
        <v>31</v>
      </c>
      <c r="W12" s="305">
        <v>9273</v>
      </c>
    </row>
    <row r="13" spans="1:23" s="370" customFormat="1" x14ac:dyDescent="0.15">
      <c r="A13" s="65" t="s">
        <v>44</v>
      </c>
      <c r="B13" s="65" t="s">
        <v>124</v>
      </c>
      <c r="C13" s="313">
        <v>2065.49999999992</v>
      </c>
      <c r="D13" s="131">
        <v>90.154229796095294</v>
      </c>
      <c r="E13" s="305">
        <v>2035</v>
      </c>
      <c r="F13" s="305">
        <v>1897</v>
      </c>
      <c r="G13" s="305">
        <v>9410</v>
      </c>
      <c r="H13" s="305">
        <v>14306</v>
      </c>
      <c r="I13" s="305">
        <v>1476</v>
      </c>
      <c r="J13" s="305">
        <v>3355</v>
      </c>
      <c r="K13" s="305">
        <v>33810</v>
      </c>
      <c r="L13" s="305">
        <v>158</v>
      </c>
      <c r="M13" s="305">
        <v>179</v>
      </c>
      <c r="N13" s="305">
        <v>11208</v>
      </c>
      <c r="O13" s="305">
        <v>30</v>
      </c>
      <c r="P13" s="305">
        <v>30</v>
      </c>
      <c r="Q13" s="305">
        <v>5649</v>
      </c>
      <c r="R13" s="305">
        <v>25</v>
      </c>
      <c r="S13" s="305">
        <v>25</v>
      </c>
      <c r="T13" s="305">
        <v>6653</v>
      </c>
      <c r="U13" s="305">
        <v>9</v>
      </c>
      <c r="V13" s="305">
        <v>9</v>
      </c>
      <c r="W13" s="305">
        <v>2745</v>
      </c>
    </row>
    <row r="14" spans="1:23" s="370" customFormat="1" x14ac:dyDescent="0.15">
      <c r="A14" s="65" t="s">
        <v>44</v>
      </c>
      <c r="B14" s="65" t="s">
        <v>125</v>
      </c>
      <c r="C14" s="313">
        <v>1422.8333333332801</v>
      </c>
      <c r="D14" s="131">
        <v>91.393980433278799</v>
      </c>
      <c r="E14" s="305">
        <v>1403</v>
      </c>
      <c r="F14" s="305">
        <v>1300</v>
      </c>
      <c r="G14" s="305">
        <v>5646</v>
      </c>
      <c r="H14" s="305">
        <v>8592</v>
      </c>
      <c r="I14" s="305">
        <v>962</v>
      </c>
      <c r="J14" s="305">
        <v>1955</v>
      </c>
      <c r="K14" s="305">
        <v>19146</v>
      </c>
      <c r="L14" s="305">
        <v>98</v>
      </c>
      <c r="M14" s="305">
        <v>112</v>
      </c>
      <c r="N14" s="305">
        <v>7617</v>
      </c>
      <c r="O14" s="305">
        <v>19</v>
      </c>
      <c r="P14" s="305">
        <v>21</v>
      </c>
      <c r="Q14" s="305">
        <v>3599</v>
      </c>
      <c r="R14" s="305">
        <v>13</v>
      </c>
      <c r="S14" s="305">
        <v>13</v>
      </c>
      <c r="T14" s="305">
        <v>3639</v>
      </c>
      <c r="U14" s="305">
        <v>9</v>
      </c>
      <c r="V14" s="305">
        <v>9</v>
      </c>
      <c r="W14" s="305">
        <v>2101</v>
      </c>
    </row>
    <row r="15" spans="1:23" s="370" customFormat="1" x14ac:dyDescent="0.15">
      <c r="A15" s="65" t="s">
        <v>44</v>
      </c>
      <c r="B15" s="65" t="s">
        <v>126</v>
      </c>
      <c r="C15" s="313">
        <v>395.74999999998403</v>
      </c>
      <c r="D15" s="131">
        <v>91.259875907544696</v>
      </c>
      <c r="E15" s="305">
        <v>390</v>
      </c>
      <c r="F15" s="305">
        <v>368</v>
      </c>
      <c r="G15" s="305">
        <v>1529</v>
      </c>
      <c r="H15" s="305">
        <v>2365</v>
      </c>
      <c r="I15" s="305">
        <v>262</v>
      </c>
      <c r="J15" s="305">
        <v>521</v>
      </c>
      <c r="K15" s="305">
        <v>5353</v>
      </c>
      <c r="L15" s="305">
        <v>21</v>
      </c>
      <c r="M15" s="305">
        <v>23</v>
      </c>
      <c r="N15" s="305">
        <v>1448</v>
      </c>
      <c r="O15" s="305">
        <v>9</v>
      </c>
      <c r="P15" s="305">
        <v>9</v>
      </c>
      <c r="Q15" s="305">
        <v>1709</v>
      </c>
      <c r="R15" s="305">
        <v>2</v>
      </c>
      <c r="S15" s="305">
        <v>2</v>
      </c>
      <c r="T15" s="305">
        <v>728</v>
      </c>
      <c r="U15" s="305">
        <v>3</v>
      </c>
      <c r="V15" s="305">
        <v>3</v>
      </c>
      <c r="W15" s="305">
        <v>1022</v>
      </c>
    </row>
    <row r="16" spans="1:23" s="370" customFormat="1" x14ac:dyDescent="0.15">
      <c r="A16" s="65" t="s">
        <v>44</v>
      </c>
      <c r="B16" s="65" t="s">
        <v>127</v>
      </c>
      <c r="C16" s="313">
        <v>46.416666666664803</v>
      </c>
      <c r="D16" s="131">
        <v>91.848700228720006</v>
      </c>
      <c r="E16" s="305">
        <v>47</v>
      </c>
      <c r="F16" s="305">
        <v>44</v>
      </c>
      <c r="G16" s="305">
        <v>156</v>
      </c>
      <c r="H16" s="305">
        <v>223</v>
      </c>
      <c r="I16" s="305">
        <v>31</v>
      </c>
      <c r="J16" s="305">
        <v>73</v>
      </c>
      <c r="K16" s="305">
        <v>788</v>
      </c>
      <c r="L16" s="305">
        <v>7</v>
      </c>
      <c r="M16" s="305">
        <v>8</v>
      </c>
      <c r="N16" s="305">
        <v>370</v>
      </c>
      <c r="O16" s="371" t="s">
        <v>666</v>
      </c>
      <c r="P16" s="371" t="s">
        <v>666</v>
      </c>
      <c r="Q16" s="371" t="s">
        <v>666</v>
      </c>
      <c r="R16" s="371" t="s">
        <v>666</v>
      </c>
      <c r="S16" s="371" t="s">
        <v>666</v>
      </c>
      <c r="T16" s="371" t="s">
        <v>666</v>
      </c>
      <c r="U16" s="371" t="s">
        <v>666</v>
      </c>
      <c r="V16" s="371" t="s">
        <v>666</v>
      </c>
      <c r="W16" s="371" t="s">
        <v>666</v>
      </c>
    </row>
    <row r="17" spans="1:23" s="370" customFormat="1" x14ac:dyDescent="0.15">
      <c r="A17" s="65" t="s">
        <v>44</v>
      </c>
      <c r="B17" s="65" t="s">
        <v>247</v>
      </c>
      <c r="C17" s="313">
        <v>577.66666666664401</v>
      </c>
      <c r="D17" s="131">
        <v>79.272779011769103</v>
      </c>
      <c r="E17" s="305">
        <v>617</v>
      </c>
      <c r="F17" s="305">
        <v>565</v>
      </c>
      <c r="G17" s="305">
        <v>4021</v>
      </c>
      <c r="H17" s="305">
        <v>5913</v>
      </c>
      <c r="I17" s="305">
        <v>530</v>
      </c>
      <c r="J17" s="305">
        <v>2221</v>
      </c>
      <c r="K17" s="305">
        <v>23469</v>
      </c>
      <c r="L17" s="305">
        <v>95</v>
      </c>
      <c r="M17" s="305">
        <v>110</v>
      </c>
      <c r="N17" s="305">
        <v>7292</v>
      </c>
      <c r="O17" s="305">
        <v>16</v>
      </c>
      <c r="P17" s="305">
        <v>16</v>
      </c>
      <c r="Q17" s="305">
        <v>2998</v>
      </c>
      <c r="R17" s="305">
        <v>10</v>
      </c>
      <c r="S17" s="305">
        <v>11</v>
      </c>
      <c r="T17" s="305">
        <v>2541</v>
      </c>
      <c r="U17" s="305">
        <v>6</v>
      </c>
      <c r="V17" s="305">
        <v>6</v>
      </c>
      <c r="W17" s="305">
        <v>1517</v>
      </c>
    </row>
    <row r="18" spans="1:23" ht="9" customHeight="1" x14ac:dyDescent="0.15">
      <c r="D18" s="141"/>
      <c r="E18" s="141"/>
    </row>
    <row r="19" spans="1:23" ht="9" customHeight="1" x14ac:dyDescent="0.15"/>
    <row r="20" spans="1:23" ht="9" customHeight="1" x14ac:dyDescent="0.15">
      <c r="F20" s="130"/>
      <c r="G20" s="130"/>
      <c r="H20" s="130"/>
      <c r="I20" s="130"/>
      <c r="J20" s="130"/>
      <c r="K20" s="130"/>
      <c r="L20" s="130"/>
      <c r="M20" s="130"/>
      <c r="N20" s="130"/>
      <c r="O20" s="130"/>
      <c r="P20" s="130"/>
      <c r="Q20" s="130"/>
      <c r="R20" s="130"/>
      <c r="S20" s="130"/>
      <c r="T20" s="130"/>
      <c r="U20" s="130"/>
      <c r="V20" s="130"/>
      <c r="W20" s="130"/>
    </row>
    <row r="21" spans="1:23" ht="9" customHeight="1" x14ac:dyDescent="0.15"/>
    <row r="22" spans="1:23" ht="9" customHeight="1" x14ac:dyDescent="0.15">
      <c r="F22" s="130"/>
      <c r="G22" s="130"/>
      <c r="H22" s="130"/>
      <c r="I22" s="130"/>
      <c r="J22" s="130"/>
      <c r="K22" s="130"/>
      <c r="L22" s="130"/>
      <c r="M22" s="130"/>
      <c r="N22" s="130"/>
      <c r="O22" s="130"/>
      <c r="P22" s="130"/>
      <c r="Q22" s="130"/>
      <c r="R22" s="130"/>
      <c r="S22" s="130"/>
      <c r="T22" s="130"/>
      <c r="U22" s="130"/>
      <c r="V22" s="130"/>
      <c r="W22" s="130"/>
    </row>
    <row r="23" spans="1:23" ht="9" customHeight="1" x14ac:dyDescent="0.15"/>
    <row r="24" spans="1:23" ht="9" customHeight="1" x14ac:dyDescent="0.15">
      <c r="B24" s="141"/>
      <c r="C24" s="141"/>
      <c r="D24" s="141"/>
      <c r="E24" s="141"/>
      <c r="F24" s="130"/>
      <c r="G24" s="130"/>
      <c r="H24" s="130"/>
      <c r="I24" s="130"/>
      <c r="J24" s="130"/>
      <c r="K24" s="130"/>
      <c r="L24" s="130"/>
      <c r="M24" s="130"/>
      <c r="N24" s="130"/>
      <c r="O24" s="130"/>
      <c r="P24" s="130"/>
      <c r="Q24" s="130"/>
      <c r="R24" s="130"/>
      <c r="S24" s="130"/>
      <c r="T24" s="130"/>
      <c r="U24" s="130"/>
      <c r="V24" s="130"/>
      <c r="W24" s="130"/>
    </row>
    <row r="25" spans="1:23" ht="9" customHeight="1" x14ac:dyDescent="0.15"/>
    <row r="26" spans="1:23" ht="9" customHeight="1" x14ac:dyDescent="0.15"/>
    <row r="27" spans="1:23" ht="9" customHeight="1" x14ac:dyDescent="0.15"/>
    <row r="28" spans="1:23" ht="9" customHeight="1" x14ac:dyDescent="0.15"/>
    <row r="29" spans="1:23" ht="9" customHeight="1" x14ac:dyDescent="0.15"/>
    <row r="30" spans="1:23" ht="9" customHeight="1" x14ac:dyDescent="0.15"/>
    <row r="31" spans="1:23" ht="9" customHeight="1" x14ac:dyDescent="0.15"/>
    <row r="32" spans="1:23" ht="9" customHeight="1" x14ac:dyDescent="0.15"/>
    <row r="33" ht="9" customHeight="1" x14ac:dyDescent="0.15"/>
    <row r="34" ht="9" customHeight="1" x14ac:dyDescent="0.15"/>
    <row r="35" ht="9" customHeight="1" x14ac:dyDescent="0.15"/>
    <row r="36" ht="9" customHeight="1" x14ac:dyDescent="0.15"/>
  </sheetData>
  <pageMargins left="0.39370078740157483" right="0.78740157480314965" top="0.59055118110236227" bottom="0.59055118110236227" header="0.31496062992125984" footer="0.31496062992125984"/>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120">
    <tabColor rgb="FF92D050"/>
  </sheetPr>
  <dimension ref="A1:W33"/>
  <sheetViews>
    <sheetView view="pageBreakPreview" zoomScale="160" zoomScaleNormal="100" zoomScaleSheetLayoutView="160" workbookViewId="0">
      <selection activeCell="V20" sqref="V20"/>
    </sheetView>
  </sheetViews>
  <sheetFormatPr baseColWidth="10" defaultColWidth="11.42578125" defaultRowHeight="8.25" x14ac:dyDescent="0.15"/>
  <cols>
    <col min="1" max="1" width="12.140625" style="6" customWidth="1"/>
    <col min="2" max="2" width="15" style="6" customWidth="1"/>
    <col min="3" max="3" width="26" style="6" bestFit="1" customWidth="1"/>
    <col min="4" max="4" width="22.28515625" style="6" bestFit="1" customWidth="1"/>
    <col min="5" max="5" width="25.28515625" style="6" bestFit="1" customWidth="1"/>
    <col min="6" max="23" width="21.5703125" style="6" bestFit="1" customWidth="1"/>
    <col min="24" max="16384" width="11.42578125" style="6"/>
  </cols>
  <sheetData>
    <row r="1" spans="1:23" s="241" customFormat="1" ht="9" x14ac:dyDescent="0.15">
      <c r="A1" s="273" t="s">
        <v>49</v>
      </c>
      <c r="B1" s="272" t="s">
        <v>367</v>
      </c>
      <c r="C1" s="331" t="s">
        <v>374</v>
      </c>
      <c r="D1" s="331" t="s">
        <v>2</v>
      </c>
      <c r="E1" s="331" t="s">
        <v>395</v>
      </c>
      <c r="F1" s="332" t="s">
        <v>161</v>
      </c>
      <c r="G1" s="332" t="s">
        <v>161</v>
      </c>
      <c r="H1" s="332" t="s">
        <v>161</v>
      </c>
      <c r="I1" s="332" t="s">
        <v>161</v>
      </c>
      <c r="J1" s="332" t="s">
        <v>161</v>
      </c>
      <c r="K1" s="332" t="s">
        <v>161</v>
      </c>
      <c r="L1" s="332" t="s">
        <v>161</v>
      </c>
      <c r="M1" s="332" t="s">
        <v>161</v>
      </c>
      <c r="N1" s="332" t="s">
        <v>161</v>
      </c>
      <c r="O1" s="332" t="s">
        <v>161</v>
      </c>
      <c r="P1" s="332" t="s">
        <v>161</v>
      </c>
      <c r="Q1" s="332" t="s">
        <v>161</v>
      </c>
      <c r="R1" s="332" t="s">
        <v>161</v>
      </c>
      <c r="S1" s="332" t="s">
        <v>161</v>
      </c>
      <c r="T1" s="332" t="s">
        <v>161</v>
      </c>
      <c r="U1" s="332" t="s">
        <v>161</v>
      </c>
      <c r="V1" s="332" t="s">
        <v>161</v>
      </c>
      <c r="W1" s="332" t="s">
        <v>161</v>
      </c>
    </row>
    <row r="2" spans="1:23" s="242" customFormat="1" ht="9" x14ac:dyDescent="0.15">
      <c r="A2" s="273" t="s">
        <v>49</v>
      </c>
      <c r="B2" s="272" t="s">
        <v>367</v>
      </c>
      <c r="C2" s="331" t="s">
        <v>374</v>
      </c>
      <c r="D2" s="331" t="s">
        <v>2</v>
      </c>
      <c r="E2" s="331" t="s">
        <v>395</v>
      </c>
      <c r="F2" s="332" t="s">
        <v>165</v>
      </c>
      <c r="G2" s="332" t="s">
        <v>165</v>
      </c>
      <c r="H2" s="332" t="s">
        <v>165</v>
      </c>
      <c r="I2" s="332" t="s">
        <v>166</v>
      </c>
      <c r="J2" s="332" t="s">
        <v>166</v>
      </c>
      <c r="K2" s="332" t="s">
        <v>166</v>
      </c>
      <c r="L2" s="332" t="s">
        <v>167</v>
      </c>
      <c r="M2" s="332" t="s">
        <v>167</v>
      </c>
      <c r="N2" s="332" t="s">
        <v>167</v>
      </c>
      <c r="O2" s="332" t="s">
        <v>168</v>
      </c>
      <c r="P2" s="332" t="s">
        <v>168</v>
      </c>
      <c r="Q2" s="332" t="s">
        <v>168</v>
      </c>
      <c r="R2" s="332" t="s">
        <v>169</v>
      </c>
      <c r="S2" s="332" t="s">
        <v>169</v>
      </c>
      <c r="T2" s="332" t="s">
        <v>169</v>
      </c>
      <c r="U2" s="332" t="s">
        <v>170</v>
      </c>
      <c r="V2" s="332" t="s">
        <v>170</v>
      </c>
      <c r="W2" s="332" t="s">
        <v>170</v>
      </c>
    </row>
    <row r="3" spans="1:23" s="241" customFormat="1" ht="9" x14ac:dyDescent="0.15">
      <c r="A3" s="273" t="s">
        <v>49</v>
      </c>
      <c r="B3" s="272" t="s">
        <v>367</v>
      </c>
      <c r="C3" s="331" t="s">
        <v>374</v>
      </c>
      <c r="D3" s="331" t="s">
        <v>2</v>
      </c>
      <c r="E3" s="331" t="s">
        <v>395</v>
      </c>
      <c r="F3" s="333" t="s">
        <v>358</v>
      </c>
      <c r="G3" s="332" t="s">
        <v>172</v>
      </c>
      <c r="H3" s="332" t="s">
        <v>373</v>
      </c>
      <c r="I3" s="333" t="s">
        <v>358</v>
      </c>
      <c r="J3" s="332" t="s">
        <v>172</v>
      </c>
      <c r="K3" s="332" t="s">
        <v>373</v>
      </c>
      <c r="L3" s="333" t="s">
        <v>358</v>
      </c>
      <c r="M3" s="332" t="s">
        <v>172</v>
      </c>
      <c r="N3" s="332" t="s">
        <v>373</v>
      </c>
      <c r="O3" s="333" t="s">
        <v>358</v>
      </c>
      <c r="P3" s="332" t="s">
        <v>172</v>
      </c>
      <c r="Q3" s="332" t="s">
        <v>373</v>
      </c>
      <c r="R3" s="333" t="s">
        <v>358</v>
      </c>
      <c r="S3" s="332" t="s">
        <v>172</v>
      </c>
      <c r="T3" s="332" t="s">
        <v>373</v>
      </c>
      <c r="U3" s="333" t="s">
        <v>358</v>
      </c>
      <c r="V3" s="332" t="s">
        <v>172</v>
      </c>
      <c r="W3" s="332" t="s">
        <v>373</v>
      </c>
    </row>
    <row r="4" spans="1:23" s="9" customFormat="1" x14ac:dyDescent="0.15">
      <c r="A4" s="245" t="s">
        <v>45</v>
      </c>
      <c r="B4" s="256" t="s">
        <v>617</v>
      </c>
      <c r="C4" s="107">
        <v>132.499999999995</v>
      </c>
      <c r="D4" s="131">
        <v>95.316619281467894</v>
      </c>
      <c r="E4" s="305">
        <v>108</v>
      </c>
      <c r="F4" s="305">
        <v>95</v>
      </c>
      <c r="G4" s="305">
        <v>274</v>
      </c>
      <c r="H4" s="305">
        <v>439</v>
      </c>
      <c r="I4" s="305">
        <v>59</v>
      </c>
      <c r="J4" s="305">
        <v>94</v>
      </c>
      <c r="K4" s="305">
        <v>832</v>
      </c>
      <c r="L4" s="305">
        <v>8</v>
      </c>
      <c r="M4" s="305">
        <v>9</v>
      </c>
      <c r="N4" s="305">
        <v>672</v>
      </c>
      <c r="O4" s="371" t="s">
        <v>666</v>
      </c>
      <c r="P4" s="371" t="s">
        <v>666</v>
      </c>
      <c r="Q4" s="371" t="s">
        <v>666</v>
      </c>
      <c r="R4" s="371">
        <v>1</v>
      </c>
      <c r="S4" s="371">
        <v>1</v>
      </c>
      <c r="T4" s="371">
        <v>322</v>
      </c>
      <c r="U4" s="371" t="s">
        <v>666</v>
      </c>
      <c r="V4" s="371" t="s">
        <v>666</v>
      </c>
      <c r="W4" s="371" t="s">
        <v>666</v>
      </c>
    </row>
    <row r="5" spans="1:23" s="9" customFormat="1" x14ac:dyDescent="0.15">
      <c r="A5" s="255" t="s">
        <v>45</v>
      </c>
      <c r="B5" s="256" t="s">
        <v>532</v>
      </c>
      <c r="C5" s="107">
        <v>24893.6666666657</v>
      </c>
      <c r="D5" s="131">
        <v>87.324530289836801</v>
      </c>
      <c r="E5" s="305">
        <v>23805</v>
      </c>
      <c r="F5" s="305">
        <v>20512</v>
      </c>
      <c r="G5" s="305">
        <v>70403</v>
      </c>
      <c r="H5" s="305">
        <v>111979.3</v>
      </c>
      <c r="I5" s="305">
        <v>17219</v>
      </c>
      <c r="J5" s="305">
        <v>37353</v>
      </c>
      <c r="K5" s="305">
        <v>422894.75</v>
      </c>
      <c r="L5" s="305">
        <v>2989</v>
      </c>
      <c r="M5" s="305">
        <v>3352</v>
      </c>
      <c r="N5" s="305">
        <v>220596</v>
      </c>
      <c r="O5" s="305">
        <v>752</v>
      </c>
      <c r="P5" s="305">
        <v>765</v>
      </c>
      <c r="Q5" s="305">
        <v>140030</v>
      </c>
      <c r="R5" s="305">
        <v>289</v>
      </c>
      <c r="S5" s="305">
        <v>289</v>
      </c>
      <c r="T5" s="305">
        <v>80684</v>
      </c>
      <c r="U5" s="305">
        <v>584</v>
      </c>
      <c r="V5" s="305">
        <v>584</v>
      </c>
      <c r="W5" s="305">
        <v>175561</v>
      </c>
    </row>
    <row r="6" spans="1:23" s="9" customFormat="1" ht="12" customHeight="1" x14ac:dyDescent="0.15">
      <c r="A6" s="255" t="s">
        <v>45</v>
      </c>
      <c r="B6" s="9" t="s">
        <v>535</v>
      </c>
      <c r="C6" s="107">
        <v>7751.2499999996899</v>
      </c>
      <c r="D6" s="131">
        <v>91.393027638051805</v>
      </c>
      <c r="E6" s="305">
        <v>5859</v>
      </c>
      <c r="F6" s="305">
        <v>4782</v>
      </c>
      <c r="G6" s="305">
        <v>15218</v>
      </c>
      <c r="H6" s="305">
        <v>23676</v>
      </c>
      <c r="I6" s="305">
        <v>3947</v>
      </c>
      <c r="J6" s="305">
        <v>8068</v>
      </c>
      <c r="K6" s="305">
        <v>90545</v>
      </c>
      <c r="L6" s="305">
        <v>670</v>
      </c>
      <c r="M6" s="305">
        <v>762</v>
      </c>
      <c r="N6" s="305">
        <v>51957</v>
      </c>
      <c r="O6" s="305">
        <v>183</v>
      </c>
      <c r="P6" s="305">
        <v>191</v>
      </c>
      <c r="Q6" s="305">
        <v>35820</v>
      </c>
      <c r="R6" s="305">
        <v>75</v>
      </c>
      <c r="S6" s="305">
        <v>75</v>
      </c>
      <c r="T6" s="305">
        <v>20109</v>
      </c>
      <c r="U6" s="305">
        <v>80</v>
      </c>
      <c r="V6" s="305">
        <v>80</v>
      </c>
      <c r="W6" s="305">
        <v>21323</v>
      </c>
    </row>
    <row r="7" spans="1:23" s="9" customFormat="1" x14ac:dyDescent="0.15">
      <c r="A7" s="255" t="s">
        <v>45</v>
      </c>
      <c r="B7" s="256" t="s">
        <v>538</v>
      </c>
      <c r="C7" s="107">
        <v>345.33333333332001</v>
      </c>
      <c r="D7" s="131">
        <v>92.9430898608978</v>
      </c>
      <c r="E7" s="305">
        <v>313</v>
      </c>
      <c r="F7" s="305">
        <v>277</v>
      </c>
      <c r="G7" s="305">
        <v>834</v>
      </c>
      <c r="H7" s="305">
        <v>1341</v>
      </c>
      <c r="I7" s="305">
        <v>177</v>
      </c>
      <c r="J7" s="305">
        <v>333</v>
      </c>
      <c r="K7" s="305">
        <v>3820</v>
      </c>
      <c r="L7" s="305">
        <v>24</v>
      </c>
      <c r="M7" s="305">
        <v>27</v>
      </c>
      <c r="N7" s="305">
        <v>1685</v>
      </c>
      <c r="O7" s="305">
        <v>4</v>
      </c>
      <c r="P7" s="305">
        <v>6</v>
      </c>
      <c r="Q7" s="305">
        <v>817</v>
      </c>
      <c r="R7" s="305">
        <v>2</v>
      </c>
      <c r="S7" s="305">
        <v>2</v>
      </c>
      <c r="T7" s="305">
        <v>561</v>
      </c>
      <c r="U7" s="305">
        <v>4</v>
      </c>
      <c r="V7" s="305">
        <v>4</v>
      </c>
      <c r="W7" s="305">
        <v>671</v>
      </c>
    </row>
    <row r="8" spans="1:23" s="9" customFormat="1" x14ac:dyDescent="0.15">
      <c r="A8" s="255" t="s">
        <v>45</v>
      </c>
      <c r="B8" s="256" t="s">
        <v>540</v>
      </c>
      <c r="C8" s="107">
        <v>64.999999999997399</v>
      </c>
      <c r="D8" s="131">
        <v>95.030558482613102</v>
      </c>
      <c r="E8" s="305">
        <v>54</v>
      </c>
      <c r="F8" s="305">
        <v>48</v>
      </c>
      <c r="G8" s="305">
        <v>179</v>
      </c>
      <c r="H8" s="305">
        <v>300</v>
      </c>
      <c r="I8" s="305">
        <v>34</v>
      </c>
      <c r="J8" s="305">
        <v>57</v>
      </c>
      <c r="K8" s="305">
        <v>638</v>
      </c>
      <c r="L8" s="305">
        <v>3</v>
      </c>
      <c r="M8" s="305">
        <v>4</v>
      </c>
      <c r="N8" s="305">
        <v>241</v>
      </c>
      <c r="O8" s="371" t="s">
        <v>666</v>
      </c>
      <c r="P8" s="371" t="s">
        <v>666</v>
      </c>
      <c r="Q8" s="371" t="s">
        <v>666</v>
      </c>
      <c r="R8" s="371" t="s">
        <v>666</v>
      </c>
      <c r="S8" s="371" t="s">
        <v>666</v>
      </c>
      <c r="T8" s="371" t="s">
        <v>666</v>
      </c>
      <c r="U8" s="371" t="s">
        <v>666</v>
      </c>
      <c r="V8" s="371" t="s">
        <v>666</v>
      </c>
      <c r="W8" s="371" t="s">
        <v>666</v>
      </c>
    </row>
    <row r="9" spans="1:23" s="9" customFormat="1" x14ac:dyDescent="0.15">
      <c r="A9" s="255" t="s">
        <v>45</v>
      </c>
      <c r="B9" s="256" t="s">
        <v>542</v>
      </c>
      <c r="C9" s="107">
        <v>143.833333333328</v>
      </c>
      <c r="D9" s="131">
        <v>93.264654994523397</v>
      </c>
      <c r="E9" s="305">
        <v>124</v>
      </c>
      <c r="F9" s="305">
        <v>112</v>
      </c>
      <c r="G9" s="305">
        <v>356</v>
      </c>
      <c r="H9" s="305">
        <v>576</v>
      </c>
      <c r="I9" s="305">
        <v>69</v>
      </c>
      <c r="J9" s="305">
        <v>114</v>
      </c>
      <c r="K9" s="305">
        <v>1170</v>
      </c>
      <c r="L9" s="305">
        <v>11</v>
      </c>
      <c r="M9" s="305">
        <v>12</v>
      </c>
      <c r="N9" s="305">
        <v>641</v>
      </c>
      <c r="O9" s="305">
        <v>2</v>
      </c>
      <c r="P9" s="305">
        <v>3</v>
      </c>
      <c r="Q9" s="305">
        <v>544</v>
      </c>
      <c r="R9" s="305">
        <v>1</v>
      </c>
      <c r="S9" s="305">
        <v>1</v>
      </c>
      <c r="T9" s="305">
        <v>151</v>
      </c>
      <c r="U9" s="305">
        <v>2</v>
      </c>
      <c r="V9" s="305">
        <v>2</v>
      </c>
      <c r="W9" s="305">
        <v>454</v>
      </c>
    </row>
    <row r="10" spans="1:23" s="9" customFormat="1" x14ac:dyDescent="0.15">
      <c r="A10" s="255" t="s">
        <v>45</v>
      </c>
      <c r="B10" s="256" t="s">
        <v>410</v>
      </c>
      <c r="C10" s="107">
        <v>20636.083333332499</v>
      </c>
      <c r="D10" s="131">
        <v>91.790068920484003</v>
      </c>
      <c r="E10" s="305">
        <v>18881</v>
      </c>
      <c r="F10" s="305">
        <v>16001</v>
      </c>
      <c r="G10" s="305">
        <v>50650</v>
      </c>
      <c r="H10" s="305">
        <v>75734</v>
      </c>
      <c r="I10" s="305">
        <v>10947</v>
      </c>
      <c r="J10" s="305">
        <v>19064</v>
      </c>
      <c r="K10" s="305">
        <v>196409</v>
      </c>
      <c r="L10" s="305">
        <v>1751</v>
      </c>
      <c r="M10" s="305">
        <v>1978</v>
      </c>
      <c r="N10" s="305">
        <v>131733</v>
      </c>
      <c r="O10" s="305">
        <v>376</v>
      </c>
      <c r="P10" s="305">
        <v>382</v>
      </c>
      <c r="Q10" s="305">
        <v>74478</v>
      </c>
      <c r="R10" s="305">
        <v>235</v>
      </c>
      <c r="S10" s="305">
        <v>235</v>
      </c>
      <c r="T10" s="305">
        <v>64833</v>
      </c>
      <c r="U10" s="305">
        <v>273</v>
      </c>
      <c r="V10" s="305">
        <v>273</v>
      </c>
      <c r="W10" s="305">
        <v>76882</v>
      </c>
    </row>
    <row r="11" spans="1:23" s="9" customFormat="1" x14ac:dyDescent="0.15">
      <c r="A11" s="255" t="s">
        <v>45</v>
      </c>
      <c r="B11" s="256" t="s">
        <v>545</v>
      </c>
      <c r="C11" s="107">
        <v>582.74999999997704</v>
      </c>
      <c r="D11" s="131">
        <v>88.978097471247693</v>
      </c>
      <c r="E11" s="305">
        <v>540</v>
      </c>
      <c r="F11" s="305">
        <v>466</v>
      </c>
      <c r="G11" s="305">
        <v>1738</v>
      </c>
      <c r="H11" s="305">
        <v>2789</v>
      </c>
      <c r="I11" s="305">
        <v>330</v>
      </c>
      <c r="J11" s="305">
        <v>583</v>
      </c>
      <c r="K11" s="305">
        <v>6028</v>
      </c>
      <c r="L11" s="305">
        <v>70</v>
      </c>
      <c r="M11" s="305">
        <v>86</v>
      </c>
      <c r="N11" s="305">
        <v>6124</v>
      </c>
      <c r="O11" s="305">
        <v>10</v>
      </c>
      <c r="P11" s="305">
        <v>10</v>
      </c>
      <c r="Q11" s="305">
        <v>2132</v>
      </c>
      <c r="R11" s="305">
        <v>12</v>
      </c>
      <c r="S11" s="305">
        <v>12</v>
      </c>
      <c r="T11" s="305">
        <v>3801</v>
      </c>
      <c r="U11" s="305">
        <v>11</v>
      </c>
      <c r="V11" s="305">
        <v>11</v>
      </c>
      <c r="W11" s="305">
        <v>2570</v>
      </c>
    </row>
    <row r="12" spans="1:23" s="9" customFormat="1" x14ac:dyDescent="0.15">
      <c r="A12" s="255" t="s">
        <v>45</v>
      </c>
      <c r="B12" s="256" t="s">
        <v>547</v>
      </c>
      <c r="C12" s="107">
        <v>232.99999999999099</v>
      </c>
      <c r="D12" s="131">
        <v>93.582221177023698</v>
      </c>
      <c r="E12" s="305">
        <v>212</v>
      </c>
      <c r="F12" s="305">
        <v>186</v>
      </c>
      <c r="G12" s="305">
        <v>570</v>
      </c>
      <c r="H12" s="305">
        <v>912</v>
      </c>
      <c r="I12" s="305">
        <v>130</v>
      </c>
      <c r="J12" s="305">
        <v>215</v>
      </c>
      <c r="K12" s="305">
        <v>2109</v>
      </c>
      <c r="L12" s="305">
        <v>11</v>
      </c>
      <c r="M12" s="305">
        <v>11</v>
      </c>
      <c r="N12" s="305">
        <v>675</v>
      </c>
      <c r="O12" s="305">
        <v>4</v>
      </c>
      <c r="P12" s="305">
        <v>4</v>
      </c>
      <c r="Q12" s="305">
        <v>1032</v>
      </c>
      <c r="R12" s="371" t="s">
        <v>666</v>
      </c>
      <c r="S12" s="371" t="s">
        <v>666</v>
      </c>
      <c r="T12" s="371" t="s">
        <v>666</v>
      </c>
      <c r="U12" s="305">
        <v>2</v>
      </c>
      <c r="V12" s="305">
        <v>2</v>
      </c>
      <c r="W12" s="305">
        <v>730</v>
      </c>
    </row>
    <row r="13" spans="1:23" s="9" customFormat="1" x14ac:dyDescent="0.15">
      <c r="A13" s="255" t="s">
        <v>45</v>
      </c>
      <c r="B13" s="256" t="s">
        <v>233</v>
      </c>
      <c r="C13" s="107">
        <v>188.33333333332601</v>
      </c>
      <c r="D13" s="131">
        <v>92.797672445144599</v>
      </c>
      <c r="E13" s="305">
        <v>166</v>
      </c>
      <c r="F13" s="305">
        <v>139</v>
      </c>
      <c r="G13" s="305">
        <v>370</v>
      </c>
      <c r="H13" s="305">
        <v>589</v>
      </c>
      <c r="I13" s="305">
        <v>101</v>
      </c>
      <c r="J13" s="305">
        <v>181</v>
      </c>
      <c r="K13" s="305">
        <v>1809</v>
      </c>
      <c r="L13" s="305">
        <v>17</v>
      </c>
      <c r="M13" s="305">
        <v>18</v>
      </c>
      <c r="N13" s="305">
        <v>1013</v>
      </c>
      <c r="O13" s="305">
        <v>1</v>
      </c>
      <c r="P13" s="305">
        <v>1</v>
      </c>
      <c r="Q13" s="305">
        <v>292</v>
      </c>
      <c r="R13" s="305">
        <v>2</v>
      </c>
      <c r="S13" s="305">
        <v>2</v>
      </c>
      <c r="T13" s="305">
        <v>671</v>
      </c>
      <c r="U13" s="371">
        <v>2</v>
      </c>
      <c r="V13" s="371">
        <v>2</v>
      </c>
      <c r="W13" s="371">
        <v>577</v>
      </c>
    </row>
    <row r="14" spans="1:23" s="9" customFormat="1" x14ac:dyDescent="0.15">
      <c r="A14" s="255" t="s">
        <v>45</v>
      </c>
      <c r="B14" s="256" t="s">
        <v>235</v>
      </c>
      <c r="C14" s="107">
        <v>6309.6666666664096</v>
      </c>
      <c r="D14" s="131">
        <v>91.168237183360404</v>
      </c>
      <c r="E14" s="305">
        <v>5922</v>
      </c>
      <c r="F14" s="305">
        <v>5332</v>
      </c>
      <c r="G14" s="305">
        <v>19931</v>
      </c>
      <c r="H14" s="305">
        <v>32889</v>
      </c>
      <c r="I14" s="305">
        <v>3937</v>
      </c>
      <c r="J14" s="305">
        <v>7760</v>
      </c>
      <c r="K14" s="305">
        <v>78499</v>
      </c>
      <c r="L14" s="305">
        <v>542</v>
      </c>
      <c r="M14" s="305">
        <v>602</v>
      </c>
      <c r="N14" s="305">
        <v>42227</v>
      </c>
      <c r="O14" s="305">
        <v>125</v>
      </c>
      <c r="P14" s="305">
        <v>127</v>
      </c>
      <c r="Q14" s="305">
        <v>25420</v>
      </c>
      <c r="R14" s="305">
        <v>46</v>
      </c>
      <c r="S14" s="305">
        <v>46</v>
      </c>
      <c r="T14" s="305">
        <v>11338</v>
      </c>
      <c r="U14" s="305">
        <v>46</v>
      </c>
      <c r="V14" s="305">
        <v>46</v>
      </c>
      <c r="W14" s="305">
        <v>13106</v>
      </c>
    </row>
    <row r="15" spans="1:23" ht="9" customHeight="1" x14ac:dyDescent="0.15">
      <c r="D15" s="141"/>
      <c r="E15" s="141"/>
    </row>
    <row r="16" spans="1:23" ht="9" customHeight="1" x14ac:dyDescent="0.15"/>
    <row r="17" spans="2:5" ht="9" customHeight="1" x14ac:dyDescent="0.15"/>
    <row r="18" spans="2:5" ht="9" customHeight="1" x14ac:dyDescent="0.15"/>
    <row r="19" spans="2:5" ht="9" customHeight="1" x14ac:dyDescent="0.15"/>
    <row r="20" spans="2:5" ht="9" customHeight="1" x14ac:dyDescent="0.15"/>
    <row r="21" spans="2:5" ht="9" customHeight="1" x14ac:dyDescent="0.15">
      <c r="B21" s="141"/>
      <c r="C21" s="141"/>
      <c r="D21" s="141"/>
      <c r="E21" s="141"/>
    </row>
    <row r="22" spans="2:5" ht="9" customHeight="1" x14ac:dyDescent="0.15"/>
    <row r="23" spans="2:5" ht="9" customHeight="1" x14ac:dyDescent="0.15"/>
    <row r="24" spans="2:5" s="241" customFormat="1" ht="9" customHeight="1" x14ac:dyDescent="0.15"/>
    <row r="25" spans="2:5" s="241" customFormat="1" ht="9" customHeight="1" x14ac:dyDescent="0.15"/>
    <row r="26" spans="2:5" s="241" customFormat="1" ht="9" customHeight="1" x14ac:dyDescent="0.15"/>
    <row r="27" spans="2:5" s="241" customFormat="1" ht="9" customHeight="1" x14ac:dyDescent="0.15"/>
    <row r="28" spans="2:5" ht="9" customHeight="1" x14ac:dyDescent="0.15"/>
    <row r="29" spans="2:5" ht="9" customHeight="1" x14ac:dyDescent="0.15"/>
    <row r="30" spans="2:5" ht="9" customHeight="1" x14ac:dyDescent="0.15"/>
    <row r="31" spans="2:5" ht="9" customHeight="1" x14ac:dyDescent="0.15"/>
    <row r="32" spans="2:5" ht="9" customHeight="1" x14ac:dyDescent="0.15"/>
    <row r="33" ht="9" customHeight="1" x14ac:dyDescent="0.15"/>
  </sheetData>
  <pageMargins left="0.39370078740157483" right="0.78740157480314965" top="0.59055118110236227" bottom="0.59055118110236227"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5369D-9D3F-4246-AD70-FF44AA4AF613}">
  <sheetPr>
    <tabColor rgb="FF92D050"/>
  </sheetPr>
  <dimension ref="A1:W34"/>
  <sheetViews>
    <sheetView view="pageBreakPreview" zoomScale="160" zoomScaleNormal="100" zoomScaleSheetLayoutView="160" workbookViewId="0">
      <selection activeCell="W30" sqref="W30"/>
    </sheetView>
  </sheetViews>
  <sheetFormatPr baseColWidth="10" defaultColWidth="11.42578125" defaultRowHeight="8.25" x14ac:dyDescent="0.15"/>
  <cols>
    <col min="1" max="1" width="12.28515625" style="6" customWidth="1"/>
    <col min="2" max="2" width="14.7109375" style="6" customWidth="1"/>
    <col min="3" max="3" width="26" style="6" bestFit="1" customWidth="1"/>
    <col min="4" max="4" width="22.28515625" style="6" bestFit="1" customWidth="1"/>
    <col min="5" max="5" width="25.28515625" style="6" bestFit="1" customWidth="1"/>
    <col min="6" max="23" width="21.5703125" style="6" bestFit="1" customWidth="1"/>
    <col min="24" max="16384" width="11.42578125" style="6"/>
  </cols>
  <sheetData>
    <row r="1" spans="1:23" s="368" customFormat="1" ht="9" x14ac:dyDescent="0.15">
      <c r="A1" s="273" t="s">
        <v>49</v>
      </c>
      <c r="B1" s="272" t="s">
        <v>367</v>
      </c>
      <c r="C1" s="331" t="s">
        <v>374</v>
      </c>
      <c r="D1" s="331" t="s">
        <v>2</v>
      </c>
      <c r="E1" s="331" t="s">
        <v>395</v>
      </c>
      <c r="F1" s="332" t="s">
        <v>161</v>
      </c>
      <c r="G1" s="332" t="s">
        <v>161</v>
      </c>
      <c r="H1" s="332" t="s">
        <v>161</v>
      </c>
      <c r="I1" s="332" t="s">
        <v>161</v>
      </c>
      <c r="J1" s="332" t="s">
        <v>161</v>
      </c>
      <c r="K1" s="332" t="s">
        <v>161</v>
      </c>
      <c r="L1" s="332" t="s">
        <v>161</v>
      </c>
      <c r="M1" s="332" t="s">
        <v>161</v>
      </c>
      <c r="N1" s="332" t="s">
        <v>161</v>
      </c>
      <c r="O1" s="332" t="s">
        <v>161</v>
      </c>
      <c r="P1" s="332" t="s">
        <v>161</v>
      </c>
      <c r="Q1" s="332" t="s">
        <v>161</v>
      </c>
      <c r="R1" s="332" t="s">
        <v>161</v>
      </c>
      <c r="S1" s="332" t="s">
        <v>161</v>
      </c>
      <c r="T1" s="332" t="s">
        <v>161</v>
      </c>
      <c r="U1" s="332" t="s">
        <v>161</v>
      </c>
      <c r="V1" s="332" t="s">
        <v>161</v>
      </c>
      <c r="W1" s="332" t="s">
        <v>161</v>
      </c>
    </row>
    <row r="2" spans="1:23" s="368" customFormat="1" ht="9" x14ac:dyDescent="0.15">
      <c r="A2" s="273" t="s">
        <v>49</v>
      </c>
      <c r="B2" s="272" t="s">
        <v>367</v>
      </c>
      <c r="C2" s="331" t="s">
        <v>374</v>
      </c>
      <c r="D2" s="331" t="s">
        <v>2</v>
      </c>
      <c r="E2" s="331" t="s">
        <v>395</v>
      </c>
      <c r="F2" s="332" t="s">
        <v>165</v>
      </c>
      <c r="G2" s="332" t="s">
        <v>165</v>
      </c>
      <c r="H2" s="332" t="s">
        <v>165</v>
      </c>
      <c r="I2" s="332" t="s">
        <v>166</v>
      </c>
      <c r="J2" s="332" t="s">
        <v>166</v>
      </c>
      <c r="K2" s="332" t="s">
        <v>166</v>
      </c>
      <c r="L2" s="332" t="s">
        <v>167</v>
      </c>
      <c r="M2" s="332" t="s">
        <v>167</v>
      </c>
      <c r="N2" s="332" t="s">
        <v>167</v>
      </c>
      <c r="O2" s="332" t="s">
        <v>168</v>
      </c>
      <c r="P2" s="332" t="s">
        <v>168</v>
      </c>
      <c r="Q2" s="332" t="s">
        <v>168</v>
      </c>
      <c r="R2" s="332" t="s">
        <v>169</v>
      </c>
      <c r="S2" s="332" t="s">
        <v>169</v>
      </c>
      <c r="T2" s="332" t="s">
        <v>169</v>
      </c>
      <c r="U2" s="332" t="s">
        <v>170</v>
      </c>
      <c r="V2" s="332" t="s">
        <v>170</v>
      </c>
      <c r="W2" s="332" t="s">
        <v>170</v>
      </c>
    </row>
    <row r="3" spans="1:23" s="368" customFormat="1" ht="9" x14ac:dyDescent="0.15">
      <c r="A3" s="273" t="s">
        <v>49</v>
      </c>
      <c r="B3" s="272" t="s">
        <v>367</v>
      </c>
      <c r="C3" s="331" t="s">
        <v>374</v>
      </c>
      <c r="D3" s="331" t="s">
        <v>2</v>
      </c>
      <c r="E3" s="331" t="s">
        <v>395</v>
      </c>
      <c r="F3" s="333" t="s">
        <v>358</v>
      </c>
      <c r="G3" s="332" t="s">
        <v>172</v>
      </c>
      <c r="H3" s="332" t="s">
        <v>373</v>
      </c>
      <c r="I3" s="333" t="s">
        <v>358</v>
      </c>
      <c r="J3" s="332" t="s">
        <v>172</v>
      </c>
      <c r="K3" s="332" t="s">
        <v>373</v>
      </c>
      <c r="L3" s="333" t="s">
        <v>358</v>
      </c>
      <c r="M3" s="332" t="s">
        <v>172</v>
      </c>
      <c r="N3" s="332" t="s">
        <v>373</v>
      </c>
      <c r="O3" s="333" t="s">
        <v>358</v>
      </c>
      <c r="P3" s="332" t="s">
        <v>172</v>
      </c>
      <c r="Q3" s="332" t="s">
        <v>373</v>
      </c>
      <c r="R3" s="333" t="s">
        <v>358</v>
      </c>
      <c r="S3" s="332" t="s">
        <v>172</v>
      </c>
      <c r="T3" s="332" t="s">
        <v>373</v>
      </c>
      <c r="U3" s="333" t="s">
        <v>358</v>
      </c>
      <c r="V3" s="332" t="s">
        <v>172</v>
      </c>
      <c r="W3" s="332" t="s">
        <v>373</v>
      </c>
    </row>
    <row r="4" spans="1:23" s="9" customFormat="1" x14ac:dyDescent="0.15">
      <c r="A4" s="65" t="s">
        <v>44</v>
      </c>
      <c r="B4" s="65" t="s">
        <v>23</v>
      </c>
      <c r="C4" s="107">
        <v>472.24999999998101</v>
      </c>
      <c r="D4" s="131">
        <v>88.548554355786806</v>
      </c>
      <c r="E4" s="305">
        <v>440</v>
      </c>
      <c r="F4" s="305">
        <v>380</v>
      </c>
      <c r="G4" s="305">
        <v>1693</v>
      </c>
      <c r="H4" s="305">
        <v>2507</v>
      </c>
      <c r="I4" s="305">
        <v>280</v>
      </c>
      <c r="J4" s="305">
        <v>552</v>
      </c>
      <c r="K4" s="305">
        <v>5993</v>
      </c>
      <c r="L4" s="305">
        <v>57</v>
      </c>
      <c r="M4" s="305">
        <v>61</v>
      </c>
      <c r="N4" s="305">
        <v>3870</v>
      </c>
      <c r="O4" s="305">
        <v>11</v>
      </c>
      <c r="P4" s="305">
        <v>11</v>
      </c>
      <c r="Q4" s="305">
        <v>1974</v>
      </c>
      <c r="R4" s="305">
        <v>10</v>
      </c>
      <c r="S4" s="305">
        <v>10</v>
      </c>
      <c r="T4" s="305">
        <v>2718</v>
      </c>
      <c r="U4" s="305">
        <v>10</v>
      </c>
      <c r="V4" s="305">
        <v>10</v>
      </c>
      <c r="W4" s="305">
        <v>2677</v>
      </c>
    </row>
    <row r="5" spans="1:23" s="9" customFormat="1" x14ac:dyDescent="0.15">
      <c r="A5" s="65" t="s">
        <v>44</v>
      </c>
      <c r="B5" s="65" t="s">
        <v>24</v>
      </c>
      <c r="C5" s="107">
        <v>330.24999999998698</v>
      </c>
      <c r="D5" s="131">
        <v>86.860929349910805</v>
      </c>
      <c r="E5" s="305">
        <v>317</v>
      </c>
      <c r="F5" s="305">
        <v>284</v>
      </c>
      <c r="G5" s="305">
        <v>1173</v>
      </c>
      <c r="H5" s="305">
        <v>1773</v>
      </c>
      <c r="I5" s="305">
        <v>193</v>
      </c>
      <c r="J5" s="305">
        <v>389</v>
      </c>
      <c r="K5" s="305">
        <v>4047</v>
      </c>
      <c r="L5" s="305">
        <v>40</v>
      </c>
      <c r="M5" s="305">
        <v>46</v>
      </c>
      <c r="N5" s="305">
        <v>2920</v>
      </c>
      <c r="O5" s="305">
        <v>12</v>
      </c>
      <c r="P5" s="305">
        <v>12</v>
      </c>
      <c r="Q5" s="305">
        <v>2094</v>
      </c>
      <c r="R5" s="305">
        <v>4</v>
      </c>
      <c r="S5" s="305">
        <v>4</v>
      </c>
      <c r="T5" s="305">
        <v>1086</v>
      </c>
      <c r="U5" s="305">
        <v>13</v>
      </c>
      <c r="V5" s="305">
        <v>13</v>
      </c>
      <c r="W5" s="305">
        <v>3918</v>
      </c>
    </row>
    <row r="6" spans="1:23" s="9" customFormat="1" x14ac:dyDescent="0.15">
      <c r="A6" s="65" t="s">
        <v>44</v>
      </c>
      <c r="B6" s="65" t="s">
        <v>25</v>
      </c>
      <c r="C6" s="107">
        <v>309.08333333332098</v>
      </c>
      <c r="D6" s="131">
        <v>85.085371754007596</v>
      </c>
      <c r="E6" s="305">
        <v>289</v>
      </c>
      <c r="F6" s="305">
        <v>252</v>
      </c>
      <c r="G6" s="305">
        <v>1056</v>
      </c>
      <c r="H6" s="305">
        <v>1531</v>
      </c>
      <c r="I6" s="305">
        <v>184</v>
      </c>
      <c r="J6" s="305">
        <v>392</v>
      </c>
      <c r="K6" s="305">
        <v>4437</v>
      </c>
      <c r="L6" s="305">
        <v>41</v>
      </c>
      <c r="M6" s="305">
        <v>48</v>
      </c>
      <c r="N6" s="305">
        <v>3072</v>
      </c>
      <c r="O6" s="305">
        <v>11</v>
      </c>
      <c r="P6" s="305">
        <v>11</v>
      </c>
      <c r="Q6" s="305">
        <v>2279</v>
      </c>
      <c r="R6" s="305">
        <v>7</v>
      </c>
      <c r="S6" s="305">
        <v>7</v>
      </c>
      <c r="T6" s="305">
        <v>2191</v>
      </c>
      <c r="U6" s="305">
        <v>10</v>
      </c>
      <c r="V6" s="305">
        <v>10</v>
      </c>
      <c r="W6" s="305">
        <v>3316</v>
      </c>
    </row>
    <row r="7" spans="1:23" s="369" customFormat="1" x14ac:dyDescent="0.15">
      <c r="A7" s="65" t="s">
        <v>44</v>
      </c>
      <c r="B7" s="65" t="s">
        <v>26</v>
      </c>
      <c r="C7" s="107">
        <v>410.49999999998403</v>
      </c>
      <c r="D7" s="131">
        <v>88.405052308410603</v>
      </c>
      <c r="E7" s="305">
        <v>386</v>
      </c>
      <c r="F7" s="305">
        <v>339</v>
      </c>
      <c r="G7" s="305">
        <v>1502</v>
      </c>
      <c r="H7" s="305">
        <v>2378</v>
      </c>
      <c r="I7" s="305">
        <v>244</v>
      </c>
      <c r="J7" s="305">
        <v>484</v>
      </c>
      <c r="K7" s="305">
        <v>5072</v>
      </c>
      <c r="L7" s="305">
        <v>44</v>
      </c>
      <c r="M7" s="305">
        <v>53</v>
      </c>
      <c r="N7" s="305">
        <v>3429</v>
      </c>
      <c r="O7" s="305">
        <v>8</v>
      </c>
      <c r="P7" s="305">
        <v>9</v>
      </c>
      <c r="Q7" s="305">
        <v>1524</v>
      </c>
      <c r="R7" s="305">
        <v>4</v>
      </c>
      <c r="S7" s="305">
        <v>4</v>
      </c>
      <c r="T7" s="305">
        <v>1195</v>
      </c>
      <c r="U7" s="305">
        <v>13</v>
      </c>
      <c r="V7" s="305">
        <v>13</v>
      </c>
      <c r="W7" s="305">
        <v>3801</v>
      </c>
    </row>
    <row r="8" spans="1:23" s="9" customFormat="1" x14ac:dyDescent="0.15">
      <c r="A8" s="65" t="s">
        <v>44</v>
      </c>
      <c r="B8" s="65" t="s">
        <v>27</v>
      </c>
      <c r="C8" s="107">
        <v>452.08333333331501</v>
      </c>
      <c r="D8" s="131">
        <v>88.795858847294497</v>
      </c>
      <c r="E8" s="305">
        <v>417</v>
      </c>
      <c r="F8" s="305">
        <v>368</v>
      </c>
      <c r="G8" s="305">
        <v>1513</v>
      </c>
      <c r="H8" s="305">
        <v>2397</v>
      </c>
      <c r="I8" s="305">
        <v>269</v>
      </c>
      <c r="J8" s="305">
        <v>543</v>
      </c>
      <c r="K8" s="305">
        <v>6126</v>
      </c>
      <c r="L8" s="305">
        <v>47</v>
      </c>
      <c r="M8" s="305">
        <v>51</v>
      </c>
      <c r="N8" s="305">
        <v>3468</v>
      </c>
      <c r="O8" s="305">
        <v>16</v>
      </c>
      <c r="P8" s="305">
        <v>17</v>
      </c>
      <c r="Q8" s="305">
        <v>2688</v>
      </c>
      <c r="R8" s="305">
        <v>6</v>
      </c>
      <c r="S8" s="305">
        <v>6</v>
      </c>
      <c r="T8" s="305">
        <v>1955</v>
      </c>
      <c r="U8" s="305">
        <v>9</v>
      </c>
      <c r="V8" s="305">
        <v>9</v>
      </c>
      <c r="W8" s="305">
        <v>1885</v>
      </c>
    </row>
    <row r="9" spans="1:23" s="369" customFormat="1" x14ac:dyDescent="0.15">
      <c r="A9" s="65" t="s">
        <v>44</v>
      </c>
      <c r="B9" s="65" t="s">
        <v>28</v>
      </c>
      <c r="C9" s="107">
        <v>408.333333333317</v>
      </c>
      <c r="D9" s="131">
        <v>89.825663964215394</v>
      </c>
      <c r="E9" s="305">
        <v>378</v>
      </c>
      <c r="F9" s="305">
        <v>337</v>
      </c>
      <c r="G9" s="305">
        <v>1285</v>
      </c>
      <c r="H9" s="305">
        <v>2018</v>
      </c>
      <c r="I9" s="305">
        <v>238</v>
      </c>
      <c r="J9" s="305">
        <v>461</v>
      </c>
      <c r="K9" s="305">
        <v>5296</v>
      </c>
      <c r="L9" s="305">
        <v>43</v>
      </c>
      <c r="M9" s="305">
        <v>50</v>
      </c>
      <c r="N9" s="305">
        <v>3318</v>
      </c>
      <c r="O9" s="305">
        <v>8</v>
      </c>
      <c r="P9" s="305">
        <v>8</v>
      </c>
      <c r="Q9" s="305">
        <v>863</v>
      </c>
      <c r="R9" s="305">
        <v>6</v>
      </c>
      <c r="S9" s="305">
        <v>6</v>
      </c>
      <c r="T9" s="305">
        <v>1815</v>
      </c>
      <c r="U9" s="305">
        <v>8</v>
      </c>
      <c r="V9" s="305">
        <v>8</v>
      </c>
      <c r="W9" s="305">
        <v>1854</v>
      </c>
    </row>
    <row r="10" spans="1:23" s="9" customFormat="1" x14ac:dyDescent="0.15">
      <c r="A10" s="65" t="s">
        <v>44</v>
      </c>
      <c r="B10" s="65" t="s">
        <v>29</v>
      </c>
      <c r="C10" s="107">
        <v>455.41666666664798</v>
      </c>
      <c r="D10" s="131">
        <v>88.715436964994694</v>
      </c>
      <c r="E10" s="305">
        <v>437</v>
      </c>
      <c r="F10" s="305">
        <v>396</v>
      </c>
      <c r="G10" s="305">
        <v>1885</v>
      </c>
      <c r="H10" s="305">
        <v>2885</v>
      </c>
      <c r="I10" s="305">
        <v>281</v>
      </c>
      <c r="J10" s="305">
        <v>541</v>
      </c>
      <c r="K10" s="305">
        <v>5688</v>
      </c>
      <c r="L10" s="305">
        <v>52</v>
      </c>
      <c r="M10" s="305">
        <v>54</v>
      </c>
      <c r="N10" s="305">
        <v>3497</v>
      </c>
      <c r="O10" s="305">
        <v>9</v>
      </c>
      <c r="P10" s="305">
        <v>9</v>
      </c>
      <c r="Q10" s="305">
        <v>1662</v>
      </c>
      <c r="R10" s="305">
        <v>9</v>
      </c>
      <c r="S10" s="305">
        <v>9</v>
      </c>
      <c r="T10" s="305">
        <v>2087</v>
      </c>
      <c r="U10" s="305">
        <v>10</v>
      </c>
      <c r="V10" s="305">
        <v>10</v>
      </c>
      <c r="W10" s="305">
        <v>2939</v>
      </c>
    </row>
    <row r="11" spans="1:23" s="9" customFormat="1" x14ac:dyDescent="0.15">
      <c r="A11" s="65" t="s">
        <v>44</v>
      </c>
      <c r="B11" s="65" t="s">
        <v>30</v>
      </c>
      <c r="C11" s="107">
        <v>438.74999999998198</v>
      </c>
      <c r="D11" s="131">
        <v>88.011396011395505</v>
      </c>
      <c r="E11" s="305">
        <v>417</v>
      </c>
      <c r="F11" s="305">
        <v>376</v>
      </c>
      <c r="G11" s="305">
        <v>1665</v>
      </c>
      <c r="H11" s="305">
        <v>2552</v>
      </c>
      <c r="I11" s="305">
        <v>268</v>
      </c>
      <c r="J11" s="305">
        <v>540</v>
      </c>
      <c r="K11" s="305">
        <v>5594</v>
      </c>
      <c r="L11" s="305">
        <v>52</v>
      </c>
      <c r="M11" s="305">
        <v>57</v>
      </c>
      <c r="N11" s="305">
        <v>3965</v>
      </c>
      <c r="O11" s="305">
        <v>19</v>
      </c>
      <c r="P11" s="305">
        <v>20</v>
      </c>
      <c r="Q11" s="305">
        <v>3346</v>
      </c>
      <c r="R11" s="305">
        <v>6</v>
      </c>
      <c r="S11" s="305">
        <v>6</v>
      </c>
      <c r="T11" s="305">
        <v>1405</v>
      </c>
      <c r="U11" s="305">
        <v>8</v>
      </c>
      <c r="V11" s="305">
        <v>8</v>
      </c>
      <c r="W11" s="305">
        <v>2337</v>
      </c>
    </row>
    <row r="12" spans="1:23" s="9" customFormat="1" x14ac:dyDescent="0.15">
      <c r="A12" s="65" t="s">
        <v>44</v>
      </c>
      <c r="B12" s="65" t="s">
        <v>31</v>
      </c>
      <c r="C12" s="107">
        <v>295.24999999998801</v>
      </c>
      <c r="D12" s="131">
        <v>88.774778745664307</v>
      </c>
      <c r="E12" s="305">
        <v>283</v>
      </c>
      <c r="F12" s="305">
        <v>256</v>
      </c>
      <c r="G12" s="305">
        <v>1167</v>
      </c>
      <c r="H12" s="305">
        <v>1711</v>
      </c>
      <c r="I12" s="305">
        <v>193</v>
      </c>
      <c r="J12" s="305">
        <v>428</v>
      </c>
      <c r="K12" s="305">
        <v>4919</v>
      </c>
      <c r="L12" s="305">
        <v>31</v>
      </c>
      <c r="M12" s="305">
        <v>37</v>
      </c>
      <c r="N12" s="305">
        <v>2174</v>
      </c>
      <c r="O12" s="305">
        <v>7</v>
      </c>
      <c r="P12" s="305">
        <v>7</v>
      </c>
      <c r="Q12" s="305">
        <v>741</v>
      </c>
      <c r="R12" s="305">
        <v>5</v>
      </c>
      <c r="S12" s="305">
        <v>5</v>
      </c>
      <c r="T12" s="305">
        <v>1337</v>
      </c>
      <c r="U12" s="305">
        <v>4</v>
      </c>
      <c r="V12" s="305">
        <v>4</v>
      </c>
      <c r="W12" s="305">
        <v>1215</v>
      </c>
    </row>
    <row r="13" spans="1:23" s="9" customFormat="1" x14ac:dyDescent="0.15">
      <c r="A13" s="65" t="s">
        <v>44</v>
      </c>
      <c r="B13" s="65" t="s">
        <v>32</v>
      </c>
      <c r="C13" s="107">
        <v>217.49999999999099</v>
      </c>
      <c r="D13" s="131">
        <v>87.700834514249195</v>
      </c>
      <c r="E13" s="305">
        <v>204</v>
      </c>
      <c r="F13" s="305">
        <v>163</v>
      </c>
      <c r="G13" s="305">
        <v>562</v>
      </c>
      <c r="H13" s="305">
        <v>819</v>
      </c>
      <c r="I13" s="305">
        <v>152</v>
      </c>
      <c r="J13" s="305">
        <v>320</v>
      </c>
      <c r="K13" s="305">
        <v>3562</v>
      </c>
      <c r="L13" s="305">
        <v>20</v>
      </c>
      <c r="M13" s="305">
        <v>24</v>
      </c>
      <c r="N13" s="305">
        <v>1394</v>
      </c>
      <c r="O13" s="305">
        <v>9</v>
      </c>
      <c r="P13" s="305">
        <v>9</v>
      </c>
      <c r="Q13" s="305">
        <v>1753</v>
      </c>
      <c r="R13" s="305">
        <v>3</v>
      </c>
      <c r="S13" s="305">
        <v>3</v>
      </c>
      <c r="T13" s="305">
        <v>808</v>
      </c>
      <c r="U13" s="305">
        <v>6</v>
      </c>
      <c r="V13" s="305">
        <v>6</v>
      </c>
      <c r="W13" s="305">
        <v>1428</v>
      </c>
    </row>
    <row r="14" spans="1:23" s="9" customFormat="1" x14ac:dyDescent="0.15">
      <c r="A14" s="65" t="s">
        <v>44</v>
      </c>
      <c r="B14" s="65" t="s">
        <v>33</v>
      </c>
      <c r="C14" s="107">
        <v>258.33333333332303</v>
      </c>
      <c r="D14" s="131">
        <v>91.673707467962501</v>
      </c>
      <c r="E14" s="305">
        <v>226</v>
      </c>
      <c r="F14" s="305">
        <v>197</v>
      </c>
      <c r="G14" s="305">
        <v>663</v>
      </c>
      <c r="H14" s="305">
        <v>922</v>
      </c>
      <c r="I14" s="305">
        <v>142</v>
      </c>
      <c r="J14" s="305">
        <v>284</v>
      </c>
      <c r="K14" s="305">
        <v>2836</v>
      </c>
      <c r="L14" s="305">
        <v>28</v>
      </c>
      <c r="M14" s="305">
        <v>29</v>
      </c>
      <c r="N14" s="305">
        <v>2130</v>
      </c>
      <c r="O14" s="305">
        <v>5</v>
      </c>
      <c r="P14" s="305">
        <v>5</v>
      </c>
      <c r="Q14" s="305">
        <v>868</v>
      </c>
      <c r="R14" s="305">
        <v>3</v>
      </c>
      <c r="S14" s="305">
        <v>3</v>
      </c>
      <c r="T14" s="305">
        <v>1095</v>
      </c>
      <c r="U14" s="371" t="s">
        <v>666</v>
      </c>
      <c r="V14" s="371" t="s">
        <v>666</v>
      </c>
      <c r="W14" s="371" t="s">
        <v>666</v>
      </c>
    </row>
    <row r="15" spans="1:23" s="9" customFormat="1" x14ac:dyDescent="0.15">
      <c r="A15" s="65" t="s">
        <v>44</v>
      </c>
      <c r="B15" s="65" t="s">
        <v>34</v>
      </c>
      <c r="C15" s="107">
        <v>370.24999999998499</v>
      </c>
      <c r="D15" s="131">
        <v>88.512019831102194</v>
      </c>
      <c r="E15" s="305">
        <v>358</v>
      </c>
      <c r="F15" s="305">
        <v>311</v>
      </c>
      <c r="G15" s="305">
        <v>1178</v>
      </c>
      <c r="H15" s="305">
        <v>1825</v>
      </c>
      <c r="I15" s="305">
        <v>232</v>
      </c>
      <c r="J15" s="305">
        <v>447</v>
      </c>
      <c r="K15" s="305">
        <v>5314</v>
      </c>
      <c r="L15" s="305">
        <v>46</v>
      </c>
      <c r="M15" s="305">
        <v>51</v>
      </c>
      <c r="N15" s="305">
        <v>2957</v>
      </c>
      <c r="O15" s="305">
        <v>11</v>
      </c>
      <c r="P15" s="305">
        <v>12</v>
      </c>
      <c r="Q15" s="305">
        <v>1741</v>
      </c>
      <c r="R15" s="305">
        <v>8</v>
      </c>
      <c r="S15" s="305">
        <v>8</v>
      </c>
      <c r="T15" s="305">
        <v>2828</v>
      </c>
      <c r="U15" s="305">
        <v>4</v>
      </c>
      <c r="V15" s="305">
        <v>4</v>
      </c>
      <c r="W15" s="305">
        <v>860</v>
      </c>
    </row>
    <row r="16" spans="1:23" ht="9" customHeight="1" x14ac:dyDescent="0.15">
      <c r="D16" s="141"/>
      <c r="E16" s="141"/>
    </row>
    <row r="17" spans="2:5" ht="9" customHeight="1" x14ac:dyDescent="0.15"/>
    <row r="18" spans="2:5" ht="9" customHeight="1" x14ac:dyDescent="0.15"/>
    <row r="19" spans="2:5" ht="9" customHeight="1" x14ac:dyDescent="0.15"/>
    <row r="20" spans="2:5" ht="9" customHeight="1" x14ac:dyDescent="0.15"/>
    <row r="21" spans="2:5" ht="9" customHeight="1" x14ac:dyDescent="0.15"/>
    <row r="22" spans="2:5" ht="9" customHeight="1" x14ac:dyDescent="0.15">
      <c r="B22" s="141"/>
      <c r="C22" s="141"/>
      <c r="D22" s="141"/>
      <c r="E22" s="141"/>
    </row>
    <row r="23" spans="2:5" ht="9" customHeight="1" x14ac:dyDescent="0.15"/>
    <row r="24" spans="2:5" ht="9" customHeight="1" x14ac:dyDescent="0.15"/>
    <row r="25" spans="2:5" s="368" customFormat="1" ht="9" customHeight="1" x14ac:dyDescent="0.15"/>
    <row r="26" spans="2:5" s="368" customFormat="1" ht="9" customHeight="1" x14ac:dyDescent="0.15"/>
    <row r="27" spans="2:5" s="368" customFormat="1" ht="9" customHeight="1" x14ac:dyDescent="0.15"/>
    <row r="28" spans="2:5" s="368" customFormat="1" ht="9" customHeight="1" x14ac:dyDescent="0.15"/>
    <row r="29" spans="2:5" ht="9" customHeight="1" x14ac:dyDescent="0.15"/>
    <row r="30" spans="2:5" ht="9" customHeight="1" x14ac:dyDescent="0.15"/>
    <row r="31" spans="2:5" ht="9" customHeight="1" x14ac:dyDescent="0.15"/>
    <row r="32" spans="2:5" ht="9" customHeight="1" x14ac:dyDescent="0.15"/>
    <row r="33" ht="9" customHeight="1" x14ac:dyDescent="0.15"/>
    <row r="34" ht="9" customHeight="1" x14ac:dyDescent="0.15"/>
  </sheetData>
  <pageMargins left="0.39370078740157483" right="0.78740157480314965" top="0.59055118110236227" bottom="0.59055118110236227" header="0.31496062992125984" footer="0.31496062992125984"/>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15CC0-44A9-41DC-95B4-3609BB0DD515}">
  <sheetPr>
    <tabColor rgb="FF92D050"/>
  </sheetPr>
  <dimension ref="A1:X36"/>
  <sheetViews>
    <sheetView view="pageBreakPreview" zoomScale="160" zoomScaleNormal="100" zoomScaleSheetLayoutView="160" workbookViewId="0">
      <selection activeCell="W25" sqref="W25"/>
    </sheetView>
  </sheetViews>
  <sheetFormatPr baseColWidth="10" defaultColWidth="11.42578125" defaultRowHeight="8.25" x14ac:dyDescent="0.15"/>
  <cols>
    <col min="1" max="1" width="12" style="6" customWidth="1"/>
    <col min="2" max="2" width="20.7109375" style="6" customWidth="1"/>
    <col min="3" max="3" width="26" style="6" bestFit="1" customWidth="1"/>
    <col min="4" max="4" width="22.28515625" style="6" bestFit="1" customWidth="1"/>
    <col min="5" max="5" width="25.28515625" style="6" bestFit="1" customWidth="1"/>
    <col min="6" max="23" width="21.5703125" style="6" bestFit="1" customWidth="1"/>
    <col min="24" max="16384" width="11.42578125" style="6"/>
  </cols>
  <sheetData>
    <row r="1" spans="1:24" s="368" customFormat="1" ht="9" x14ac:dyDescent="0.15">
      <c r="A1" s="273" t="s">
        <v>49</v>
      </c>
      <c r="B1" s="272" t="s">
        <v>367</v>
      </c>
      <c r="C1" s="331" t="s">
        <v>374</v>
      </c>
      <c r="D1" s="331" t="s">
        <v>2</v>
      </c>
      <c r="E1" s="331" t="s">
        <v>395</v>
      </c>
      <c r="F1" s="332" t="s">
        <v>161</v>
      </c>
      <c r="G1" s="332" t="s">
        <v>161</v>
      </c>
      <c r="H1" s="332" t="s">
        <v>161</v>
      </c>
      <c r="I1" s="332" t="s">
        <v>161</v>
      </c>
      <c r="J1" s="332" t="s">
        <v>161</v>
      </c>
      <c r="K1" s="332" t="s">
        <v>161</v>
      </c>
      <c r="L1" s="332" t="s">
        <v>161</v>
      </c>
      <c r="M1" s="332" t="s">
        <v>161</v>
      </c>
      <c r="N1" s="332" t="s">
        <v>161</v>
      </c>
      <c r="O1" s="332" t="s">
        <v>161</v>
      </c>
      <c r="P1" s="332" t="s">
        <v>161</v>
      </c>
      <c r="Q1" s="332" t="s">
        <v>161</v>
      </c>
      <c r="R1" s="332" t="s">
        <v>161</v>
      </c>
      <c r="S1" s="332" t="s">
        <v>161</v>
      </c>
      <c r="T1" s="332" t="s">
        <v>161</v>
      </c>
      <c r="U1" s="332" t="s">
        <v>161</v>
      </c>
      <c r="V1" s="332" t="s">
        <v>161</v>
      </c>
      <c r="W1" s="332" t="s">
        <v>161</v>
      </c>
    </row>
    <row r="2" spans="1:24" s="368" customFormat="1" ht="9" x14ac:dyDescent="0.15">
      <c r="A2" s="273" t="s">
        <v>49</v>
      </c>
      <c r="B2" s="272" t="s">
        <v>367</v>
      </c>
      <c r="C2" s="331" t="s">
        <v>374</v>
      </c>
      <c r="D2" s="331" t="s">
        <v>2</v>
      </c>
      <c r="E2" s="331" t="s">
        <v>395</v>
      </c>
      <c r="F2" s="332" t="s">
        <v>165</v>
      </c>
      <c r="G2" s="332" t="s">
        <v>165</v>
      </c>
      <c r="H2" s="332" t="s">
        <v>165</v>
      </c>
      <c r="I2" s="332" t="s">
        <v>166</v>
      </c>
      <c r="J2" s="332" t="s">
        <v>166</v>
      </c>
      <c r="K2" s="332" t="s">
        <v>166</v>
      </c>
      <c r="L2" s="332" t="s">
        <v>167</v>
      </c>
      <c r="M2" s="332" t="s">
        <v>167</v>
      </c>
      <c r="N2" s="332" t="s">
        <v>167</v>
      </c>
      <c r="O2" s="332" t="s">
        <v>168</v>
      </c>
      <c r="P2" s="332" t="s">
        <v>168</v>
      </c>
      <c r="Q2" s="332" t="s">
        <v>168</v>
      </c>
      <c r="R2" s="332" t="s">
        <v>169</v>
      </c>
      <c r="S2" s="332" t="s">
        <v>169</v>
      </c>
      <c r="T2" s="332" t="s">
        <v>169</v>
      </c>
      <c r="U2" s="332" t="s">
        <v>170</v>
      </c>
      <c r="V2" s="332" t="s">
        <v>170</v>
      </c>
      <c r="W2" s="332" t="s">
        <v>170</v>
      </c>
    </row>
    <row r="3" spans="1:24" s="368" customFormat="1" ht="9" x14ac:dyDescent="0.15">
      <c r="A3" s="273" t="s">
        <v>49</v>
      </c>
      <c r="B3" s="272" t="s">
        <v>367</v>
      </c>
      <c r="C3" s="331" t="s">
        <v>374</v>
      </c>
      <c r="D3" s="331" t="s">
        <v>2</v>
      </c>
      <c r="E3" s="331" t="s">
        <v>395</v>
      </c>
      <c r="F3" s="333" t="s">
        <v>358</v>
      </c>
      <c r="G3" s="332" t="s">
        <v>172</v>
      </c>
      <c r="H3" s="332" t="s">
        <v>373</v>
      </c>
      <c r="I3" s="333" t="s">
        <v>358</v>
      </c>
      <c r="J3" s="332" t="s">
        <v>172</v>
      </c>
      <c r="K3" s="332" t="s">
        <v>373</v>
      </c>
      <c r="L3" s="333" t="s">
        <v>358</v>
      </c>
      <c r="M3" s="332" t="s">
        <v>172</v>
      </c>
      <c r="N3" s="332" t="s">
        <v>373</v>
      </c>
      <c r="O3" s="333" t="s">
        <v>358</v>
      </c>
      <c r="P3" s="332" t="s">
        <v>172</v>
      </c>
      <c r="Q3" s="332" t="s">
        <v>373</v>
      </c>
      <c r="R3" s="333" t="s">
        <v>358</v>
      </c>
      <c r="S3" s="332" t="s">
        <v>172</v>
      </c>
      <c r="T3" s="332" t="s">
        <v>373</v>
      </c>
      <c r="U3" s="333" t="s">
        <v>358</v>
      </c>
      <c r="V3" s="332" t="s">
        <v>172</v>
      </c>
      <c r="W3" s="332" t="s">
        <v>373</v>
      </c>
    </row>
    <row r="4" spans="1:24" x14ac:dyDescent="0.15">
      <c r="A4" s="65" t="s">
        <v>44</v>
      </c>
      <c r="B4" s="65" t="s">
        <v>117</v>
      </c>
      <c r="C4" s="291">
        <v>4.9999999999998002</v>
      </c>
      <c r="D4" s="347" t="s">
        <v>35</v>
      </c>
      <c r="E4" s="347" t="s">
        <v>35</v>
      </c>
      <c r="F4" s="347" t="s">
        <v>35</v>
      </c>
      <c r="G4" s="347" t="s">
        <v>35</v>
      </c>
      <c r="H4" s="347" t="s">
        <v>35</v>
      </c>
      <c r="I4" s="347" t="s">
        <v>35</v>
      </c>
      <c r="J4" s="347" t="s">
        <v>35</v>
      </c>
      <c r="K4" s="347" t="s">
        <v>35</v>
      </c>
      <c r="L4" s="347" t="s">
        <v>35</v>
      </c>
      <c r="M4" s="347" t="s">
        <v>35</v>
      </c>
      <c r="N4" s="347" t="s">
        <v>35</v>
      </c>
      <c r="O4" s="347" t="s">
        <v>35</v>
      </c>
      <c r="P4" s="347" t="s">
        <v>35</v>
      </c>
      <c r="Q4" s="347" t="s">
        <v>35</v>
      </c>
      <c r="R4" s="347" t="s">
        <v>35</v>
      </c>
      <c r="S4" s="347" t="s">
        <v>35</v>
      </c>
      <c r="T4" s="347" t="s">
        <v>35</v>
      </c>
      <c r="U4" s="347" t="s">
        <v>35</v>
      </c>
      <c r="V4" s="347" t="s">
        <v>35</v>
      </c>
      <c r="W4" s="347" t="s">
        <v>35</v>
      </c>
    </row>
    <row r="5" spans="1:24" x14ac:dyDescent="0.15">
      <c r="A5" s="65" t="s">
        <v>44</v>
      </c>
      <c r="B5" s="65" t="s">
        <v>413</v>
      </c>
      <c r="C5" s="291">
        <v>1043.4166666666199</v>
      </c>
      <c r="D5" s="297">
        <v>91.526257804696002</v>
      </c>
      <c r="E5" s="305">
        <v>948</v>
      </c>
      <c r="F5" s="305">
        <v>839</v>
      </c>
      <c r="G5" s="305">
        <v>2995</v>
      </c>
      <c r="H5" s="305">
        <v>4715</v>
      </c>
      <c r="I5" s="305">
        <v>585</v>
      </c>
      <c r="J5" s="305">
        <v>1163</v>
      </c>
      <c r="K5" s="305">
        <v>12352</v>
      </c>
      <c r="L5" s="305">
        <v>101</v>
      </c>
      <c r="M5" s="305">
        <v>112</v>
      </c>
      <c r="N5" s="305">
        <v>6600</v>
      </c>
      <c r="O5" s="305">
        <v>20</v>
      </c>
      <c r="P5" s="305">
        <v>20</v>
      </c>
      <c r="Q5" s="305">
        <v>3058</v>
      </c>
      <c r="R5" s="305">
        <v>9</v>
      </c>
      <c r="S5" s="305">
        <v>9</v>
      </c>
      <c r="T5" s="305">
        <v>2520</v>
      </c>
      <c r="U5" s="305">
        <v>12</v>
      </c>
      <c r="V5" s="305">
        <v>12</v>
      </c>
      <c r="W5" s="305">
        <v>2878</v>
      </c>
    </row>
    <row r="6" spans="1:24" x14ac:dyDescent="0.15">
      <c r="A6" s="65" t="s">
        <v>44</v>
      </c>
      <c r="B6" s="65" t="s">
        <v>118</v>
      </c>
      <c r="C6" s="291">
        <v>304.58333333332098</v>
      </c>
      <c r="D6" s="297">
        <v>88.295710511027806</v>
      </c>
      <c r="E6" s="305">
        <v>296</v>
      </c>
      <c r="F6" s="305">
        <v>269</v>
      </c>
      <c r="G6" s="305">
        <v>1404</v>
      </c>
      <c r="H6" s="305">
        <v>2132</v>
      </c>
      <c r="I6" s="305">
        <v>200</v>
      </c>
      <c r="J6" s="305">
        <v>396</v>
      </c>
      <c r="K6" s="305">
        <v>4283</v>
      </c>
      <c r="L6" s="305">
        <v>37</v>
      </c>
      <c r="M6" s="305">
        <v>38</v>
      </c>
      <c r="N6" s="305">
        <v>2535</v>
      </c>
      <c r="O6" s="305">
        <v>7</v>
      </c>
      <c r="P6" s="305">
        <v>7</v>
      </c>
      <c r="Q6" s="305">
        <v>1468</v>
      </c>
      <c r="R6" s="305">
        <v>6</v>
      </c>
      <c r="S6" s="305">
        <v>6</v>
      </c>
      <c r="T6" s="305">
        <v>1585</v>
      </c>
      <c r="U6" s="305">
        <v>3</v>
      </c>
      <c r="V6" s="305">
        <v>3</v>
      </c>
      <c r="W6" s="305">
        <v>881</v>
      </c>
    </row>
    <row r="7" spans="1:24" s="370" customFormat="1" x14ac:dyDescent="0.15">
      <c r="A7" s="65" t="s">
        <v>44</v>
      </c>
      <c r="B7" s="65" t="s">
        <v>119</v>
      </c>
      <c r="C7" s="291">
        <v>312.08333333332098</v>
      </c>
      <c r="D7" s="297">
        <v>86.991532088446206</v>
      </c>
      <c r="E7" s="305">
        <v>302</v>
      </c>
      <c r="F7" s="305">
        <v>265</v>
      </c>
      <c r="G7" s="305">
        <v>1077</v>
      </c>
      <c r="H7" s="305">
        <v>1619</v>
      </c>
      <c r="I7" s="305">
        <v>203</v>
      </c>
      <c r="J7" s="305">
        <v>407</v>
      </c>
      <c r="K7" s="305">
        <v>4608</v>
      </c>
      <c r="L7" s="305">
        <v>45</v>
      </c>
      <c r="M7" s="305">
        <v>54</v>
      </c>
      <c r="N7" s="305">
        <v>3721</v>
      </c>
      <c r="O7" s="305">
        <v>6</v>
      </c>
      <c r="P7" s="305">
        <v>6</v>
      </c>
      <c r="Q7" s="305">
        <v>1254</v>
      </c>
      <c r="R7" s="305">
        <v>5</v>
      </c>
      <c r="S7" s="305">
        <v>5</v>
      </c>
      <c r="T7" s="305">
        <v>1461</v>
      </c>
      <c r="U7" s="305">
        <v>9</v>
      </c>
      <c r="V7" s="305">
        <v>9</v>
      </c>
      <c r="W7" s="305">
        <v>2158</v>
      </c>
    </row>
    <row r="8" spans="1:24" s="370" customFormat="1" x14ac:dyDescent="0.15">
      <c r="A8" s="65" t="s">
        <v>44</v>
      </c>
      <c r="B8" s="65" t="s">
        <v>120</v>
      </c>
      <c r="C8" s="291">
        <v>102.16666666666301</v>
      </c>
      <c r="D8" s="297">
        <v>89.209144338420501</v>
      </c>
      <c r="E8" s="305">
        <v>94</v>
      </c>
      <c r="F8" s="305">
        <v>79</v>
      </c>
      <c r="G8" s="305">
        <v>314</v>
      </c>
      <c r="H8" s="305">
        <v>485</v>
      </c>
      <c r="I8" s="305">
        <v>60</v>
      </c>
      <c r="J8" s="305">
        <v>120</v>
      </c>
      <c r="K8" s="305">
        <v>1165</v>
      </c>
      <c r="L8" s="305">
        <v>7</v>
      </c>
      <c r="M8" s="305">
        <v>8</v>
      </c>
      <c r="N8" s="305">
        <v>571</v>
      </c>
      <c r="O8" s="371">
        <v>2</v>
      </c>
      <c r="P8" s="371">
        <v>2</v>
      </c>
      <c r="Q8" s="371">
        <v>593</v>
      </c>
      <c r="R8" s="305">
        <v>2</v>
      </c>
      <c r="S8" s="305">
        <v>2</v>
      </c>
      <c r="T8" s="305">
        <v>459</v>
      </c>
      <c r="U8" s="305">
        <v>3</v>
      </c>
      <c r="V8" s="305">
        <v>3</v>
      </c>
      <c r="W8" s="305">
        <v>782</v>
      </c>
    </row>
    <row r="9" spans="1:24" s="370" customFormat="1" x14ac:dyDescent="0.15">
      <c r="A9" s="65" t="s">
        <v>44</v>
      </c>
      <c r="B9" s="65" t="s">
        <v>121</v>
      </c>
      <c r="C9" s="291">
        <v>125.749999999995</v>
      </c>
      <c r="D9" s="297">
        <v>85.213104932050896</v>
      </c>
      <c r="E9" s="305">
        <v>122</v>
      </c>
      <c r="F9" s="305">
        <v>104</v>
      </c>
      <c r="G9" s="305">
        <v>396</v>
      </c>
      <c r="H9" s="305">
        <v>642</v>
      </c>
      <c r="I9" s="305">
        <v>83</v>
      </c>
      <c r="J9" s="305">
        <v>166</v>
      </c>
      <c r="K9" s="305">
        <v>1915</v>
      </c>
      <c r="L9" s="305">
        <v>16</v>
      </c>
      <c r="M9" s="305">
        <v>17</v>
      </c>
      <c r="N9" s="305">
        <v>1039</v>
      </c>
      <c r="O9" s="305">
        <v>9</v>
      </c>
      <c r="P9" s="305">
        <v>9</v>
      </c>
      <c r="Q9" s="305">
        <v>1675</v>
      </c>
      <c r="R9" s="305">
        <v>1</v>
      </c>
      <c r="S9" s="305">
        <v>1</v>
      </c>
      <c r="T9" s="305">
        <v>365</v>
      </c>
      <c r="U9" s="305">
        <v>5</v>
      </c>
      <c r="V9" s="305">
        <v>5</v>
      </c>
      <c r="W9" s="305">
        <v>1323</v>
      </c>
    </row>
    <row r="10" spans="1:24" s="244" customFormat="1" x14ac:dyDescent="0.15">
      <c r="A10" s="65" t="s">
        <v>44</v>
      </c>
      <c r="B10" s="65" t="s">
        <v>414</v>
      </c>
      <c r="C10" s="291">
        <v>170.333333333327</v>
      </c>
      <c r="D10" s="297">
        <v>82.493633219847595</v>
      </c>
      <c r="E10" s="305">
        <v>167</v>
      </c>
      <c r="F10" s="305">
        <v>137</v>
      </c>
      <c r="G10" s="305">
        <v>535</v>
      </c>
      <c r="H10" s="305">
        <v>814</v>
      </c>
      <c r="I10" s="305">
        <v>105</v>
      </c>
      <c r="J10" s="305">
        <v>206</v>
      </c>
      <c r="K10" s="305">
        <v>2556</v>
      </c>
      <c r="L10" s="305">
        <v>20</v>
      </c>
      <c r="M10" s="305">
        <v>22</v>
      </c>
      <c r="N10" s="305">
        <v>1471</v>
      </c>
      <c r="O10" s="305">
        <v>8</v>
      </c>
      <c r="P10" s="305">
        <v>9</v>
      </c>
      <c r="Q10" s="305">
        <v>1335</v>
      </c>
      <c r="R10" s="305">
        <v>6</v>
      </c>
      <c r="S10" s="305">
        <v>6</v>
      </c>
      <c r="T10" s="305">
        <v>2178</v>
      </c>
      <c r="U10" s="305">
        <v>9</v>
      </c>
      <c r="V10" s="305">
        <v>9</v>
      </c>
      <c r="W10" s="305">
        <v>2530</v>
      </c>
    </row>
    <row r="11" spans="1:24" s="244" customFormat="1" x14ac:dyDescent="0.15">
      <c r="A11" s="65" t="s">
        <v>44</v>
      </c>
      <c r="B11" s="65" t="s">
        <v>122</v>
      </c>
      <c r="C11" s="291">
        <v>947.74999999996203</v>
      </c>
      <c r="D11" s="297">
        <v>86.966102123630407</v>
      </c>
      <c r="E11" s="305">
        <v>883</v>
      </c>
      <c r="F11" s="305">
        <v>760</v>
      </c>
      <c r="G11" s="305">
        <v>3273</v>
      </c>
      <c r="H11" s="305">
        <v>4874</v>
      </c>
      <c r="I11" s="305">
        <v>534</v>
      </c>
      <c r="J11" s="305">
        <v>1102</v>
      </c>
      <c r="K11" s="305">
        <v>12653</v>
      </c>
      <c r="L11" s="305">
        <v>120</v>
      </c>
      <c r="M11" s="305">
        <v>133</v>
      </c>
      <c r="N11" s="305">
        <v>8827</v>
      </c>
      <c r="O11" s="305">
        <v>35</v>
      </c>
      <c r="P11" s="305">
        <v>35</v>
      </c>
      <c r="Q11" s="305">
        <v>5411</v>
      </c>
      <c r="R11" s="305">
        <v>22</v>
      </c>
      <c r="S11" s="305">
        <v>22</v>
      </c>
      <c r="T11" s="305">
        <v>5940</v>
      </c>
      <c r="U11" s="305">
        <v>24</v>
      </c>
      <c r="V11" s="305">
        <v>24</v>
      </c>
      <c r="W11" s="305">
        <v>7383</v>
      </c>
    </row>
    <row r="12" spans="1:24" s="370" customFormat="1" x14ac:dyDescent="0.15">
      <c r="A12" s="65" t="s">
        <v>44</v>
      </c>
      <c r="B12" s="65" t="s">
        <v>123</v>
      </c>
      <c r="C12" s="291">
        <v>887.33333333329801</v>
      </c>
      <c r="D12" s="297">
        <v>88.531128104319095</v>
      </c>
      <c r="E12" s="305">
        <v>848</v>
      </c>
      <c r="F12" s="305">
        <v>765</v>
      </c>
      <c r="G12" s="305">
        <v>3523</v>
      </c>
      <c r="H12" s="305">
        <v>5323</v>
      </c>
      <c r="I12" s="305">
        <v>569</v>
      </c>
      <c r="J12" s="305">
        <v>1119</v>
      </c>
      <c r="K12" s="305">
        <v>11722</v>
      </c>
      <c r="L12" s="305">
        <v>95</v>
      </c>
      <c r="M12" s="305">
        <v>110</v>
      </c>
      <c r="N12" s="305">
        <v>7031</v>
      </c>
      <c r="O12" s="305">
        <v>26</v>
      </c>
      <c r="P12" s="305">
        <v>28</v>
      </c>
      <c r="Q12" s="305">
        <v>4510</v>
      </c>
      <c r="R12" s="305">
        <v>14</v>
      </c>
      <c r="S12" s="305">
        <v>14</v>
      </c>
      <c r="T12" s="305">
        <v>4241</v>
      </c>
      <c r="U12" s="305">
        <v>16</v>
      </c>
      <c r="V12" s="305">
        <v>16</v>
      </c>
      <c r="W12" s="305">
        <v>4318</v>
      </c>
    </row>
    <row r="13" spans="1:24" s="370" customFormat="1" x14ac:dyDescent="0.15">
      <c r="A13" s="65" t="s">
        <v>44</v>
      </c>
      <c r="B13" s="65" t="s">
        <v>124</v>
      </c>
      <c r="C13" s="291">
        <v>217.99999999999099</v>
      </c>
      <c r="D13" s="297">
        <v>87.889908256880204</v>
      </c>
      <c r="E13" s="305">
        <v>210</v>
      </c>
      <c r="F13" s="305">
        <v>192</v>
      </c>
      <c r="G13" s="305">
        <v>805</v>
      </c>
      <c r="H13" s="305">
        <v>1145</v>
      </c>
      <c r="I13" s="305">
        <v>138</v>
      </c>
      <c r="J13" s="305">
        <v>293</v>
      </c>
      <c r="K13" s="305">
        <v>3174</v>
      </c>
      <c r="L13" s="305">
        <v>25</v>
      </c>
      <c r="M13" s="305">
        <v>27</v>
      </c>
      <c r="N13" s="305">
        <v>1747</v>
      </c>
      <c r="O13" s="305">
        <v>5</v>
      </c>
      <c r="P13" s="305">
        <v>5</v>
      </c>
      <c r="Q13" s="305">
        <v>1014</v>
      </c>
      <c r="R13" s="305">
        <v>5</v>
      </c>
      <c r="S13" s="305">
        <v>5</v>
      </c>
      <c r="T13" s="305">
        <v>1406</v>
      </c>
      <c r="U13" s="305">
        <v>4</v>
      </c>
      <c r="V13" s="305">
        <v>4</v>
      </c>
      <c r="W13" s="305">
        <v>1278</v>
      </c>
      <c r="X13" s="102"/>
    </row>
    <row r="14" spans="1:24" s="370" customFormat="1" x14ac:dyDescent="0.15">
      <c r="A14" s="65" t="s">
        <v>44</v>
      </c>
      <c r="B14" s="65" t="s">
        <v>125</v>
      </c>
      <c r="C14" s="291">
        <v>234.33333333332399</v>
      </c>
      <c r="D14" s="297">
        <v>89.033301506264294</v>
      </c>
      <c r="E14" s="305">
        <v>227</v>
      </c>
      <c r="F14" s="305">
        <v>197</v>
      </c>
      <c r="G14" s="305">
        <v>761</v>
      </c>
      <c r="H14" s="305">
        <v>1164</v>
      </c>
      <c r="I14" s="305">
        <v>154</v>
      </c>
      <c r="J14" s="305">
        <v>297</v>
      </c>
      <c r="K14" s="305">
        <v>3183</v>
      </c>
      <c r="L14" s="305">
        <v>23</v>
      </c>
      <c r="M14" s="305">
        <v>28</v>
      </c>
      <c r="N14" s="305">
        <v>1975</v>
      </c>
      <c r="O14" s="305">
        <v>7</v>
      </c>
      <c r="P14" s="305">
        <v>8</v>
      </c>
      <c r="Q14" s="305">
        <v>1016</v>
      </c>
      <c r="R14" s="371" t="s">
        <v>666</v>
      </c>
      <c r="S14" s="371" t="s">
        <v>666</v>
      </c>
      <c r="T14" s="371" t="s">
        <v>666</v>
      </c>
      <c r="U14" s="305">
        <v>8</v>
      </c>
      <c r="V14" s="305">
        <v>8</v>
      </c>
      <c r="W14" s="305">
        <v>2042</v>
      </c>
      <c r="X14" s="102"/>
    </row>
    <row r="15" spans="1:24" s="370" customFormat="1" x14ac:dyDescent="0.15">
      <c r="A15" s="65" t="s">
        <v>44</v>
      </c>
      <c r="B15" s="65" t="s">
        <v>126</v>
      </c>
      <c r="C15" s="291">
        <v>58.999999999997598</v>
      </c>
      <c r="D15" s="297">
        <v>85.730206640352307</v>
      </c>
      <c r="E15" s="305">
        <v>60</v>
      </c>
      <c r="F15" s="305">
        <v>56</v>
      </c>
      <c r="G15" s="305">
        <v>222</v>
      </c>
      <c r="H15" s="305">
        <v>346</v>
      </c>
      <c r="I15" s="305">
        <v>44</v>
      </c>
      <c r="J15" s="305">
        <v>94</v>
      </c>
      <c r="K15" s="305">
        <v>1016</v>
      </c>
      <c r="L15" s="305">
        <v>8</v>
      </c>
      <c r="M15" s="305">
        <v>8</v>
      </c>
      <c r="N15" s="305">
        <v>490</v>
      </c>
      <c r="O15" s="305">
        <v>1</v>
      </c>
      <c r="P15" s="305">
        <v>1</v>
      </c>
      <c r="Q15" s="305">
        <v>199</v>
      </c>
      <c r="R15" s="305">
        <v>1</v>
      </c>
      <c r="S15" s="305">
        <v>1</v>
      </c>
      <c r="T15" s="305">
        <v>365</v>
      </c>
      <c r="U15" s="305">
        <v>2</v>
      </c>
      <c r="V15" s="305">
        <v>2</v>
      </c>
      <c r="W15" s="305">
        <v>657</v>
      </c>
      <c r="X15" s="102"/>
    </row>
    <row r="16" spans="1:24" s="370" customFormat="1" x14ac:dyDescent="0.15">
      <c r="A16" s="65" t="s">
        <v>44</v>
      </c>
      <c r="B16" s="65" t="s">
        <v>127</v>
      </c>
      <c r="C16" s="291">
        <v>6.2499999999997504</v>
      </c>
      <c r="D16" s="297">
        <v>86.498630136985796</v>
      </c>
      <c r="E16" s="305">
        <v>6</v>
      </c>
      <c r="F16" s="305">
        <v>6</v>
      </c>
      <c r="G16" s="305">
        <v>24</v>
      </c>
      <c r="H16" s="305">
        <v>38</v>
      </c>
      <c r="I16" s="305">
        <v>4</v>
      </c>
      <c r="J16" s="305">
        <v>12</v>
      </c>
      <c r="K16" s="305">
        <v>206</v>
      </c>
      <c r="L16" s="305">
        <v>2</v>
      </c>
      <c r="M16" s="305">
        <v>2</v>
      </c>
      <c r="N16" s="305">
        <v>64</v>
      </c>
      <c r="O16" s="371" t="s">
        <v>666</v>
      </c>
      <c r="P16" s="371" t="s">
        <v>666</v>
      </c>
      <c r="Q16" s="371" t="s">
        <v>666</v>
      </c>
      <c r="R16" s="371" t="s">
        <v>666</v>
      </c>
      <c r="S16" s="371" t="s">
        <v>666</v>
      </c>
      <c r="T16" s="371" t="s">
        <v>666</v>
      </c>
      <c r="U16" s="371" t="s">
        <v>666</v>
      </c>
      <c r="V16" s="371" t="s">
        <v>666</v>
      </c>
      <c r="W16" s="371" t="s">
        <v>666</v>
      </c>
    </row>
    <row r="17" spans="1:23" s="370" customFormat="1" x14ac:dyDescent="0.15">
      <c r="A17" s="65" t="s">
        <v>44</v>
      </c>
      <c r="B17" s="65" t="s">
        <v>247</v>
      </c>
      <c r="C17" s="291">
        <v>1.9999999999999201</v>
      </c>
      <c r="D17" s="347" t="s">
        <v>35</v>
      </c>
      <c r="E17" s="347" t="s">
        <v>35</v>
      </c>
      <c r="F17" s="347" t="s">
        <v>35</v>
      </c>
      <c r="G17" s="347" t="s">
        <v>35</v>
      </c>
      <c r="H17" s="347" t="s">
        <v>35</v>
      </c>
      <c r="I17" s="347" t="s">
        <v>35</v>
      </c>
      <c r="J17" s="347" t="s">
        <v>35</v>
      </c>
      <c r="K17" s="347" t="s">
        <v>35</v>
      </c>
      <c r="L17" s="347" t="s">
        <v>35</v>
      </c>
      <c r="M17" s="347" t="s">
        <v>35</v>
      </c>
      <c r="N17" s="347" t="s">
        <v>35</v>
      </c>
      <c r="O17" s="347" t="s">
        <v>35</v>
      </c>
      <c r="P17" s="347" t="s">
        <v>35</v>
      </c>
      <c r="Q17" s="347" t="s">
        <v>35</v>
      </c>
      <c r="R17" s="347" t="s">
        <v>35</v>
      </c>
      <c r="S17" s="347" t="s">
        <v>35</v>
      </c>
      <c r="T17" s="347" t="s">
        <v>35</v>
      </c>
      <c r="U17" s="347" t="s">
        <v>35</v>
      </c>
      <c r="V17" s="347" t="s">
        <v>35</v>
      </c>
      <c r="W17" s="347" t="s">
        <v>35</v>
      </c>
    </row>
    <row r="18" spans="1:23" ht="9" customHeight="1" x14ac:dyDescent="0.15">
      <c r="D18" s="141"/>
      <c r="E18" s="141"/>
    </row>
    <row r="19" spans="1:23" ht="9" customHeight="1" x14ac:dyDescent="0.15"/>
    <row r="20" spans="1:23" ht="9" customHeight="1" x14ac:dyDescent="0.15"/>
    <row r="21" spans="1:23" ht="9" customHeight="1" x14ac:dyDescent="0.15"/>
    <row r="22" spans="1:23" ht="9" customHeight="1" x14ac:dyDescent="0.15"/>
    <row r="23" spans="1:23" ht="9" customHeight="1" x14ac:dyDescent="0.15"/>
    <row r="24" spans="1:23" ht="9" customHeight="1" x14ac:dyDescent="0.15">
      <c r="B24" s="141"/>
      <c r="C24" s="141"/>
      <c r="D24" s="141"/>
      <c r="E24" s="141"/>
    </row>
    <row r="25" spans="1:23" ht="9" customHeight="1" x14ac:dyDescent="0.15"/>
    <row r="26" spans="1:23" ht="9" customHeight="1" x14ac:dyDescent="0.15"/>
    <row r="27" spans="1:23" s="368" customFormat="1" ht="9" customHeight="1" x14ac:dyDescent="0.15"/>
    <row r="28" spans="1:23" s="368" customFormat="1" ht="9" customHeight="1" x14ac:dyDescent="0.15"/>
    <row r="29" spans="1:23" s="368" customFormat="1" ht="9" customHeight="1" x14ac:dyDescent="0.15"/>
    <row r="30" spans="1:23" s="368" customFormat="1" ht="9" customHeight="1" x14ac:dyDescent="0.15"/>
    <row r="31" spans="1:23" ht="9" customHeight="1" x14ac:dyDescent="0.15"/>
    <row r="32" spans="1:23" ht="9" customHeight="1" x14ac:dyDescent="0.15"/>
    <row r="33" ht="9" customHeight="1" x14ac:dyDescent="0.15"/>
    <row r="34" ht="9" customHeight="1" x14ac:dyDescent="0.15"/>
    <row r="35" ht="9" customHeight="1" x14ac:dyDescent="0.15"/>
    <row r="36" ht="9" customHeight="1" x14ac:dyDescent="0.15"/>
  </sheetData>
  <pageMargins left="0.39370078740157483" right="0.78740157480314965" top="0.59055118110236227" bottom="0.59055118110236227" header="0.31496062992125984" footer="0.31496062992125984"/>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126">
    <tabColor rgb="FF92D050"/>
  </sheetPr>
  <dimension ref="A1:W33"/>
  <sheetViews>
    <sheetView view="pageBreakPreview" zoomScale="160" zoomScaleNormal="100" zoomScaleSheetLayoutView="160" workbookViewId="0">
      <selection activeCell="U13" activeCellId="2" sqref="U4 U7 U13"/>
    </sheetView>
  </sheetViews>
  <sheetFormatPr baseColWidth="10" defaultColWidth="11.42578125" defaultRowHeight="8.25" x14ac:dyDescent="0.15"/>
  <cols>
    <col min="1" max="1" width="12.140625" style="6" customWidth="1"/>
    <col min="2" max="2" width="14.85546875" style="6" customWidth="1"/>
    <col min="3" max="3" width="25" style="6" customWidth="1"/>
    <col min="4" max="4" width="22.28515625" style="6" bestFit="1" customWidth="1"/>
    <col min="5" max="5" width="25.28515625" style="6" bestFit="1" customWidth="1"/>
    <col min="6" max="23" width="21.5703125" style="6" bestFit="1" customWidth="1"/>
    <col min="24" max="16384" width="11.42578125" style="6"/>
  </cols>
  <sheetData>
    <row r="1" spans="1:23" s="254" customFormat="1" ht="9" x14ac:dyDescent="0.15">
      <c r="A1" s="273" t="s">
        <v>49</v>
      </c>
      <c r="B1" s="272" t="s">
        <v>367</v>
      </c>
      <c r="C1" s="331" t="s">
        <v>375</v>
      </c>
      <c r="D1" s="331" t="s">
        <v>2</v>
      </c>
      <c r="E1" s="331" t="s">
        <v>395</v>
      </c>
      <c r="F1" s="332" t="s">
        <v>161</v>
      </c>
      <c r="G1" s="332" t="s">
        <v>161</v>
      </c>
      <c r="H1" s="332" t="s">
        <v>161</v>
      </c>
      <c r="I1" s="332" t="s">
        <v>161</v>
      </c>
      <c r="J1" s="332" t="s">
        <v>161</v>
      </c>
      <c r="K1" s="332" t="s">
        <v>161</v>
      </c>
      <c r="L1" s="332" t="s">
        <v>161</v>
      </c>
      <c r="M1" s="332" t="s">
        <v>161</v>
      </c>
      <c r="N1" s="332" t="s">
        <v>161</v>
      </c>
      <c r="O1" s="332" t="s">
        <v>161</v>
      </c>
      <c r="P1" s="332" t="s">
        <v>161</v>
      </c>
      <c r="Q1" s="332" t="s">
        <v>161</v>
      </c>
      <c r="R1" s="332" t="s">
        <v>161</v>
      </c>
      <c r="S1" s="332" t="s">
        <v>161</v>
      </c>
      <c r="T1" s="332" t="s">
        <v>161</v>
      </c>
      <c r="U1" s="332" t="s">
        <v>161</v>
      </c>
      <c r="V1" s="332" t="s">
        <v>161</v>
      </c>
      <c r="W1" s="332" t="s">
        <v>161</v>
      </c>
    </row>
    <row r="2" spans="1:23" s="254" customFormat="1" ht="9" x14ac:dyDescent="0.15">
      <c r="A2" s="273" t="s">
        <v>49</v>
      </c>
      <c r="B2" s="272" t="s">
        <v>367</v>
      </c>
      <c r="C2" s="331" t="s">
        <v>375</v>
      </c>
      <c r="D2" s="331" t="s">
        <v>2</v>
      </c>
      <c r="E2" s="331" t="s">
        <v>395</v>
      </c>
      <c r="F2" s="332" t="s">
        <v>165</v>
      </c>
      <c r="G2" s="332" t="s">
        <v>165</v>
      </c>
      <c r="H2" s="332" t="s">
        <v>165</v>
      </c>
      <c r="I2" s="332" t="s">
        <v>166</v>
      </c>
      <c r="J2" s="332" t="s">
        <v>166</v>
      </c>
      <c r="K2" s="332" t="s">
        <v>166</v>
      </c>
      <c r="L2" s="332" t="s">
        <v>167</v>
      </c>
      <c r="M2" s="332" t="s">
        <v>167</v>
      </c>
      <c r="N2" s="332" t="s">
        <v>167</v>
      </c>
      <c r="O2" s="332" t="s">
        <v>168</v>
      </c>
      <c r="P2" s="332" t="s">
        <v>168</v>
      </c>
      <c r="Q2" s="332" t="s">
        <v>168</v>
      </c>
      <c r="R2" s="332" t="s">
        <v>169</v>
      </c>
      <c r="S2" s="332" t="s">
        <v>169</v>
      </c>
      <c r="T2" s="332" t="s">
        <v>169</v>
      </c>
      <c r="U2" s="332" t="s">
        <v>170</v>
      </c>
      <c r="V2" s="332" t="s">
        <v>170</v>
      </c>
      <c r="W2" s="332" t="s">
        <v>170</v>
      </c>
    </row>
    <row r="3" spans="1:23" s="254" customFormat="1" ht="9" x14ac:dyDescent="0.15">
      <c r="A3" s="273" t="s">
        <v>49</v>
      </c>
      <c r="B3" s="272" t="s">
        <v>367</v>
      </c>
      <c r="C3" s="331" t="s">
        <v>375</v>
      </c>
      <c r="D3" s="331" t="s">
        <v>2</v>
      </c>
      <c r="E3" s="331" t="s">
        <v>395</v>
      </c>
      <c r="F3" s="333" t="s">
        <v>358</v>
      </c>
      <c r="G3" s="332" t="s">
        <v>172</v>
      </c>
      <c r="H3" s="332" t="s">
        <v>373</v>
      </c>
      <c r="I3" s="333" t="s">
        <v>358</v>
      </c>
      <c r="J3" s="332" t="s">
        <v>172</v>
      </c>
      <c r="K3" s="334" t="s">
        <v>373</v>
      </c>
      <c r="L3" s="333" t="s">
        <v>358</v>
      </c>
      <c r="M3" s="332" t="s">
        <v>172</v>
      </c>
      <c r="N3" s="332" t="s">
        <v>373</v>
      </c>
      <c r="O3" s="333" t="s">
        <v>358</v>
      </c>
      <c r="P3" s="332" t="s">
        <v>172</v>
      </c>
      <c r="Q3" s="332" t="s">
        <v>373</v>
      </c>
      <c r="R3" s="333" t="s">
        <v>358</v>
      </c>
      <c r="S3" s="332" t="s">
        <v>172</v>
      </c>
      <c r="T3" s="334" t="s">
        <v>373</v>
      </c>
      <c r="U3" s="333" t="s">
        <v>358</v>
      </c>
      <c r="V3" s="332" t="s">
        <v>172</v>
      </c>
      <c r="W3" s="332" t="s">
        <v>373</v>
      </c>
    </row>
    <row r="4" spans="1:23" s="9" customFormat="1" x14ac:dyDescent="0.15">
      <c r="A4" s="255" t="s">
        <v>45</v>
      </c>
      <c r="B4" s="364" t="s">
        <v>617</v>
      </c>
      <c r="C4" s="107">
        <v>282.66666666665498</v>
      </c>
      <c r="D4" s="131">
        <v>95.013246316877499</v>
      </c>
      <c r="E4" s="305">
        <v>254</v>
      </c>
      <c r="F4" s="305">
        <v>234</v>
      </c>
      <c r="G4" s="305">
        <v>815</v>
      </c>
      <c r="H4" s="305">
        <v>1284</v>
      </c>
      <c r="I4" s="305">
        <v>145</v>
      </c>
      <c r="J4" s="305">
        <v>266</v>
      </c>
      <c r="K4" s="305">
        <v>2768</v>
      </c>
      <c r="L4" s="305">
        <v>11</v>
      </c>
      <c r="M4" s="305">
        <v>11</v>
      </c>
      <c r="N4" s="305">
        <v>621</v>
      </c>
      <c r="O4" s="305">
        <v>1</v>
      </c>
      <c r="P4" s="305">
        <v>1</v>
      </c>
      <c r="Q4" s="305">
        <v>107</v>
      </c>
      <c r="R4" s="305">
        <v>1</v>
      </c>
      <c r="S4" s="305">
        <v>1</v>
      </c>
      <c r="T4" s="305">
        <v>365</v>
      </c>
      <c r="U4" s="371" t="s">
        <v>666</v>
      </c>
      <c r="V4" s="371" t="s">
        <v>666</v>
      </c>
      <c r="W4" s="371" t="s">
        <v>666</v>
      </c>
    </row>
    <row r="5" spans="1:23" s="9" customFormat="1" x14ac:dyDescent="0.15">
      <c r="A5" s="255" t="s">
        <v>45</v>
      </c>
      <c r="B5" s="364" t="s">
        <v>532</v>
      </c>
      <c r="C5" s="107">
        <v>8158.6666666663396</v>
      </c>
      <c r="D5" s="131">
        <v>88.299919070847807</v>
      </c>
      <c r="E5" s="305">
        <v>7988</v>
      </c>
      <c r="F5" s="305">
        <v>7108</v>
      </c>
      <c r="G5" s="305">
        <v>28906</v>
      </c>
      <c r="H5" s="305">
        <v>44367.05</v>
      </c>
      <c r="I5" s="305">
        <v>6164</v>
      </c>
      <c r="J5" s="305">
        <v>15904</v>
      </c>
      <c r="K5" s="305">
        <v>176124.22</v>
      </c>
      <c r="L5" s="305">
        <v>755</v>
      </c>
      <c r="M5" s="305">
        <v>855</v>
      </c>
      <c r="N5" s="305">
        <v>56696</v>
      </c>
      <c r="O5" s="305">
        <v>188</v>
      </c>
      <c r="P5" s="305">
        <v>198</v>
      </c>
      <c r="Q5" s="305">
        <v>33996</v>
      </c>
      <c r="R5" s="305">
        <v>104</v>
      </c>
      <c r="S5" s="305">
        <v>105</v>
      </c>
      <c r="T5" s="305">
        <v>26484</v>
      </c>
      <c r="U5" s="305">
        <v>38</v>
      </c>
      <c r="V5" s="305">
        <v>38</v>
      </c>
      <c r="W5" s="305">
        <v>10703</v>
      </c>
    </row>
    <row r="6" spans="1:23" s="9" customFormat="1" x14ac:dyDescent="0.15">
      <c r="A6" s="255" t="s">
        <v>45</v>
      </c>
      <c r="B6" s="9" t="s">
        <v>535</v>
      </c>
      <c r="C6" s="107">
        <v>2526.4999999999</v>
      </c>
      <c r="D6" s="131">
        <v>89.859489412229905</v>
      </c>
      <c r="E6" s="305">
        <v>2409</v>
      </c>
      <c r="F6" s="305">
        <v>2120</v>
      </c>
      <c r="G6" s="305">
        <v>7778</v>
      </c>
      <c r="H6" s="305">
        <v>11823</v>
      </c>
      <c r="I6" s="305">
        <v>1774</v>
      </c>
      <c r="J6" s="305">
        <v>3896</v>
      </c>
      <c r="K6" s="305">
        <v>43790</v>
      </c>
      <c r="L6" s="305">
        <v>229</v>
      </c>
      <c r="M6" s="305">
        <v>254</v>
      </c>
      <c r="N6" s="305">
        <v>15569</v>
      </c>
      <c r="O6" s="305">
        <v>61</v>
      </c>
      <c r="P6" s="305">
        <v>66</v>
      </c>
      <c r="Q6" s="305">
        <v>10865</v>
      </c>
      <c r="R6" s="305">
        <v>30</v>
      </c>
      <c r="S6" s="305">
        <v>31</v>
      </c>
      <c r="T6" s="305">
        <v>8091</v>
      </c>
      <c r="U6" s="305">
        <v>10</v>
      </c>
      <c r="V6" s="305">
        <v>10</v>
      </c>
      <c r="W6" s="305">
        <v>3375</v>
      </c>
    </row>
    <row r="7" spans="1:23" s="9" customFormat="1" x14ac:dyDescent="0.15">
      <c r="A7" s="255" t="s">
        <v>45</v>
      </c>
      <c r="B7" s="364" t="s">
        <v>538</v>
      </c>
      <c r="C7" s="107">
        <v>1271.4166666666199</v>
      </c>
      <c r="D7" s="131">
        <v>92.826528492198705</v>
      </c>
      <c r="E7" s="305">
        <v>1187</v>
      </c>
      <c r="F7" s="305">
        <v>1062</v>
      </c>
      <c r="G7" s="305">
        <v>3796</v>
      </c>
      <c r="H7" s="305">
        <v>6026.86</v>
      </c>
      <c r="I7" s="305">
        <v>785</v>
      </c>
      <c r="J7" s="305">
        <v>1537</v>
      </c>
      <c r="K7" s="305">
        <v>15505.86</v>
      </c>
      <c r="L7" s="305">
        <v>71</v>
      </c>
      <c r="M7" s="305">
        <v>82</v>
      </c>
      <c r="N7" s="305">
        <v>6055</v>
      </c>
      <c r="O7" s="305">
        <v>17</v>
      </c>
      <c r="P7" s="305">
        <v>19</v>
      </c>
      <c r="Q7" s="305">
        <v>3296</v>
      </c>
      <c r="R7" s="305">
        <v>8</v>
      </c>
      <c r="S7" s="305">
        <v>8</v>
      </c>
      <c r="T7" s="305">
        <v>2479</v>
      </c>
      <c r="U7" s="371" t="s">
        <v>666</v>
      </c>
      <c r="V7" s="371" t="s">
        <v>666</v>
      </c>
      <c r="W7" s="371" t="s">
        <v>666</v>
      </c>
    </row>
    <row r="8" spans="1:23" s="9" customFormat="1" x14ac:dyDescent="0.15">
      <c r="A8" s="255" t="s">
        <v>45</v>
      </c>
      <c r="B8" s="364" t="s">
        <v>540</v>
      </c>
      <c r="C8" s="107">
        <v>333.58333333332001</v>
      </c>
      <c r="D8" s="131">
        <v>93.606165239084106</v>
      </c>
      <c r="E8" s="305">
        <v>321</v>
      </c>
      <c r="F8" s="305">
        <v>306</v>
      </c>
      <c r="G8" s="305">
        <v>1281</v>
      </c>
      <c r="H8" s="305">
        <v>2006</v>
      </c>
      <c r="I8" s="305">
        <v>204</v>
      </c>
      <c r="J8" s="305">
        <v>365</v>
      </c>
      <c r="K8" s="305">
        <v>3363</v>
      </c>
      <c r="L8" s="305">
        <v>15</v>
      </c>
      <c r="M8" s="305">
        <v>16</v>
      </c>
      <c r="N8" s="305">
        <v>1101</v>
      </c>
      <c r="O8" s="305">
        <v>3</v>
      </c>
      <c r="P8" s="305">
        <v>3</v>
      </c>
      <c r="Q8" s="305">
        <v>428</v>
      </c>
      <c r="R8" s="305">
        <v>2</v>
      </c>
      <c r="S8" s="305">
        <v>2</v>
      </c>
      <c r="T8" s="305">
        <v>675</v>
      </c>
      <c r="U8" s="371">
        <v>1</v>
      </c>
      <c r="V8" s="371">
        <v>1</v>
      </c>
      <c r="W8" s="371">
        <v>212</v>
      </c>
    </row>
    <row r="9" spans="1:23" s="9" customFormat="1" x14ac:dyDescent="0.15">
      <c r="A9" s="255" t="s">
        <v>45</v>
      </c>
      <c r="B9" s="364" t="s">
        <v>542</v>
      </c>
      <c r="C9" s="107">
        <v>949.58333333329495</v>
      </c>
      <c r="D9" s="131">
        <v>93.819351193445598</v>
      </c>
      <c r="E9" s="305">
        <v>882</v>
      </c>
      <c r="F9" s="305">
        <v>814</v>
      </c>
      <c r="G9" s="305">
        <v>2730</v>
      </c>
      <c r="H9" s="305">
        <v>4504</v>
      </c>
      <c r="I9" s="305">
        <v>522</v>
      </c>
      <c r="J9" s="305">
        <v>910</v>
      </c>
      <c r="K9" s="305">
        <v>8691</v>
      </c>
      <c r="L9" s="305">
        <v>45</v>
      </c>
      <c r="M9" s="305">
        <v>49</v>
      </c>
      <c r="N9" s="305">
        <v>4036</v>
      </c>
      <c r="O9" s="305">
        <v>9</v>
      </c>
      <c r="P9" s="305">
        <v>9</v>
      </c>
      <c r="Q9" s="305">
        <v>1925</v>
      </c>
      <c r="R9" s="305">
        <v>7</v>
      </c>
      <c r="S9" s="305">
        <v>7</v>
      </c>
      <c r="T9" s="305">
        <v>1901</v>
      </c>
      <c r="U9" s="305">
        <v>1</v>
      </c>
      <c r="V9" s="305">
        <v>1</v>
      </c>
      <c r="W9" s="305">
        <v>365</v>
      </c>
    </row>
    <row r="10" spans="1:23" s="9" customFormat="1" x14ac:dyDescent="0.15">
      <c r="A10" s="255" t="s">
        <v>45</v>
      </c>
      <c r="B10" s="364" t="s">
        <v>410</v>
      </c>
      <c r="C10" s="107">
        <v>30297.1666666655</v>
      </c>
      <c r="D10" s="131">
        <v>91.402830968339998</v>
      </c>
      <c r="E10" s="305">
        <v>30072</v>
      </c>
      <c r="F10" s="305">
        <v>26292</v>
      </c>
      <c r="G10" s="305">
        <v>100980</v>
      </c>
      <c r="H10" s="305">
        <v>153859</v>
      </c>
      <c r="I10" s="305">
        <v>19960</v>
      </c>
      <c r="J10" s="305">
        <v>43041</v>
      </c>
      <c r="K10" s="305">
        <v>432874</v>
      </c>
      <c r="L10" s="305">
        <v>1932</v>
      </c>
      <c r="M10" s="305">
        <v>2171</v>
      </c>
      <c r="N10" s="305">
        <v>143125</v>
      </c>
      <c r="O10" s="305">
        <v>449</v>
      </c>
      <c r="P10" s="305">
        <v>466</v>
      </c>
      <c r="Q10" s="305">
        <v>88837</v>
      </c>
      <c r="R10" s="305">
        <v>280</v>
      </c>
      <c r="S10" s="305">
        <v>287</v>
      </c>
      <c r="T10" s="305">
        <v>72584</v>
      </c>
      <c r="U10" s="305">
        <v>183</v>
      </c>
      <c r="V10" s="305">
        <v>183</v>
      </c>
      <c r="W10" s="305">
        <v>57906</v>
      </c>
    </row>
    <row r="11" spans="1:23" s="9" customFormat="1" x14ac:dyDescent="0.15">
      <c r="A11" s="255" t="s">
        <v>45</v>
      </c>
      <c r="B11" s="364" t="s">
        <v>545</v>
      </c>
      <c r="C11" s="107">
        <v>1935.08333333326</v>
      </c>
      <c r="D11" s="131">
        <v>90.805818776461393</v>
      </c>
      <c r="E11" s="305">
        <v>1873</v>
      </c>
      <c r="F11" s="305">
        <v>1727</v>
      </c>
      <c r="G11" s="305">
        <v>8236</v>
      </c>
      <c r="H11" s="305">
        <v>12724</v>
      </c>
      <c r="I11" s="305">
        <v>1285</v>
      </c>
      <c r="J11" s="305">
        <v>2943</v>
      </c>
      <c r="K11" s="305">
        <v>30037</v>
      </c>
      <c r="L11" s="305">
        <v>149</v>
      </c>
      <c r="M11" s="305">
        <v>159</v>
      </c>
      <c r="N11" s="305">
        <v>10776</v>
      </c>
      <c r="O11" s="305">
        <v>32</v>
      </c>
      <c r="P11" s="305">
        <v>34</v>
      </c>
      <c r="Q11" s="305">
        <v>5564</v>
      </c>
      <c r="R11" s="305">
        <v>21</v>
      </c>
      <c r="S11" s="305">
        <v>23</v>
      </c>
      <c r="T11" s="305">
        <v>4701</v>
      </c>
      <c r="U11" s="305">
        <v>4</v>
      </c>
      <c r="V11" s="305">
        <v>4</v>
      </c>
      <c r="W11" s="305">
        <v>1137</v>
      </c>
    </row>
    <row r="12" spans="1:23" s="9" customFormat="1" x14ac:dyDescent="0.15">
      <c r="A12" s="255" t="s">
        <v>45</v>
      </c>
      <c r="B12" s="364" t="s">
        <v>547</v>
      </c>
      <c r="C12" s="107">
        <v>852.49999999996601</v>
      </c>
      <c r="D12" s="131">
        <v>94.108544570762604</v>
      </c>
      <c r="E12" s="305">
        <v>798</v>
      </c>
      <c r="F12" s="305">
        <v>737</v>
      </c>
      <c r="G12" s="305">
        <v>2667</v>
      </c>
      <c r="H12" s="305">
        <v>4443</v>
      </c>
      <c r="I12" s="305">
        <v>507</v>
      </c>
      <c r="J12" s="305">
        <v>993</v>
      </c>
      <c r="K12" s="305">
        <v>9305</v>
      </c>
      <c r="L12" s="305">
        <v>35</v>
      </c>
      <c r="M12" s="305">
        <v>39</v>
      </c>
      <c r="N12" s="305">
        <v>2595</v>
      </c>
      <c r="O12" s="305">
        <v>7</v>
      </c>
      <c r="P12" s="305">
        <v>7</v>
      </c>
      <c r="Q12" s="305">
        <v>1031</v>
      </c>
      <c r="R12" s="305">
        <v>3</v>
      </c>
      <c r="S12" s="305">
        <v>3</v>
      </c>
      <c r="T12" s="305">
        <v>534</v>
      </c>
      <c r="U12" s="305">
        <v>2</v>
      </c>
      <c r="V12" s="305">
        <v>2</v>
      </c>
      <c r="W12" s="305">
        <v>424</v>
      </c>
    </row>
    <row r="13" spans="1:23" s="9" customFormat="1" x14ac:dyDescent="0.15">
      <c r="A13" s="255" t="s">
        <v>45</v>
      </c>
      <c r="B13" s="364" t="s">
        <v>233</v>
      </c>
      <c r="C13" s="107">
        <v>294.333333333322</v>
      </c>
      <c r="D13" s="131">
        <v>94.131153136101801</v>
      </c>
      <c r="E13" s="305">
        <v>277</v>
      </c>
      <c r="F13" s="305">
        <v>246</v>
      </c>
      <c r="G13" s="305">
        <v>742</v>
      </c>
      <c r="H13" s="305">
        <v>1192</v>
      </c>
      <c r="I13" s="305">
        <v>163</v>
      </c>
      <c r="J13" s="305">
        <v>282</v>
      </c>
      <c r="K13" s="305">
        <v>2943</v>
      </c>
      <c r="L13" s="305">
        <v>15</v>
      </c>
      <c r="M13" s="305">
        <v>15</v>
      </c>
      <c r="N13" s="305">
        <v>885</v>
      </c>
      <c r="O13" s="305">
        <v>4</v>
      </c>
      <c r="P13" s="305">
        <v>4</v>
      </c>
      <c r="Q13" s="305">
        <v>720</v>
      </c>
      <c r="R13" s="305">
        <v>3</v>
      </c>
      <c r="S13" s="305">
        <v>4</v>
      </c>
      <c r="T13" s="305">
        <v>565</v>
      </c>
      <c r="U13" s="371" t="s">
        <v>666</v>
      </c>
      <c r="V13" s="371" t="s">
        <v>666</v>
      </c>
      <c r="W13" s="371" t="s">
        <v>666</v>
      </c>
    </row>
    <row r="14" spans="1:23" s="9" customFormat="1" x14ac:dyDescent="0.15">
      <c r="A14" s="255" t="s">
        <v>45</v>
      </c>
      <c r="B14" s="364" t="s">
        <v>235</v>
      </c>
      <c r="C14" s="107">
        <v>2024.74999999992</v>
      </c>
      <c r="D14" s="131">
        <v>90.139557225904397</v>
      </c>
      <c r="E14" s="305">
        <v>1917</v>
      </c>
      <c r="F14" s="305">
        <v>1715</v>
      </c>
      <c r="G14" s="305">
        <v>7125</v>
      </c>
      <c r="H14" s="305">
        <v>11240</v>
      </c>
      <c r="I14" s="305">
        <v>1397</v>
      </c>
      <c r="J14" s="305">
        <v>2987</v>
      </c>
      <c r="K14" s="305">
        <v>32818</v>
      </c>
      <c r="L14" s="305">
        <v>150</v>
      </c>
      <c r="M14" s="305">
        <v>170</v>
      </c>
      <c r="N14" s="305">
        <v>12738</v>
      </c>
      <c r="O14" s="305">
        <v>34</v>
      </c>
      <c r="P14" s="305">
        <v>35</v>
      </c>
      <c r="Q14" s="305">
        <v>6100</v>
      </c>
      <c r="R14" s="305">
        <v>25</v>
      </c>
      <c r="S14" s="305">
        <v>25</v>
      </c>
      <c r="T14" s="305">
        <v>6187</v>
      </c>
      <c r="U14" s="305">
        <v>13</v>
      </c>
      <c r="V14" s="305">
        <v>13</v>
      </c>
      <c r="W14" s="305">
        <v>3802</v>
      </c>
    </row>
    <row r="15" spans="1:23" ht="9" customHeight="1" x14ac:dyDescent="0.15">
      <c r="D15" s="141"/>
      <c r="E15" s="141"/>
    </row>
    <row r="16" spans="1:23" ht="9" customHeight="1" x14ac:dyDescent="0.15"/>
    <row r="17" spans="2:5" ht="9" customHeight="1" x14ac:dyDescent="0.15"/>
    <row r="18" spans="2:5" ht="9" customHeight="1" x14ac:dyDescent="0.15"/>
    <row r="19" spans="2:5" ht="9" customHeight="1" x14ac:dyDescent="0.15"/>
    <row r="20" spans="2:5" ht="9" customHeight="1" x14ac:dyDescent="0.15"/>
    <row r="21" spans="2:5" ht="9" customHeight="1" x14ac:dyDescent="0.15">
      <c r="B21" s="141"/>
      <c r="C21" s="141"/>
      <c r="D21" s="141"/>
      <c r="E21" s="141"/>
    </row>
    <row r="22" spans="2:5" ht="9" customHeight="1" x14ac:dyDescent="0.15"/>
    <row r="23" spans="2:5" ht="9" customHeight="1" x14ac:dyDescent="0.15"/>
    <row r="24" spans="2:5" s="254" customFormat="1" ht="9" customHeight="1" x14ac:dyDescent="0.15"/>
    <row r="25" spans="2:5" s="254" customFormat="1" ht="9" customHeight="1" x14ac:dyDescent="0.15"/>
    <row r="26" spans="2:5" s="254" customFormat="1" ht="9" customHeight="1" x14ac:dyDescent="0.15"/>
    <row r="27" spans="2:5" s="254" customFormat="1" ht="9" customHeight="1" x14ac:dyDescent="0.15"/>
    <row r="28" spans="2:5" ht="9" customHeight="1" x14ac:dyDescent="0.15"/>
    <row r="29" spans="2:5" ht="9" customHeight="1" x14ac:dyDescent="0.15"/>
    <row r="30" spans="2:5" ht="9" customHeight="1" x14ac:dyDescent="0.15"/>
    <row r="31" spans="2:5" ht="9" customHeight="1" x14ac:dyDescent="0.15"/>
    <row r="32" spans="2:5" ht="9" customHeight="1" x14ac:dyDescent="0.15"/>
    <row r="33" ht="9" customHeight="1" x14ac:dyDescent="0.15"/>
  </sheetData>
  <pageMargins left="0.39370078740157483" right="0.78740157480314965" top="0.59055118110236227" bottom="0.59055118110236227" header="0.31496062992125984" footer="0.31496062992125984"/>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82">
    <tabColor theme="3" tint="0.59999389629810485"/>
  </sheetPr>
  <dimension ref="A1:XDR80"/>
  <sheetViews>
    <sheetView view="pageBreakPreview" zoomScale="140" zoomScaleNormal="100" zoomScaleSheetLayoutView="140" workbookViewId="0">
      <selection activeCell="D13" sqref="D13"/>
    </sheetView>
  </sheetViews>
  <sheetFormatPr baseColWidth="10" defaultColWidth="11.42578125" defaultRowHeight="8.25" x14ac:dyDescent="0.15"/>
  <cols>
    <col min="1" max="1" width="2.5703125" style="6" customWidth="1"/>
    <col min="2" max="2" width="20" style="6" customWidth="1"/>
    <col min="3" max="3" width="7.5703125" style="187" customWidth="1"/>
    <col min="4" max="5" width="6" style="186" customWidth="1"/>
    <col min="6" max="6" width="6.28515625" style="186" customWidth="1"/>
    <col min="7" max="7" width="6.42578125" style="187" customWidth="1"/>
    <col min="8" max="8" width="6.85546875" style="187" customWidth="1"/>
    <col min="9" max="9" width="5.5703125" style="186" customWidth="1"/>
    <col min="10" max="10" width="4.42578125" style="186" customWidth="1"/>
    <col min="11" max="11" width="6.7109375" style="187" customWidth="1"/>
    <col min="12" max="12" width="4.42578125" style="186" customWidth="1"/>
    <col min="13" max="13" width="6.42578125" style="187" customWidth="1"/>
    <col min="14" max="14" width="4.42578125" style="186" customWidth="1"/>
    <col min="15" max="15" width="5.7109375" style="6" customWidth="1"/>
    <col min="16" max="17" width="7.140625" style="186" customWidth="1"/>
    <col min="18" max="18" width="7.140625" style="187" customWidth="1"/>
    <col min="19" max="19" width="7.140625" style="186" customWidth="1"/>
    <col min="20" max="20" width="7.140625" style="187" customWidth="1"/>
    <col min="21" max="21" width="7.140625" style="186" customWidth="1"/>
    <col min="22" max="22" width="7.140625" style="187" customWidth="1"/>
    <col min="23" max="23" width="7.140625" style="186" customWidth="1"/>
    <col min="24" max="24" width="7.140625" style="187" customWidth="1"/>
    <col min="25" max="25" width="7.140625" style="186" customWidth="1"/>
    <col min="26" max="26" width="7.140625" style="187" customWidth="1"/>
    <col min="27" max="27" width="7.140625" style="186" customWidth="1"/>
    <col min="28" max="28" width="2.5703125" style="6" customWidth="1"/>
    <col min="29" max="29" width="20" style="6" customWidth="1"/>
    <col min="30" max="30" width="7" style="6" customWidth="1"/>
    <col min="31" max="32" width="6" style="6" customWidth="1"/>
    <col min="33" max="34" width="6.28515625" style="6" customWidth="1"/>
    <col min="35" max="35" width="6.85546875" style="6" customWidth="1"/>
    <col min="36" max="36" width="1.5703125" style="6" customWidth="1"/>
    <col min="37" max="37" width="4.5703125" style="186" customWidth="1"/>
    <col min="38" max="38" width="4.7109375" style="186" customWidth="1"/>
    <col min="39" max="39" width="4.5703125" style="187" customWidth="1"/>
    <col min="40" max="40" width="4.7109375" style="186" customWidth="1"/>
    <col min="41" max="41" width="6.28515625" style="187" customWidth="1"/>
    <col min="42" max="42" width="4.7109375" style="186" customWidth="1"/>
    <col min="43" max="43" width="5.7109375" style="7" customWidth="1"/>
    <col min="44" max="45" width="7.140625" style="186" customWidth="1"/>
    <col min="46" max="46" width="7.140625" style="187" customWidth="1"/>
    <col min="47" max="47" width="7.140625" style="186" customWidth="1"/>
    <col min="48" max="48" width="7.140625" style="187" customWidth="1"/>
    <col min="49" max="51" width="7.140625" style="186" customWidth="1"/>
    <col min="52" max="52" width="7.140625" style="187" customWidth="1"/>
    <col min="53" max="53" width="7.140625" style="186" customWidth="1"/>
    <col min="54" max="54" width="7.140625" style="187" customWidth="1"/>
    <col min="55" max="55" width="7.140625" style="186" customWidth="1"/>
    <col min="56" max="16384" width="11.42578125" style="6"/>
  </cols>
  <sheetData>
    <row r="1" spans="1:55" x14ac:dyDescent="0.15">
      <c r="C1" s="6"/>
      <c r="D1" s="6"/>
      <c r="E1" s="6"/>
      <c r="F1" s="6"/>
      <c r="G1" s="6"/>
      <c r="H1" s="6"/>
      <c r="I1" s="6"/>
      <c r="J1" s="6"/>
      <c r="K1" s="6"/>
      <c r="L1" s="6"/>
      <c r="M1" s="6"/>
      <c r="N1" s="6"/>
      <c r="P1" s="6"/>
      <c r="Q1" s="6"/>
      <c r="R1" s="6"/>
      <c r="S1" s="6"/>
      <c r="T1" s="6"/>
      <c r="U1" s="6"/>
      <c r="V1" s="6"/>
      <c r="W1" s="6"/>
      <c r="X1" s="6"/>
      <c r="Y1" s="6"/>
      <c r="Z1" s="6"/>
      <c r="AA1" s="6"/>
      <c r="AK1" s="6"/>
      <c r="AL1" s="6"/>
      <c r="AM1" s="6"/>
      <c r="AN1" s="6"/>
      <c r="AO1" s="6"/>
      <c r="AP1" s="6"/>
      <c r="AR1" s="6"/>
      <c r="AS1" s="6"/>
      <c r="AT1" s="6"/>
      <c r="AU1" s="6"/>
      <c r="AV1" s="6"/>
      <c r="AW1" s="6"/>
      <c r="AX1" s="6"/>
      <c r="AY1" s="6"/>
      <c r="AZ1" s="6"/>
      <c r="BA1" s="6"/>
      <c r="BB1" s="6"/>
      <c r="BC1" s="6"/>
    </row>
    <row r="2" spans="1:55" x14ac:dyDescent="0.15">
      <c r="C2" s="6"/>
      <c r="D2" s="6"/>
      <c r="E2" s="6"/>
      <c r="F2" s="6"/>
      <c r="G2" s="6"/>
      <c r="H2" s="6"/>
      <c r="I2" s="6"/>
      <c r="J2" s="6"/>
      <c r="K2" s="6"/>
      <c r="L2" s="6"/>
      <c r="M2" s="6"/>
      <c r="N2" s="6"/>
      <c r="P2" s="6"/>
      <c r="Q2" s="6"/>
      <c r="R2" s="6"/>
      <c r="S2" s="6"/>
      <c r="T2" s="6"/>
      <c r="U2" s="6"/>
      <c r="V2" s="6"/>
      <c r="W2" s="6"/>
      <c r="X2" s="6"/>
      <c r="Y2" s="6"/>
      <c r="Z2" s="6"/>
      <c r="AA2" s="6"/>
      <c r="AK2" s="6"/>
      <c r="AL2" s="6"/>
      <c r="AM2" s="6"/>
      <c r="AN2" s="6"/>
      <c r="AO2" s="6"/>
      <c r="AP2" s="6"/>
      <c r="AR2" s="6"/>
      <c r="AS2" s="6"/>
      <c r="AT2" s="6"/>
      <c r="AU2" s="6"/>
      <c r="AV2" s="6"/>
      <c r="AW2" s="6"/>
      <c r="AX2" s="6"/>
      <c r="AY2" s="6"/>
      <c r="AZ2" s="6"/>
      <c r="BA2" s="6"/>
      <c r="BB2" s="6"/>
      <c r="BC2" s="6"/>
    </row>
    <row r="3" spans="1:55" ht="8.25" customHeight="1" x14ac:dyDescent="0.15">
      <c r="A3" s="411"/>
      <c r="B3" s="411"/>
      <c r="C3" s="411"/>
      <c r="D3" s="411"/>
      <c r="E3" s="411"/>
      <c r="F3" s="411"/>
      <c r="G3" s="411"/>
      <c r="H3" s="411"/>
      <c r="I3" s="411"/>
      <c r="J3" s="158"/>
      <c r="K3" s="176"/>
      <c r="L3" s="176"/>
      <c r="M3" s="176"/>
      <c r="N3" s="158"/>
      <c r="O3" s="158"/>
      <c r="P3" s="158"/>
      <c r="Q3" s="158"/>
      <c r="R3" s="158"/>
      <c r="S3" s="158"/>
      <c r="T3" s="158"/>
      <c r="U3" s="158"/>
      <c r="V3" s="158"/>
      <c r="W3" s="158"/>
      <c r="X3" s="158"/>
      <c r="Y3" s="158"/>
      <c r="Z3" s="158"/>
      <c r="AA3" s="6"/>
      <c r="AJ3" s="158"/>
      <c r="AK3" s="6"/>
      <c r="AL3" s="6"/>
      <c r="AM3" s="6"/>
      <c r="AN3" s="6"/>
      <c r="AO3" s="6"/>
      <c r="AP3" s="6"/>
      <c r="AR3" s="6"/>
      <c r="AS3" s="6"/>
      <c r="AT3" s="6"/>
      <c r="AU3" s="6"/>
      <c r="AV3" s="6"/>
      <c r="AW3" s="6"/>
      <c r="AX3" s="6"/>
      <c r="AY3" s="6"/>
      <c r="AZ3" s="6"/>
      <c r="BA3" s="6"/>
      <c r="BB3" s="6"/>
      <c r="BC3" s="6"/>
    </row>
    <row r="4" spans="1:55" x14ac:dyDescent="0.15">
      <c r="C4" s="6"/>
      <c r="D4" s="6"/>
      <c r="E4" s="6"/>
      <c r="F4" s="6"/>
      <c r="G4" s="6"/>
      <c r="H4" s="6"/>
      <c r="I4" s="6"/>
      <c r="J4" s="6"/>
      <c r="K4" s="6"/>
      <c r="L4" s="6"/>
      <c r="M4" s="6"/>
      <c r="N4" s="6"/>
      <c r="P4" s="6"/>
      <c r="Q4" s="6"/>
      <c r="R4" s="6"/>
      <c r="S4" s="6"/>
      <c r="T4" s="6"/>
      <c r="U4" s="6"/>
      <c r="V4" s="6"/>
      <c r="W4" s="6"/>
      <c r="X4" s="6"/>
      <c r="Y4" s="6"/>
      <c r="Z4" s="6"/>
      <c r="AA4" s="6"/>
      <c r="AK4" s="6"/>
      <c r="AL4" s="6"/>
      <c r="AM4" s="6"/>
      <c r="AN4" s="6"/>
      <c r="AO4" s="6"/>
      <c r="AP4" s="6"/>
      <c r="AR4" s="6"/>
      <c r="AS4" s="6"/>
      <c r="AT4" s="6"/>
      <c r="AU4" s="6"/>
      <c r="AV4" s="6"/>
      <c r="AW4" s="6"/>
      <c r="AX4" s="6"/>
      <c r="AY4" s="6"/>
      <c r="AZ4" s="6"/>
      <c r="BA4" s="6"/>
      <c r="BB4" s="6"/>
      <c r="BC4" s="6"/>
    </row>
    <row r="5" spans="1:55" ht="11.25" customHeight="1" x14ac:dyDescent="0.2">
      <c r="A5" s="412" t="s">
        <v>325</v>
      </c>
      <c r="B5" s="413"/>
      <c r="C5" s="413"/>
      <c r="D5" s="413"/>
      <c r="E5" s="413"/>
      <c r="F5" s="413"/>
      <c r="G5" s="413"/>
      <c r="H5" s="413"/>
      <c r="I5" s="413"/>
      <c r="J5" s="413"/>
      <c r="K5" s="413"/>
      <c r="L5" s="413"/>
      <c r="M5" s="413"/>
      <c r="N5" s="413"/>
      <c r="O5" s="177"/>
      <c r="P5" s="414" t="s">
        <v>326</v>
      </c>
      <c r="Q5" s="415"/>
      <c r="R5" s="415"/>
      <c r="S5" s="415"/>
      <c r="T5" s="415"/>
      <c r="U5" s="415"/>
      <c r="V5" s="415"/>
      <c r="W5" s="415"/>
      <c r="X5" s="415"/>
      <c r="Y5" s="415"/>
      <c r="Z5" s="415"/>
      <c r="AA5" s="415"/>
      <c r="AB5" s="412" t="s">
        <v>327</v>
      </c>
      <c r="AC5" s="412"/>
      <c r="AD5" s="412"/>
      <c r="AE5" s="412"/>
      <c r="AF5" s="412"/>
      <c r="AG5" s="412"/>
      <c r="AH5" s="412"/>
      <c r="AI5" s="412"/>
      <c r="AJ5" s="412"/>
      <c r="AK5" s="412"/>
      <c r="AL5" s="412"/>
      <c r="AM5" s="412"/>
      <c r="AN5" s="412"/>
      <c r="AO5" s="412"/>
      <c r="AP5" s="412"/>
      <c r="AQ5" s="139"/>
      <c r="AR5" s="414" t="s">
        <v>326</v>
      </c>
      <c r="AS5" s="415"/>
      <c r="AT5" s="415"/>
      <c r="AU5" s="415"/>
      <c r="AV5" s="415"/>
      <c r="AW5" s="415"/>
      <c r="AX5" s="415"/>
      <c r="AY5" s="415"/>
      <c r="AZ5" s="415"/>
      <c r="BA5" s="415"/>
      <c r="BB5" s="415"/>
      <c r="BC5" s="415"/>
    </row>
    <row r="6" spans="1:55" x14ac:dyDescent="0.15">
      <c r="C6" s="6"/>
      <c r="D6" s="6"/>
      <c r="E6" s="6"/>
      <c r="F6" s="6"/>
      <c r="G6" s="6"/>
      <c r="H6" s="410"/>
      <c r="I6" s="410"/>
      <c r="J6" s="410"/>
      <c r="K6" s="410"/>
      <c r="L6" s="410"/>
      <c r="M6" s="410"/>
      <c r="N6" s="410"/>
      <c r="O6" s="410"/>
      <c r="P6" s="410"/>
      <c r="Q6" s="410"/>
      <c r="R6" s="410"/>
      <c r="S6" s="410"/>
      <c r="T6" s="410"/>
      <c r="U6" s="6"/>
      <c r="V6" s="6"/>
      <c r="W6" s="6"/>
      <c r="X6" s="6"/>
      <c r="Y6" s="6"/>
      <c r="Z6" s="6"/>
      <c r="AA6" s="6"/>
      <c r="AK6" s="6"/>
      <c r="AL6" s="6"/>
      <c r="AM6" s="6"/>
      <c r="AN6" s="6"/>
      <c r="AO6" s="6"/>
      <c r="AP6" s="6"/>
      <c r="AR6" s="6"/>
      <c r="AS6" s="6"/>
      <c r="AT6" s="6"/>
      <c r="AU6" s="6"/>
      <c r="AV6" s="6"/>
      <c r="AW6" s="6"/>
      <c r="AX6" s="6"/>
      <c r="AY6" s="6"/>
      <c r="AZ6" s="6"/>
      <c r="BA6" s="6"/>
      <c r="BB6" s="6"/>
      <c r="BC6" s="6"/>
    </row>
    <row r="7" spans="1:55" ht="12.75" customHeight="1" x14ac:dyDescent="0.15">
      <c r="A7" s="424" t="s">
        <v>202</v>
      </c>
      <c r="B7" s="425"/>
      <c r="C7" s="419" t="s">
        <v>157</v>
      </c>
      <c r="D7" s="419" t="s">
        <v>158</v>
      </c>
      <c r="E7" s="419" t="s">
        <v>159</v>
      </c>
      <c r="F7" s="416" t="s">
        <v>160</v>
      </c>
      <c r="G7" s="417"/>
      <c r="H7" s="418"/>
      <c r="I7" s="416" t="s">
        <v>161</v>
      </c>
      <c r="J7" s="417"/>
      <c r="K7" s="417"/>
      <c r="L7" s="417"/>
      <c r="M7" s="417"/>
      <c r="N7" s="417"/>
      <c r="O7" s="156"/>
      <c r="P7" s="417" t="s">
        <v>161</v>
      </c>
      <c r="Q7" s="417"/>
      <c r="R7" s="417"/>
      <c r="S7" s="417"/>
      <c r="T7" s="417"/>
      <c r="U7" s="417"/>
      <c r="V7" s="417"/>
      <c r="W7" s="417"/>
      <c r="X7" s="417"/>
      <c r="Y7" s="417"/>
      <c r="Z7" s="417"/>
      <c r="AA7" s="418"/>
      <c r="AB7" s="424" t="s">
        <v>202</v>
      </c>
      <c r="AC7" s="425"/>
      <c r="AD7" s="419" t="s">
        <v>157</v>
      </c>
      <c r="AE7" s="419" t="s">
        <v>158</v>
      </c>
      <c r="AF7" s="419" t="s">
        <v>159</v>
      </c>
      <c r="AG7" s="416" t="s">
        <v>160</v>
      </c>
      <c r="AH7" s="417"/>
      <c r="AI7" s="418"/>
      <c r="AJ7" s="430" t="s">
        <v>46</v>
      </c>
      <c r="AK7" s="416" t="s">
        <v>161</v>
      </c>
      <c r="AL7" s="417"/>
      <c r="AM7" s="417"/>
      <c r="AN7" s="417"/>
      <c r="AO7" s="417"/>
      <c r="AP7" s="417"/>
      <c r="AQ7" s="156"/>
      <c r="AR7" s="417" t="s">
        <v>161</v>
      </c>
      <c r="AS7" s="417"/>
      <c r="AT7" s="417"/>
      <c r="AU7" s="417"/>
      <c r="AV7" s="417"/>
      <c r="AW7" s="417"/>
      <c r="AX7" s="417"/>
      <c r="AY7" s="417"/>
      <c r="AZ7" s="417"/>
      <c r="BA7" s="417"/>
      <c r="BB7" s="417"/>
      <c r="BC7" s="418"/>
    </row>
    <row r="8" spans="1:55" ht="12.75" customHeight="1" x14ac:dyDescent="0.15">
      <c r="A8" s="426"/>
      <c r="B8" s="427"/>
      <c r="C8" s="420"/>
      <c r="D8" s="420"/>
      <c r="E8" s="420"/>
      <c r="F8" s="419" t="s">
        <v>162</v>
      </c>
      <c r="G8" s="419" t="s">
        <v>163</v>
      </c>
      <c r="H8" s="419" t="s">
        <v>164</v>
      </c>
      <c r="I8" s="416" t="s">
        <v>165</v>
      </c>
      <c r="J8" s="417"/>
      <c r="K8" s="417"/>
      <c r="L8" s="417"/>
      <c r="M8" s="417"/>
      <c r="N8" s="418"/>
      <c r="O8" s="156"/>
      <c r="P8" s="416" t="s">
        <v>166</v>
      </c>
      <c r="Q8" s="417"/>
      <c r="R8" s="417"/>
      <c r="S8" s="417"/>
      <c r="T8" s="417"/>
      <c r="U8" s="418"/>
      <c r="V8" s="416" t="s">
        <v>167</v>
      </c>
      <c r="W8" s="417"/>
      <c r="X8" s="417"/>
      <c r="Y8" s="417"/>
      <c r="Z8" s="417"/>
      <c r="AA8" s="418"/>
      <c r="AB8" s="426"/>
      <c r="AC8" s="427"/>
      <c r="AD8" s="420"/>
      <c r="AE8" s="420"/>
      <c r="AF8" s="420"/>
      <c r="AG8" s="419" t="s">
        <v>162</v>
      </c>
      <c r="AH8" s="419" t="s">
        <v>163</v>
      </c>
      <c r="AI8" s="419" t="s">
        <v>164</v>
      </c>
      <c r="AJ8" s="431"/>
      <c r="AK8" s="416" t="s">
        <v>168</v>
      </c>
      <c r="AL8" s="417"/>
      <c r="AM8" s="417"/>
      <c r="AN8" s="417"/>
      <c r="AO8" s="417"/>
      <c r="AP8" s="418"/>
      <c r="AQ8" s="156"/>
      <c r="AR8" s="416" t="s">
        <v>169</v>
      </c>
      <c r="AS8" s="417"/>
      <c r="AT8" s="417"/>
      <c r="AU8" s="417"/>
      <c r="AV8" s="417"/>
      <c r="AW8" s="418"/>
      <c r="AX8" s="416" t="s">
        <v>170</v>
      </c>
      <c r="AY8" s="417"/>
      <c r="AZ8" s="417"/>
      <c r="BA8" s="417"/>
      <c r="BB8" s="417"/>
      <c r="BC8" s="418"/>
    </row>
    <row r="9" spans="1:55" ht="34.5" customHeight="1" x14ac:dyDescent="0.15">
      <c r="A9" s="426"/>
      <c r="B9" s="427"/>
      <c r="C9" s="420"/>
      <c r="D9" s="420"/>
      <c r="E9" s="420"/>
      <c r="F9" s="420"/>
      <c r="G9" s="420"/>
      <c r="H9" s="420"/>
      <c r="I9" s="422" t="s">
        <v>171</v>
      </c>
      <c r="J9" s="423"/>
      <c r="K9" s="416" t="s">
        <v>172</v>
      </c>
      <c r="L9" s="418"/>
      <c r="M9" s="422" t="s">
        <v>155</v>
      </c>
      <c r="N9" s="423"/>
      <c r="O9" s="129"/>
      <c r="P9" s="422" t="s">
        <v>171</v>
      </c>
      <c r="Q9" s="423"/>
      <c r="R9" s="416" t="s">
        <v>172</v>
      </c>
      <c r="S9" s="418"/>
      <c r="T9" s="422" t="s">
        <v>155</v>
      </c>
      <c r="U9" s="423"/>
      <c r="V9" s="422" t="s">
        <v>171</v>
      </c>
      <c r="W9" s="423"/>
      <c r="X9" s="416" t="s">
        <v>172</v>
      </c>
      <c r="Y9" s="418"/>
      <c r="Z9" s="422" t="s">
        <v>155</v>
      </c>
      <c r="AA9" s="423"/>
      <c r="AB9" s="426"/>
      <c r="AC9" s="427"/>
      <c r="AD9" s="420"/>
      <c r="AE9" s="420"/>
      <c r="AF9" s="420"/>
      <c r="AG9" s="420"/>
      <c r="AH9" s="420"/>
      <c r="AI9" s="420"/>
      <c r="AJ9" s="431"/>
      <c r="AK9" s="422" t="s">
        <v>171</v>
      </c>
      <c r="AL9" s="423"/>
      <c r="AM9" s="416" t="s">
        <v>172</v>
      </c>
      <c r="AN9" s="418"/>
      <c r="AO9" s="422" t="s">
        <v>155</v>
      </c>
      <c r="AP9" s="423"/>
      <c r="AQ9" s="129"/>
      <c r="AR9" s="422" t="s">
        <v>171</v>
      </c>
      <c r="AS9" s="423"/>
      <c r="AT9" s="416" t="s">
        <v>172</v>
      </c>
      <c r="AU9" s="418"/>
      <c r="AV9" s="422" t="s">
        <v>155</v>
      </c>
      <c r="AW9" s="423"/>
      <c r="AX9" s="422" t="s">
        <v>171</v>
      </c>
      <c r="AY9" s="423"/>
      <c r="AZ9" s="416" t="s">
        <v>172</v>
      </c>
      <c r="BA9" s="418"/>
      <c r="BB9" s="422" t="s">
        <v>155</v>
      </c>
      <c r="BC9" s="423"/>
    </row>
    <row r="10" spans="1:55" ht="24.75" x14ac:dyDescent="0.15">
      <c r="A10" s="426"/>
      <c r="B10" s="427"/>
      <c r="C10" s="421"/>
      <c r="D10" s="421"/>
      <c r="E10" s="421"/>
      <c r="F10" s="421"/>
      <c r="G10" s="421"/>
      <c r="H10" s="421"/>
      <c r="I10" s="162" t="s">
        <v>86</v>
      </c>
      <c r="J10" s="163" t="s">
        <v>173</v>
      </c>
      <c r="K10" s="162" t="s">
        <v>86</v>
      </c>
      <c r="L10" s="163" t="s">
        <v>174</v>
      </c>
      <c r="M10" s="162" t="s">
        <v>86</v>
      </c>
      <c r="N10" s="163" t="s">
        <v>175</v>
      </c>
      <c r="O10" s="129"/>
      <c r="P10" s="162" t="s">
        <v>86</v>
      </c>
      <c r="Q10" s="163" t="s">
        <v>173</v>
      </c>
      <c r="R10" s="162" t="s">
        <v>86</v>
      </c>
      <c r="S10" s="163" t="s">
        <v>174</v>
      </c>
      <c r="T10" s="162" t="s">
        <v>86</v>
      </c>
      <c r="U10" s="163" t="s">
        <v>175</v>
      </c>
      <c r="V10" s="162" t="s">
        <v>86</v>
      </c>
      <c r="W10" s="163" t="s">
        <v>173</v>
      </c>
      <c r="X10" s="162" t="s">
        <v>86</v>
      </c>
      <c r="Y10" s="163" t="s">
        <v>174</v>
      </c>
      <c r="Z10" s="162" t="s">
        <v>86</v>
      </c>
      <c r="AA10" s="163" t="s">
        <v>175</v>
      </c>
      <c r="AB10" s="426"/>
      <c r="AC10" s="427"/>
      <c r="AD10" s="421"/>
      <c r="AE10" s="421"/>
      <c r="AF10" s="421"/>
      <c r="AG10" s="421"/>
      <c r="AH10" s="421"/>
      <c r="AI10" s="421"/>
      <c r="AJ10" s="431"/>
      <c r="AK10" s="162" t="s">
        <v>86</v>
      </c>
      <c r="AL10" s="163" t="s">
        <v>173</v>
      </c>
      <c r="AM10" s="162" t="s">
        <v>86</v>
      </c>
      <c r="AN10" s="163" t="s">
        <v>174</v>
      </c>
      <c r="AO10" s="162" t="s">
        <v>86</v>
      </c>
      <c r="AP10" s="163" t="s">
        <v>175</v>
      </c>
      <c r="AQ10" s="129"/>
      <c r="AR10" s="162" t="s">
        <v>86</v>
      </c>
      <c r="AS10" s="163" t="s">
        <v>173</v>
      </c>
      <c r="AT10" s="162" t="s">
        <v>86</v>
      </c>
      <c r="AU10" s="163" t="s">
        <v>174</v>
      </c>
      <c r="AV10" s="162" t="s">
        <v>86</v>
      </c>
      <c r="AW10" s="163" t="s">
        <v>175</v>
      </c>
      <c r="AX10" s="162" t="s">
        <v>86</v>
      </c>
      <c r="AY10" s="163" t="s">
        <v>173</v>
      </c>
      <c r="AZ10" s="162" t="s">
        <v>86</v>
      </c>
      <c r="BA10" s="163" t="s">
        <v>174</v>
      </c>
      <c r="BB10" s="162" t="s">
        <v>86</v>
      </c>
      <c r="BC10" s="163" t="s">
        <v>175</v>
      </c>
    </row>
    <row r="11" spans="1:55" ht="12.75" customHeight="1" x14ac:dyDescent="0.15">
      <c r="A11" s="428"/>
      <c r="B11" s="429"/>
      <c r="C11" s="163">
        <v>1</v>
      </c>
      <c r="D11" s="163">
        <v>2</v>
      </c>
      <c r="E11" s="163">
        <v>3</v>
      </c>
      <c r="F11" s="163">
        <v>4</v>
      </c>
      <c r="G11" s="163">
        <v>5</v>
      </c>
      <c r="H11" s="163">
        <v>6</v>
      </c>
      <c r="I11" s="163">
        <v>7</v>
      </c>
      <c r="J11" s="163">
        <v>8</v>
      </c>
      <c r="K11" s="163">
        <v>9</v>
      </c>
      <c r="L11" s="163">
        <v>10</v>
      </c>
      <c r="M11" s="163">
        <v>11</v>
      </c>
      <c r="N11" s="163">
        <v>12</v>
      </c>
      <c r="O11" s="129"/>
      <c r="P11" s="163">
        <v>13</v>
      </c>
      <c r="Q11" s="163">
        <v>14</v>
      </c>
      <c r="R11" s="163">
        <v>15</v>
      </c>
      <c r="S11" s="163">
        <v>16</v>
      </c>
      <c r="T11" s="163">
        <v>17</v>
      </c>
      <c r="U11" s="163">
        <v>18</v>
      </c>
      <c r="V11" s="163">
        <v>19</v>
      </c>
      <c r="W11" s="163">
        <v>20</v>
      </c>
      <c r="X11" s="163">
        <v>21</v>
      </c>
      <c r="Y11" s="163">
        <v>22</v>
      </c>
      <c r="Z11" s="163">
        <v>23</v>
      </c>
      <c r="AA11" s="163">
        <v>24</v>
      </c>
      <c r="AB11" s="428"/>
      <c r="AC11" s="429"/>
      <c r="AD11" s="163">
        <v>1</v>
      </c>
      <c r="AE11" s="163">
        <v>2</v>
      </c>
      <c r="AF11" s="163">
        <v>3</v>
      </c>
      <c r="AG11" s="163">
        <v>4</v>
      </c>
      <c r="AH11" s="163">
        <v>5</v>
      </c>
      <c r="AI11" s="163">
        <v>6</v>
      </c>
      <c r="AJ11" s="432"/>
      <c r="AK11" s="163">
        <v>25</v>
      </c>
      <c r="AL11" s="163">
        <v>26</v>
      </c>
      <c r="AM11" s="163">
        <v>27</v>
      </c>
      <c r="AN11" s="163">
        <v>28</v>
      </c>
      <c r="AO11" s="163">
        <v>29</v>
      </c>
      <c r="AP11" s="163">
        <v>30</v>
      </c>
      <c r="AQ11" s="129"/>
      <c r="AR11" s="163">
        <v>31</v>
      </c>
      <c r="AS11" s="163">
        <v>32</v>
      </c>
      <c r="AT11" s="163">
        <v>33</v>
      </c>
      <c r="AU11" s="163">
        <v>34</v>
      </c>
      <c r="AV11" s="163">
        <v>35</v>
      </c>
      <c r="AW11" s="163">
        <v>36</v>
      </c>
      <c r="AX11" s="163">
        <v>37</v>
      </c>
      <c r="AY11" s="163">
        <v>38</v>
      </c>
      <c r="AZ11" s="163">
        <v>39</v>
      </c>
      <c r="BA11" s="163">
        <v>40</v>
      </c>
      <c r="BB11" s="163">
        <v>41</v>
      </c>
      <c r="BC11" s="163">
        <v>42</v>
      </c>
    </row>
    <row r="12" spans="1:55" ht="9" customHeight="1" x14ac:dyDescent="0.15">
      <c r="B12" s="156"/>
      <c r="C12" s="156"/>
      <c r="D12" s="156"/>
      <c r="E12" s="156"/>
      <c r="F12" s="156"/>
      <c r="G12" s="156"/>
      <c r="H12" s="156"/>
      <c r="I12" s="156"/>
      <c r="J12" s="156"/>
      <c r="K12" s="156"/>
      <c r="L12" s="156"/>
      <c r="M12" s="156"/>
      <c r="N12" s="156"/>
      <c r="O12" s="156"/>
      <c r="P12" s="156"/>
      <c r="Q12" s="156"/>
      <c r="R12" s="156"/>
      <c r="S12" s="156"/>
      <c r="T12" s="156"/>
      <c r="U12" s="156"/>
      <c r="V12" s="156"/>
      <c r="W12" s="6"/>
      <c r="X12" s="6"/>
      <c r="Y12" s="6"/>
      <c r="Z12" s="6"/>
      <c r="AA12" s="6"/>
      <c r="AC12" s="156"/>
      <c r="AD12" s="156"/>
      <c r="AE12" s="156"/>
      <c r="AF12" s="156"/>
      <c r="AG12" s="156"/>
      <c r="AH12" s="156"/>
      <c r="AI12" s="156"/>
      <c r="AJ12" s="156"/>
      <c r="AK12" s="156"/>
      <c r="AL12" s="6"/>
      <c r="AM12" s="6"/>
      <c r="AN12" s="6"/>
      <c r="AO12" s="6"/>
      <c r="AP12" s="6"/>
      <c r="AR12" s="156"/>
      <c r="AS12" s="6"/>
      <c r="AT12" s="6"/>
      <c r="AU12" s="6"/>
      <c r="AV12" s="6"/>
      <c r="AW12" s="6"/>
      <c r="AX12" s="156"/>
      <c r="AY12" s="6"/>
      <c r="AZ12" s="6"/>
      <c r="BA12" s="6"/>
      <c r="BB12" s="6"/>
      <c r="BC12" s="6"/>
    </row>
    <row r="13" spans="1:55" s="9" customFormat="1" ht="26.25" customHeight="1" x14ac:dyDescent="0.2">
      <c r="A13" s="437" t="s">
        <v>203</v>
      </c>
      <c r="B13" s="433"/>
      <c r="C13" s="178" t="e">
        <f>#REF!-#REF!-#REF!</f>
        <v>#REF!</v>
      </c>
      <c r="D13" s="178"/>
      <c r="E13" s="178" t="e">
        <f>#REF!-#REF!-#REF!</f>
        <v>#REF!</v>
      </c>
      <c r="F13" s="178" t="e">
        <f>#REF!-#REF!-#REF!</f>
        <v>#REF!</v>
      </c>
      <c r="G13" s="178" t="e">
        <f>#REF!-#REF!-#REF!</f>
        <v>#REF!</v>
      </c>
      <c r="H13" s="178" t="e">
        <f>#REF!-#REF!-#REF!</f>
        <v>#REF!</v>
      </c>
      <c r="I13" s="178" t="e">
        <f>#REF!-#REF!-#REF!</f>
        <v>#REF!</v>
      </c>
      <c r="J13" s="178"/>
      <c r="K13" s="178" t="e">
        <f>#REF!-#REF!-#REF!</f>
        <v>#REF!</v>
      </c>
      <c r="L13" s="178"/>
      <c r="M13" s="178" t="e">
        <f>#REF!-#REF!-#REF!</f>
        <v>#REF!</v>
      </c>
      <c r="N13" s="178"/>
      <c r="O13" s="178"/>
      <c r="P13" s="178" t="e">
        <f>#REF!-#REF!-#REF!</f>
        <v>#REF!</v>
      </c>
      <c r="Q13" s="178"/>
      <c r="R13" s="178" t="e">
        <f>#REF!-#REF!-#REF!</f>
        <v>#REF!</v>
      </c>
      <c r="S13" s="178"/>
      <c r="T13" s="178" t="e">
        <f>#REF!-#REF!-#REF!</f>
        <v>#REF!</v>
      </c>
      <c r="U13" s="178"/>
      <c r="V13" s="178" t="e">
        <f>#REF!-#REF!-#REF!</f>
        <v>#REF!</v>
      </c>
      <c r="W13" s="178"/>
      <c r="X13" s="178" t="e">
        <f>#REF!-#REF!-#REF!</f>
        <v>#REF!</v>
      </c>
      <c r="Y13" s="178"/>
      <c r="Z13" s="178" t="e">
        <f>#REF!-#REF!-#REF!</f>
        <v>#REF!</v>
      </c>
      <c r="AA13" s="179"/>
      <c r="AB13" s="438" t="s">
        <v>203</v>
      </c>
      <c r="AC13" s="438"/>
      <c r="AD13" s="178" t="e">
        <f>#REF!-#REF!-#REF!</f>
        <v>#REF!</v>
      </c>
      <c r="AE13" s="178"/>
      <c r="AF13" s="178" t="e">
        <f>#REF!-#REF!-#REF!</f>
        <v>#REF!</v>
      </c>
      <c r="AG13" s="178" t="e">
        <f>#REF!-#REF!-#REF!</f>
        <v>#REF!</v>
      </c>
      <c r="AH13" s="178" t="e">
        <f>#REF!-#REF!-#REF!</f>
        <v>#REF!</v>
      </c>
      <c r="AI13" s="178" t="e">
        <f>#REF!-#REF!-#REF!</f>
        <v>#REF!</v>
      </c>
      <c r="AJ13" s="178" t="e">
        <f>#REF!-#REF!-#REF!</f>
        <v>#REF!</v>
      </c>
      <c r="AK13" s="178" t="e">
        <f>#REF!-#REF!-#REF!</f>
        <v>#REF!</v>
      </c>
      <c r="AL13" s="178"/>
      <c r="AM13" s="178" t="e">
        <f>#REF!-#REF!-#REF!</f>
        <v>#REF!</v>
      </c>
      <c r="AN13" s="178"/>
      <c r="AO13" s="178" t="e">
        <f>#REF!-#REF!-#REF!</f>
        <v>#REF!</v>
      </c>
      <c r="AP13" s="178"/>
      <c r="AQ13" s="178"/>
      <c r="AR13" s="178" t="e">
        <f>#REF!-#REF!-#REF!</f>
        <v>#REF!</v>
      </c>
      <c r="AS13" s="178"/>
      <c r="AT13" s="178" t="e">
        <f>#REF!-#REF!-#REF!</f>
        <v>#REF!</v>
      </c>
      <c r="AU13" s="178"/>
      <c r="AV13" s="178" t="e">
        <f>#REF!-#REF!-#REF!</f>
        <v>#REF!</v>
      </c>
      <c r="AW13" s="178"/>
      <c r="AX13" s="178" t="e">
        <f>#REF!-#REF!-#REF!</f>
        <v>#REF!</v>
      </c>
      <c r="AY13" s="178"/>
      <c r="AZ13" s="178" t="e">
        <f>#REF!-#REF!-#REF!</f>
        <v>#REF!</v>
      </c>
      <c r="BA13" s="178"/>
      <c r="BB13" s="178" t="e">
        <f>#REF!-#REF!-#REF!</f>
        <v>#REF!</v>
      </c>
      <c r="BC13" s="180"/>
    </row>
    <row r="14" spans="1:55" ht="9" customHeight="1" x14ac:dyDescent="0.15">
      <c r="A14" s="64" t="s">
        <v>64</v>
      </c>
      <c r="B14" s="114"/>
      <c r="C14" s="178" t="e">
        <f>#REF!-#REF!-#REF!</f>
        <v>#REF!</v>
      </c>
      <c r="D14" s="178"/>
      <c r="E14" s="178" t="e">
        <f>#REF!-#REF!-#REF!</f>
        <v>#REF!</v>
      </c>
      <c r="F14" s="178" t="e">
        <f>#REF!-#REF!-#REF!</f>
        <v>#REF!</v>
      </c>
      <c r="G14" s="178" t="e">
        <f>#REF!-#REF!-#REF!</f>
        <v>#REF!</v>
      </c>
      <c r="H14" s="178" t="e">
        <f>#REF!-#REF!-#REF!</f>
        <v>#REF!</v>
      </c>
      <c r="I14" s="178" t="e">
        <f>#REF!-#REF!-#REF!</f>
        <v>#REF!</v>
      </c>
      <c r="J14" s="178"/>
      <c r="K14" s="178" t="e">
        <f>#REF!-#REF!-#REF!</f>
        <v>#REF!</v>
      </c>
      <c r="L14" s="178"/>
      <c r="M14" s="178" t="e">
        <f>#REF!-#REF!-#REF!</f>
        <v>#REF!</v>
      </c>
      <c r="N14" s="178"/>
      <c r="O14" s="178"/>
      <c r="P14" s="178" t="e">
        <f>#REF!-#REF!-#REF!</f>
        <v>#REF!</v>
      </c>
      <c r="Q14" s="178"/>
      <c r="R14" s="178" t="e">
        <f>#REF!-#REF!-#REF!</f>
        <v>#REF!</v>
      </c>
      <c r="S14" s="178"/>
      <c r="T14" s="178" t="e">
        <f>#REF!-#REF!-#REF!</f>
        <v>#REF!</v>
      </c>
      <c r="U14" s="178"/>
      <c r="V14" s="178" t="e">
        <f>#REF!-#REF!-#REF!</f>
        <v>#REF!</v>
      </c>
      <c r="W14" s="178"/>
      <c r="X14" s="178" t="e">
        <f>#REF!-#REF!-#REF!</f>
        <v>#REF!</v>
      </c>
      <c r="Y14" s="178"/>
      <c r="Z14" s="178" t="e">
        <f>#REF!-#REF!-#REF!</f>
        <v>#REF!</v>
      </c>
      <c r="AA14" s="179"/>
      <c r="AB14" s="181" t="s">
        <v>64</v>
      </c>
      <c r="AC14" s="182"/>
      <c r="AD14" s="178" t="e">
        <f>#REF!-#REF!-#REF!</f>
        <v>#REF!</v>
      </c>
      <c r="AE14" s="178"/>
      <c r="AF14" s="178" t="e">
        <f>#REF!-#REF!-#REF!</f>
        <v>#REF!</v>
      </c>
      <c r="AG14" s="178" t="e">
        <f>#REF!-#REF!-#REF!</f>
        <v>#REF!</v>
      </c>
      <c r="AH14" s="178" t="e">
        <f>#REF!-#REF!-#REF!</f>
        <v>#REF!</v>
      </c>
      <c r="AI14" s="178" t="e">
        <f>#REF!-#REF!-#REF!</f>
        <v>#REF!</v>
      </c>
      <c r="AJ14" s="178" t="e">
        <f>#REF!-#REF!-#REF!</f>
        <v>#REF!</v>
      </c>
      <c r="AK14" s="178" t="e">
        <f>#REF!-#REF!-#REF!</f>
        <v>#REF!</v>
      </c>
      <c r="AL14" s="178"/>
      <c r="AM14" s="178" t="e">
        <f>#REF!-#REF!-#REF!</f>
        <v>#REF!</v>
      </c>
      <c r="AN14" s="178"/>
      <c r="AO14" s="178" t="e">
        <f>#REF!-#REF!-#REF!</f>
        <v>#REF!</v>
      </c>
      <c r="AP14" s="178"/>
      <c r="AQ14" s="178"/>
      <c r="AR14" s="178" t="e">
        <f>#REF!-#REF!-#REF!</f>
        <v>#REF!</v>
      </c>
      <c r="AS14" s="178"/>
      <c r="AT14" s="178" t="e">
        <f>#REF!-#REF!-#REF!</f>
        <v>#REF!</v>
      </c>
      <c r="AU14" s="178"/>
      <c r="AV14" s="178" t="e">
        <f>#REF!-#REF!-#REF!</f>
        <v>#REF!</v>
      </c>
      <c r="AW14" s="178"/>
      <c r="AX14" s="178" t="e">
        <f>#REF!-#REF!-#REF!</f>
        <v>#REF!</v>
      </c>
      <c r="AY14" s="178"/>
      <c r="AZ14" s="178" t="e">
        <f>#REF!-#REF!-#REF!</f>
        <v>#REF!</v>
      </c>
      <c r="BA14" s="178"/>
      <c r="BB14" s="178" t="e">
        <f>#REF!-#REF!-#REF!</f>
        <v>#REF!</v>
      </c>
      <c r="BC14" s="180"/>
    </row>
    <row r="15" spans="1:55" s="9" customFormat="1" ht="14.1" customHeight="1" x14ac:dyDescent="0.2">
      <c r="A15" s="65" t="s">
        <v>217</v>
      </c>
      <c r="B15" s="65"/>
      <c r="C15" s="178" t="e">
        <f>#REF!-#REF!-#REF!</f>
        <v>#REF!</v>
      </c>
      <c r="D15" s="178"/>
      <c r="E15" s="178" t="e">
        <f>#REF!-#REF!-#REF!</f>
        <v>#REF!</v>
      </c>
      <c r="F15" s="178" t="e">
        <f>#REF!-#REF!-#REF!</f>
        <v>#REF!</v>
      </c>
      <c r="G15" s="178" t="e">
        <f>#REF!-#REF!-#REF!</f>
        <v>#REF!</v>
      </c>
      <c r="H15" s="178" t="e">
        <f>#REF!-#REF!-#REF!</f>
        <v>#REF!</v>
      </c>
      <c r="I15" s="178" t="e">
        <f>#REF!-#REF!-#REF!</f>
        <v>#REF!</v>
      </c>
      <c r="J15" s="178"/>
      <c r="K15" s="178" t="e">
        <f>#REF!-#REF!-#REF!</f>
        <v>#REF!</v>
      </c>
      <c r="L15" s="178"/>
      <c r="M15" s="178" t="e">
        <f>#REF!-#REF!-#REF!</f>
        <v>#REF!</v>
      </c>
      <c r="N15" s="178"/>
      <c r="O15" s="178"/>
      <c r="P15" s="178" t="e">
        <f>#REF!-#REF!-#REF!</f>
        <v>#REF!</v>
      </c>
      <c r="Q15" s="178"/>
      <c r="R15" s="178" t="e">
        <f>#REF!-#REF!-#REF!</f>
        <v>#REF!</v>
      </c>
      <c r="S15" s="178"/>
      <c r="T15" s="178" t="e">
        <f>#REF!-#REF!-#REF!</f>
        <v>#REF!</v>
      </c>
      <c r="U15" s="178"/>
      <c r="V15" s="178" t="e">
        <f>#REF!-#REF!-#REF!</f>
        <v>#REF!</v>
      </c>
      <c r="W15" s="178"/>
      <c r="X15" s="178" t="e">
        <f>#REF!-#REF!-#REF!</f>
        <v>#REF!</v>
      </c>
      <c r="Y15" s="178"/>
      <c r="Z15" s="178" t="e">
        <f>#REF!-#REF!-#REF!</f>
        <v>#REF!</v>
      </c>
      <c r="AA15" s="179"/>
      <c r="AB15" s="65" t="s">
        <v>217</v>
      </c>
      <c r="AC15" s="65"/>
      <c r="AD15" s="178" t="e">
        <f>#REF!-#REF!-#REF!</f>
        <v>#REF!</v>
      </c>
      <c r="AE15" s="178"/>
      <c r="AF15" s="178" t="e">
        <f>#REF!-#REF!-#REF!</f>
        <v>#REF!</v>
      </c>
      <c r="AG15" s="178" t="e">
        <f>#REF!-#REF!-#REF!</f>
        <v>#REF!</v>
      </c>
      <c r="AH15" s="178" t="e">
        <f>#REF!-#REF!-#REF!</f>
        <v>#REF!</v>
      </c>
      <c r="AI15" s="178" t="e">
        <f>#REF!-#REF!-#REF!</f>
        <v>#REF!</v>
      </c>
      <c r="AJ15" s="178" t="e">
        <f>#REF!-#REF!-#REF!</f>
        <v>#REF!</v>
      </c>
      <c r="AK15" s="178" t="e">
        <f>#REF!-#REF!-#REF!</f>
        <v>#REF!</v>
      </c>
      <c r="AL15" s="178"/>
      <c r="AM15" s="178" t="e">
        <f>#REF!-#REF!-#REF!</f>
        <v>#REF!</v>
      </c>
      <c r="AN15" s="178"/>
      <c r="AO15" s="178" t="e">
        <f>#REF!-#REF!-#REF!</f>
        <v>#REF!</v>
      </c>
      <c r="AP15" s="178"/>
      <c r="AQ15" s="178"/>
      <c r="AR15" s="178" t="e">
        <f>#REF!-#REF!-#REF!</f>
        <v>#REF!</v>
      </c>
      <c r="AS15" s="178"/>
      <c r="AT15" s="178" t="e">
        <f>#REF!-#REF!-#REF!</f>
        <v>#REF!</v>
      </c>
      <c r="AU15" s="178"/>
      <c r="AV15" s="178" t="e">
        <f>#REF!-#REF!-#REF!</f>
        <v>#REF!</v>
      </c>
      <c r="AW15" s="178"/>
      <c r="AX15" s="178" t="e">
        <f>#REF!-#REF!-#REF!</f>
        <v>#REF!</v>
      </c>
      <c r="AY15" s="178"/>
      <c r="AZ15" s="178" t="e">
        <f>#REF!-#REF!-#REF!</f>
        <v>#REF!</v>
      </c>
      <c r="BA15" s="178"/>
      <c r="BB15" s="178" t="e">
        <f>#REF!-#REF!-#REF!</f>
        <v>#REF!</v>
      </c>
      <c r="BC15" s="180"/>
    </row>
    <row r="16" spans="1:55" s="9" customFormat="1" ht="9" customHeight="1" x14ac:dyDescent="0.2">
      <c r="A16" s="65"/>
      <c r="B16" s="65" t="s">
        <v>263</v>
      </c>
      <c r="C16" s="178" t="e">
        <f>#REF!-#REF!-#REF!</f>
        <v>#REF!</v>
      </c>
      <c r="D16" s="178"/>
      <c r="E16" s="178" t="e">
        <f>#REF!-#REF!-#REF!</f>
        <v>#REF!</v>
      </c>
      <c r="F16" s="178" t="e">
        <f>#REF!-#REF!-#REF!</f>
        <v>#REF!</v>
      </c>
      <c r="G16" s="178" t="e">
        <f>#REF!-#REF!-#REF!</f>
        <v>#REF!</v>
      </c>
      <c r="H16" s="178" t="e">
        <f>#REF!-#REF!-#REF!</f>
        <v>#REF!</v>
      </c>
      <c r="I16" s="178" t="e">
        <f>#REF!-#REF!-#REF!</f>
        <v>#REF!</v>
      </c>
      <c r="J16" s="178"/>
      <c r="K16" s="178" t="e">
        <f>#REF!-#REF!-#REF!</f>
        <v>#REF!</v>
      </c>
      <c r="L16" s="178"/>
      <c r="M16" s="178" t="e">
        <f>#REF!-#REF!-#REF!</f>
        <v>#REF!</v>
      </c>
      <c r="N16" s="178"/>
      <c r="O16" s="178"/>
      <c r="P16" s="178" t="e">
        <f>#REF!-#REF!-#REF!</f>
        <v>#REF!</v>
      </c>
      <c r="Q16" s="178"/>
      <c r="R16" s="178" t="e">
        <f>#REF!-#REF!-#REF!</f>
        <v>#REF!</v>
      </c>
      <c r="S16" s="178"/>
      <c r="T16" s="178" t="e">
        <f>#REF!-#REF!-#REF!</f>
        <v>#REF!</v>
      </c>
      <c r="U16" s="178"/>
      <c r="V16" s="178" t="e">
        <f>#REF!-#REF!-#REF!</f>
        <v>#REF!</v>
      </c>
      <c r="W16" s="178"/>
      <c r="X16" s="178" t="e">
        <f>#REF!-#REF!-#REF!</f>
        <v>#REF!</v>
      </c>
      <c r="Y16" s="178"/>
      <c r="Z16" s="178" t="e">
        <f>#REF!-#REF!-#REF!</f>
        <v>#REF!</v>
      </c>
      <c r="AA16" s="179"/>
      <c r="AB16" s="65"/>
      <c r="AC16" s="65" t="s">
        <v>263</v>
      </c>
      <c r="AD16" s="178" t="e">
        <f>#REF!-#REF!-#REF!</f>
        <v>#REF!</v>
      </c>
      <c r="AE16" s="178"/>
      <c r="AF16" s="178" t="e">
        <f>#REF!-#REF!-#REF!</f>
        <v>#REF!</v>
      </c>
      <c r="AG16" s="178" t="e">
        <f>#REF!-#REF!-#REF!</f>
        <v>#REF!</v>
      </c>
      <c r="AH16" s="178" t="e">
        <f>#REF!-#REF!-#REF!</f>
        <v>#REF!</v>
      </c>
      <c r="AI16" s="178" t="e">
        <f>#REF!-#REF!-#REF!</f>
        <v>#REF!</v>
      </c>
      <c r="AJ16" s="178" t="e">
        <f>#REF!-#REF!-#REF!</f>
        <v>#REF!</v>
      </c>
      <c r="AK16" s="178" t="e">
        <f>#REF!-#REF!-#REF!</f>
        <v>#REF!</v>
      </c>
      <c r="AL16" s="178"/>
      <c r="AM16" s="178" t="e">
        <f>#REF!-#REF!-#REF!</f>
        <v>#REF!</v>
      </c>
      <c r="AN16" s="178"/>
      <c r="AO16" s="178" t="e">
        <f>#REF!-#REF!-#REF!</f>
        <v>#REF!</v>
      </c>
      <c r="AP16" s="178"/>
      <c r="AQ16" s="178"/>
      <c r="AR16" s="178" t="e">
        <f>#REF!-#REF!-#REF!</f>
        <v>#REF!</v>
      </c>
      <c r="AS16" s="178"/>
      <c r="AT16" s="178" t="e">
        <f>#REF!-#REF!-#REF!</f>
        <v>#REF!</v>
      </c>
      <c r="AU16" s="178"/>
      <c r="AV16" s="178" t="e">
        <f>#REF!-#REF!-#REF!</f>
        <v>#REF!</v>
      </c>
      <c r="AW16" s="178"/>
      <c r="AX16" s="178" t="e">
        <f>#REF!-#REF!-#REF!</f>
        <v>#REF!</v>
      </c>
      <c r="AY16" s="178"/>
      <c r="AZ16" s="178" t="e">
        <f>#REF!-#REF!-#REF!</f>
        <v>#REF!</v>
      </c>
      <c r="BA16" s="178"/>
      <c r="BB16" s="178" t="e">
        <f>#REF!-#REF!-#REF!</f>
        <v>#REF!</v>
      </c>
      <c r="BC16" s="180"/>
    </row>
    <row r="17" spans="1:55" s="9" customFormat="1" ht="9" customHeight="1" x14ac:dyDescent="0.2">
      <c r="A17" s="65"/>
      <c r="B17" s="65" t="s">
        <v>248</v>
      </c>
      <c r="C17" s="178" t="e">
        <f>#REF!-#REF!-#REF!</f>
        <v>#REF!</v>
      </c>
      <c r="D17" s="178"/>
      <c r="E17" s="178" t="e">
        <f>#REF!-#REF!-#REF!</f>
        <v>#REF!</v>
      </c>
      <c r="F17" s="178" t="e">
        <f>#REF!-#REF!-#REF!</f>
        <v>#REF!</v>
      </c>
      <c r="G17" s="178" t="e">
        <f>#REF!-#REF!-#REF!</f>
        <v>#REF!</v>
      </c>
      <c r="H17" s="178" t="e">
        <f>#REF!-#REF!-#REF!</f>
        <v>#REF!</v>
      </c>
      <c r="I17" s="178" t="e">
        <f>#REF!-#REF!-#REF!</f>
        <v>#REF!</v>
      </c>
      <c r="J17" s="178"/>
      <c r="K17" s="178" t="e">
        <f>#REF!-#REF!-#REF!</f>
        <v>#REF!</v>
      </c>
      <c r="L17" s="178"/>
      <c r="M17" s="178" t="e">
        <f>#REF!-#REF!-#REF!</f>
        <v>#REF!</v>
      </c>
      <c r="N17" s="178"/>
      <c r="O17" s="178"/>
      <c r="P17" s="178" t="e">
        <f>#REF!-#REF!-#REF!</f>
        <v>#REF!</v>
      </c>
      <c r="Q17" s="178"/>
      <c r="R17" s="178" t="e">
        <f>#REF!-#REF!-#REF!</f>
        <v>#REF!</v>
      </c>
      <c r="S17" s="178"/>
      <c r="T17" s="178" t="e">
        <f>#REF!-#REF!-#REF!</f>
        <v>#REF!</v>
      </c>
      <c r="U17" s="178"/>
      <c r="V17" s="178" t="e">
        <f>#REF!-#REF!-#REF!</f>
        <v>#REF!</v>
      </c>
      <c r="W17" s="178"/>
      <c r="X17" s="178" t="e">
        <f>#REF!-#REF!-#REF!</f>
        <v>#REF!</v>
      </c>
      <c r="Y17" s="178"/>
      <c r="Z17" s="178" t="e">
        <f>#REF!-#REF!-#REF!</f>
        <v>#REF!</v>
      </c>
      <c r="AA17" s="179"/>
      <c r="AB17" s="65"/>
      <c r="AC17" s="65" t="s">
        <v>248</v>
      </c>
      <c r="AD17" s="178" t="e">
        <f>#REF!-#REF!-#REF!</f>
        <v>#REF!</v>
      </c>
      <c r="AE17" s="178"/>
      <c r="AF17" s="178" t="e">
        <f>#REF!-#REF!-#REF!</f>
        <v>#REF!</v>
      </c>
      <c r="AG17" s="178" t="e">
        <f>#REF!-#REF!-#REF!</f>
        <v>#REF!</v>
      </c>
      <c r="AH17" s="178" t="e">
        <f>#REF!-#REF!-#REF!</f>
        <v>#REF!</v>
      </c>
      <c r="AI17" s="178" t="e">
        <f>#REF!-#REF!-#REF!</f>
        <v>#REF!</v>
      </c>
      <c r="AJ17" s="178" t="e">
        <f>#REF!-#REF!-#REF!</f>
        <v>#REF!</v>
      </c>
      <c r="AK17" s="178" t="e">
        <f>#REF!-#REF!-#REF!</f>
        <v>#REF!</v>
      </c>
      <c r="AL17" s="178"/>
      <c r="AM17" s="178" t="e">
        <f>#REF!-#REF!-#REF!</f>
        <v>#REF!</v>
      </c>
      <c r="AN17" s="178"/>
      <c r="AO17" s="178" t="e">
        <f>#REF!-#REF!-#REF!</f>
        <v>#REF!</v>
      </c>
      <c r="AP17" s="178"/>
      <c r="AQ17" s="178"/>
      <c r="AR17" s="178" t="e">
        <f>#REF!-#REF!-#REF!</f>
        <v>#REF!</v>
      </c>
      <c r="AS17" s="178"/>
      <c r="AT17" s="178" t="e">
        <f>#REF!-#REF!-#REF!</f>
        <v>#REF!</v>
      </c>
      <c r="AU17" s="178"/>
      <c r="AV17" s="178" t="e">
        <f>#REF!-#REF!-#REF!</f>
        <v>#REF!</v>
      </c>
      <c r="AW17" s="178"/>
      <c r="AX17" s="178" t="e">
        <f>#REF!-#REF!-#REF!</f>
        <v>#REF!</v>
      </c>
      <c r="AY17" s="178"/>
      <c r="AZ17" s="178" t="e">
        <f>#REF!-#REF!-#REF!</f>
        <v>#REF!</v>
      </c>
      <c r="BA17" s="178"/>
      <c r="BB17" s="178" t="e">
        <f>#REF!-#REF!-#REF!</f>
        <v>#REF!</v>
      </c>
      <c r="BC17" s="180"/>
    </row>
    <row r="18" spans="1:55" s="9" customFormat="1" ht="14.1" customHeight="1" x14ac:dyDescent="0.2">
      <c r="A18" s="65"/>
      <c r="B18" s="65" t="s">
        <v>15</v>
      </c>
      <c r="C18" s="178" t="e">
        <f>#REF!-#REF!-#REF!</f>
        <v>#REF!</v>
      </c>
      <c r="D18" s="178"/>
      <c r="E18" s="178" t="e">
        <f>#REF!-#REF!-#REF!</f>
        <v>#REF!</v>
      </c>
      <c r="F18" s="178" t="e">
        <f>#REF!-#REF!-#REF!</f>
        <v>#REF!</v>
      </c>
      <c r="G18" s="178" t="e">
        <f>#REF!-#REF!-#REF!</f>
        <v>#REF!</v>
      </c>
      <c r="H18" s="178" t="e">
        <f>#REF!-#REF!-#REF!</f>
        <v>#REF!</v>
      </c>
      <c r="I18" s="178" t="e">
        <f>#REF!-#REF!-#REF!</f>
        <v>#REF!</v>
      </c>
      <c r="J18" s="178"/>
      <c r="K18" s="178" t="e">
        <f>#REF!-#REF!-#REF!</f>
        <v>#REF!</v>
      </c>
      <c r="L18" s="178"/>
      <c r="M18" s="178" t="e">
        <f>#REF!-#REF!-#REF!</f>
        <v>#REF!</v>
      </c>
      <c r="N18" s="178"/>
      <c r="O18" s="178"/>
      <c r="P18" s="178" t="e">
        <f>#REF!-#REF!-#REF!</f>
        <v>#REF!</v>
      </c>
      <c r="Q18" s="178"/>
      <c r="R18" s="178" t="e">
        <f>#REF!-#REF!-#REF!</f>
        <v>#REF!</v>
      </c>
      <c r="S18" s="178"/>
      <c r="T18" s="178" t="e">
        <f>#REF!-#REF!-#REF!</f>
        <v>#REF!</v>
      </c>
      <c r="U18" s="178"/>
      <c r="V18" s="178" t="e">
        <f>#REF!-#REF!-#REF!</f>
        <v>#REF!</v>
      </c>
      <c r="W18" s="178"/>
      <c r="X18" s="178" t="e">
        <f>#REF!-#REF!-#REF!</f>
        <v>#REF!</v>
      </c>
      <c r="Y18" s="178"/>
      <c r="Z18" s="178" t="e">
        <f>#REF!-#REF!-#REF!</f>
        <v>#REF!</v>
      </c>
      <c r="AA18" s="179"/>
      <c r="AB18" s="65"/>
      <c r="AC18" s="65" t="s">
        <v>15</v>
      </c>
      <c r="AD18" s="178" t="e">
        <f>#REF!-#REF!-#REF!</f>
        <v>#REF!</v>
      </c>
      <c r="AE18" s="178"/>
      <c r="AF18" s="178" t="e">
        <f>#REF!-#REF!-#REF!</f>
        <v>#REF!</v>
      </c>
      <c r="AG18" s="178" t="e">
        <f>#REF!-#REF!-#REF!</f>
        <v>#REF!</v>
      </c>
      <c r="AH18" s="178" t="e">
        <f>#REF!-#REF!-#REF!</f>
        <v>#REF!</v>
      </c>
      <c r="AI18" s="178" t="e">
        <f>#REF!-#REF!-#REF!</f>
        <v>#REF!</v>
      </c>
      <c r="AJ18" s="178" t="e">
        <f>#REF!-#REF!-#REF!</f>
        <v>#REF!</v>
      </c>
      <c r="AK18" s="178" t="e">
        <f>#REF!-#REF!-#REF!</f>
        <v>#REF!</v>
      </c>
      <c r="AL18" s="178"/>
      <c r="AM18" s="178" t="e">
        <f>#REF!-#REF!-#REF!</f>
        <v>#REF!</v>
      </c>
      <c r="AN18" s="178"/>
      <c r="AO18" s="178" t="e">
        <f>#REF!-#REF!-#REF!</f>
        <v>#REF!</v>
      </c>
      <c r="AP18" s="178"/>
      <c r="AQ18" s="178"/>
      <c r="AR18" s="178" t="e">
        <f>#REF!-#REF!-#REF!</f>
        <v>#REF!</v>
      </c>
      <c r="AS18" s="178"/>
      <c r="AT18" s="178" t="e">
        <f>#REF!-#REF!-#REF!</f>
        <v>#REF!</v>
      </c>
      <c r="AU18" s="178"/>
      <c r="AV18" s="178" t="e">
        <f>#REF!-#REF!-#REF!</f>
        <v>#REF!</v>
      </c>
      <c r="AW18" s="178"/>
      <c r="AX18" s="178" t="e">
        <f>#REF!-#REF!-#REF!</f>
        <v>#REF!</v>
      </c>
      <c r="AY18" s="178"/>
      <c r="AZ18" s="178" t="e">
        <f>#REF!-#REF!-#REF!</f>
        <v>#REF!</v>
      </c>
      <c r="BA18" s="178"/>
      <c r="BB18" s="178" t="e">
        <f>#REF!-#REF!-#REF!</f>
        <v>#REF!</v>
      </c>
      <c r="BC18" s="180"/>
    </row>
    <row r="19" spans="1:55" s="9" customFormat="1" ht="9" customHeight="1" x14ac:dyDescent="0.2">
      <c r="A19" s="65" t="s">
        <v>3</v>
      </c>
      <c r="B19" s="65"/>
      <c r="C19" s="178" t="e">
        <f>#REF!-#REF!-#REF!</f>
        <v>#REF!</v>
      </c>
      <c r="D19" s="178"/>
      <c r="E19" s="178" t="e">
        <f>#REF!-#REF!-#REF!</f>
        <v>#REF!</v>
      </c>
      <c r="F19" s="178" t="e">
        <f>#REF!-#REF!-#REF!</f>
        <v>#REF!</v>
      </c>
      <c r="G19" s="178" t="e">
        <f>#REF!-#REF!-#REF!</f>
        <v>#REF!</v>
      </c>
      <c r="H19" s="178" t="e">
        <f>#REF!-#REF!-#REF!</f>
        <v>#REF!</v>
      </c>
      <c r="I19" s="178" t="e">
        <f>#REF!-#REF!-#REF!</f>
        <v>#REF!</v>
      </c>
      <c r="J19" s="178"/>
      <c r="K19" s="178" t="e">
        <f>#REF!-#REF!-#REF!</f>
        <v>#REF!</v>
      </c>
      <c r="L19" s="178"/>
      <c r="M19" s="178" t="e">
        <f>#REF!-#REF!-#REF!</f>
        <v>#REF!</v>
      </c>
      <c r="N19" s="178"/>
      <c r="O19" s="178"/>
      <c r="P19" s="178" t="e">
        <f>#REF!-#REF!-#REF!</f>
        <v>#REF!</v>
      </c>
      <c r="Q19" s="178"/>
      <c r="R19" s="178" t="e">
        <f>#REF!-#REF!-#REF!</f>
        <v>#REF!</v>
      </c>
      <c r="S19" s="178"/>
      <c r="T19" s="178" t="e">
        <f>#REF!-#REF!-#REF!</f>
        <v>#REF!</v>
      </c>
      <c r="U19" s="178"/>
      <c r="V19" s="178" t="e">
        <f>#REF!-#REF!-#REF!</f>
        <v>#REF!</v>
      </c>
      <c r="W19" s="178"/>
      <c r="X19" s="178" t="e">
        <f>#REF!-#REF!-#REF!</f>
        <v>#REF!</v>
      </c>
      <c r="Y19" s="178"/>
      <c r="Z19" s="178" t="e">
        <f>#REF!-#REF!-#REF!</f>
        <v>#REF!</v>
      </c>
      <c r="AA19" s="179"/>
      <c r="AB19" s="65" t="s">
        <v>3</v>
      </c>
      <c r="AC19" s="65"/>
      <c r="AD19" s="178" t="e">
        <f>#REF!-#REF!-#REF!</f>
        <v>#REF!</v>
      </c>
      <c r="AE19" s="178"/>
      <c r="AF19" s="178" t="e">
        <f>#REF!-#REF!-#REF!</f>
        <v>#REF!</v>
      </c>
      <c r="AG19" s="178" t="e">
        <f>#REF!-#REF!-#REF!</f>
        <v>#REF!</v>
      </c>
      <c r="AH19" s="178" t="e">
        <f>#REF!-#REF!-#REF!</f>
        <v>#REF!</v>
      </c>
      <c r="AI19" s="178" t="e">
        <f>#REF!-#REF!-#REF!</f>
        <v>#REF!</v>
      </c>
      <c r="AJ19" s="178" t="e">
        <f>#REF!-#REF!-#REF!</f>
        <v>#REF!</v>
      </c>
      <c r="AK19" s="178" t="e">
        <f>#REF!-#REF!-#REF!</f>
        <v>#REF!</v>
      </c>
      <c r="AL19" s="178"/>
      <c r="AM19" s="178" t="e">
        <f>#REF!-#REF!-#REF!</f>
        <v>#REF!</v>
      </c>
      <c r="AN19" s="178"/>
      <c r="AO19" s="178" t="e">
        <f>#REF!-#REF!-#REF!</f>
        <v>#REF!</v>
      </c>
      <c r="AP19" s="178"/>
      <c r="AQ19" s="178"/>
      <c r="AR19" s="178" t="e">
        <f>#REF!-#REF!-#REF!</f>
        <v>#REF!</v>
      </c>
      <c r="AS19" s="178"/>
      <c r="AT19" s="178" t="e">
        <f>#REF!-#REF!-#REF!</f>
        <v>#REF!</v>
      </c>
      <c r="AU19" s="178"/>
      <c r="AV19" s="178" t="e">
        <f>#REF!-#REF!-#REF!</f>
        <v>#REF!</v>
      </c>
      <c r="AW19" s="178"/>
      <c r="AX19" s="178" t="e">
        <f>#REF!-#REF!-#REF!</f>
        <v>#REF!</v>
      </c>
      <c r="AY19" s="178"/>
      <c r="AZ19" s="178" t="e">
        <f>#REF!-#REF!-#REF!</f>
        <v>#REF!</v>
      </c>
      <c r="BA19" s="178"/>
      <c r="BB19" s="178" t="e">
        <f>#REF!-#REF!-#REF!</f>
        <v>#REF!</v>
      </c>
      <c r="BC19" s="180"/>
    </row>
    <row r="20" spans="1:55" s="9" customFormat="1" ht="9" customHeight="1" x14ac:dyDescent="0.2">
      <c r="A20" s="65"/>
      <c r="B20" s="65" t="s">
        <v>218</v>
      </c>
      <c r="C20" s="178" t="e">
        <f>#REF!-#REF!-#REF!</f>
        <v>#REF!</v>
      </c>
      <c r="D20" s="178"/>
      <c r="E20" s="178" t="e">
        <f>#REF!-#REF!-#REF!</f>
        <v>#REF!</v>
      </c>
      <c r="F20" s="178" t="e">
        <f>#REF!-#REF!-#REF!</f>
        <v>#REF!</v>
      </c>
      <c r="G20" s="178" t="e">
        <f>#REF!-#REF!-#REF!</f>
        <v>#REF!</v>
      </c>
      <c r="H20" s="178" t="e">
        <f>#REF!-#REF!-#REF!</f>
        <v>#REF!</v>
      </c>
      <c r="I20" s="178" t="e">
        <f>#REF!-#REF!-#REF!</f>
        <v>#REF!</v>
      </c>
      <c r="J20" s="178"/>
      <c r="K20" s="178" t="e">
        <f>#REF!-#REF!-#REF!</f>
        <v>#REF!</v>
      </c>
      <c r="L20" s="178"/>
      <c r="M20" s="178" t="e">
        <f>#REF!-#REF!-#REF!</f>
        <v>#REF!</v>
      </c>
      <c r="N20" s="178"/>
      <c r="O20" s="178"/>
      <c r="P20" s="178" t="e">
        <f>#REF!-#REF!-#REF!</f>
        <v>#REF!</v>
      </c>
      <c r="Q20" s="178"/>
      <c r="R20" s="178" t="e">
        <f>#REF!-#REF!-#REF!</f>
        <v>#REF!</v>
      </c>
      <c r="S20" s="178"/>
      <c r="T20" s="178" t="e">
        <f>#REF!-#REF!-#REF!</f>
        <v>#REF!</v>
      </c>
      <c r="U20" s="178"/>
      <c r="V20" s="178" t="e">
        <f>#REF!-#REF!-#REF!</f>
        <v>#REF!</v>
      </c>
      <c r="W20" s="178"/>
      <c r="X20" s="178" t="e">
        <f>#REF!-#REF!-#REF!</f>
        <v>#REF!</v>
      </c>
      <c r="Y20" s="178"/>
      <c r="Z20" s="178" t="e">
        <f>#REF!-#REF!-#REF!</f>
        <v>#REF!</v>
      </c>
      <c r="AA20" s="179"/>
      <c r="AB20" s="65"/>
      <c r="AC20" s="65" t="s">
        <v>218</v>
      </c>
      <c r="AD20" s="178" t="e">
        <f>#REF!-#REF!-#REF!</f>
        <v>#REF!</v>
      </c>
      <c r="AE20" s="178"/>
      <c r="AF20" s="178" t="e">
        <f>#REF!-#REF!-#REF!</f>
        <v>#REF!</v>
      </c>
      <c r="AG20" s="178" t="e">
        <f>#REF!-#REF!-#REF!</f>
        <v>#REF!</v>
      </c>
      <c r="AH20" s="178" t="e">
        <f>#REF!-#REF!-#REF!</f>
        <v>#REF!</v>
      </c>
      <c r="AI20" s="178" t="e">
        <f>#REF!-#REF!-#REF!</f>
        <v>#REF!</v>
      </c>
      <c r="AJ20" s="178" t="e">
        <f>#REF!-#REF!-#REF!</f>
        <v>#REF!</v>
      </c>
      <c r="AK20" s="178" t="e">
        <f>#REF!-#REF!-#REF!</f>
        <v>#REF!</v>
      </c>
      <c r="AL20" s="178"/>
      <c r="AM20" s="178" t="e">
        <f>#REF!-#REF!-#REF!</f>
        <v>#REF!</v>
      </c>
      <c r="AN20" s="178"/>
      <c r="AO20" s="178" t="e">
        <f>#REF!-#REF!-#REF!</f>
        <v>#REF!</v>
      </c>
      <c r="AP20" s="178"/>
      <c r="AQ20" s="178"/>
      <c r="AR20" s="178" t="e">
        <f>#REF!-#REF!-#REF!</f>
        <v>#REF!</v>
      </c>
      <c r="AS20" s="178"/>
      <c r="AT20" s="178" t="e">
        <f>#REF!-#REF!-#REF!</f>
        <v>#REF!</v>
      </c>
      <c r="AU20" s="178"/>
      <c r="AV20" s="178" t="e">
        <f>#REF!-#REF!-#REF!</f>
        <v>#REF!</v>
      </c>
      <c r="AW20" s="178"/>
      <c r="AX20" s="178" t="e">
        <f>#REF!-#REF!-#REF!</f>
        <v>#REF!</v>
      </c>
      <c r="AY20" s="178"/>
      <c r="AZ20" s="178" t="e">
        <f>#REF!-#REF!-#REF!</f>
        <v>#REF!</v>
      </c>
      <c r="BA20" s="178"/>
      <c r="BB20" s="178" t="e">
        <f>#REF!-#REF!-#REF!</f>
        <v>#REF!</v>
      </c>
      <c r="BC20" s="180"/>
    </row>
    <row r="21" spans="1:55" s="9" customFormat="1" ht="9" customHeight="1" x14ac:dyDescent="0.2">
      <c r="A21" s="65"/>
      <c r="B21" s="65" t="s">
        <v>219</v>
      </c>
      <c r="C21" s="178" t="e">
        <f>#REF!-#REF!-#REF!</f>
        <v>#REF!</v>
      </c>
      <c r="D21" s="178"/>
      <c r="E21" s="178" t="e">
        <f>#REF!-#REF!-#REF!</f>
        <v>#REF!</v>
      </c>
      <c r="F21" s="178" t="e">
        <f>#REF!-#REF!-#REF!</f>
        <v>#REF!</v>
      </c>
      <c r="G21" s="178" t="e">
        <f>#REF!-#REF!-#REF!</f>
        <v>#REF!</v>
      </c>
      <c r="H21" s="178" t="e">
        <f>#REF!-#REF!-#REF!</f>
        <v>#REF!</v>
      </c>
      <c r="I21" s="178" t="e">
        <f>#REF!-#REF!-#REF!</f>
        <v>#REF!</v>
      </c>
      <c r="J21" s="178"/>
      <c r="K21" s="178" t="e">
        <f>#REF!-#REF!-#REF!</f>
        <v>#REF!</v>
      </c>
      <c r="L21" s="178"/>
      <c r="M21" s="178" t="e">
        <f>#REF!-#REF!-#REF!</f>
        <v>#REF!</v>
      </c>
      <c r="N21" s="178"/>
      <c r="O21" s="178"/>
      <c r="P21" s="178" t="e">
        <f>#REF!-#REF!-#REF!</f>
        <v>#REF!</v>
      </c>
      <c r="Q21" s="178"/>
      <c r="R21" s="178" t="e">
        <f>#REF!-#REF!-#REF!</f>
        <v>#REF!</v>
      </c>
      <c r="S21" s="178"/>
      <c r="T21" s="178" t="e">
        <f>#REF!-#REF!-#REF!</f>
        <v>#REF!</v>
      </c>
      <c r="U21" s="178"/>
      <c r="V21" s="178" t="e">
        <f>#REF!-#REF!-#REF!</f>
        <v>#REF!</v>
      </c>
      <c r="W21" s="178"/>
      <c r="X21" s="178" t="e">
        <f>#REF!-#REF!-#REF!</f>
        <v>#REF!</v>
      </c>
      <c r="Y21" s="178"/>
      <c r="Z21" s="178" t="e">
        <f>#REF!-#REF!-#REF!</f>
        <v>#REF!</v>
      </c>
      <c r="AA21" s="179"/>
      <c r="AB21" s="65"/>
      <c r="AC21" s="65" t="s">
        <v>219</v>
      </c>
      <c r="AD21" s="178" t="e">
        <f>#REF!-#REF!-#REF!</f>
        <v>#REF!</v>
      </c>
      <c r="AE21" s="178"/>
      <c r="AF21" s="178" t="e">
        <f>#REF!-#REF!-#REF!</f>
        <v>#REF!</v>
      </c>
      <c r="AG21" s="178" t="e">
        <f>#REF!-#REF!-#REF!</f>
        <v>#REF!</v>
      </c>
      <c r="AH21" s="178" t="e">
        <f>#REF!-#REF!-#REF!</f>
        <v>#REF!</v>
      </c>
      <c r="AI21" s="178" t="e">
        <f>#REF!-#REF!-#REF!</f>
        <v>#REF!</v>
      </c>
      <c r="AJ21" s="178" t="e">
        <f>#REF!-#REF!-#REF!</f>
        <v>#REF!</v>
      </c>
      <c r="AK21" s="178" t="e">
        <f>#REF!-#REF!-#REF!</f>
        <v>#REF!</v>
      </c>
      <c r="AL21" s="178"/>
      <c r="AM21" s="178" t="e">
        <f>#REF!-#REF!-#REF!</f>
        <v>#REF!</v>
      </c>
      <c r="AN21" s="178"/>
      <c r="AO21" s="178" t="e">
        <f>#REF!-#REF!-#REF!</f>
        <v>#REF!</v>
      </c>
      <c r="AP21" s="178"/>
      <c r="AQ21" s="178"/>
      <c r="AR21" s="178" t="e">
        <f>#REF!-#REF!-#REF!</f>
        <v>#REF!</v>
      </c>
      <c r="AS21" s="178"/>
      <c r="AT21" s="178" t="e">
        <f>#REF!-#REF!-#REF!</f>
        <v>#REF!</v>
      </c>
      <c r="AU21" s="178"/>
      <c r="AV21" s="178" t="e">
        <f>#REF!-#REF!-#REF!</f>
        <v>#REF!</v>
      </c>
      <c r="AW21" s="178"/>
      <c r="AX21" s="178" t="e">
        <f>#REF!-#REF!-#REF!</f>
        <v>#REF!</v>
      </c>
      <c r="AY21" s="178"/>
      <c r="AZ21" s="178" t="e">
        <f>#REF!-#REF!-#REF!</f>
        <v>#REF!</v>
      </c>
      <c r="BA21" s="178"/>
      <c r="BB21" s="178" t="e">
        <f>#REF!-#REF!-#REF!</f>
        <v>#REF!</v>
      </c>
      <c r="BC21" s="180"/>
    </row>
    <row r="22" spans="1:55" s="9" customFormat="1" ht="9" customHeight="1" x14ac:dyDescent="0.2">
      <c r="A22" s="65"/>
      <c r="B22" s="65" t="s">
        <v>4</v>
      </c>
      <c r="C22" s="178" t="e">
        <f>#REF!-#REF!-#REF!</f>
        <v>#REF!</v>
      </c>
      <c r="D22" s="178"/>
      <c r="E22" s="178" t="e">
        <f>#REF!-#REF!-#REF!</f>
        <v>#REF!</v>
      </c>
      <c r="F22" s="178" t="e">
        <f>#REF!-#REF!-#REF!</f>
        <v>#REF!</v>
      </c>
      <c r="G22" s="178" t="e">
        <f>#REF!-#REF!-#REF!</f>
        <v>#REF!</v>
      </c>
      <c r="H22" s="178" t="e">
        <f>#REF!-#REF!-#REF!</f>
        <v>#REF!</v>
      </c>
      <c r="I22" s="178" t="e">
        <f>#REF!-#REF!-#REF!</f>
        <v>#REF!</v>
      </c>
      <c r="J22" s="178"/>
      <c r="K22" s="178" t="e">
        <f>#REF!-#REF!-#REF!</f>
        <v>#REF!</v>
      </c>
      <c r="L22" s="178"/>
      <c r="M22" s="178" t="e">
        <f>#REF!-#REF!-#REF!</f>
        <v>#REF!</v>
      </c>
      <c r="N22" s="178"/>
      <c r="O22" s="178"/>
      <c r="P22" s="178" t="e">
        <f>#REF!-#REF!-#REF!</f>
        <v>#REF!</v>
      </c>
      <c r="Q22" s="178"/>
      <c r="R22" s="178" t="e">
        <f>#REF!-#REF!-#REF!</f>
        <v>#REF!</v>
      </c>
      <c r="S22" s="178"/>
      <c r="T22" s="178" t="e">
        <f>#REF!-#REF!-#REF!</f>
        <v>#REF!</v>
      </c>
      <c r="U22" s="178"/>
      <c r="V22" s="178" t="e">
        <f>#REF!-#REF!-#REF!</f>
        <v>#REF!</v>
      </c>
      <c r="W22" s="178"/>
      <c r="X22" s="178" t="e">
        <f>#REF!-#REF!-#REF!</f>
        <v>#REF!</v>
      </c>
      <c r="Y22" s="178"/>
      <c r="Z22" s="178" t="e">
        <f>#REF!-#REF!-#REF!</f>
        <v>#REF!</v>
      </c>
      <c r="AA22" s="179"/>
      <c r="AB22" s="65"/>
      <c r="AC22" s="65" t="s">
        <v>4</v>
      </c>
      <c r="AD22" s="178" t="e">
        <f>#REF!-#REF!-#REF!</f>
        <v>#REF!</v>
      </c>
      <c r="AE22" s="178"/>
      <c r="AF22" s="178" t="e">
        <f>#REF!-#REF!-#REF!</f>
        <v>#REF!</v>
      </c>
      <c r="AG22" s="178" t="e">
        <f>#REF!-#REF!-#REF!</f>
        <v>#REF!</v>
      </c>
      <c r="AH22" s="178" t="e">
        <f>#REF!-#REF!-#REF!</f>
        <v>#REF!</v>
      </c>
      <c r="AI22" s="178" t="e">
        <f>#REF!-#REF!-#REF!</f>
        <v>#REF!</v>
      </c>
      <c r="AJ22" s="178" t="e">
        <f>#REF!-#REF!-#REF!</f>
        <v>#REF!</v>
      </c>
      <c r="AK22" s="178" t="e">
        <f>#REF!-#REF!-#REF!</f>
        <v>#REF!</v>
      </c>
      <c r="AL22" s="178"/>
      <c r="AM22" s="178" t="e">
        <f>#REF!-#REF!-#REF!</f>
        <v>#REF!</v>
      </c>
      <c r="AN22" s="178"/>
      <c r="AO22" s="178" t="e">
        <f>#REF!-#REF!-#REF!</f>
        <v>#REF!</v>
      </c>
      <c r="AP22" s="178"/>
      <c r="AQ22" s="178"/>
      <c r="AR22" s="178" t="e">
        <f>#REF!-#REF!-#REF!</f>
        <v>#REF!</v>
      </c>
      <c r="AS22" s="178"/>
      <c r="AT22" s="178" t="e">
        <f>#REF!-#REF!-#REF!</f>
        <v>#REF!</v>
      </c>
      <c r="AU22" s="178"/>
      <c r="AV22" s="178" t="e">
        <f>#REF!-#REF!-#REF!</f>
        <v>#REF!</v>
      </c>
      <c r="AW22" s="178"/>
      <c r="AX22" s="178" t="e">
        <f>#REF!-#REF!-#REF!</f>
        <v>#REF!</v>
      </c>
      <c r="AY22" s="178"/>
      <c r="AZ22" s="178" t="e">
        <f>#REF!-#REF!-#REF!</f>
        <v>#REF!</v>
      </c>
      <c r="BA22" s="178"/>
      <c r="BB22" s="178" t="e">
        <f>#REF!-#REF!-#REF!</f>
        <v>#REF!</v>
      </c>
      <c r="BC22" s="180"/>
    </row>
    <row r="23" spans="1:55" s="9" customFormat="1" ht="9" customHeight="1" x14ac:dyDescent="0.2">
      <c r="A23" s="65"/>
      <c r="B23" s="65" t="s">
        <v>5</v>
      </c>
      <c r="C23" s="178" t="e">
        <f>#REF!-#REF!-#REF!</f>
        <v>#REF!</v>
      </c>
      <c r="D23" s="178"/>
      <c r="E23" s="178" t="e">
        <f>#REF!-#REF!-#REF!</f>
        <v>#REF!</v>
      </c>
      <c r="F23" s="178" t="e">
        <f>#REF!-#REF!-#REF!</f>
        <v>#REF!</v>
      </c>
      <c r="G23" s="178" t="e">
        <f>#REF!-#REF!-#REF!</f>
        <v>#REF!</v>
      </c>
      <c r="H23" s="178" t="e">
        <f>#REF!-#REF!-#REF!</f>
        <v>#REF!</v>
      </c>
      <c r="I23" s="178" t="e">
        <f>#REF!-#REF!-#REF!</f>
        <v>#REF!</v>
      </c>
      <c r="J23" s="178"/>
      <c r="K23" s="178" t="e">
        <f>#REF!-#REF!-#REF!</f>
        <v>#REF!</v>
      </c>
      <c r="L23" s="178"/>
      <c r="M23" s="178" t="e">
        <f>#REF!-#REF!-#REF!</f>
        <v>#REF!</v>
      </c>
      <c r="N23" s="178"/>
      <c r="O23" s="178"/>
      <c r="P23" s="178" t="e">
        <f>#REF!-#REF!-#REF!</f>
        <v>#REF!</v>
      </c>
      <c r="Q23" s="178"/>
      <c r="R23" s="178" t="e">
        <f>#REF!-#REF!-#REF!</f>
        <v>#REF!</v>
      </c>
      <c r="S23" s="178"/>
      <c r="T23" s="178" t="e">
        <f>#REF!-#REF!-#REF!</f>
        <v>#REF!</v>
      </c>
      <c r="U23" s="178"/>
      <c r="V23" s="178" t="e">
        <f>#REF!-#REF!-#REF!</f>
        <v>#REF!</v>
      </c>
      <c r="W23" s="178"/>
      <c r="X23" s="178" t="e">
        <f>#REF!-#REF!-#REF!</f>
        <v>#REF!</v>
      </c>
      <c r="Y23" s="178"/>
      <c r="Z23" s="178" t="e">
        <f>#REF!-#REF!-#REF!</f>
        <v>#REF!</v>
      </c>
      <c r="AA23" s="179"/>
      <c r="AB23" s="65"/>
      <c r="AC23" s="65" t="s">
        <v>5</v>
      </c>
      <c r="AD23" s="178" t="e">
        <f>#REF!-#REF!-#REF!</f>
        <v>#REF!</v>
      </c>
      <c r="AE23" s="178"/>
      <c r="AF23" s="178" t="e">
        <f>#REF!-#REF!-#REF!</f>
        <v>#REF!</v>
      </c>
      <c r="AG23" s="178" t="e">
        <f>#REF!-#REF!-#REF!</f>
        <v>#REF!</v>
      </c>
      <c r="AH23" s="178" t="e">
        <f>#REF!-#REF!-#REF!</f>
        <v>#REF!</v>
      </c>
      <c r="AI23" s="178" t="e">
        <f>#REF!-#REF!-#REF!</f>
        <v>#REF!</v>
      </c>
      <c r="AJ23" s="178" t="e">
        <f>#REF!-#REF!-#REF!</f>
        <v>#REF!</v>
      </c>
      <c r="AK23" s="178" t="e">
        <f>#REF!-#REF!-#REF!</f>
        <v>#REF!</v>
      </c>
      <c r="AL23" s="178"/>
      <c r="AM23" s="178" t="e">
        <f>#REF!-#REF!-#REF!</f>
        <v>#REF!</v>
      </c>
      <c r="AN23" s="178"/>
      <c r="AO23" s="178" t="e">
        <f>#REF!-#REF!-#REF!</f>
        <v>#REF!</v>
      </c>
      <c r="AP23" s="178"/>
      <c r="AQ23" s="178"/>
      <c r="AR23" s="178" t="e">
        <f>#REF!-#REF!-#REF!</f>
        <v>#REF!</v>
      </c>
      <c r="AS23" s="178"/>
      <c r="AT23" s="178" t="e">
        <f>#REF!-#REF!-#REF!</f>
        <v>#REF!</v>
      </c>
      <c r="AU23" s="178"/>
      <c r="AV23" s="178" t="e">
        <f>#REF!-#REF!-#REF!</f>
        <v>#REF!</v>
      </c>
      <c r="AW23" s="178"/>
      <c r="AX23" s="178" t="e">
        <f>#REF!-#REF!-#REF!</f>
        <v>#REF!</v>
      </c>
      <c r="AY23" s="178"/>
      <c r="AZ23" s="178" t="e">
        <f>#REF!-#REF!-#REF!</f>
        <v>#REF!</v>
      </c>
      <c r="BA23" s="178"/>
      <c r="BB23" s="178" t="e">
        <f>#REF!-#REF!-#REF!</f>
        <v>#REF!</v>
      </c>
      <c r="BC23" s="180"/>
    </row>
    <row r="24" spans="1:55" s="9" customFormat="1" ht="9" customHeight="1" x14ac:dyDescent="0.2">
      <c r="A24" s="89"/>
      <c r="B24" s="65" t="s">
        <v>6</v>
      </c>
      <c r="C24" s="178" t="e">
        <f>#REF!-#REF!-#REF!</f>
        <v>#REF!</v>
      </c>
      <c r="D24" s="178"/>
      <c r="E24" s="178" t="e">
        <f>#REF!-#REF!-#REF!</f>
        <v>#REF!</v>
      </c>
      <c r="F24" s="178" t="e">
        <f>#REF!-#REF!-#REF!</f>
        <v>#REF!</v>
      </c>
      <c r="G24" s="178" t="e">
        <f>#REF!-#REF!-#REF!</f>
        <v>#REF!</v>
      </c>
      <c r="H24" s="178" t="e">
        <f>#REF!-#REF!-#REF!</f>
        <v>#REF!</v>
      </c>
      <c r="I24" s="178" t="e">
        <f>#REF!-#REF!-#REF!</f>
        <v>#REF!</v>
      </c>
      <c r="J24" s="178"/>
      <c r="K24" s="178" t="e">
        <f>#REF!-#REF!-#REF!</f>
        <v>#REF!</v>
      </c>
      <c r="L24" s="178"/>
      <c r="M24" s="178" t="e">
        <f>#REF!-#REF!-#REF!</f>
        <v>#REF!</v>
      </c>
      <c r="N24" s="178"/>
      <c r="O24" s="178"/>
      <c r="P24" s="178" t="e">
        <f>#REF!-#REF!-#REF!</f>
        <v>#REF!</v>
      </c>
      <c r="Q24" s="178"/>
      <c r="R24" s="178" t="e">
        <f>#REF!-#REF!-#REF!</f>
        <v>#REF!</v>
      </c>
      <c r="S24" s="178"/>
      <c r="T24" s="178" t="e">
        <f>#REF!-#REF!-#REF!</f>
        <v>#REF!</v>
      </c>
      <c r="U24" s="178"/>
      <c r="V24" s="178" t="e">
        <f>#REF!-#REF!-#REF!</f>
        <v>#REF!</v>
      </c>
      <c r="W24" s="178"/>
      <c r="X24" s="178" t="e">
        <f>#REF!-#REF!-#REF!</f>
        <v>#REF!</v>
      </c>
      <c r="Y24" s="178"/>
      <c r="Z24" s="178" t="e">
        <f>#REF!-#REF!-#REF!</f>
        <v>#REF!</v>
      </c>
      <c r="AA24" s="179"/>
      <c r="AB24" s="89"/>
      <c r="AC24" s="65" t="s">
        <v>6</v>
      </c>
      <c r="AD24" s="178" t="e">
        <f>#REF!-#REF!-#REF!</f>
        <v>#REF!</v>
      </c>
      <c r="AE24" s="178"/>
      <c r="AF24" s="178" t="e">
        <f>#REF!-#REF!-#REF!</f>
        <v>#REF!</v>
      </c>
      <c r="AG24" s="178" t="e">
        <f>#REF!-#REF!-#REF!</f>
        <v>#REF!</v>
      </c>
      <c r="AH24" s="178" t="e">
        <f>#REF!-#REF!-#REF!</f>
        <v>#REF!</v>
      </c>
      <c r="AI24" s="178" t="e">
        <f>#REF!-#REF!-#REF!</f>
        <v>#REF!</v>
      </c>
      <c r="AJ24" s="178" t="e">
        <f>#REF!-#REF!-#REF!</f>
        <v>#REF!</v>
      </c>
      <c r="AK24" s="178" t="e">
        <f>#REF!-#REF!-#REF!</f>
        <v>#REF!</v>
      </c>
      <c r="AL24" s="178"/>
      <c r="AM24" s="178" t="e">
        <f>#REF!-#REF!-#REF!</f>
        <v>#REF!</v>
      </c>
      <c r="AN24" s="178"/>
      <c r="AO24" s="178" t="e">
        <f>#REF!-#REF!-#REF!</f>
        <v>#REF!</v>
      </c>
      <c r="AP24" s="178"/>
      <c r="AQ24" s="178"/>
      <c r="AR24" s="178" t="e">
        <f>#REF!-#REF!-#REF!</f>
        <v>#REF!</v>
      </c>
      <c r="AS24" s="178"/>
      <c r="AT24" s="178" t="e">
        <f>#REF!-#REF!-#REF!</f>
        <v>#REF!</v>
      </c>
      <c r="AU24" s="178"/>
      <c r="AV24" s="178" t="e">
        <f>#REF!-#REF!-#REF!</f>
        <v>#REF!</v>
      </c>
      <c r="AW24" s="178"/>
      <c r="AX24" s="178" t="e">
        <f>#REF!-#REF!-#REF!</f>
        <v>#REF!</v>
      </c>
      <c r="AY24" s="178"/>
      <c r="AZ24" s="178" t="e">
        <f>#REF!-#REF!-#REF!</f>
        <v>#REF!</v>
      </c>
      <c r="BA24" s="178"/>
      <c r="BB24" s="178" t="e">
        <f>#REF!-#REF!-#REF!</f>
        <v>#REF!</v>
      </c>
      <c r="BC24" s="180"/>
    </row>
    <row r="25" spans="1:55" s="9" customFormat="1" ht="12.75" customHeight="1" x14ac:dyDescent="0.2">
      <c r="A25" s="65" t="s">
        <v>315</v>
      </c>
      <c r="B25" s="147"/>
      <c r="C25" s="178" t="e">
        <f>#REF!-#REF!-#REF!</f>
        <v>#REF!</v>
      </c>
      <c r="D25" s="178"/>
      <c r="E25" s="178" t="e">
        <f>#REF!-#REF!-#REF!</f>
        <v>#REF!</v>
      </c>
      <c r="F25" s="178" t="e">
        <f>#REF!-#REF!-#REF!</f>
        <v>#REF!</v>
      </c>
      <c r="G25" s="178" t="e">
        <f>#REF!-#REF!-#REF!</f>
        <v>#REF!</v>
      </c>
      <c r="H25" s="178" t="e">
        <f>#REF!-#REF!-#REF!</f>
        <v>#REF!</v>
      </c>
      <c r="I25" s="178" t="e">
        <f>#REF!-#REF!-#REF!</f>
        <v>#REF!</v>
      </c>
      <c r="J25" s="178"/>
      <c r="K25" s="178" t="e">
        <f>#REF!-#REF!-#REF!</f>
        <v>#REF!</v>
      </c>
      <c r="L25" s="178"/>
      <c r="M25" s="178" t="e">
        <f>#REF!-#REF!-#REF!</f>
        <v>#REF!</v>
      </c>
      <c r="N25" s="178"/>
      <c r="O25" s="178"/>
      <c r="P25" s="178" t="e">
        <f>#REF!-#REF!-#REF!</f>
        <v>#REF!</v>
      </c>
      <c r="Q25" s="178"/>
      <c r="R25" s="178" t="e">
        <f>#REF!-#REF!-#REF!</f>
        <v>#REF!</v>
      </c>
      <c r="S25" s="178"/>
      <c r="T25" s="178" t="e">
        <f>#REF!-#REF!-#REF!</f>
        <v>#REF!</v>
      </c>
      <c r="U25" s="178"/>
      <c r="V25" s="178" t="e">
        <f>#REF!-#REF!-#REF!</f>
        <v>#REF!</v>
      </c>
      <c r="W25" s="178"/>
      <c r="X25" s="178" t="e">
        <f>#REF!-#REF!-#REF!</f>
        <v>#REF!</v>
      </c>
      <c r="Y25" s="178"/>
      <c r="Z25" s="178" t="e">
        <f>#REF!-#REF!-#REF!</f>
        <v>#REF!</v>
      </c>
      <c r="AA25" s="179"/>
      <c r="AB25" s="65" t="s">
        <v>315</v>
      </c>
      <c r="AC25" s="147"/>
      <c r="AD25" s="178" t="e">
        <f>#REF!-#REF!-#REF!</f>
        <v>#REF!</v>
      </c>
      <c r="AE25" s="178"/>
      <c r="AF25" s="178" t="e">
        <f>#REF!-#REF!-#REF!</f>
        <v>#REF!</v>
      </c>
      <c r="AG25" s="178" t="e">
        <f>#REF!-#REF!-#REF!</f>
        <v>#REF!</v>
      </c>
      <c r="AH25" s="178" t="e">
        <f>#REF!-#REF!-#REF!</f>
        <v>#REF!</v>
      </c>
      <c r="AI25" s="178" t="e">
        <f>#REF!-#REF!-#REF!</f>
        <v>#REF!</v>
      </c>
      <c r="AJ25" s="178" t="e">
        <f>#REF!-#REF!-#REF!</f>
        <v>#REF!</v>
      </c>
      <c r="AK25" s="178" t="e">
        <f>#REF!-#REF!-#REF!</f>
        <v>#REF!</v>
      </c>
      <c r="AL25" s="178"/>
      <c r="AM25" s="178" t="e">
        <f>#REF!-#REF!-#REF!</f>
        <v>#REF!</v>
      </c>
      <c r="AN25" s="178"/>
      <c r="AO25" s="178" t="e">
        <f>#REF!-#REF!-#REF!</f>
        <v>#REF!</v>
      </c>
      <c r="AP25" s="178"/>
      <c r="AQ25" s="178"/>
      <c r="AR25" s="178" t="e">
        <f>#REF!-#REF!-#REF!</f>
        <v>#REF!</v>
      </c>
      <c r="AS25" s="178"/>
      <c r="AT25" s="178" t="e">
        <f>#REF!-#REF!-#REF!</f>
        <v>#REF!</v>
      </c>
      <c r="AU25" s="178"/>
      <c r="AV25" s="178" t="e">
        <f>#REF!-#REF!-#REF!</f>
        <v>#REF!</v>
      </c>
      <c r="AW25" s="178"/>
      <c r="AX25" s="178" t="e">
        <f>#REF!-#REF!-#REF!</f>
        <v>#REF!</v>
      </c>
      <c r="AY25" s="178"/>
      <c r="AZ25" s="178" t="e">
        <f>#REF!-#REF!-#REF!</f>
        <v>#REF!</v>
      </c>
      <c r="BA25" s="178"/>
      <c r="BB25" s="178" t="e">
        <f>#REF!-#REF!-#REF!</f>
        <v>#REF!</v>
      </c>
      <c r="BC25" s="180"/>
    </row>
    <row r="26" spans="1:55" s="9" customFormat="1" ht="9.75" customHeight="1" x14ac:dyDescent="0.2">
      <c r="A26" s="65"/>
      <c r="B26" s="65" t="s">
        <v>1</v>
      </c>
      <c r="C26" s="178" t="e">
        <f>#REF!-#REF!-#REF!</f>
        <v>#REF!</v>
      </c>
      <c r="D26" s="178"/>
      <c r="E26" s="178" t="e">
        <f>#REF!-#REF!-#REF!</f>
        <v>#REF!</v>
      </c>
      <c r="F26" s="178" t="e">
        <f>#REF!-#REF!-#REF!</f>
        <v>#REF!</v>
      </c>
      <c r="G26" s="178" t="e">
        <f>#REF!-#REF!-#REF!</f>
        <v>#REF!</v>
      </c>
      <c r="H26" s="178" t="e">
        <f>#REF!-#REF!-#REF!</f>
        <v>#REF!</v>
      </c>
      <c r="I26" s="178" t="e">
        <f>#REF!-#REF!-#REF!</f>
        <v>#REF!</v>
      </c>
      <c r="J26" s="178"/>
      <c r="K26" s="178" t="e">
        <f>#REF!-#REF!-#REF!</f>
        <v>#REF!</v>
      </c>
      <c r="L26" s="178"/>
      <c r="M26" s="178" t="e">
        <f>#REF!-#REF!-#REF!</f>
        <v>#REF!</v>
      </c>
      <c r="N26" s="178"/>
      <c r="O26" s="178"/>
      <c r="P26" s="178" t="e">
        <f>#REF!-#REF!-#REF!</f>
        <v>#REF!</v>
      </c>
      <c r="Q26" s="178"/>
      <c r="R26" s="178" t="e">
        <f>#REF!-#REF!-#REF!</f>
        <v>#REF!</v>
      </c>
      <c r="S26" s="178"/>
      <c r="T26" s="178" t="e">
        <f>#REF!-#REF!-#REF!</f>
        <v>#REF!</v>
      </c>
      <c r="U26" s="178"/>
      <c r="V26" s="178" t="e">
        <f>#REF!-#REF!-#REF!</f>
        <v>#REF!</v>
      </c>
      <c r="W26" s="178"/>
      <c r="X26" s="178" t="e">
        <f>#REF!-#REF!-#REF!</f>
        <v>#REF!</v>
      </c>
      <c r="Y26" s="178"/>
      <c r="Z26" s="178" t="e">
        <f>#REF!-#REF!-#REF!</f>
        <v>#REF!</v>
      </c>
      <c r="AA26" s="179"/>
      <c r="AB26" s="65"/>
      <c r="AC26" s="65" t="s">
        <v>1</v>
      </c>
      <c r="AD26" s="178" t="e">
        <f>#REF!-#REF!-#REF!</f>
        <v>#REF!</v>
      </c>
      <c r="AE26" s="178"/>
      <c r="AF26" s="178" t="e">
        <f>#REF!-#REF!-#REF!</f>
        <v>#REF!</v>
      </c>
      <c r="AG26" s="178" t="e">
        <f>#REF!-#REF!-#REF!</f>
        <v>#REF!</v>
      </c>
      <c r="AH26" s="178" t="e">
        <f>#REF!-#REF!-#REF!</f>
        <v>#REF!</v>
      </c>
      <c r="AI26" s="178" t="e">
        <f>#REF!-#REF!-#REF!</f>
        <v>#REF!</v>
      </c>
      <c r="AJ26" s="178" t="e">
        <f>#REF!-#REF!-#REF!</f>
        <v>#REF!</v>
      </c>
      <c r="AK26" s="178" t="e">
        <f>#REF!-#REF!-#REF!</f>
        <v>#REF!</v>
      </c>
      <c r="AL26" s="178"/>
      <c r="AM26" s="178" t="e">
        <f>#REF!-#REF!-#REF!</f>
        <v>#REF!</v>
      </c>
      <c r="AN26" s="178"/>
      <c r="AO26" s="178" t="e">
        <f>#REF!-#REF!-#REF!</f>
        <v>#REF!</v>
      </c>
      <c r="AP26" s="178"/>
      <c r="AQ26" s="178"/>
      <c r="AR26" s="178" t="e">
        <f>#REF!-#REF!-#REF!</f>
        <v>#REF!</v>
      </c>
      <c r="AS26" s="178"/>
      <c r="AT26" s="178" t="e">
        <f>#REF!-#REF!-#REF!</f>
        <v>#REF!</v>
      </c>
      <c r="AU26" s="178"/>
      <c r="AV26" s="178" t="e">
        <f>#REF!-#REF!-#REF!</f>
        <v>#REF!</v>
      </c>
      <c r="AW26" s="178"/>
      <c r="AX26" s="178" t="e">
        <f>#REF!-#REF!-#REF!</f>
        <v>#REF!</v>
      </c>
      <c r="AY26" s="178"/>
      <c r="AZ26" s="178" t="e">
        <f>#REF!-#REF!-#REF!</f>
        <v>#REF!</v>
      </c>
      <c r="BA26" s="178"/>
      <c r="BB26" s="178" t="e">
        <f>#REF!-#REF!-#REF!</f>
        <v>#REF!</v>
      </c>
      <c r="BC26" s="180"/>
    </row>
    <row r="27" spans="1:55" s="9" customFormat="1" ht="9.75" customHeight="1" x14ac:dyDescent="0.2">
      <c r="A27" s="65"/>
      <c r="B27" s="65" t="s">
        <v>220</v>
      </c>
      <c r="C27" s="178" t="e">
        <f>#REF!-#REF!-#REF!</f>
        <v>#REF!</v>
      </c>
      <c r="D27" s="178"/>
      <c r="E27" s="178" t="e">
        <f>#REF!-#REF!-#REF!</f>
        <v>#REF!</v>
      </c>
      <c r="F27" s="178" t="e">
        <f>#REF!-#REF!-#REF!</f>
        <v>#REF!</v>
      </c>
      <c r="G27" s="178" t="e">
        <f>#REF!-#REF!-#REF!</f>
        <v>#REF!</v>
      </c>
      <c r="H27" s="178" t="e">
        <f>#REF!-#REF!-#REF!</f>
        <v>#REF!</v>
      </c>
      <c r="I27" s="178" t="e">
        <f>#REF!-#REF!-#REF!</f>
        <v>#REF!</v>
      </c>
      <c r="J27" s="178"/>
      <c r="K27" s="178" t="e">
        <f>#REF!-#REF!-#REF!</f>
        <v>#REF!</v>
      </c>
      <c r="L27" s="178"/>
      <c r="M27" s="178" t="e">
        <f>#REF!-#REF!-#REF!</f>
        <v>#REF!</v>
      </c>
      <c r="N27" s="178"/>
      <c r="O27" s="178"/>
      <c r="P27" s="178" t="e">
        <f>#REF!-#REF!-#REF!</f>
        <v>#REF!</v>
      </c>
      <c r="Q27" s="178"/>
      <c r="R27" s="178" t="e">
        <f>#REF!-#REF!-#REF!</f>
        <v>#REF!</v>
      </c>
      <c r="S27" s="178"/>
      <c r="T27" s="178" t="e">
        <f>#REF!-#REF!-#REF!</f>
        <v>#REF!</v>
      </c>
      <c r="U27" s="178"/>
      <c r="V27" s="178" t="e">
        <f>#REF!-#REF!-#REF!</f>
        <v>#REF!</v>
      </c>
      <c r="W27" s="178"/>
      <c r="X27" s="178" t="e">
        <f>#REF!-#REF!-#REF!</f>
        <v>#REF!</v>
      </c>
      <c r="Y27" s="178"/>
      <c r="Z27" s="178" t="e">
        <f>#REF!-#REF!-#REF!</f>
        <v>#REF!</v>
      </c>
      <c r="AA27" s="179"/>
      <c r="AB27" s="65"/>
      <c r="AC27" s="65" t="s">
        <v>220</v>
      </c>
      <c r="AD27" s="178" t="e">
        <f>#REF!-#REF!-#REF!</f>
        <v>#REF!</v>
      </c>
      <c r="AE27" s="178"/>
      <c r="AF27" s="178" t="e">
        <f>#REF!-#REF!-#REF!</f>
        <v>#REF!</v>
      </c>
      <c r="AG27" s="178" t="e">
        <f>#REF!-#REF!-#REF!</f>
        <v>#REF!</v>
      </c>
      <c r="AH27" s="178" t="e">
        <f>#REF!-#REF!-#REF!</f>
        <v>#REF!</v>
      </c>
      <c r="AI27" s="178" t="e">
        <f>#REF!-#REF!-#REF!</f>
        <v>#REF!</v>
      </c>
      <c r="AJ27" s="178" t="e">
        <f>#REF!-#REF!-#REF!</f>
        <v>#REF!</v>
      </c>
      <c r="AK27" s="178" t="e">
        <f>#REF!-#REF!-#REF!</f>
        <v>#REF!</v>
      </c>
      <c r="AL27" s="178"/>
      <c r="AM27" s="178" t="e">
        <f>#REF!-#REF!-#REF!</f>
        <v>#REF!</v>
      </c>
      <c r="AN27" s="178"/>
      <c r="AO27" s="178" t="e">
        <f>#REF!-#REF!-#REF!</f>
        <v>#REF!</v>
      </c>
      <c r="AP27" s="178"/>
      <c r="AQ27" s="178"/>
      <c r="AR27" s="178" t="e">
        <f>#REF!-#REF!-#REF!</f>
        <v>#REF!</v>
      </c>
      <c r="AS27" s="178"/>
      <c r="AT27" s="178" t="e">
        <f>#REF!-#REF!-#REF!</f>
        <v>#REF!</v>
      </c>
      <c r="AU27" s="178"/>
      <c r="AV27" s="178" t="e">
        <f>#REF!-#REF!-#REF!</f>
        <v>#REF!</v>
      </c>
      <c r="AW27" s="178"/>
      <c r="AX27" s="178" t="e">
        <f>#REF!-#REF!-#REF!</f>
        <v>#REF!</v>
      </c>
      <c r="AY27" s="178"/>
      <c r="AZ27" s="178" t="e">
        <f>#REF!-#REF!-#REF!</f>
        <v>#REF!</v>
      </c>
      <c r="BA27" s="178"/>
      <c r="BB27" s="178" t="e">
        <f>#REF!-#REF!-#REF!</f>
        <v>#REF!</v>
      </c>
      <c r="BC27" s="180"/>
    </row>
    <row r="28" spans="1:55" s="9" customFormat="1" ht="9.75" customHeight="1" x14ac:dyDescent="0.2">
      <c r="A28" s="65"/>
      <c r="B28" s="65" t="s">
        <v>70</v>
      </c>
      <c r="C28" s="178" t="e">
        <f>#REF!-#REF!-#REF!</f>
        <v>#REF!</v>
      </c>
      <c r="D28" s="178"/>
      <c r="E28" s="178" t="e">
        <f>#REF!-#REF!-#REF!</f>
        <v>#REF!</v>
      </c>
      <c r="F28" s="178" t="e">
        <f>#REF!-#REF!-#REF!</f>
        <v>#REF!</v>
      </c>
      <c r="G28" s="178" t="e">
        <f>#REF!-#REF!-#REF!</f>
        <v>#REF!</v>
      </c>
      <c r="H28" s="178" t="e">
        <f>#REF!-#REF!-#REF!</f>
        <v>#REF!</v>
      </c>
      <c r="I28" s="178" t="e">
        <f>#REF!-#REF!-#REF!</f>
        <v>#REF!</v>
      </c>
      <c r="J28" s="178"/>
      <c r="K28" s="178" t="e">
        <f>#REF!-#REF!-#REF!</f>
        <v>#REF!</v>
      </c>
      <c r="L28" s="178"/>
      <c r="M28" s="178" t="e">
        <f>#REF!-#REF!-#REF!</f>
        <v>#REF!</v>
      </c>
      <c r="N28" s="178"/>
      <c r="O28" s="178"/>
      <c r="P28" s="178" t="e">
        <f>#REF!-#REF!-#REF!</f>
        <v>#REF!</v>
      </c>
      <c r="Q28" s="178"/>
      <c r="R28" s="178" t="e">
        <f>#REF!-#REF!-#REF!</f>
        <v>#REF!</v>
      </c>
      <c r="S28" s="178"/>
      <c r="T28" s="178" t="e">
        <f>#REF!-#REF!-#REF!</f>
        <v>#REF!</v>
      </c>
      <c r="U28" s="178"/>
      <c r="V28" s="178" t="e">
        <f>#REF!-#REF!-#REF!</f>
        <v>#REF!</v>
      </c>
      <c r="W28" s="178"/>
      <c r="X28" s="178" t="e">
        <f>#REF!-#REF!-#REF!</f>
        <v>#REF!</v>
      </c>
      <c r="Y28" s="178"/>
      <c r="Z28" s="178" t="e">
        <f>#REF!-#REF!-#REF!</f>
        <v>#REF!</v>
      </c>
      <c r="AA28" s="179"/>
      <c r="AB28" s="65"/>
      <c r="AC28" s="65" t="s">
        <v>70</v>
      </c>
      <c r="AD28" s="178" t="e">
        <f>#REF!-#REF!-#REF!</f>
        <v>#REF!</v>
      </c>
      <c r="AE28" s="178"/>
      <c r="AF28" s="178" t="e">
        <f>#REF!-#REF!-#REF!</f>
        <v>#REF!</v>
      </c>
      <c r="AG28" s="178" t="e">
        <f>#REF!-#REF!-#REF!</f>
        <v>#REF!</v>
      </c>
      <c r="AH28" s="178" t="e">
        <f>#REF!-#REF!-#REF!</f>
        <v>#REF!</v>
      </c>
      <c r="AI28" s="178" t="e">
        <f>#REF!-#REF!-#REF!</f>
        <v>#REF!</v>
      </c>
      <c r="AJ28" s="178" t="e">
        <f>#REF!-#REF!-#REF!</f>
        <v>#REF!</v>
      </c>
      <c r="AK28" s="178" t="e">
        <f>#REF!-#REF!-#REF!</f>
        <v>#REF!</v>
      </c>
      <c r="AL28" s="178"/>
      <c r="AM28" s="178" t="e">
        <f>#REF!-#REF!-#REF!</f>
        <v>#REF!</v>
      </c>
      <c r="AN28" s="178"/>
      <c r="AO28" s="178" t="e">
        <f>#REF!-#REF!-#REF!</f>
        <v>#REF!</v>
      </c>
      <c r="AP28" s="178"/>
      <c r="AQ28" s="178"/>
      <c r="AR28" s="178" t="e">
        <f>#REF!-#REF!-#REF!</f>
        <v>#REF!</v>
      </c>
      <c r="AS28" s="178"/>
      <c r="AT28" s="178" t="e">
        <f>#REF!-#REF!-#REF!</f>
        <v>#REF!</v>
      </c>
      <c r="AU28" s="178"/>
      <c r="AV28" s="178" t="e">
        <f>#REF!-#REF!-#REF!</f>
        <v>#REF!</v>
      </c>
      <c r="AW28" s="178"/>
      <c r="AX28" s="178" t="e">
        <f>#REF!-#REF!-#REF!</f>
        <v>#REF!</v>
      </c>
      <c r="AY28" s="178"/>
      <c r="AZ28" s="178" t="e">
        <f>#REF!-#REF!-#REF!</f>
        <v>#REF!</v>
      </c>
      <c r="BA28" s="178"/>
      <c r="BB28" s="178" t="e">
        <f>#REF!-#REF!-#REF!</f>
        <v>#REF!</v>
      </c>
      <c r="BC28" s="180"/>
    </row>
    <row r="29" spans="1:55" s="9" customFormat="1" ht="9.75" customHeight="1" x14ac:dyDescent="0.2">
      <c r="A29" s="65"/>
      <c r="B29" s="65" t="s">
        <v>69</v>
      </c>
      <c r="C29" s="178" t="e">
        <f>#REF!-#REF!-#REF!</f>
        <v>#REF!</v>
      </c>
      <c r="D29" s="178"/>
      <c r="E29" s="178" t="e">
        <f>#REF!-#REF!-#REF!</f>
        <v>#REF!</v>
      </c>
      <c r="F29" s="178" t="e">
        <f>#REF!-#REF!-#REF!</f>
        <v>#REF!</v>
      </c>
      <c r="G29" s="178" t="e">
        <f>#REF!-#REF!-#REF!</f>
        <v>#REF!</v>
      </c>
      <c r="H29" s="178" t="e">
        <f>#REF!-#REF!-#REF!</f>
        <v>#REF!</v>
      </c>
      <c r="I29" s="178" t="e">
        <f>#REF!-#REF!-#REF!</f>
        <v>#REF!</v>
      </c>
      <c r="J29" s="178"/>
      <c r="K29" s="178" t="e">
        <f>#REF!-#REF!-#REF!</f>
        <v>#REF!</v>
      </c>
      <c r="L29" s="178"/>
      <c r="M29" s="178" t="e">
        <f>#REF!-#REF!-#REF!</f>
        <v>#REF!</v>
      </c>
      <c r="N29" s="178"/>
      <c r="O29" s="178"/>
      <c r="P29" s="178" t="e">
        <f>#REF!-#REF!-#REF!</f>
        <v>#REF!</v>
      </c>
      <c r="Q29" s="178"/>
      <c r="R29" s="178" t="e">
        <f>#REF!-#REF!-#REF!</f>
        <v>#REF!</v>
      </c>
      <c r="S29" s="178"/>
      <c r="T29" s="178" t="e">
        <f>#REF!-#REF!-#REF!</f>
        <v>#REF!</v>
      </c>
      <c r="U29" s="178"/>
      <c r="V29" s="178" t="e">
        <f>#REF!-#REF!-#REF!</f>
        <v>#REF!</v>
      </c>
      <c r="W29" s="178"/>
      <c r="X29" s="178" t="e">
        <f>#REF!-#REF!-#REF!</f>
        <v>#REF!</v>
      </c>
      <c r="Y29" s="178"/>
      <c r="Z29" s="178" t="e">
        <f>#REF!-#REF!-#REF!</f>
        <v>#REF!</v>
      </c>
      <c r="AA29" s="179"/>
      <c r="AB29" s="65"/>
      <c r="AC29" s="65" t="s">
        <v>69</v>
      </c>
      <c r="AD29" s="178" t="e">
        <f>#REF!-#REF!-#REF!</f>
        <v>#REF!</v>
      </c>
      <c r="AE29" s="178"/>
      <c r="AF29" s="178" t="e">
        <f>#REF!-#REF!-#REF!</f>
        <v>#REF!</v>
      </c>
      <c r="AG29" s="178" t="e">
        <f>#REF!-#REF!-#REF!</f>
        <v>#REF!</v>
      </c>
      <c r="AH29" s="178" t="e">
        <f>#REF!-#REF!-#REF!</f>
        <v>#REF!</v>
      </c>
      <c r="AI29" s="178" t="e">
        <f>#REF!-#REF!-#REF!</f>
        <v>#REF!</v>
      </c>
      <c r="AJ29" s="178" t="e">
        <f>#REF!-#REF!-#REF!</f>
        <v>#REF!</v>
      </c>
      <c r="AK29" s="178" t="e">
        <f>#REF!-#REF!-#REF!</f>
        <v>#REF!</v>
      </c>
      <c r="AL29" s="178"/>
      <c r="AM29" s="178" t="e">
        <f>#REF!-#REF!-#REF!</f>
        <v>#REF!</v>
      </c>
      <c r="AN29" s="178"/>
      <c r="AO29" s="178" t="e">
        <f>#REF!-#REF!-#REF!</f>
        <v>#REF!</v>
      </c>
      <c r="AP29" s="178"/>
      <c r="AQ29" s="178"/>
      <c r="AR29" s="178" t="e">
        <f>#REF!-#REF!-#REF!</f>
        <v>#REF!</v>
      </c>
      <c r="AS29" s="178"/>
      <c r="AT29" s="178" t="e">
        <f>#REF!-#REF!-#REF!</f>
        <v>#REF!</v>
      </c>
      <c r="AU29" s="178"/>
      <c r="AV29" s="178" t="e">
        <f>#REF!-#REF!-#REF!</f>
        <v>#REF!</v>
      </c>
      <c r="AW29" s="178"/>
      <c r="AX29" s="178" t="e">
        <f>#REF!-#REF!-#REF!</f>
        <v>#REF!</v>
      </c>
      <c r="AY29" s="178"/>
      <c r="AZ29" s="178" t="e">
        <f>#REF!-#REF!-#REF!</f>
        <v>#REF!</v>
      </c>
      <c r="BA29" s="178"/>
      <c r="BB29" s="178" t="e">
        <f>#REF!-#REF!-#REF!</f>
        <v>#REF!</v>
      </c>
      <c r="BC29" s="180"/>
    </row>
    <row r="30" spans="1:55" s="9" customFormat="1" ht="9.75" customHeight="1" x14ac:dyDescent="0.2">
      <c r="A30" s="65"/>
      <c r="B30" s="65" t="s">
        <v>65</v>
      </c>
      <c r="C30" s="178" t="e">
        <f>#REF!-#REF!-#REF!</f>
        <v>#REF!</v>
      </c>
      <c r="D30" s="178"/>
      <c r="E30" s="178" t="e">
        <f>#REF!-#REF!-#REF!</f>
        <v>#REF!</v>
      </c>
      <c r="F30" s="178" t="e">
        <f>#REF!-#REF!-#REF!</f>
        <v>#REF!</v>
      </c>
      <c r="G30" s="178" t="e">
        <f>#REF!-#REF!-#REF!</f>
        <v>#REF!</v>
      </c>
      <c r="H30" s="178" t="e">
        <f>#REF!-#REF!-#REF!</f>
        <v>#REF!</v>
      </c>
      <c r="I30" s="178" t="e">
        <f>#REF!-#REF!-#REF!</f>
        <v>#REF!</v>
      </c>
      <c r="J30" s="178"/>
      <c r="K30" s="178" t="e">
        <f>#REF!-#REF!-#REF!</f>
        <v>#REF!</v>
      </c>
      <c r="L30" s="178"/>
      <c r="M30" s="178" t="e">
        <f>#REF!-#REF!-#REF!</f>
        <v>#REF!</v>
      </c>
      <c r="N30" s="178"/>
      <c r="O30" s="178"/>
      <c r="P30" s="178" t="e">
        <f>#REF!-#REF!-#REF!</f>
        <v>#REF!</v>
      </c>
      <c r="Q30" s="178"/>
      <c r="R30" s="178" t="e">
        <f>#REF!-#REF!-#REF!</f>
        <v>#REF!</v>
      </c>
      <c r="S30" s="178"/>
      <c r="T30" s="178" t="e">
        <f>#REF!-#REF!-#REF!</f>
        <v>#REF!</v>
      </c>
      <c r="U30" s="178"/>
      <c r="V30" s="178" t="e">
        <f>#REF!-#REF!-#REF!</f>
        <v>#REF!</v>
      </c>
      <c r="W30" s="178"/>
      <c r="X30" s="178" t="e">
        <f>#REF!-#REF!-#REF!</f>
        <v>#REF!</v>
      </c>
      <c r="Y30" s="178"/>
      <c r="Z30" s="178" t="e">
        <f>#REF!-#REF!-#REF!</f>
        <v>#REF!</v>
      </c>
      <c r="AA30" s="179"/>
      <c r="AB30" s="65"/>
      <c r="AC30" s="65" t="s">
        <v>65</v>
      </c>
      <c r="AD30" s="178" t="e">
        <f>#REF!-#REF!-#REF!</f>
        <v>#REF!</v>
      </c>
      <c r="AE30" s="178"/>
      <c r="AF30" s="178" t="e">
        <f>#REF!-#REF!-#REF!</f>
        <v>#REF!</v>
      </c>
      <c r="AG30" s="178" t="e">
        <f>#REF!-#REF!-#REF!</f>
        <v>#REF!</v>
      </c>
      <c r="AH30" s="178" t="e">
        <f>#REF!-#REF!-#REF!</f>
        <v>#REF!</v>
      </c>
      <c r="AI30" s="178" t="e">
        <f>#REF!-#REF!-#REF!</f>
        <v>#REF!</v>
      </c>
      <c r="AJ30" s="178" t="e">
        <f>#REF!-#REF!-#REF!</f>
        <v>#REF!</v>
      </c>
      <c r="AK30" s="178" t="e">
        <f>#REF!-#REF!-#REF!</f>
        <v>#REF!</v>
      </c>
      <c r="AL30" s="178"/>
      <c r="AM30" s="178" t="e">
        <f>#REF!-#REF!-#REF!</f>
        <v>#REF!</v>
      </c>
      <c r="AN30" s="178"/>
      <c r="AO30" s="178" t="e">
        <f>#REF!-#REF!-#REF!</f>
        <v>#REF!</v>
      </c>
      <c r="AP30" s="178"/>
      <c r="AQ30" s="178"/>
      <c r="AR30" s="178" t="e">
        <f>#REF!-#REF!-#REF!</f>
        <v>#REF!</v>
      </c>
      <c r="AS30" s="178"/>
      <c r="AT30" s="178" t="e">
        <f>#REF!-#REF!-#REF!</f>
        <v>#REF!</v>
      </c>
      <c r="AU30" s="178"/>
      <c r="AV30" s="178" t="e">
        <f>#REF!-#REF!-#REF!</f>
        <v>#REF!</v>
      </c>
      <c r="AW30" s="178"/>
      <c r="AX30" s="178" t="e">
        <f>#REF!-#REF!-#REF!</f>
        <v>#REF!</v>
      </c>
      <c r="AY30" s="178"/>
      <c r="AZ30" s="178" t="e">
        <f>#REF!-#REF!-#REF!</f>
        <v>#REF!</v>
      </c>
      <c r="BA30" s="178"/>
      <c r="BB30" s="178" t="e">
        <f>#REF!-#REF!-#REF!</f>
        <v>#REF!</v>
      </c>
      <c r="BC30" s="180"/>
    </row>
    <row r="31" spans="1:55" s="9" customFormat="1" ht="9.75" customHeight="1" x14ac:dyDescent="0.2">
      <c r="A31" s="65"/>
      <c r="B31" s="65" t="s">
        <v>72</v>
      </c>
      <c r="C31" s="178" t="e">
        <f>#REF!-#REF!-#REF!</f>
        <v>#REF!</v>
      </c>
      <c r="D31" s="178"/>
      <c r="E31" s="178" t="e">
        <f>#REF!-#REF!-#REF!</f>
        <v>#REF!</v>
      </c>
      <c r="F31" s="178" t="e">
        <f>#REF!-#REF!-#REF!</f>
        <v>#REF!</v>
      </c>
      <c r="G31" s="178" t="e">
        <f>#REF!-#REF!-#REF!</f>
        <v>#REF!</v>
      </c>
      <c r="H31" s="178" t="e">
        <f>#REF!-#REF!-#REF!</f>
        <v>#REF!</v>
      </c>
      <c r="I31" s="178" t="e">
        <f>#REF!-#REF!-#REF!</f>
        <v>#REF!</v>
      </c>
      <c r="J31" s="178"/>
      <c r="K31" s="178" t="e">
        <f>#REF!-#REF!-#REF!</f>
        <v>#REF!</v>
      </c>
      <c r="L31" s="178"/>
      <c r="M31" s="178" t="e">
        <f>#REF!-#REF!-#REF!</f>
        <v>#REF!</v>
      </c>
      <c r="N31" s="178"/>
      <c r="O31" s="178"/>
      <c r="P31" s="178" t="e">
        <f>#REF!-#REF!-#REF!</f>
        <v>#REF!</v>
      </c>
      <c r="Q31" s="178"/>
      <c r="R31" s="178" t="e">
        <f>#REF!-#REF!-#REF!</f>
        <v>#REF!</v>
      </c>
      <c r="S31" s="178"/>
      <c r="T31" s="178" t="e">
        <f>#REF!-#REF!-#REF!</f>
        <v>#REF!</v>
      </c>
      <c r="U31" s="178"/>
      <c r="V31" s="178" t="e">
        <f>#REF!-#REF!-#REF!</f>
        <v>#REF!</v>
      </c>
      <c r="W31" s="178"/>
      <c r="X31" s="178" t="e">
        <f>#REF!-#REF!-#REF!</f>
        <v>#REF!</v>
      </c>
      <c r="Y31" s="178"/>
      <c r="Z31" s="178" t="e">
        <f>#REF!-#REF!-#REF!</f>
        <v>#REF!</v>
      </c>
      <c r="AA31" s="179"/>
      <c r="AB31" s="65"/>
      <c r="AC31" s="65" t="s">
        <v>72</v>
      </c>
      <c r="AD31" s="178" t="e">
        <f>#REF!-#REF!-#REF!</f>
        <v>#REF!</v>
      </c>
      <c r="AE31" s="178"/>
      <c r="AF31" s="178" t="e">
        <f>#REF!-#REF!-#REF!</f>
        <v>#REF!</v>
      </c>
      <c r="AG31" s="178" t="e">
        <f>#REF!-#REF!-#REF!</f>
        <v>#REF!</v>
      </c>
      <c r="AH31" s="178" t="e">
        <f>#REF!-#REF!-#REF!</f>
        <v>#REF!</v>
      </c>
      <c r="AI31" s="178" t="e">
        <f>#REF!-#REF!-#REF!</f>
        <v>#REF!</v>
      </c>
      <c r="AJ31" s="178" t="e">
        <f>#REF!-#REF!-#REF!</f>
        <v>#REF!</v>
      </c>
      <c r="AK31" s="178" t="e">
        <f>#REF!-#REF!-#REF!</f>
        <v>#REF!</v>
      </c>
      <c r="AL31" s="178"/>
      <c r="AM31" s="178" t="e">
        <f>#REF!-#REF!-#REF!</f>
        <v>#REF!</v>
      </c>
      <c r="AN31" s="178"/>
      <c r="AO31" s="178" t="e">
        <f>#REF!-#REF!-#REF!</f>
        <v>#REF!</v>
      </c>
      <c r="AP31" s="178"/>
      <c r="AQ31" s="178"/>
      <c r="AR31" s="178" t="e">
        <f>#REF!-#REF!-#REF!</f>
        <v>#REF!</v>
      </c>
      <c r="AS31" s="178"/>
      <c r="AT31" s="178" t="e">
        <f>#REF!-#REF!-#REF!</f>
        <v>#REF!</v>
      </c>
      <c r="AU31" s="178"/>
      <c r="AV31" s="178" t="e">
        <f>#REF!-#REF!-#REF!</f>
        <v>#REF!</v>
      </c>
      <c r="AW31" s="178"/>
      <c r="AX31" s="178" t="e">
        <f>#REF!-#REF!-#REF!</f>
        <v>#REF!</v>
      </c>
      <c r="AY31" s="178"/>
      <c r="AZ31" s="178" t="e">
        <f>#REF!-#REF!-#REF!</f>
        <v>#REF!</v>
      </c>
      <c r="BA31" s="178"/>
      <c r="BB31" s="178" t="e">
        <f>#REF!-#REF!-#REF!</f>
        <v>#REF!</v>
      </c>
      <c r="BC31" s="180"/>
    </row>
    <row r="32" spans="1:55" s="9" customFormat="1" ht="9.75" customHeight="1" x14ac:dyDescent="0.2">
      <c r="A32" s="65"/>
      <c r="B32" s="65" t="s">
        <v>68</v>
      </c>
      <c r="C32" s="178" t="e">
        <f>#REF!-#REF!-#REF!</f>
        <v>#REF!</v>
      </c>
      <c r="D32" s="178"/>
      <c r="E32" s="178" t="e">
        <f>#REF!-#REF!-#REF!</f>
        <v>#REF!</v>
      </c>
      <c r="F32" s="178" t="e">
        <f>#REF!-#REF!-#REF!</f>
        <v>#REF!</v>
      </c>
      <c r="G32" s="178" t="e">
        <f>#REF!-#REF!-#REF!</f>
        <v>#REF!</v>
      </c>
      <c r="H32" s="178" t="e">
        <f>#REF!-#REF!-#REF!</f>
        <v>#REF!</v>
      </c>
      <c r="I32" s="178" t="e">
        <f>#REF!-#REF!-#REF!</f>
        <v>#REF!</v>
      </c>
      <c r="J32" s="178"/>
      <c r="K32" s="178" t="e">
        <f>#REF!-#REF!-#REF!</f>
        <v>#REF!</v>
      </c>
      <c r="L32" s="178"/>
      <c r="M32" s="178" t="e">
        <f>#REF!-#REF!-#REF!</f>
        <v>#REF!</v>
      </c>
      <c r="N32" s="178"/>
      <c r="O32" s="178"/>
      <c r="P32" s="178" t="e">
        <f>#REF!-#REF!-#REF!</f>
        <v>#REF!</v>
      </c>
      <c r="Q32" s="178"/>
      <c r="R32" s="178" t="e">
        <f>#REF!-#REF!-#REF!</f>
        <v>#REF!</v>
      </c>
      <c r="S32" s="178"/>
      <c r="T32" s="178" t="e">
        <f>#REF!-#REF!-#REF!</f>
        <v>#REF!</v>
      </c>
      <c r="U32" s="178"/>
      <c r="V32" s="178" t="e">
        <f>#REF!-#REF!-#REF!</f>
        <v>#REF!</v>
      </c>
      <c r="W32" s="178"/>
      <c r="X32" s="178" t="e">
        <f>#REF!-#REF!-#REF!</f>
        <v>#REF!</v>
      </c>
      <c r="Y32" s="178"/>
      <c r="Z32" s="178" t="e">
        <f>#REF!-#REF!-#REF!</f>
        <v>#REF!</v>
      </c>
      <c r="AA32" s="179"/>
      <c r="AB32" s="65"/>
      <c r="AC32" s="65" t="s">
        <v>68</v>
      </c>
      <c r="AD32" s="178" t="e">
        <f>#REF!-#REF!-#REF!</f>
        <v>#REF!</v>
      </c>
      <c r="AE32" s="178"/>
      <c r="AF32" s="178" t="e">
        <f>#REF!-#REF!-#REF!</f>
        <v>#REF!</v>
      </c>
      <c r="AG32" s="178" t="e">
        <f>#REF!-#REF!-#REF!</f>
        <v>#REF!</v>
      </c>
      <c r="AH32" s="178" t="e">
        <f>#REF!-#REF!-#REF!</f>
        <v>#REF!</v>
      </c>
      <c r="AI32" s="178" t="e">
        <f>#REF!-#REF!-#REF!</f>
        <v>#REF!</v>
      </c>
      <c r="AJ32" s="178" t="e">
        <f>#REF!-#REF!-#REF!</f>
        <v>#REF!</v>
      </c>
      <c r="AK32" s="178" t="e">
        <f>#REF!-#REF!-#REF!</f>
        <v>#REF!</v>
      </c>
      <c r="AL32" s="178"/>
      <c r="AM32" s="178" t="e">
        <f>#REF!-#REF!-#REF!</f>
        <v>#REF!</v>
      </c>
      <c r="AN32" s="178"/>
      <c r="AO32" s="178" t="e">
        <f>#REF!-#REF!-#REF!</f>
        <v>#REF!</v>
      </c>
      <c r="AP32" s="178"/>
      <c r="AQ32" s="178"/>
      <c r="AR32" s="178" t="e">
        <f>#REF!-#REF!-#REF!</f>
        <v>#REF!</v>
      </c>
      <c r="AS32" s="178"/>
      <c r="AT32" s="178" t="e">
        <f>#REF!-#REF!-#REF!</f>
        <v>#REF!</v>
      </c>
      <c r="AU32" s="178"/>
      <c r="AV32" s="178" t="e">
        <f>#REF!-#REF!-#REF!</f>
        <v>#REF!</v>
      </c>
      <c r="AW32" s="178"/>
      <c r="AX32" s="178" t="e">
        <f>#REF!-#REF!-#REF!</f>
        <v>#REF!</v>
      </c>
      <c r="AY32" s="178"/>
      <c r="AZ32" s="178" t="e">
        <f>#REF!-#REF!-#REF!</f>
        <v>#REF!</v>
      </c>
      <c r="BA32" s="178"/>
      <c r="BB32" s="178" t="e">
        <f>#REF!-#REF!-#REF!</f>
        <v>#REF!</v>
      </c>
      <c r="BC32" s="180"/>
    </row>
    <row r="33" spans="1:55" s="9" customFormat="1" ht="9.75" customHeight="1" x14ac:dyDescent="0.2">
      <c r="A33" s="65"/>
      <c r="B33" s="65" t="s">
        <v>66</v>
      </c>
      <c r="C33" s="178" t="e">
        <f>#REF!-#REF!-#REF!</f>
        <v>#REF!</v>
      </c>
      <c r="D33" s="178"/>
      <c r="E33" s="178" t="e">
        <f>#REF!-#REF!-#REF!</f>
        <v>#REF!</v>
      </c>
      <c r="F33" s="178" t="e">
        <f>#REF!-#REF!-#REF!</f>
        <v>#REF!</v>
      </c>
      <c r="G33" s="178" t="e">
        <f>#REF!-#REF!-#REF!</f>
        <v>#REF!</v>
      </c>
      <c r="H33" s="178" t="e">
        <f>#REF!-#REF!-#REF!</f>
        <v>#REF!</v>
      </c>
      <c r="I33" s="178" t="e">
        <f>#REF!-#REF!-#REF!</f>
        <v>#REF!</v>
      </c>
      <c r="J33" s="178"/>
      <c r="K33" s="178" t="e">
        <f>#REF!-#REF!-#REF!</f>
        <v>#REF!</v>
      </c>
      <c r="L33" s="178"/>
      <c r="M33" s="178" t="e">
        <f>#REF!-#REF!-#REF!</f>
        <v>#REF!</v>
      </c>
      <c r="N33" s="178"/>
      <c r="O33" s="178"/>
      <c r="P33" s="178" t="e">
        <f>#REF!-#REF!-#REF!</f>
        <v>#REF!</v>
      </c>
      <c r="Q33" s="178"/>
      <c r="R33" s="178" t="e">
        <f>#REF!-#REF!-#REF!</f>
        <v>#REF!</v>
      </c>
      <c r="S33" s="178"/>
      <c r="T33" s="178" t="e">
        <f>#REF!-#REF!-#REF!</f>
        <v>#REF!</v>
      </c>
      <c r="U33" s="178"/>
      <c r="V33" s="178" t="e">
        <f>#REF!-#REF!-#REF!</f>
        <v>#REF!</v>
      </c>
      <c r="W33" s="178"/>
      <c r="X33" s="178" t="e">
        <f>#REF!-#REF!-#REF!</f>
        <v>#REF!</v>
      </c>
      <c r="Y33" s="178"/>
      <c r="Z33" s="178" t="e">
        <f>#REF!-#REF!-#REF!</f>
        <v>#REF!</v>
      </c>
      <c r="AA33" s="179"/>
      <c r="AB33" s="65"/>
      <c r="AC33" s="65" t="s">
        <v>66</v>
      </c>
      <c r="AD33" s="178" t="e">
        <f>#REF!-#REF!-#REF!</f>
        <v>#REF!</v>
      </c>
      <c r="AE33" s="178"/>
      <c r="AF33" s="178" t="e">
        <f>#REF!-#REF!-#REF!</f>
        <v>#REF!</v>
      </c>
      <c r="AG33" s="178" t="e">
        <f>#REF!-#REF!-#REF!</f>
        <v>#REF!</v>
      </c>
      <c r="AH33" s="178" t="e">
        <f>#REF!-#REF!-#REF!</f>
        <v>#REF!</v>
      </c>
      <c r="AI33" s="178" t="e">
        <f>#REF!-#REF!-#REF!</f>
        <v>#REF!</v>
      </c>
      <c r="AJ33" s="178" t="e">
        <f>#REF!-#REF!-#REF!</f>
        <v>#REF!</v>
      </c>
      <c r="AK33" s="178" t="e">
        <f>#REF!-#REF!-#REF!</f>
        <v>#REF!</v>
      </c>
      <c r="AL33" s="178"/>
      <c r="AM33" s="178" t="e">
        <f>#REF!-#REF!-#REF!</f>
        <v>#REF!</v>
      </c>
      <c r="AN33" s="178"/>
      <c r="AO33" s="178" t="e">
        <f>#REF!-#REF!-#REF!</f>
        <v>#REF!</v>
      </c>
      <c r="AP33" s="178"/>
      <c r="AQ33" s="178"/>
      <c r="AR33" s="178" t="e">
        <f>#REF!-#REF!-#REF!</f>
        <v>#REF!</v>
      </c>
      <c r="AS33" s="178"/>
      <c r="AT33" s="178" t="e">
        <f>#REF!-#REF!-#REF!</f>
        <v>#REF!</v>
      </c>
      <c r="AU33" s="178"/>
      <c r="AV33" s="178" t="e">
        <f>#REF!-#REF!-#REF!</f>
        <v>#REF!</v>
      </c>
      <c r="AW33" s="178"/>
      <c r="AX33" s="178" t="e">
        <f>#REF!-#REF!-#REF!</f>
        <v>#REF!</v>
      </c>
      <c r="AY33" s="178"/>
      <c r="AZ33" s="178" t="e">
        <f>#REF!-#REF!-#REF!</f>
        <v>#REF!</v>
      </c>
      <c r="BA33" s="178"/>
      <c r="BB33" s="178" t="e">
        <f>#REF!-#REF!-#REF!</f>
        <v>#REF!</v>
      </c>
      <c r="BC33" s="180"/>
    </row>
    <row r="34" spans="1:55" s="9" customFormat="1" ht="9.75" customHeight="1" x14ac:dyDescent="0.2">
      <c r="A34" s="65"/>
      <c r="B34" s="65" t="s">
        <v>112</v>
      </c>
      <c r="C34" s="178" t="e">
        <f>#REF!-#REF!-#REF!</f>
        <v>#REF!</v>
      </c>
      <c r="D34" s="178"/>
      <c r="E34" s="178" t="e">
        <f>#REF!-#REF!-#REF!</f>
        <v>#REF!</v>
      </c>
      <c r="F34" s="178" t="e">
        <f>#REF!-#REF!-#REF!</f>
        <v>#REF!</v>
      </c>
      <c r="G34" s="178" t="e">
        <f>#REF!-#REF!-#REF!</f>
        <v>#REF!</v>
      </c>
      <c r="H34" s="178" t="e">
        <f>#REF!-#REF!-#REF!</f>
        <v>#REF!</v>
      </c>
      <c r="I34" s="178" t="e">
        <f>#REF!-#REF!-#REF!</f>
        <v>#REF!</v>
      </c>
      <c r="J34" s="178"/>
      <c r="K34" s="178" t="e">
        <f>#REF!-#REF!-#REF!</f>
        <v>#REF!</v>
      </c>
      <c r="L34" s="178"/>
      <c r="M34" s="178" t="e">
        <f>#REF!-#REF!-#REF!</f>
        <v>#REF!</v>
      </c>
      <c r="N34" s="178"/>
      <c r="O34" s="178"/>
      <c r="P34" s="178" t="e">
        <f>#REF!-#REF!-#REF!</f>
        <v>#REF!</v>
      </c>
      <c r="Q34" s="178"/>
      <c r="R34" s="178" t="e">
        <f>#REF!-#REF!-#REF!</f>
        <v>#REF!</v>
      </c>
      <c r="S34" s="178"/>
      <c r="T34" s="178" t="e">
        <f>#REF!-#REF!-#REF!</f>
        <v>#REF!</v>
      </c>
      <c r="U34" s="178"/>
      <c r="V34" s="178" t="e">
        <f>#REF!-#REF!-#REF!</f>
        <v>#REF!</v>
      </c>
      <c r="W34" s="178"/>
      <c r="X34" s="178" t="e">
        <f>#REF!-#REF!-#REF!</f>
        <v>#REF!</v>
      </c>
      <c r="Y34" s="178"/>
      <c r="Z34" s="178" t="e">
        <f>#REF!-#REF!-#REF!</f>
        <v>#REF!</v>
      </c>
      <c r="AA34" s="179"/>
      <c r="AB34" s="65"/>
      <c r="AC34" s="65" t="s">
        <v>112</v>
      </c>
      <c r="AD34" s="178" t="e">
        <f>#REF!-#REF!-#REF!</f>
        <v>#REF!</v>
      </c>
      <c r="AE34" s="178"/>
      <c r="AF34" s="178" t="e">
        <f>#REF!-#REF!-#REF!</f>
        <v>#REF!</v>
      </c>
      <c r="AG34" s="178" t="e">
        <f>#REF!-#REF!-#REF!</f>
        <v>#REF!</v>
      </c>
      <c r="AH34" s="178" t="e">
        <f>#REF!-#REF!-#REF!</f>
        <v>#REF!</v>
      </c>
      <c r="AI34" s="178" t="e">
        <f>#REF!-#REF!-#REF!</f>
        <v>#REF!</v>
      </c>
      <c r="AJ34" s="178" t="e">
        <f>#REF!-#REF!-#REF!</f>
        <v>#REF!</v>
      </c>
      <c r="AK34" s="178" t="e">
        <f>#REF!-#REF!-#REF!</f>
        <v>#REF!</v>
      </c>
      <c r="AL34" s="178"/>
      <c r="AM34" s="178" t="e">
        <f>#REF!-#REF!-#REF!</f>
        <v>#REF!</v>
      </c>
      <c r="AN34" s="178"/>
      <c r="AO34" s="178" t="e">
        <f>#REF!-#REF!-#REF!</f>
        <v>#REF!</v>
      </c>
      <c r="AP34" s="178"/>
      <c r="AQ34" s="178"/>
      <c r="AR34" s="178" t="e">
        <f>#REF!-#REF!-#REF!</f>
        <v>#REF!</v>
      </c>
      <c r="AS34" s="178"/>
      <c r="AT34" s="178" t="e">
        <f>#REF!-#REF!-#REF!</f>
        <v>#REF!</v>
      </c>
      <c r="AU34" s="178"/>
      <c r="AV34" s="178" t="e">
        <f>#REF!-#REF!-#REF!</f>
        <v>#REF!</v>
      </c>
      <c r="AW34" s="178"/>
      <c r="AX34" s="178" t="e">
        <f>#REF!-#REF!-#REF!</f>
        <v>#REF!</v>
      </c>
      <c r="AY34" s="178"/>
      <c r="AZ34" s="178" t="e">
        <f>#REF!-#REF!-#REF!</f>
        <v>#REF!</v>
      </c>
      <c r="BA34" s="178"/>
      <c r="BB34" s="178" t="e">
        <f>#REF!-#REF!-#REF!</f>
        <v>#REF!</v>
      </c>
      <c r="BC34" s="180"/>
    </row>
    <row r="35" spans="1:55" s="9" customFormat="1" ht="9.75" customHeight="1" x14ac:dyDescent="0.2">
      <c r="A35" s="65"/>
      <c r="B35" s="65" t="s">
        <v>67</v>
      </c>
      <c r="C35" s="178" t="e">
        <f>#REF!-#REF!-#REF!</f>
        <v>#REF!</v>
      </c>
      <c r="D35" s="178"/>
      <c r="E35" s="178" t="e">
        <f>#REF!-#REF!-#REF!</f>
        <v>#REF!</v>
      </c>
      <c r="F35" s="178" t="e">
        <f>#REF!-#REF!-#REF!</f>
        <v>#REF!</v>
      </c>
      <c r="G35" s="178" t="e">
        <f>#REF!-#REF!-#REF!</f>
        <v>#REF!</v>
      </c>
      <c r="H35" s="178" t="e">
        <f>#REF!-#REF!-#REF!</f>
        <v>#REF!</v>
      </c>
      <c r="I35" s="178" t="e">
        <f>#REF!-#REF!-#REF!</f>
        <v>#REF!</v>
      </c>
      <c r="J35" s="178"/>
      <c r="K35" s="178" t="e">
        <f>#REF!-#REF!-#REF!</f>
        <v>#REF!</v>
      </c>
      <c r="L35" s="178"/>
      <c r="M35" s="178" t="e">
        <f>#REF!-#REF!-#REF!</f>
        <v>#REF!</v>
      </c>
      <c r="N35" s="178"/>
      <c r="O35" s="178"/>
      <c r="P35" s="178" t="e">
        <f>#REF!-#REF!-#REF!</f>
        <v>#REF!</v>
      </c>
      <c r="Q35" s="178"/>
      <c r="R35" s="178" t="e">
        <f>#REF!-#REF!-#REF!</f>
        <v>#REF!</v>
      </c>
      <c r="S35" s="178"/>
      <c r="T35" s="178" t="e">
        <f>#REF!-#REF!-#REF!</f>
        <v>#REF!</v>
      </c>
      <c r="U35" s="178"/>
      <c r="V35" s="178" t="e">
        <f>#REF!-#REF!-#REF!</f>
        <v>#REF!</v>
      </c>
      <c r="W35" s="178"/>
      <c r="X35" s="178" t="e">
        <f>#REF!-#REF!-#REF!</f>
        <v>#REF!</v>
      </c>
      <c r="Y35" s="178"/>
      <c r="Z35" s="178" t="e">
        <f>#REF!-#REF!-#REF!</f>
        <v>#REF!</v>
      </c>
      <c r="AA35" s="179"/>
      <c r="AB35" s="65"/>
      <c r="AC35" s="65" t="s">
        <v>67</v>
      </c>
      <c r="AD35" s="178" t="e">
        <f>#REF!-#REF!-#REF!</f>
        <v>#REF!</v>
      </c>
      <c r="AE35" s="178"/>
      <c r="AF35" s="178" t="e">
        <f>#REF!-#REF!-#REF!</f>
        <v>#REF!</v>
      </c>
      <c r="AG35" s="178" t="e">
        <f>#REF!-#REF!-#REF!</f>
        <v>#REF!</v>
      </c>
      <c r="AH35" s="178" t="e">
        <f>#REF!-#REF!-#REF!</f>
        <v>#REF!</v>
      </c>
      <c r="AI35" s="178" t="e">
        <f>#REF!-#REF!-#REF!</f>
        <v>#REF!</v>
      </c>
      <c r="AJ35" s="178" t="e">
        <f>#REF!-#REF!-#REF!</f>
        <v>#REF!</v>
      </c>
      <c r="AK35" s="178" t="e">
        <f>#REF!-#REF!-#REF!</f>
        <v>#REF!</v>
      </c>
      <c r="AL35" s="178"/>
      <c r="AM35" s="178" t="e">
        <f>#REF!-#REF!-#REF!</f>
        <v>#REF!</v>
      </c>
      <c r="AN35" s="178"/>
      <c r="AO35" s="178" t="e">
        <f>#REF!-#REF!-#REF!</f>
        <v>#REF!</v>
      </c>
      <c r="AP35" s="178"/>
      <c r="AQ35" s="178"/>
      <c r="AR35" s="178" t="e">
        <f>#REF!-#REF!-#REF!</f>
        <v>#REF!</v>
      </c>
      <c r="AS35" s="178"/>
      <c r="AT35" s="178" t="e">
        <f>#REF!-#REF!-#REF!</f>
        <v>#REF!</v>
      </c>
      <c r="AU35" s="178"/>
      <c r="AV35" s="178" t="e">
        <f>#REF!-#REF!-#REF!</f>
        <v>#REF!</v>
      </c>
      <c r="AW35" s="178"/>
      <c r="AX35" s="178" t="e">
        <f>#REF!-#REF!-#REF!</f>
        <v>#REF!</v>
      </c>
      <c r="AY35" s="178"/>
      <c r="AZ35" s="178" t="e">
        <f>#REF!-#REF!-#REF!</f>
        <v>#REF!</v>
      </c>
      <c r="BA35" s="178"/>
      <c r="BB35" s="178" t="e">
        <f>#REF!-#REF!-#REF!</f>
        <v>#REF!</v>
      </c>
      <c r="BC35" s="180"/>
    </row>
    <row r="36" spans="1:55" s="9" customFormat="1" ht="9.75" customHeight="1" x14ac:dyDescent="0.2">
      <c r="A36" s="65"/>
      <c r="B36" s="65" t="s">
        <v>73</v>
      </c>
      <c r="C36" s="178" t="e">
        <f>#REF!-#REF!-#REF!</f>
        <v>#REF!</v>
      </c>
      <c r="D36" s="178"/>
      <c r="E36" s="178" t="e">
        <f>#REF!-#REF!-#REF!</f>
        <v>#REF!</v>
      </c>
      <c r="F36" s="178" t="e">
        <f>#REF!-#REF!-#REF!</f>
        <v>#REF!</v>
      </c>
      <c r="G36" s="178" t="e">
        <f>#REF!-#REF!-#REF!</f>
        <v>#REF!</v>
      </c>
      <c r="H36" s="178" t="e">
        <f>#REF!-#REF!-#REF!</f>
        <v>#REF!</v>
      </c>
      <c r="I36" s="178" t="e">
        <f>#REF!-#REF!-#REF!</f>
        <v>#REF!</v>
      </c>
      <c r="J36" s="178"/>
      <c r="K36" s="178" t="e">
        <f>#REF!-#REF!-#REF!</f>
        <v>#REF!</v>
      </c>
      <c r="L36" s="178"/>
      <c r="M36" s="178" t="e">
        <f>#REF!-#REF!-#REF!</f>
        <v>#REF!</v>
      </c>
      <c r="N36" s="178"/>
      <c r="O36" s="178"/>
      <c r="P36" s="178" t="e">
        <f>#REF!-#REF!-#REF!</f>
        <v>#REF!</v>
      </c>
      <c r="Q36" s="178"/>
      <c r="R36" s="178" t="e">
        <f>#REF!-#REF!-#REF!</f>
        <v>#REF!</v>
      </c>
      <c r="S36" s="178"/>
      <c r="T36" s="178" t="e">
        <f>#REF!-#REF!-#REF!</f>
        <v>#REF!</v>
      </c>
      <c r="U36" s="178"/>
      <c r="V36" s="178" t="e">
        <f>#REF!-#REF!-#REF!</f>
        <v>#REF!</v>
      </c>
      <c r="W36" s="178"/>
      <c r="X36" s="178" t="e">
        <f>#REF!-#REF!-#REF!</f>
        <v>#REF!</v>
      </c>
      <c r="Y36" s="178"/>
      <c r="Z36" s="178" t="e">
        <f>#REF!-#REF!-#REF!</f>
        <v>#REF!</v>
      </c>
      <c r="AA36" s="179"/>
      <c r="AB36" s="65"/>
      <c r="AC36" s="65" t="s">
        <v>73</v>
      </c>
      <c r="AD36" s="178" t="e">
        <f>#REF!-#REF!-#REF!</f>
        <v>#REF!</v>
      </c>
      <c r="AE36" s="178"/>
      <c r="AF36" s="178" t="e">
        <f>#REF!-#REF!-#REF!</f>
        <v>#REF!</v>
      </c>
      <c r="AG36" s="178" t="e">
        <f>#REF!-#REF!-#REF!</f>
        <v>#REF!</v>
      </c>
      <c r="AH36" s="178" t="e">
        <f>#REF!-#REF!-#REF!</f>
        <v>#REF!</v>
      </c>
      <c r="AI36" s="178" t="e">
        <f>#REF!-#REF!-#REF!</f>
        <v>#REF!</v>
      </c>
      <c r="AJ36" s="178" t="e">
        <f>#REF!-#REF!-#REF!</f>
        <v>#REF!</v>
      </c>
      <c r="AK36" s="178" t="e">
        <f>#REF!-#REF!-#REF!</f>
        <v>#REF!</v>
      </c>
      <c r="AL36" s="178"/>
      <c r="AM36" s="178" t="e">
        <f>#REF!-#REF!-#REF!</f>
        <v>#REF!</v>
      </c>
      <c r="AN36" s="178"/>
      <c r="AO36" s="178" t="e">
        <f>#REF!-#REF!-#REF!</f>
        <v>#REF!</v>
      </c>
      <c r="AP36" s="178"/>
      <c r="AQ36" s="178"/>
      <c r="AR36" s="178" t="e">
        <f>#REF!-#REF!-#REF!</f>
        <v>#REF!</v>
      </c>
      <c r="AS36" s="178"/>
      <c r="AT36" s="178" t="e">
        <f>#REF!-#REF!-#REF!</f>
        <v>#REF!</v>
      </c>
      <c r="AU36" s="178"/>
      <c r="AV36" s="178" t="e">
        <f>#REF!-#REF!-#REF!</f>
        <v>#REF!</v>
      </c>
      <c r="AW36" s="178"/>
      <c r="AX36" s="178" t="e">
        <f>#REF!-#REF!-#REF!</f>
        <v>#REF!</v>
      </c>
      <c r="AY36" s="178"/>
      <c r="AZ36" s="178" t="e">
        <f>#REF!-#REF!-#REF!</f>
        <v>#REF!</v>
      </c>
      <c r="BA36" s="178"/>
      <c r="BB36" s="178" t="e">
        <f>#REF!-#REF!-#REF!</f>
        <v>#REF!</v>
      </c>
      <c r="BC36" s="180"/>
    </row>
    <row r="37" spans="1:55" s="9" customFormat="1" ht="9.75" customHeight="1" x14ac:dyDescent="0.2">
      <c r="A37" s="65"/>
      <c r="B37" s="65" t="s">
        <v>71</v>
      </c>
      <c r="C37" s="178" t="e">
        <f>#REF!-#REF!-#REF!</f>
        <v>#REF!</v>
      </c>
      <c r="D37" s="178"/>
      <c r="E37" s="178" t="e">
        <f>#REF!-#REF!-#REF!</f>
        <v>#REF!</v>
      </c>
      <c r="F37" s="178" t="e">
        <f>#REF!-#REF!-#REF!</f>
        <v>#REF!</v>
      </c>
      <c r="G37" s="178" t="e">
        <f>#REF!-#REF!-#REF!</f>
        <v>#REF!</v>
      </c>
      <c r="H37" s="178" t="e">
        <f>#REF!-#REF!-#REF!</f>
        <v>#REF!</v>
      </c>
      <c r="I37" s="178" t="e">
        <f>#REF!-#REF!-#REF!</f>
        <v>#REF!</v>
      </c>
      <c r="J37" s="178"/>
      <c r="K37" s="178" t="e">
        <f>#REF!-#REF!-#REF!</f>
        <v>#REF!</v>
      </c>
      <c r="L37" s="178"/>
      <c r="M37" s="178" t="e">
        <f>#REF!-#REF!-#REF!</f>
        <v>#REF!</v>
      </c>
      <c r="N37" s="178"/>
      <c r="O37" s="178"/>
      <c r="P37" s="178" t="e">
        <f>#REF!-#REF!-#REF!</f>
        <v>#REF!</v>
      </c>
      <c r="Q37" s="178"/>
      <c r="R37" s="178" t="e">
        <f>#REF!-#REF!-#REF!</f>
        <v>#REF!</v>
      </c>
      <c r="S37" s="178"/>
      <c r="T37" s="178" t="e">
        <f>#REF!-#REF!-#REF!</f>
        <v>#REF!</v>
      </c>
      <c r="U37" s="178"/>
      <c r="V37" s="178" t="e">
        <f>#REF!-#REF!-#REF!</f>
        <v>#REF!</v>
      </c>
      <c r="W37" s="178"/>
      <c r="X37" s="178" t="e">
        <f>#REF!-#REF!-#REF!</f>
        <v>#REF!</v>
      </c>
      <c r="Y37" s="178"/>
      <c r="Z37" s="178" t="e">
        <f>#REF!-#REF!-#REF!</f>
        <v>#REF!</v>
      </c>
      <c r="AA37" s="179"/>
      <c r="AB37" s="65"/>
      <c r="AC37" s="65" t="s">
        <v>71</v>
      </c>
      <c r="AD37" s="178" t="e">
        <f>#REF!-#REF!-#REF!</f>
        <v>#REF!</v>
      </c>
      <c r="AE37" s="178"/>
      <c r="AF37" s="178" t="e">
        <f>#REF!-#REF!-#REF!</f>
        <v>#REF!</v>
      </c>
      <c r="AG37" s="178" t="e">
        <f>#REF!-#REF!-#REF!</f>
        <v>#REF!</v>
      </c>
      <c r="AH37" s="178" t="e">
        <f>#REF!-#REF!-#REF!</f>
        <v>#REF!</v>
      </c>
      <c r="AI37" s="178" t="e">
        <f>#REF!-#REF!-#REF!</f>
        <v>#REF!</v>
      </c>
      <c r="AJ37" s="178" t="e">
        <f>#REF!-#REF!-#REF!</f>
        <v>#REF!</v>
      </c>
      <c r="AK37" s="178" t="e">
        <f>#REF!-#REF!-#REF!</f>
        <v>#REF!</v>
      </c>
      <c r="AL37" s="178"/>
      <c r="AM37" s="178" t="e">
        <f>#REF!-#REF!-#REF!</f>
        <v>#REF!</v>
      </c>
      <c r="AN37" s="178"/>
      <c r="AO37" s="178" t="e">
        <f>#REF!-#REF!-#REF!</f>
        <v>#REF!</v>
      </c>
      <c r="AP37" s="178"/>
      <c r="AQ37" s="178"/>
      <c r="AR37" s="178" t="e">
        <f>#REF!-#REF!-#REF!</f>
        <v>#REF!</v>
      </c>
      <c r="AS37" s="178"/>
      <c r="AT37" s="178" t="e">
        <f>#REF!-#REF!-#REF!</f>
        <v>#REF!</v>
      </c>
      <c r="AU37" s="178"/>
      <c r="AV37" s="178" t="e">
        <f>#REF!-#REF!-#REF!</f>
        <v>#REF!</v>
      </c>
      <c r="AW37" s="178"/>
      <c r="AX37" s="178" t="e">
        <f>#REF!-#REF!-#REF!</f>
        <v>#REF!</v>
      </c>
      <c r="AY37" s="178"/>
      <c r="AZ37" s="178" t="e">
        <f>#REF!-#REF!-#REF!</f>
        <v>#REF!</v>
      </c>
      <c r="BA37" s="178"/>
      <c r="BB37" s="178" t="e">
        <f>#REF!-#REF!-#REF!</f>
        <v>#REF!</v>
      </c>
      <c r="BC37" s="180"/>
    </row>
    <row r="38" spans="1:55" s="9" customFormat="1" ht="14.1" customHeight="1" x14ac:dyDescent="0.2">
      <c r="A38" s="65" t="s">
        <v>221</v>
      </c>
      <c r="B38" s="65"/>
      <c r="C38" s="178" t="e">
        <f>#REF!-#REF!-#REF!</f>
        <v>#REF!</v>
      </c>
      <c r="D38" s="178"/>
      <c r="E38" s="178" t="e">
        <f>#REF!-#REF!-#REF!</f>
        <v>#REF!</v>
      </c>
      <c r="F38" s="178" t="e">
        <f>#REF!-#REF!-#REF!</f>
        <v>#REF!</v>
      </c>
      <c r="G38" s="178" t="e">
        <f>#REF!-#REF!-#REF!</f>
        <v>#REF!</v>
      </c>
      <c r="H38" s="178" t="e">
        <f>#REF!-#REF!-#REF!</f>
        <v>#REF!</v>
      </c>
      <c r="I38" s="178" t="e">
        <f>#REF!-#REF!-#REF!</f>
        <v>#REF!</v>
      </c>
      <c r="J38" s="178"/>
      <c r="K38" s="178" t="e">
        <f>#REF!-#REF!-#REF!</f>
        <v>#REF!</v>
      </c>
      <c r="L38" s="178"/>
      <c r="M38" s="178" t="e">
        <f>#REF!-#REF!-#REF!</f>
        <v>#REF!</v>
      </c>
      <c r="N38" s="178"/>
      <c r="O38" s="178"/>
      <c r="P38" s="178" t="e">
        <f>#REF!-#REF!-#REF!</f>
        <v>#REF!</v>
      </c>
      <c r="Q38" s="178"/>
      <c r="R38" s="178" t="e">
        <f>#REF!-#REF!-#REF!</f>
        <v>#REF!</v>
      </c>
      <c r="S38" s="178"/>
      <c r="T38" s="178" t="e">
        <f>#REF!-#REF!-#REF!</f>
        <v>#REF!</v>
      </c>
      <c r="U38" s="178"/>
      <c r="V38" s="178" t="e">
        <f>#REF!-#REF!-#REF!</f>
        <v>#REF!</v>
      </c>
      <c r="W38" s="178"/>
      <c r="X38" s="178" t="e">
        <f>#REF!-#REF!-#REF!</f>
        <v>#REF!</v>
      </c>
      <c r="Y38" s="178"/>
      <c r="Z38" s="178" t="e">
        <f>#REF!-#REF!-#REF!</f>
        <v>#REF!</v>
      </c>
      <c r="AA38" s="179"/>
      <c r="AB38" s="65" t="s">
        <v>221</v>
      </c>
      <c r="AC38" s="65"/>
      <c r="AD38" s="178" t="e">
        <f>#REF!-#REF!-#REF!</f>
        <v>#REF!</v>
      </c>
      <c r="AE38" s="178"/>
      <c r="AF38" s="178" t="e">
        <f>#REF!-#REF!-#REF!</f>
        <v>#REF!</v>
      </c>
      <c r="AG38" s="178" t="e">
        <f>#REF!-#REF!-#REF!</f>
        <v>#REF!</v>
      </c>
      <c r="AH38" s="178" t="e">
        <f>#REF!-#REF!-#REF!</f>
        <v>#REF!</v>
      </c>
      <c r="AI38" s="178" t="e">
        <f>#REF!-#REF!-#REF!</f>
        <v>#REF!</v>
      </c>
      <c r="AJ38" s="178" t="e">
        <f>#REF!-#REF!-#REF!</f>
        <v>#REF!</v>
      </c>
      <c r="AK38" s="178" t="e">
        <f>#REF!-#REF!-#REF!</f>
        <v>#REF!</v>
      </c>
      <c r="AL38" s="178"/>
      <c r="AM38" s="178" t="e">
        <f>#REF!-#REF!-#REF!</f>
        <v>#REF!</v>
      </c>
      <c r="AN38" s="178"/>
      <c r="AO38" s="178" t="e">
        <f>#REF!-#REF!-#REF!</f>
        <v>#REF!</v>
      </c>
      <c r="AP38" s="178"/>
      <c r="AQ38" s="178"/>
      <c r="AR38" s="178" t="e">
        <f>#REF!-#REF!-#REF!</f>
        <v>#REF!</v>
      </c>
      <c r="AS38" s="178"/>
      <c r="AT38" s="178" t="e">
        <f>#REF!-#REF!-#REF!</f>
        <v>#REF!</v>
      </c>
      <c r="AU38" s="178"/>
      <c r="AV38" s="178" t="e">
        <f>#REF!-#REF!-#REF!</f>
        <v>#REF!</v>
      </c>
      <c r="AW38" s="178"/>
      <c r="AX38" s="178" t="e">
        <f>#REF!-#REF!-#REF!</f>
        <v>#REF!</v>
      </c>
      <c r="AY38" s="178"/>
      <c r="AZ38" s="178" t="e">
        <f>#REF!-#REF!-#REF!</f>
        <v>#REF!</v>
      </c>
      <c r="BA38" s="178"/>
      <c r="BB38" s="178" t="e">
        <f>#REF!-#REF!-#REF!</f>
        <v>#REF!</v>
      </c>
      <c r="BC38" s="180"/>
    </row>
    <row r="39" spans="1:55" s="9" customFormat="1" ht="9" customHeight="1" x14ac:dyDescent="0.2">
      <c r="A39" s="65"/>
      <c r="B39" s="65" t="s">
        <v>222</v>
      </c>
      <c r="C39" s="178" t="e">
        <f>#REF!-#REF!-#REF!</f>
        <v>#REF!</v>
      </c>
      <c r="D39" s="178"/>
      <c r="E39" s="178" t="e">
        <f>#REF!-#REF!-#REF!</f>
        <v>#REF!</v>
      </c>
      <c r="F39" s="178" t="e">
        <f>#REF!-#REF!-#REF!</f>
        <v>#REF!</v>
      </c>
      <c r="G39" s="178" t="e">
        <f>#REF!-#REF!-#REF!</f>
        <v>#REF!</v>
      </c>
      <c r="H39" s="178" t="e">
        <f>#REF!-#REF!-#REF!</f>
        <v>#REF!</v>
      </c>
      <c r="I39" s="178" t="e">
        <f>#REF!-#REF!-#REF!</f>
        <v>#REF!</v>
      </c>
      <c r="J39" s="178"/>
      <c r="K39" s="178" t="e">
        <f>#REF!-#REF!-#REF!</f>
        <v>#REF!</v>
      </c>
      <c r="L39" s="178"/>
      <c r="M39" s="178" t="e">
        <f>#REF!-#REF!-#REF!</f>
        <v>#REF!</v>
      </c>
      <c r="N39" s="178"/>
      <c r="O39" s="178"/>
      <c r="P39" s="178" t="e">
        <f>#REF!-#REF!-#REF!</f>
        <v>#REF!</v>
      </c>
      <c r="Q39" s="178"/>
      <c r="R39" s="178" t="e">
        <f>#REF!-#REF!-#REF!</f>
        <v>#REF!</v>
      </c>
      <c r="S39" s="178"/>
      <c r="T39" s="178" t="e">
        <f>#REF!-#REF!-#REF!</f>
        <v>#REF!</v>
      </c>
      <c r="U39" s="178"/>
      <c r="V39" s="178" t="e">
        <f>#REF!-#REF!-#REF!</f>
        <v>#REF!</v>
      </c>
      <c r="W39" s="178"/>
      <c r="X39" s="178" t="e">
        <f>#REF!-#REF!-#REF!</f>
        <v>#REF!</v>
      </c>
      <c r="Y39" s="178"/>
      <c r="Z39" s="178" t="e">
        <f>#REF!-#REF!-#REF!</f>
        <v>#REF!</v>
      </c>
      <c r="AA39" s="179"/>
      <c r="AB39" s="65"/>
      <c r="AC39" s="65" t="s">
        <v>222</v>
      </c>
      <c r="AD39" s="178" t="e">
        <f>#REF!-#REF!-#REF!</f>
        <v>#REF!</v>
      </c>
      <c r="AE39" s="178"/>
      <c r="AF39" s="178" t="e">
        <f>#REF!-#REF!-#REF!</f>
        <v>#REF!</v>
      </c>
      <c r="AG39" s="178" t="e">
        <f>#REF!-#REF!-#REF!</f>
        <v>#REF!</v>
      </c>
      <c r="AH39" s="178" t="e">
        <f>#REF!-#REF!-#REF!</f>
        <v>#REF!</v>
      </c>
      <c r="AI39" s="178" t="e">
        <f>#REF!-#REF!-#REF!</f>
        <v>#REF!</v>
      </c>
      <c r="AJ39" s="178" t="e">
        <f>#REF!-#REF!-#REF!</f>
        <v>#REF!</v>
      </c>
      <c r="AK39" s="178" t="e">
        <f>#REF!-#REF!-#REF!</f>
        <v>#REF!</v>
      </c>
      <c r="AL39" s="178"/>
      <c r="AM39" s="178" t="e">
        <f>#REF!-#REF!-#REF!</f>
        <v>#REF!</v>
      </c>
      <c r="AN39" s="178"/>
      <c r="AO39" s="178" t="e">
        <f>#REF!-#REF!-#REF!</f>
        <v>#REF!</v>
      </c>
      <c r="AP39" s="178"/>
      <c r="AQ39" s="178"/>
      <c r="AR39" s="178" t="e">
        <f>#REF!-#REF!-#REF!</f>
        <v>#REF!</v>
      </c>
      <c r="AS39" s="178"/>
      <c r="AT39" s="178" t="e">
        <f>#REF!-#REF!-#REF!</f>
        <v>#REF!</v>
      </c>
      <c r="AU39" s="178"/>
      <c r="AV39" s="178" t="e">
        <f>#REF!-#REF!-#REF!</f>
        <v>#REF!</v>
      </c>
      <c r="AW39" s="178"/>
      <c r="AX39" s="178" t="e">
        <f>#REF!-#REF!-#REF!</f>
        <v>#REF!</v>
      </c>
      <c r="AY39" s="178"/>
      <c r="AZ39" s="178" t="e">
        <f>#REF!-#REF!-#REF!</f>
        <v>#REF!</v>
      </c>
      <c r="BA39" s="178"/>
      <c r="BB39" s="178" t="e">
        <f>#REF!-#REF!-#REF!</f>
        <v>#REF!</v>
      </c>
      <c r="BC39" s="180"/>
    </row>
    <row r="40" spans="1:55" s="9" customFormat="1" ht="9" customHeight="1" x14ac:dyDescent="0.2">
      <c r="A40" s="65"/>
      <c r="B40" s="65" t="s">
        <v>243</v>
      </c>
      <c r="C40" s="178" t="e">
        <f>#REF!-#REF!-#REF!</f>
        <v>#REF!</v>
      </c>
      <c r="D40" s="178"/>
      <c r="E40" s="178" t="e">
        <f>#REF!-#REF!-#REF!</f>
        <v>#REF!</v>
      </c>
      <c r="F40" s="178" t="e">
        <f>#REF!-#REF!-#REF!</f>
        <v>#REF!</v>
      </c>
      <c r="G40" s="178" t="e">
        <f>#REF!-#REF!-#REF!</f>
        <v>#REF!</v>
      </c>
      <c r="H40" s="178" t="e">
        <f>#REF!-#REF!-#REF!</f>
        <v>#REF!</v>
      </c>
      <c r="I40" s="178" t="e">
        <f>#REF!-#REF!-#REF!</f>
        <v>#REF!</v>
      </c>
      <c r="J40" s="178"/>
      <c r="K40" s="178" t="e">
        <f>#REF!-#REF!-#REF!</f>
        <v>#REF!</v>
      </c>
      <c r="L40" s="178"/>
      <c r="M40" s="178" t="e">
        <f>#REF!-#REF!-#REF!</f>
        <v>#REF!</v>
      </c>
      <c r="N40" s="178"/>
      <c r="O40" s="178"/>
      <c r="P40" s="178" t="e">
        <f>#REF!-#REF!-#REF!</f>
        <v>#REF!</v>
      </c>
      <c r="Q40" s="178"/>
      <c r="R40" s="178" t="e">
        <f>#REF!-#REF!-#REF!</f>
        <v>#REF!</v>
      </c>
      <c r="S40" s="178"/>
      <c r="T40" s="178" t="e">
        <f>#REF!-#REF!-#REF!</f>
        <v>#REF!</v>
      </c>
      <c r="U40" s="178"/>
      <c r="V40" s="178" t="e">
        <f>#REF!-#REF!-#REF!</f>
        <v>#REF!</v>
      </c>
      <c r="W40" s="178"/>
      <c r="X40" s="178" t="e">
        <f>#REF!-#REF!-#REF!</f>
        <v>#REF!</v>
      </c>
      <c r="Y40" s="178"/>
      <c r="Z40" s="178" t="e">
        <f>#REF!-#REF!-#REF!</f>
        <v>#REF!</v>
      </c>
      <c r="AA40" s="179"/>
      <c r="AB40" s="65"/>
      <c r="AC40" s="65" t="s">
        <v>243</v>
      </c>
      <c r="AD40" s="178" t="e">
        <f>#REF!-#REF!-#REF!</f>
        <v>#REF!</v>
      </c>
      <c r="AE40" s="178"/>
      <c r="AF40" s="178" t="e">
        <f>#REF!-#REF!-#REF!</f>
        <v>#REF!</v>
      </c>
      <c r="AG40" s="178" t="e">
        <f>#REF!-#REF!-#REF!</f>
        <v>#REF!</v>
      </c>
      <c r="AH40" s="178" t="e">
        <f>#REF!-#REF!-#REF!</f>
        <v>#REF!</v>
      </c>
      <c r="AI40" s="178" t="e">
        <f>#REF!-#REF!-#REF!</f>
        <v>#REF!</v>
      </c>
      <c r="AJ40" s="178" t="e">
        <f>#REF!-#REF!-#REF!</f>
        <v>#REF!</v>
      </c>
      <c r="AK40" s="178" t="e">
        <f>#REF!-#REF!-#REF!</f>
        <v>#REF!</v>
      </c>
      <c r="AL40" s="178"/>
      <c r="AM40" s="178" t="e">
        <f>#REF!-#REF!-#REF!</f>
        <v>#REF!</v>
      </c>
      <c r="AN40" s="178"/>
      <c r="AO40" s="178" t="e">
        <f>#REF!-#REF!-#REF!</f>
        <v>#REF!</v>
      </c>
      <c r="AP40" s="178"/>
      <c r="AQ40" s="178"/>
      <c r="AR40" s="178" t="e">
        <f>#REF!-#REF!-#REF!</f>
        <v>#REF!</v>
      </c>
      <c r="AS40" s="178"/>
      <c r="AT40" s="178" t="e">
        <f>#REF!-#REF!-#REF!</f>
        <v>#REF!</v>
      </c>
      <c r="AU40" s="178"/>
      <c r="AV40" s="178" t="e">
        <f>#REF!-#REF!-#REF!</f>
        <v>#REF!</v>
      </c>
      <c r="AW40" s="178"/>
      <c r="AX40" s="178" t="e">
        <f>#REF!-#REF!-#REF!</f>
        <v>#REF!</v>
      </c>
      <c r="AY40" s="178"/>
      <c r="AZ40" s="178" t="e">
        <f>#REF!-#REF!-#REF!</f>
        <v>#REF!</v>
      </c>
      <c r="BA40" s="178"/>
      <c r="BB40" s="178" t="e">
        <f>#REF!-#REF!-#REF!</f>
        <v>#REF!</v>
      </c>
      <c r="BC40" s="180"/>
    </row>
    <row r="41" spans="1:55" s="9" customFormat="1" ht="9" customHeight="1" x14ac:dyDescent="0.2">
      <c r="A41" s="65"/>
      <c r="B41" s="65" t="s">
        <v>244</v>
      </c>
      <c r="C41" s="178" t="e">
        <f>#REF!-#REF!-#REF!</f>
        <v>#REF!</v>
      </c>
      <c r="D41" s="178"/>
      <c r="E41" s="178" t="e">
        <f>#REF!-#REF!-#REF!</f>
        <v>#REF!</v>
      </c>
      <c r="F41" s="178" t="e">
        <f>#REF!-#REF!-#REF!</f>
        <v>#REF!</v>
      </c>
      <c r="G41" s="178" t="e">
        <f>#REF!-#REF!-#REF!</f>
        <v>#REF!</v>
      </c>
      <c r="H41" s="178" t="e">
        <f>#REF!-#REF!-#REF!</f>
        <v>#REF!</v>
      </c>
      <c r="I41" s="178" t="e">
        <f>#REF!-#REF!-#REF!</f>
        <v>#REF!</v>
      </c>
      <c r="J41" s="178"/>
      <c r="K41" s="178" t="e">
        <f>#REF!-#REF!-#REF!</f>
        <v>#REF!</v>
      </c>
      <c r="L41" s="178"/>
      <c r="M41" s="178" t="e">
        <f>#REF!-#REF!-#REF!</f>
        <v>#REF!</v>
      </c>
      <c r="N41" s="178"/>
      <c r="O41" s="178"/>
      <c r="P41" s="178" t="e">
        <f>#REF!-#REF!-#REF!</f>
        <v>#REF!</v>
      </c>
      <c r="Q41" s="178"/>
      <c r="R41" s="178" t="e">
        <f>#REF!-#REF!-#REF!</f>
        <v>#REF!</v>
      </c>
      <c r="S41" s="178"/>
      <c r="T41" s="178" t="e">
        <f>#REF!-#REF!-#REF!</f>
        <v>#REF!</v>
      </c>
      <c r="U41" s="178"/>
      <c r="V41" s="178" t="e">
        <f>#REF!-#REF!-#REF!</f>
        <v>#REF!</v>
      </c>
      <c r="W41" s="178"/>
      <c r="X41" s="178" t="e">
        <f>#REF!-#REF!-#REF!</f>
        <v>#REF!</v>
      </c>
      <c r="Y41" s="178"/>
      <c r="Z41" s="178" t="e">
        <f>#REF!-#REF!-#REF!</f>
        <v>#REF!</v>
      </c>
      <c r="AA41" s="179"/>
      <c r="AB41" s="65"/>
      <c r="AC41" s="65" t="s">
        <v>244</v>
      </c>
      <c r="AD41" s="178" t="e">
        <f>#REF!-#REF!-#REF!</f>
        <v>#REF!</v>
      </c>
      <c r="AE41" s="178"/>
      <c r="AF41" s="178" t="e">
        <f>#REF!-#REF!-#REF!</f>
        <v>#REF!</v>
      </c>
      <c r="AG41" s="178" t="e">
        <f>#REF!-#REF!-#REF!</f>
        <v>#REF!</v>
      </c>
      <c r="AH41" s="178" t="e">
        <f>#REF!-#REF!-#REF!</f>
        <v>#REF!</v>
      </c>
      <c r="AI41" s="178" t="e">
        <f>#REF!-#REF!-#REF!</f>
        <v>#REF!</v>
      </c>
      <c r="AJ41" s="178" t="e">
        <f>#REF!-#REF!-#REF!</f>
        <v>#REF!</v>
      </c>
      <c r="AK41" s="178" t="e">
        <f>#REF!-#REF!-#REF!</f>
        <v>#REF!</v>
      </c>
      <c r="AL41" s="178"/>
      <c r="AM41" s="178" t="e">
        <f>#REF!-#REF!-#REF!</f>
        <v>#REF!</v>
      </c>
      <c r="AN41" s="178"/>
      <c r="AO41" s="178" t="e">
        <f>#REF!-#REF!-#REF!</f>
        <v>#REF!</v>
      </c>
      <c r="AP41" s="178"/>
      <c r="AQ41" s="178"/>
      <c r="AR41" s="178" t="e">
        <f>#REF!-#REF!-#REF!</f>
        <v>#REF!</v>
      </c>
      <c r="AS41" s="178"/>
      <c r="AT41" s="178" t="e">
        <f>#REF!-#REF!-#REF!</f>
        <v>#REF!</v>
      </c>
      <c r="AU41" s="178"/>
      <c r="AV41" s="178" t="e">
        <f>#REF!-#REF!-#REF!</f>
        <v>#REF!</v>
      </c>
      <c r="AW41" s="178"/>
      <c r="AX41" s="178" t="e">
        <f>#REF!-#REF!-#REF!</f>
        <v>#REF!</v>
      </c>
      <c r="AY41" s="178"/>
      <c r="AZ41" s="178" t="e">
        <f>#REF!-#REF!-#REF!</f>
        <v>#REF!</v>
      </c>
      <c r="BA41" s="178"/>
      <c r="BB41" s="178" t="e">
        <f>#REF!-#REF!-#REF!</f>
        <v>#REF!</v>
      </c>
      <c r="BC41" s="180"/>
    </row>
    <row r="42" spans="1:55" s="9" customFormat="1" ht="14.1" customHeight="1" x14ac:dyDescent="0.2">
      <c r="A42" s="65"/>
      <c r="B42" s="65" t="s">
        <v>245</v>
      </c>
      <c r="C42" s="178" t="e">
        <f>#REF!-#REF!-#REF!</f>
        <v>#REF!</v>
      </c>
      <c r="D42" s="178"/>
      <c r="E42" s="178" t="e">
        <f>#REF!-#REF!-#REF!</f>
        <v>#REF!</v>
      </c>
      <c r="F42" s="178" t="e">
        <f>#REF!-#REF!-#REF!</f>
        <v>#REF!</v>
      </c>
      <c r="G42" s="178" t="e">
        <f>#REF!-#REF!-#REF!</f>
        <v>#REF!</v>
      </c>
      <c r="H42" s="178" t="e">
        <f>#REF!-#REF!-#REF!</f>
        <v>#REF!</v>
      </c>
      <c r="I42" s="178" t="e">
        <f>#REF!-#REF!-#REF!</f>
        <v>#REF!</v>
      </c>
      <c r="J42" s="178"/>
      <c r="K42" s="178" t="e">
        <f>#REF!-#REF!-#REF!</f>
        <v>#REF!</v>
      </c>
      <c r="L42" s="178"/>
      <c r="M42" s="178" t="e">
        <f>#REF!-#REF!-#REF!</f>
        <v>#REF!</v>
      </c>
      <c r="N42" s="178"/>
      <c r="O42" s="178"/>
      <c r="P42" s="178" t="e">
        <f>#REF!-#REF!-#REF!</f>
        <v>#REF!</v>
      </c>
      <c r="Q42" s="178"/>
      <c r="R42" s="178" t="e">
        <f>#REF!-#REF!-#REF!</f>
        <v>#REF!</v>
      </c>
      <c r="S42" s="178"/>
      <c r="T42" s="178" t="e">
        <f>#REF!-#REF!-#REF!</f>
        <v>#REF!</v>
      </c>
      <c r="U42" s="178"/>
      <c r="V42" s="178" t="e">
        <f>#REF!-#REF!-#REF!</f>
        <v>#REF!</v>
      </c>
      <c r="W42" s="178"/>
      <c r="X42" s="178" t="e">
        <f>#REF!-#REF!-#REF!</f>
        <v>#REF!</v>
      </c>
      <c r="Y42" s="178"/>
      <c r="Z42" s="178" t="e">
        <f>#REF!-#REF!-#REF!</f>
        <v>#REF!</v>
      </c>
      <c r="AA42" s="179"/>
      <c r="AB42" s="65"/>
      <c r="AC42" s="65" t="s">
        <v>245</v>
      </c>
      <c r="AD42" s="178" t="e">
        <f>#REF!-#REF!-#REF!</f>
        <v>#REF!</v>
      </c>
      <c r="AE42" s="178"/>
      <c r="AF42" s="178" t="e">
        <f>#REF!-#REF!-#REF!</f>
        <v>#REF!</v>
      </c>
      <c r="AG42" s="178" t="e">
        <f>#REF!-#REF!-#REF!</f>
        <v>#REF!</v>
      </c>
      <c r="AH42" s="178" t="e">
        <f>#REF!-#REF!-#REF!</f>
        <v>#REF!</v>
      </c>
      <c r="AI42" s="178" t="e">
        <f>#REF!-#REF!-#REF!</f>
        <v>#REF!</v>
      </c>
      <c r="AJ42" s="178" t="e">
        <f>#REF!-#REF!-#REF!</f>
        <v>#REF!</v>
      </c>
      <c r="AK42" s="178" t="e">
        <f>#REF!-#REF!-#REF!</f>
        <v>#REF!</v>
      </c>
      <c r="AL42" s="178"/>
      <c r="AM42" s="178" t="e">
        <f>#REF!-#REF!-#REF!</f>
        <v>#REF!</v>
      </c>
      <c r="AN42" s="178"/>
      <c r="AO42" s="178" t="e">
        <f>#REF!-#REF!-#REF!</f>
        <v>#REF!</v>
      </c>
      <c r="AP42" s="178"/>
      <c r="AQ42" s="178"/>
      <c r="AR42" s="178" t="e">
        <f>#REF!-#REF!-#REF!</f>
        <v>#REF!</v>
      </c>
      <c r="AS42" s="178"/>
      <c r="AT42" s="178" t="e">
        <f>#REF!-#REF!-#REF!</f>
        <v>#REF!</v>
      </c>
      <c r="AU42" s="178"/>
      <c r="AV42" s="178" t="e">
        <f>#REF!-#REF!-#REF!</f>
        <v>#REF!</v>
      </c>
      <c r="AW42" s="178"/>
      <c r="AX42" s="178" t="e">
        <f>#REF!-#REF!-#REF!</f>
        <v>#REF!</v>
      </c>
      <c r="AY42" s="178"/>
      <c r="AZ42" s="178" t="e">
        <f>#REF!-#REF!-#REF!</f>
        <v>#REF!</v>
      </c>
      <c r="BA42" s="178"/>
      <c r="BB42" s="178" t="e">
        <f>#REF!-#REF!-#REF!</f>
        <v>#REF!</v>
      </c>
      <c r="BC42" s="180"/>
    </row>
    <row r="43" spans="1:55" s="9" customFormat="1" ht="9" customHeight="1" x14ac:dyDescent="0.2">
      <c r="A43" s="65"/>
      <c r="B43" s="65" t="s">
        <v>246</v>
      </c>
      <c r="C43" s="178" t="e">
        <f>#REF!-#REF!-#REF!</f>
        <v>#REF!</v>
      </c>
      <c r="D43" s="178"/>
      <c r="E43" s="178" t="e">
        <f>#REF!-#REF!-#REF!</f>
        <v>#REF!</v>
      </c>
      <c r="F43" s="178" t="e">
        <f>#REF!-#REF!-#REF!</f>
        <v>#REF!</v>
      </c>
      <c r="G43" s="178" t="e">
        <f>#REF!-#REF!-#REF!</f>
        <v>#REF!</v>
      </c>
      <c r="H43" s="178" t="e">
        <f>#REF!-#REF!-#REF!</f>
        <v>#REF!</v>
      </c>
      <c r="I43" s="178" t="e">
        <f>#REF!-#REF!-#REF!</f>
        <v>#REF!</v>
      </c>
      <c r="J43" s="178"/>
      <c r="K43" s="178" t="e">
        <f>#REF!-#REF!-#REF!</f>
        <v>#REF!</v>
      </c>
      <c r="L43" s="178"/>
      <c r="M43" s="178" t="e">
        <f>#REF!-#REF!-#REF!</f>
        <v>#REF!</v>
      </c>
      <c r="N43" s="178"/>
      <c r="O43" s="178"/>
      <c r="P43" s="178" t="e">
        <f>#REF!-#REF!-#REF!</f>
        <v>#REF!</v>
      </c>
      <c r="Q43" s="178"/>
      <c r="R43" s="178" t="e">
        <f>#REF!-#REF!-#REF!</f>
        <v>#REF!</v>
      </c>
      <c r="S43" s="178"/>
      <c r="T43" s="178" t="e">
        <f>#REF!-#REF!-#REF!</f>
        <v>#REF!</v>
      </c>
      <c r="U43" s="178"/>
      <c r="V43" s="178" t="e">
        <f>#REF!-#REF!-#REF!</f>
        <v>#REF!</v>
      </c>
      <c r="W43" s="178"/>
      <c r="X43" s="178" t="e">
        <f>#REF!-#REF!-#REF!</f>
        <v>#REF!</v>
      </c>
      <c r="Y43" s="178"/>
      <c r="Z43" s="178" t="e">
        <f>#REF!-#REF!-#REF!</f>
        <v>#REF!</v>
      </c>
      <c r="AA43" s="179"/>
      <c r="AB43" s="65"/>
      <c r="AC43" s="65" t="s">
        <v>246</v>
      </c>
      <c r="AD43" s="178" t="e">
        <f>#REF!-#REF!-#REF!</f>
        <v>#REF!</v>
      </c>
      <c r="AE43" s="178"/>
      <c r="AF43" s="178" t="e">
        <f>#REF!-#REF!-#REF!</f>
        <v>#REF!</v>
      </c>
      <c r="AG43" s="178" t="e">
        <f>#REF!-#REF!-#REF!</f>
        <v>#REF!</v>
      </c>
      <c r="AH43" s="178" t="e">
        <f>#REF!-#REF!-#REF!</f>
        <v>#REF!</v>
      </c>
      <c r="AI43" s="178" t="e">
        <f>#REF!-#REF!-#REF!</f>
        <v>#REF!</v>
      </c>
      <c r="AJ43" s="178" t="e">
        <f>#REF!-#REF!-#REF!</f>
        <v>#REF!</v>
      </c>
      <c r="AK43" s="178" t="e">
        <f>#REF!-#REF!-#REF!</f>
        <v>#REF!</v>
      </c>
      <c r="AL43" s="178"/>
      <c r="AM43" s="178" t="e">
        <f>#REF!-#REF!-#REF!</f>
        <v>#REF!</v>
      </c>
      <c r="AN43" s="178"/>
      <c r="AO43" s="178" t="e">
        <f>#REF!-#REF!-#REF!</f>
        <v>#REF!</v>
      </c>
      <c r="AP43" s="178"/>
      <c r="AQ43" s="178"/>
      <c r="AR43" s="178" t="e">
        <f>#REF!-#REF!-#REF!</f>
        <v>#REF!</v>
      </c>
      <c r="AS43" s="178"/>
      <c r="AT43" s="178" t="e">
        <f>#REF!-#REF!-#REF!</f>
        <v>#REF!</v>
      </c>
      <c r="AU43" s="178"/>
      <c r="AV43" s="178" t="e">
        <f>#REF!-#REF!-#REF!</f>
        <v>#REF!</v>
      </c>
      <c r="AW43" s="178"/>
      <c r="AX43" s="178" t="e">
        <f>#REF!-#REF!-#REF!</f>
        <v>#REF!</v>
      </c>
      <c r="AY43" s="178"/>
      <c r="AZ43" s="178" t="e">
        <f>#REF!-#REF!-#REF!</f>
        <v>#REF!</v>
      </c>
      <c r="BA43" s="178"/>
      <c r="BB43" s="178" t="e">
        <f>#REF!-#REF!-#REF!</f>
        <v>#REF!</v>
      </c>
      <c r="BC43" s="180"/>
    </row>
    <row r="44" spans="1:55" s="9" customFormat="1" ht="9" customHeight="1" x14ac:dyDescent="0.2">
      <c r="A44" s="65"/>
      <c r="B44" s="65" t="s">
        <v>242</v>
      </c>
      <c r="C44" s="178" t="e">
        <f>#REF!-#REF!-#REF!</f>
        <v>#REF!</v>
      </c>
      <c r="D44" s="178"/>
      <c r="E44" s="178" t="e">
        <f>#REF!-#REF!-#REF!</f>
        <v>#REF!</v>
      </c>
      <c r="F44" s="178" t="e">
        <f>#REF!-#REF!-#REF!</f>
        <v>#REF!</v>
      </c>
      <c r="G44" s="178" t="e">
        <f>#REF!-#REF!-#REF!</f>
        <v>#REF!</v>
      </c>
      <c r="H44" s="178" t="e">
        <f>#REF!-#REF!-#REF!</f>
        <v>#REF!</v>
      </c>
      <c r="I44" s="178" t="e">
        <f>#REF!-#REF!-#REF!</f>
        <v>#REF!</v>
      </c>
      <c r="J44" s="178"/>
      <c r="K44" s="178" t="e">
        <f>#REF!-#REF!-#REF!</f>
        <v>#REF!</v>
      </c>
      <c r="L44" s="178"/>
      <c r="M44" s="178" t="e">
        <f>#REF!-#REF!-#REF!</f>
        <v>#REF!</v>
      </c>
      <c r="N44" s="178"/>
      <c r="O44" s="178"/>
      <c r="P44" s="178" t="e">
        <f>#REF!-#REF!-#REF!</f>
        <v>#REF!</v>
      </c>
      <c r="Q44" s="178"/>
      <c r="R44" s="178" t="e">
        <f>#REF!-#REF!-#REF!</f>
        <v>#REF!</v>
      </c>
      <c r="S44" s="178"/>
      <c r="T44" s="178" t="e">
        <f>#REF!-#REF!-#REF!</f>
        <v>#REF!</v>
      </c>
      <c r="U44" s="178"/>
      <c r="V44" s="178" t="e">
        <f>#REF!-#REF!-#REF!</f>
        <v>#REF!</v>
      </c>
      <c r="W44" s="178"/>
      <c r="X44" s="178" t="e">
        <f>#REF!-#REF!-#REF!</f>
        <v>#REF!</v>
      </c>
      <c r="Y44" s="178"/>
      <c r="Z44" s="178" t="e">
        <f>#REF!-#REF!-#REF!</f>
        <v>#REF!</v>
      </c>
      <c r="AA44" s="179"/>
      <c r="AB44" s="65"/>
      <c r="AC44" s="65" t="s">
        <v>242</v>
      </c>
      <c r="AD44" s="178" t="e">
        <f>#REF!-#REF!-#REF!</f>
        <v>#REF!</v>
      </c>
      <c r="AE44" s="178"/>
      <c r="AF44" s="178" t="e">
        <f>#REF!-#REF!-#REF!</f>
        <v>#REF!</v>
      </c>
      <c r="AG44" s="178" t="e">
        <f>#REF!-#REF!-#REF!</f>
        <v>#REF!</v>
      </c>
      <c r="AH44" s="178" t="e">
        <f>#REF!-#REF!-#REF!</f>
        <v>#REF!</v>
      </c>
      <c r="AI44" s="178" t="e">
        <f>#REF!-#REF!-#REF!</f>
        <v>#REF!</v>
      </c>
      <c r="AJ44" s="178" t="e">
        <f>#REF!-#REF!-#REF!</f>
        <v>#REF!</v>
      </c>
      <c r="AK44" s="178" t="e">
        <f>#REF!-#REF!-#REF!</f>
        <v>#REF!</v>
      </c>
      <c r="AL44" s="178"/>
      <c r="AM44" s="178" t="e">
        <f>#REF!-#REF!-#REF!</f>
        <v>#REF!</v>
      </c>
      <c r="AN44" s="178"/>
      <c r="AO44" s="178" t="e">
        <f>#REF!-#REF!-#REF!</f>
        <v>#REF!</v>
      </c>
      <c r="AP44" s="178"/>
      <c r="AQ44" s="178"/>
      <c r="AR44" s="178" t="e">
        <f>#REF!-#REF!-#REF!</f>
        <v>#REF!</v>
      </c>
      <c r="AS44" s="178"/>
      <c r="AT44" s="178" t="e">
        <f>#REF!-#REF!-#REF!</f>
        <v>#REF!</v>
      </c>
      <c r="AU44" s="178"/>
      <c r="AV44" s="178" t="e">
        <f>#REF!-#REF!-#REF!</f>
        <v>#REF!</v>
      </c>
      <c r="AW44" s="178"/>
      <c r="AX44" s="178" t="e">
        <f>#REF!-#REF!-#REF!</f>
        <v>#REF!</v>
      </c>
      <c r="AY44" s="178"/>
      <c r="AZ44" s="178" t="e">
        <f>#REF!-#REF!-#REF!</f>
        <v>#REF!</v>
      </c>
      <c r="BA44" s="178"/>
      <c r="BB44" s="178" t="e">
        <f>#REF!-#REF!-#REF!</f>
        <v>#REF!</v>
      </c>
      <c r="BC44" s="180"/>
    </row>
    <row r="45" spans="1:55" s="9" customFormat="1" ht="9" customHeight="1" x14ac:dyDescent="0.2">
      <c r="A45" s="65" t="s">
        <v>252</v>
      </c>
      <c r="B45" s="65"/>
      <c r="C45" s="178" t="e">
        <f>#REF!-#REF!-#REF!</f>
        <v>#REF!</v>
      </c>
      <c r="D45" s="178"/>
      <c r="E45" s="178" t="e">
        <f>#REF!-#REF!-#REF!</f>
        <v>#REF!</v>
      </c>
      <c r="F45" s="178" t="e">
        <f>#REF!-#REF!-#REF!</f>
        <v>#REF!</v>
      </c>
      <c r="G45" s="178" t="e">
        <f>#REF!-#REF!-#REF!</f>
        <v>#REF!</v>
      </c>
      <c r="H45" s="178" t="e">
        <f>#REF!-#REF!-#REF!</f>
        <v>#REF!</v>
      </c>
      <c r="I45" s="178" t="e">
        <f>#REF!-#REF!-#REF!</f>
        <v>#REF!</v>
      </c>
      <c r="J45" s="178"/>
      <c r="K45" s="178" t="e">
        <f>#REF!-#REF!-#REF!</f>
        <v>#REF!</v>
      </c>
      <c r="L45" s="178"/>
      <c r="M45" s="178" t="e">
        <f>#REF!-#REF!-#REF!</f>
        <v>#REF!</v>
      </c>
      <c r="N45" s="178"/>
      <c r="O45" s="178"/>
      <c r="P45" s="178" t="e">
        <f>#REF!-#REF!-#REF!</f>
        <v>#REF!</v>
      </c>
      <c r="Q45" s="178"/>
      <c r="R45" s="178" t="e">
        <f>#REF!-#REF!-#REF!</f>
        <v>#REF!</v>
      </c>
      <c r="S45" s="178"/>
      <c r="T45" s="178" t="e">
        <f>#REF!-#REF!-#REF!</f>
        <v>#REF!</v>
      </c>
      <c r="U45" s="178"/>
      <c r="V45" s="178" t="e">
        <f>#REF!-#REF!-#REF!</f>
        <v>#REF!</v>
      </c>
      <c r="W45" s="178"/>
      <c r="X45" s="178" t="e">
        <f>#REF!-#REF!-#REF!</f>
        <v>#REF!</v>
      </c>
      <c r="Y45" s="178"/>
      <c r="Z45" s="178" t="e">
        <f>#REF!-#REF!-#REF!</f>
        <v>#REF!</v>
      </c>
      <c r="AA45" s="179"/>
      <c r="AB45" s="65" t="s">
        <v>252</v>
      </c>
      <c r="AC45" s="65"/>
      <c r="AD45" s="178" t="e">
        <f>#REF!-#REF!-#REF!</f>
        <v>#REF!</v>
      </c>
      <c r="AE45" s="178"/>
      <c r="AF45" s="178" t="e">
        <f>#REF!-#REF!-#REF!</f>
        <v>#REF!</v>
      </c>
      <c r="AG45" s="178" t="e">
        <f>#REF!-#REF!-#REF!</f>
        <v>#REF!</v>
      </c>
      <c r="AH45" s="178" t="e">
        <f>#REF!-#REF!-#REF!</f>
        <v>#REF!</v>
      </c>
      <c r="AI45" s="178" t="e">
        <f>#REF!-#REF!-#REF!</f>
        <v>#REF!</v>
      </c>
      <c r="AJ45" s="178" t="e">
        <f>#REF!-#REF!-#REF!</f>
        <v>#REF!</v>
      </c>
      <c r="AK45" s="178" t="e">
        <f>#REF!-#REF!-#REF!</f>
        <v>#REF!</v>
      </c>
      <c r="AL45" s="178"/>
      <c r="AM45" s="178" t="e">
        <f>#REF!-#REF!-#REF!</f>
        <v>#REF!</v>
      </c>
      <c r="AN45" s="178"/>
      <c r="AO45" s="178" t="e">
        <f>#REF!-#REF!-#REF!</f>
        <v>#REF!</v>
      </c>
      <c r="AP45" s="178"/>
      <c r="AQ45" s="178"/>
      <c r="AR45" s="178" t="e">
        <f>#REF!-#REF!-#REF!</f>
        <v>#REF!</v>
      </c>
      <c r="AS45" s="178"/>
      <c r="AT45" s="178" t="e">
        <f>#REF!-#REF!-#REF!</f>
        <v>#REF!</v>
      </c>
      <c r="AU45" s="178"/>
      <c r="AV45" s="178" t="e">
        <f>#REF!-#REF!-#REF!</f>
        <v>#REF!</v>
      </c>
      <c r="AW45" s="178"/>
      <c r="AX45" s="178" t="e">
        <f>#REF!-#REF!-#REF!</f>
        <v>#REF!</v>
      </c>
      <c r="AY45" s="178"/>
      <c r="AZ45" s="178" t="e">
        <f>#REF!-#REF!-#REF!</f>
        <v>#REF!</v>
      </c>
      <c r="BA45" s="178"/>
      <c r="BB45" s="178" t="e">
        <f>#REF!-#REF!-#REF!</f>
        <v>#REF!</v>
      </c>
      <c r="BC45" s="180"/>
    </row>
    <row r="46" spans="1:55" s="9" customFormat="1" ht="9" customHeight="1" x14ac:dyDescent="0.2">
      <c r="A46" s="65"/>
      <c r="B46" s="65" t="s">
        <v>223</v>
      </c>
      <c r="C46" s="178" t="e">
        <f>#REF!-#REF!-#REF!</f>
        <v>#REF!</v>
      </c>
      <c r="D46" s="178"/>
      <c r="E46" s="178" t="e">
        <f>#REF!-#REF!-#REF!</f>
        <v>#REF!</v>
      </c>
      <c r="F46" s="178" t="e">
        <f>#REF!-#REF!-#REF!</f>
        <v>#REF!</v>
      </c>
      <c r="G46" s="178" t="e">
        <f>#REF!-#REF!-#REF!</f>
        <v>#REF!</v>
      </c>
      <c r="H46" s="178" t="e">
        <f>#REF!-#REF!-#REF!</f>
        <v>#REF!</v>
      </c>
      <c r="I46" s="178" t="e">
        <f>#REF!-#REF!-#REF!</f>
        <v>#REF!</v>
      </c>
      <c r="J46" s="178"/>
      <c r="K46" s="178" t="e">
        <f>#REF!-#REF!-#REF!</f>
        <v>#REF!</v>
      </c>
      <c r="L46" s="178"/>
      <c r="M46" s="178" t="e">
        <f>#REF!-#REF!-#REF!</f>
        <v>#REF!</v>
      </c>
      <c r="N46" s="178"/>
      <c r="O46" s="178"/>
      <c r="P46" s="178" t="e">
        <f>#REF!-#REF!-#REF!</f>
        <v>#REF!</v>
      </c>
      <c r="Q46" s="178"/>
      <c r="R46" s="178" t="e">
        <f>#REF!-#REF!-#REF!</f>
        <v>#REF!</v>
      </c>
      <c r="S46" s="178"/>
      <c r="T46" s="178" t="e">
        <f>#REF!-#REF!-#REF!</f>
        <v>#REF!</v>
      </c>
      <c r="U46" s="178"/>
      <c r="V46" s="178" t="e">
        <f>#REF!-#REF!-#REF!</f>
        <v>#REF!</v>
      </c>
      <c r="W46" s="178"/>
      <c r="X46" s="178" t="e">
        <f>#REF!-#REF!-#REF!</f>
        <v>#REF!</v>
      </c>
      <c r="Y46" s="178"/>
      <c r="Z46" s="178" t="e">
        <f>#REF!-#REF!-#REF!</f>
        <v>#REF!</v>
      </c>
      <c r="AA46" s="179"/>
      <c r="AB46" s="65"/>
      <c r="AC46" s="65" t="s">
        <v>223</v>
      </c>
      <c r="AD46" s="178" t="e">
        <f>#REF!-#REF!-#REF!</f>
        <v>#REF!</v>
      </c>
      <c r="AE46" s="178"/>
      <c r="AF46" s="178" t="e">
        <f>#REF!-#REF!-#REF!</f>
        <v>#REF!</v>
      </c>
      <c r="AG46" s="178" t="e">
        <f>#REF!-#REF!-#REF!</f>
        <v>#REF!</v>
      </c>
      <c r="AH46" s="178" t="e">
        <f>#REF!-#REF!-#REF!</f>
        <v>#REF!</v>
      </c>
      <c r="AI46" s="178" t="e">
        <f>#REF!-#REF!-#REF!</f>
        <v>#REF!</v>
      </c>
      <c r="AJ46" s="178" t="e">
        <f>#REF!-#REF!-#REF!</f>
        <v>#REF!</v>
      </c>
      <c r="AK46" s="178" t="e">
        <f>#REF!-#REF!-#REF!</f>
        <v>#REF!</v>
      </c>
      <c r="AL46" s="178"/>
      <c r="AM46" s="178" t="e">
        <f>#REF!-#REF!-#REF!</f>
        <v>#REF!</v>
      </c>
      <c r="AN46" s="178"/>
      <c r="AO46" s="178" t="e">
        <f>#REF!-#REF!-#REF!</f>
        <v>#REF!</v>
      </c>
      <c r="AP46" s="178"/>
      <c r="AQ46" s="178"/>
      <c r="AR46" s="178" t="e">
        <f>#REF!-#REF!-#REF!</f>
        <v>#REF!</v>
      </c>
      <c r="AS46" s="178"/>
      <c r="AT46" s="178" t="e">
        <f>#REF!-#REF!-#REF!</f>
        <v>#REF!</v>
      </c>
      <c r="AU46" s="178"/>
      <c r="AV46" s="178" t="e">
        <f>#REF!-#REF!-#REF!</f>
        <v>#REF!</v>
      </c>
      <c r="AW46" s="178"/>
      <c r="AX46" s="178" t="e">
        <f>#REF!-#REF!-#REF!</f>
        <v>#REF!</v>
      </c>
      <c r="AY46" s="178"/>
      <c r="AZ46" s="178" t="e">
        <f>#REF!-#REF!-#REF!</f>
        <v>#REF!</v>
      </c>
      <c r="BA46" s="178"/>
      <c r="BB46" s="178" t="e">
        <f>#REF!-#REF!-#REF!</f>
        <v>#REF!</v>
      </c>
      <c r="BC46" s="180"/>
    </row>
    <row r="47" spans="1:55" s="9" customFormat="1" ht="9" customHeight="1" x14ac:dyDescent="0.2">
      <c r="A47" s="65"/>
      <c r="B47" s="65" t="s">
        <v>224</v>
      </c>
      <c r="C47" s="178" t="e">
        <f>#REF!-#REF!-#REF!</f>
        <v>#REF!</v>
      </c>
      <c r="D47" s="178"/>
      <c r="E47" s="178" t="e">
        <f>#REF!-#REF!-#REF!</f>
        <v>#REF!</v>
      </c>
      <c r="F47" s="178" t="e">
        <f>#REF!-#REF!-#REF!</f>
        <v>#REF!</v>
      </c>
      <c r="G47" s="178" t="e">
        <f>#REF!-#REF!-#REF!</f>
        <v>#REF!</v>
      </c>
      <c r="H47" s="178" t="e">
        <f>#REF!-#REF!-#REF!</f>
        <v>#REF!</v>
      </c>
      <c r="I47" s="178" t="e">
        <f>#REF!-#REF!-#REF!</f>
        <v>#REF!</v>
      </c>
      <c r="J47" s="178"/>
      <c r="K47" s="178" t="e">
        <f>#REF!-#REF!-#REF!</f>
        <v>#REF!</v>
      </c>
      <c r="L47" s="178"/>
      <c r="M47" s="178" t="e">
        <f>#REF!-#REF!-#REF!</f>
        <v>#REF!</v>
      </c>
      <c r="N47" s="178"/>
      <c r="O47" s="178"/>
      <c r="P47" s="178" t="e">
        <f>#REF!-#REF!-#REF!</f>
        <v>#REF!</v>
      </c>
      <c r="Q47" s="178"/>
      <c r="R47" s="178" t="e">
        <f>#REF!-#REF!-#REF!</f>
        <v>#REF!</v>
      </c>
      <c r="S47" s="178"/>
      <c r="T47" s="178" t="e">
        <f>#REF!-#REF!-#REF!</f>
        <v>#REF!</v>
      </c>
      <c r="U47" s="178"/>
      <c r="V47" s="178" t="e">
        <f>#REF!-#REF!-#REF!</f>
        <v>#REF!</v>
      </c>
      <c r="W47" s="178"/>
      <c r="X47" s="178" t="e">
        <f>#REF!-#REF!-#REF!</f>
        <v>#REF!</v>
      </c>
      <c r="Y47" s="178"/>
      <c r="Z47" s="178" t="e">
        <f>#REF!-#REF!-#REF!</f>
        <v>#REF!</v>
      </c>
      <c r="AA47" s="179"/>
      <c r="AB47" s="65"/>
      <c r="AC47" s="65" t="s">
        <v>224</v>
      </c>
      <c r="AD47" s="178" t="e">
        <f>#REF!-#REF!-#REF!</f>
        <v>#REF!</v>
      </c>
      <c r="AE47" s="178"/>
      <c r="AF47" s="178" t="e">
        <f>#REF!-#REF!-#REF!</f>
        <v>#REF!</v>
      </c>
      <c r="AG47" s="178" t="e">
        <f>#REF!-#REF!-#REF!</f>
        <v>#REF!</v>
      </c>
      <c r="AH47" s="178" t="e">
        <f>#REF!-#REF!-#REF!</f>
        <v>#REF!</v>
      </c>
      <c r="AI47" s="178" t="e">
        <f>#REF!-#REF!-#REF!</f>
        <v>#REF!</v>
      </c>
      <c r="AJ47" s="178" t="e">
        <f>#REF!-#REF!-#REF!</f>
        <v>#REF!</v>
      </c>
      <c r="AK47" s="178" t="e">
        <f>#REF!-#REF!-#REF!</f>
        <v>#REF!</v>
      </c>
      <c r="AL47" s="178"/>
      <c r="AM47" s="178" t="e">
        <f>#REF!-#REF!-#REF!</f>
        <v>#REF!</v>
      </c>
      <c r="AN47" s="178"/>
      <c r="AO47" s="178" t="e">
        <f>#REF!-#REF!-#REF!</f>
        <v>#REF!</v>
      </c>
      <c r="AP47" s="178"/>
      <c r="AQ47" s="178"/>
      <c r="AR47" s="178" t="e">
        <f>#REF!-#REF!-#REF!</f>
        <v>#REF!</v>
      </c>
      <c r="AS47" s="178"/>
      <c r="AT47" s="178" t="e">
        <f>#REF!-#REF!-#REF!</f>
        <v>#REF!</v>
      </c>
      <c r="AU47" s="178"/>
      <c r="AV47" s="178" t="e">
        <f>#REF!-#REF!-#REF!</f>
        <v>#REF!</v>
      </c>
      <c r="AW47" s="178"/>
      <c r="AX47" s="178" t="e">
        <f>#REF!-#REF!-#REF!</f>
        <v>#REF!</v>
      </c>
      <c r="AY47" s="178"/>
      <c r="AZ47" s="178" t="e">
        <f>#REF!-#REF!-#REF!</f>
        <v>#REF!</v>
      </c>
      <c r="BA47" s="178"/>
      <c r="BB47" s="178" t="e">
        <f>#REF!-#REF!-#REF!</f>
        <v>#REF!</v>
      </c>
      <c r="BC47" s="180"/>
    </row>
    <row r="48" spans="1:55" s="9" customFormat="1" ht="14.1" customHeight="1" x14ac:dyDescent="0.2">
      <c r="A48" s="65"/>
      <c r="B48" s="65" t="s">
        <v>237</v>
      </c>
      <c r="C48" s="178" t="e">
        <f>#REF!-#REF!-#REF!</f>
        <v>#REF!</v>
      </c>
      <c r="D48" s="178"/>
      <c r="E48" s="178" t="e">
        <f>#REF!-#REF!-#REF!</f>
        <v>#REF!</v>
      </c>
      <c r="F48" s="178" t="e">
        <f>#REF!-#REF!-#REF!</f>
        <v>#REF!</v>
      </c>
      <c r="G48" s="178" t="e">
        <f>#REF!-#REF!-#REF!</f>
        <v>#REF!</v>
      </c>
      <c r="H48" s="178" t="e">
        <f>#REF!-#REF!-#REF!</f>
        <v>#REF!</v>
      </c>
      <c r="I48" s="178" t="e">
        <f>#REF!-#REF!-#REF!</f>
        <v>#REF!</v>
      </c>
      <c r="J48" s="178"/>
      <c r="K48" s="178" t="e">
        <f>#REF!-#REF!-#REF!</f>
        <v>#REF!</v>
      </c>
      <c r="L48" s="178"/>
      <c r="M48" s="178" t="e">
        <f>#REF!-#REF!-#REF!</f>
        <v>#REF!</v>
      </c>
      <c r="N48" s="178"/>
      <c r="O48" s="178"/>
      <c r="P48" s="178" t="e">
        <f>#REF!-#REF!-#REF!</f>
        <v>#REF!</v>
      </c>
      <c r="Q48" s="178"/>
      <c r="R48" s="178" t="e">
        <f>#REF!-#REF!-#REF!</f>
        <v>#REF!</v>
      </c>
      <c r="S48" s="178"/>
      <c r="T48" s="178" t="e">
        <f>#REF!-#REF!-#REF!</f>
        <v>#REF!</v>
      </c>
      <c r="U48" s="178"/>
      <c r="V48" s="178" t="e">
        <f>#REF!-#REF!-#REF!</f>
        <v>#REF!</v>
      </c>
      <c r="W48" s="178"/>
      <c r="X48" s="178" t="e">
        <f>#REF!-#REF!-#REF!</f>
        <v>#REF!</v>
      </c>
      <c r="Y48" s="178"/>
      <c r="Z48" s="178" t="e">
        <f>#REF!-#REF!-#REF!</f>
        <v>#REF!</v>
      </c>
      <c r="AA48" s="179"/>
      <c r="AB48" s="65"/>
      <c r="AC48" s="65" t="s">
        <v>237</v>
      </c>
      <c r="AD48" s="178" t="e">
        <f>#REF!-#REF!-#REF!</f>
        <v>#REF!</v>
      </c>
      <c r="AE48" s="178"/>
      <c r="AF48" s="178" t="e">
        <f>#REF!-#REF!-#REF!</f>
        <v>#REF!</v>
      </c>
      <c r="AG48" s="178" t="e">
        <f>#REF!-#REF!-#REF!</f>
        <v>#REF!</v>
      </c>
      <c r="AH48" s="178" t="e">
        <f>#REF!-#REF!-#REF!</f>
        <v>#REF!</v>
      </c>
      <c r="AI48" s="178" t="e">
        <f>#REF!-#REF!-#REF!</f>
        <v>#REF!</v>
      </c>
      <c r="AJ48" s="178" t="e">
        <f>#REF!-#REF!-#REF!</f>
        <v>#REF!</v>
      </c>
      <c r="AK48" s="178" t="e">
        <f>#REF!-#REF!-#REF!</f>
        <v>#REF!</v>
      </c>
      <c r="AL48" s="178"/>
      <c r="AM48" s="178" t="e">
        <f>#REF!-#REF!-#REF!</f>
        <v>#REF!</v>
      </c>
      <c r="AN48" s="178"/>
      <c r="AO48" s="178" t="e">
        <f>#REF!-#REF!-#REF!</f>
        <v>#REF!</v>
      </c>
      <c r="AP48" s="178"/>
      <c r="AQ48" s="178"/>
      <c r="AR48" s="178" t="e">
        <f>#REF!-#REF!-#REF!</f>
        <v>#REF!</v>
      </c>
      <c r="AS48" s="178"/>
      <c r="AT48" s="178" t="e">
        <f>#REF!-#REF!-#REF!</f>
        <v>#REF!</v>
      </c>
      <c r="AU48" s="178"/>
      <c r="AV48" s="178" t="e">
        <f>#REF!-#REF!-#REF!</f>
        <v>#REF!</v>
      </c>
      <c r="AW48" s="178"/>
      <c r="AX48" s="178" t="e">
        <f>#REF!-#REF!-#REF!</f>
        <v>#REF!</v>
      </c>
      <c r="AY48" s="178"/>
      <c r="AZ48" s="178" t="e">
        <f>#REF!-#REF!-#REF!</f>
        <v>#REF!</v>
      </c>
      <c r="BA48" s="178"/>
      <c r="BB48" s="178" t="e">
        <f>#REF!-#REF!-#REF!</f>
        <v>#REF!</v>
      </c>
      <c r="BC48" s="180"/>
    </row>
    <row r="49" spans="1:55" s="9" customFormat="1" ht="9" customHeight="1" x14ac:dyDescent="0.2">
      <c r="A49" s="65" t="s">
        <v>225</v>
      </c>
      <c r="B49" s="65"/>
      <c r="C49" s="178" t="e">
        <f>#REF!-#REF!-#REF!</f>
        <v>#REF!</v>
      </c>
      <c r="D49" s="178"/>
      <c r="E49" s="178" t="e">
        <f>#REF!-#REF!-#REF!</f>
        <v>#REF!</v>
      </c>
      <c r="F49" s="178" t="e">
        <f>#REF!-#REF!-#REF!</f>
        <v>#REF!</v>
      </c>
      <c r="G49" s="178" t="e">
        <f>#REF!-#REF!-#REF!</f>
        <v>#REF!</v>
      </c>
      <c r="H49" s="178" t="e">
        <f>#REF!-#REF!-#REF!</f>
        <v>#REF!</v>
      </c>
      <c r="I49" s="178" t="e">
        <f>#REF!-#REF!-#REF!</f>
        <v>#REF!</v>
      </c>
      <c r="J49" s="178"/>
      <c r="K49" s="178" t="e">
        <f>#REF!-#REF!-#REF!</f>
        <v>#REF!</v>
      </c>
      <c r="L49" s="178"/>
      <c r="M49" s="178" t="e">
        <f>#REF!-#REF!-#REF!</f>
        <v>#REF!</v>
      </c>
      <c r="N49" s="178"/>
      <c r="O49" s="178"/>
      <c r="P49" s="178" t="e">
        <f>#REF!-#REF!-#REF!</f>
        <v>#REF!</v>
      </c>
      <c r="Q49" s="178"/>
      <c r="R49" s="178" t="e">
        <f>#REF!-#REF!-#REF!</f>
        <v>#REF!</v>
      </c>
      <c r="S49" s="178"/>
      <c r="T49" s="178" t="e">
        <f>#REF!-#REF!-#REF!</f>
        <v>#REF!</v>
      </c>
      <c r="U49" s="178"/>
      <c r="V49" s="178" t="e">
        <f>#REF!-#REF!-#REF!</f>
        <v>#REF!</v>
      </c>
      <c r="W49" s="178"/>
      <c r="X49" s="178" t="e">
        <f>#REF!-#REF!-#REF!</f>
        <v>#REF!</v>
      </c>
      <c r="Y49" s="178"/>
      <c r="Z49" s="178" t="e">
        <f>#REF!-#REF!-#REF!</f>
        <v>#REF!</v>
      </c>
      <c r="AA49" s="179"/>
      <c r="AB49" s="65" t="s">
        <v>225</v>
      </c>
      <c r="AC49" s="65"/>
      <c r="AD49" s="178" t="e">
        <f>#REF!-#REF!-#REF!</f>
        <v>#REF!</v>
      </c>
      <c r="AE49" s="178"/>
      <c r="AF49" s="178" t="e">
        <f>#REF!-#REF!-#REF!</f>
        <v>#REF!</v>
      </c>
      <c r="AG49" s="178" t="e">
        <f>#REF!-#REF!-#REF!</f>
        <v>#REF!</v>
      </c>
      <c r="AH49" s="178" t="e">
        <f>#REF!-#REF!-#REF!</f>
        <v>#REF!</v>
      </c>
      <c r="AI49" s="178" t="e">
        <f>#REF!-#REF!-#REF!</f>
        <v>#REF!</v>
      </c>
      <c r="AJ49" s="178" t="e">
        <f>#REF!-#REF!-#REF!</f>
        <v>#REF!</v>
      </c>
      <c r="AK49" s="178" t="e">
        <f>#REF!-#REF!-#REF!</f>
        <v>#REF!</v>
      </c>
      <c r="AL49" s="178"/>
      <c r="AM49" s="178" t="e">
        <f>#REF!-#REF!-#REF!</f>
        <v>#REF!</v>
      </c>
      <c r="AN49" s="178"/>
      <c r="AO49" s="178" t="e">
        <f>#REF!-#REF!-#REF!</f>
        <v>#REF!</v>
      </c>
      <c r="AP49" s="178"/>
      <c r="AQ49" s="178"/>
      <c r="AR49" s="178" t="e">
        <f>#REF!-#REF!-#REF!</f>
        <v>#REF!</v>
      </c>
      <c r="AS49" s="178"/>
      <c r="AT49" s="178" t="e">
        <f>#REF!-#REF!-#REF!</f>
        <v>#REF!</v>
      </c>
      <c r="AU49" s="178"/>
      <c r="AV49" s="178" t="e">
        <f>#REF!-#REF!-#REF!</f>
        <v>#REF!</v>
      </c>
      <c r="AW49" s="178"/>
      <c r="AX49" s="178" t="e">
        <f>#REF!-#REF!-#REF!</f>
        <v>#REF!</v>
      </c>
      <c r="AY49" s="178"/>
      <c r="AZ49" s="178" t="e">
        <f>#REF!-#REF!-#REF!</f>
        <v>#REF!</v>
      </c>
      <c r="BA49" s="178"/>
      <c r="BB49" s="178" t="e">
        <f>#REF!-#REF!-#REF!</f>
        <v>#REF!</v>
      </c>
      <c r="BC49" s="180"/>
    </row>
    <row r="50" spans="1:55" s="9" customFormat="1" ht="9" customHeight="1" x14ac:dyDescent="0.2">
      <c r="A50" s="65"/>
      <c r="B50" s="65" t="s">
        <v>226</v>
      </c>
      <c r="C50" s="178" t="e">
        <f>#REF!-#REF!-#REF!</f>
        <v>#REF!</v>
      </c>
      <c r="D50" s="178"/>
      <c r="E50" s="178" t="e">
        <f>#REF!-#REF!-#REF!</f>
        <v>#REF!</v>
      </c>
      <c r="F50" s="178" t="e">
        <f>#REF!-#REF!-#REF!</f>
        <v>#REF!</v>
      </c>
      <c r="G50" s="178" t="e">
        <f>#REF!-#REF!-#REF!</f>
        <v>#REF!</v>
      </c>
      <c r="H50" s="178" t="e">
        <f>#REF!-#REF!-#REF!</f>
        <v>#REF!</v>
      </c>
      <c r="I50" s="178" t="e">
        <f>#REF!-#REF!-#REF!</f>
        <v>#REF!</v>
      </c>
      <c r="J50" s="178"/>
      <c r="K50" s="178" t="e">
        <f>#REF!-#REF!-#REF!</f>
        <v>#REF!</v>
      </c>
      <c r="L50" s="178"/>
      <c r="M50" s="178" t="e">
        <f>#REF!-#REF!-#REF!</f>
        <v>#REF!</v>
      </c>
      <c r="N50" s="178"/>
      <c r="O50" s="178"/>
      <c r="P50" s="178" t="e">
        <f>#REF!-#REF!-#REF!</f>
        <v>#REF!</v>
      </c>
      <c r="Q50" s="178"/>
      <c r="R50" s="178" t="e">
        <f>#REF!-#REF!-#REF!</f>
        <v>#REF!</v>
      </c>
      <c r="S50" s="178"/>
      <c r="T50" s="178" t="e">
        <f>#REF!-#REF!-#REF!</f>
        <v>#REF!</v>
      </c>
      <c r="U50" s="178"/>
      <c r="V50" s="178" t="e">
        <f>#REF!-#REF!-#REF!</f>
        <v>#REF!</v>
      </c>
      <c r="W50" s="178"/>
      <c r="X50" s="178" t="e">
        <f>#REF!-#REF!-#REF!</f>
        <v>#REF!</v>
      </c>
      <c r="Y50" s="178"/>
      <c r="Z50" s="178" t="e">
        <f>#REF!-#REF!-#REF!</f>
        <v>#REF!</v>
      </c>
      <c r="AA50" s="179"/>
      <c r="AB50" s="65"/>
      <c r="AC50" s="65" t="s">
        <v>226</v>
      </c>
      <c r="AD50" s="178" t="e">
        <f>#REF!-#REF!-#REF!</f>
        <v>#REF!</v>
      </c>
      <c r="AE50" s="178"/>
      <c r="AF50" s="178" t="e">
        <f>#REF!-#REF!-#REF!</f>
        <v>#REF!</v>
      </c>
      <c r="AG50" s="178" t="e">
        <f>#REF!-#REF!-#REF!</f>
        <v>#REF!</v>
      </c>
      <c r="AH50" s="178" t="e">
        <f>#REF!-#REF!-#REF!</f>
        <v>#REF!</v>
      </c>
      <c r="AI50" s="178" t="e">
        <f>#REF!-#REF!-#REF!</f>
        <v>#REF!</v>
      </c>
      <c r="AJ50" s="178" t="e">
        <f>#REF!-#REF!-#REF!</f>
        <v>#REF!</v>
      </c>
      <c r="AK50" s="178" t="e">
        <f>#REF!-#REF!-#REF!</f>
        <v>#REF!</v>
      </c>
      <c r="AL50" s="178"/>
      <c r="AM50" s="178" t="e">
        <f>#REF!-#REF!-#REF!</f>
        <v>#REF!</v>
      </c>
      <c r="AN50" s="178"/>
      <c r="AO50" s="178" t="e">
        <f>#REF!-#REF!-#REF!</f>
        <v>#REF!</v>
      </c>
      <c r="AP50" s="178"/>
      <c r="AQ50" s="178"/>
      <c r="AR50" s="178" t="e">
        <f>#REF!-#REF!-#REF!</f>
        <v>#REF!</v>
      </c>
      <c r="AS50" s="178"/>
      <c r="AT50" s="178" t="e">
        <f>#REF!-#REF!-#REF!</f>
        <v>#REF!</v>
      </c>
      <c r="AU50" s="178"/>
      <c r="AV50" s="178" t="e">
        <f>#REF!-#REF!-#REF!</f>
        <v>#REF!</v>
      </c>
      <c r="AW50" s="178"/>
      <c r="AX50" s="178" t="e">
        <f>#REF!-#REF!-#REF!</f>
        <v>#REF!</v>
      </c>
      <c r="AY50" s="178"/>
      <c r="AZ50" s="178" t="e">
        <f>#REF!-#REF!-#REF!</f>
        <v>#REF!</v>
      </c>
      <c r="BA50" s="178"/>
      <c r="BB50" s="178" t="e">
        <f>#REF!-#REF!-#REF!</f>
        <v>#REF!</v>
      </c>
      <c r="BC50" s="180"/>
    </row>
    <row r="51" spans="1:55" s="9" customFormat="1" ht="9" customHeight="1" x14ac:dyDescent="0.2">
      <c r="A51" s="65"/>
      <c r="B51" s="65" t="s">
        <v>241</v>
      </c>
      <c r="C51" s="178" t="e">
        <f>#REF!-#REF!-#REF!</f>
        <v>#REF!</v>
      </c>
      <c r="D51" s="178"/>
      <c r="E51" s="178" t="e">
        <f>#REF!-#REF!-#REF!</f>
        <v>#REF!</v>
      </c>
      <c r="F51" s="178" t="e">
        <f>#REF!-#REF!-#REF!</f>
        <v>#REF!</v>
      </c>
      <c r="G51" s="178" t="e">
        <f>#REF!-#REF!-#REF!</f>
        <v>#REF!</v>
      </c>
      <c r="H51" s="178" t="e">
        <f>#REF!-#REF!-#REF!</f>
        <v>#REF!</v>
      </c>
      <c r="I51" s="178" t="e">
        <f>#REF!-#REF!-#REF!</f>
        <v>#REF!</v>
      </c>
      <c r="J51" s="178"/>
      <c r="K51" s="178" t="e">
        <f>#REF!-#REF!-#REF!</f>
        <v>#REF!</v>
      </c>
      <c r="L51" s="178"/>
      <c r="M51" s="178" t="e">
        <f>#REF!-#REF!-#REF!</f>
        <v>#REF!</v>
      </c>
      <c r="N51" s="178"/>
      <c r="O51" s="178"/>
      <c r="P51" s="178" t="e">
        <f>#REF!-#REF!-#REF!</f>
        <v>#REF!</v>
      </c>
      <c r="Q51" s="178"/>
      <c r="R51" s="178" t="e">
        <f>#REF!-#REF!-#REF!</f>
        <v>#REF!</v>
      </c>
      <c r="S51" s="178"/>
      <c r="T51" s="178" t="e">
        <f>#REF!-#REF!-#REF!</f>
        <v>#REF!</v>
      </c>
      <c r="U51" s="178"/>
      <c r="V51" s="178" t="e">
        <f>#REF!-#REF!-#REF!</f>
        <v>#REF!</v>
      </c>
      <c r="W51" s="178"/>
      <c r="X51" s="178" t="e">
        <f>#REF!-#REF!-#REF!</f>
        <v>#REF!</v>
      </c>
      <c r="Y51" s="178"/>
      <c r="Z51" s="178" t="e">
        <f>#REF!-#REF!-#REF!</f>
        <v>#REF!</v>
      </c>
      <c r="AA51" s="179"/>
      <c r="AB51" s="65"/>
      <c r="AC51" s="65" t="s">
        <v>241</v>
      </c>
      <c r="AD51" s="178" t="e">
        <f>#REF!-#REF!-#REF!</f>
        <v>#REF!</v>
      </c>
      <c r="AE51" s="178"/>
      <c r="AF51" s="178" t="e">
        <f>#REF!-#REF!-#REF!</f>
        <v>#REF!</v>
      </c>
      <c r="AG51" s="178" t="e">
        <f>#REF!-#REF!-#REF!</f>
        <v>#REF!</v>
      </c>
      <c r="AH51" s="178" t="e">
        <f>#REF!-#REF!-#REF!</f>
        <v>#REF!</v>
      </c>
      <c r="AI51" s="178" t="e">
        <f>#REF!-#REF!-#REF!</f>
        <v>#REF!</v>
      </c>
      <c r="AJ51" s="178" t="e">
        <f>#REF!-#REF!-#REF!</f>
        <v>#REF!</v>
      </c>
      <c r="AK51" s="178" t="e">
        <f>#REF!-#REF!-#REF!</f>
        <v>#REF!</v>
      </c>
      <c r="AL51" s="178"/>
      <c r="AM51" s="178" t="e">
        <f>#REF!-#REF!-#REF!</f>
        <v>#REF!</v>
      </c>
      <c r="AN51" s="178"/>
      <c r="AO51" s="178" t="e">
        <f>#REF!-#REF!-#REF!</f>
        <v>#REF!</v>
      </c>
      <c r="AP51" s="178"/>
      <c r="AQ51" s="178"/>
      <c r="AR51" s="178" t="e">
        <f>#REF!-#REF!-#REF!</f>
        <v>#REF!</v>
      </c>
      <c r="AS51" s="178"/>
      <c r="AT51" s="178" t="e">
        <f>#REF!-#REF!-#REF!</f>
        <v>#REF!</v>
      </c>
      <c r="AU51" s="178"/>
      <c r="AV51" s="178" t="e">
        <f>#REF!-#REF!-#REF!</f>
        <v>#REF!</v>
      </c>
      <c r="AW51" s="178"/>
      <c r="AX51" s="178" t="e">
        <f>#REF!-#REF!-#REF!</f>
        <v>#REF!</v>
      </c>
      <c r="AY51" s="178"/>
      <c r="AZ51" s="178" t="e">
        <f>#REF!-#REF!-#REF!</f>
        <v>#REF!</v>
      </c>
      <c r="BA51" s="178"/>
      <c r="BB51" s="178" t="e">
        <f>#REF!-#REF!-#REF!</f>
        <v>#REF!</v>
      </c>
      <c r="BC51" s="180"/>
    </row>
    <row r="52" spans="1:55" s="9" customFormat="1" ht="9" customHeight="1" x14ac:dyDescent="0.2">
      <c r="A52" s="65"/>
      <c r="B52" s="65" t="s">
        <v>240</v>
      </c>
      <c r="C52" s="178" t="e">
        <f>#REF!-#REF!-#REF!</f>
        <v>#REF!</v>
      </c>
      <c r="D52" s="178"/>
      <c r="E52" s="178" t="e">
        <f>#REF!-#REF!-#REF!</f>
        <v>#REF!</v>
      </c>
      <c r="F52" s="178" t="e">
        <f>#REF!-#REF!-#REF!</f>
        <v>#REF!</v>
      </c>
      <c r="G52" s="178" t="e">
        <f>#REF!-#REF!-#REF!</f>
        <v>#REF!</v>
      </c>
      <c r="H52" s="178" t="e">
        <f>#REF!-#REF!-#REF!</f>
        <v>#REF!</v>
      </c>
      <c r="I52" s="178" t="e">
        <f>#REF!-#REF!-#REF!</f>
        <v>#REF!</v>
      </c>
      <c r="J52" s="178"/>
      <c r="K52" s="178" t="e">
        <f>#REF!-#REF!-#REF!</f>
        <v>#REF!</v>
      </c>
      <c r="L52" s="178"/>
      <c r="M52" s="178" t="e">
        <f>#REF!-#REF!-#REF!</f>
        <v>#REF!</v>
      </c>
      <c r="N52" s="178"/>
      <c r="O52" s="178"/>
      <c r="P52" s="178" t="e">
        <f>#REF!-#REF!-#REF!</f>
        <v>#REF!</v>
      </c>
      <c r="Q52" s="178"/>
      <c r="R52" s="178" t="e">
        <f>#REF!-#REF!-#REF!</f>
        <v>#REF!</v>
      </c>
      <c r="S52" s="178"/>
      <c r="T52" s="178" t="e">
        <f>#REF!-#REF!-#REF!</f>
        <v>#REF!</v>
      </c>
      <c r="U52" s="178"/>
      <c r="V52" s="178" t="e">
        <f>#REF!-#REF!-#REF!</f>
        <v>#REF!</v>
      </c>
      <c r="W52" s="178"/>
      <c r="X52" s="178" t="e">
        <f>#REF!-#REF!-#REF!</f>
        <v>#REF!</v>
      </c>
      <c r="Y52" s="178"/>
      <c r="Z52" s="178" t="e">
        <f>#REF!-#REF!-#REF!</f>
        <v>#REF!</v>
      </c>
      <c r="AA52" s="179"/>
      <c r="AB52" s="65"/>
      <c r="AC52" s="65" t="s">
        <v>240</v>
      </c>
      <c r="AD52" s="178" t="e">
        <f>#REF!-#REF!-#REF!</f>
        <v>#REF!</v>
      </c>
      <c r="AE52" s="178"/>
      <c r="AF52" s="178" t="e">
        <f>#REF!-#REF!-#REF!</f>
        <v>#REF!</v>
      </c>
      <c r="AG52" s="178" t="e">
        <f>#REF!-#REF!-#REF!</f>
        <v>#REF!</v>
      </c>
      <c r="AH52" s="178" t="e">
        <f>#REF!-#REF!-#REF!</f>
        <v>#REF!</v>
      </c>
      <c r="AI52" s="178" t="e">
        <f>#REF!-#REF!-#REF!</f>
        <v>#REF!</v>
      </c>
      <c r="AJ52" s="178" t="e">
        <f>#REF!-#REF!-#REF!</f>
        <v>#REF!</v>
      </c>
      <c r="AK52" s="178" t="e">
        <f>#REF!-#REF!-#REF!</f>
        <v>#REF!</v>
      </c>
      <c r="AL52" s="178"/>
      <c r="AM52" s="178" t="e">
        <f>#REF!-#REF!-#REF!</f>
        <v>#REF!</v>
      </c>
      <c r="AN52" s="178"/>
      <c r="AO52" s="178" t="e">
        <f>#REF!-#REF!-#REF!</f>
        <v>#REF!</v>
      </c>
      <c r="AP52" s="178"/>
      <c r="AQ52" s="178"/>
      <c r="AR52" s="178" t="e">
        <f>#REF!-#REF!-#REF!</f>
        <v>#REF!</v>
      </c>
      <c r="AS52" s="178"/>
      <c r="AT52" s="178" t="e">
        <f>#REF!-#REF!-#REF!</f>
        <v>#REF!</v>
      </c>
      <c r="AU52" s="178"/>
      <c r="AV52" s="178" t="e">
        <f>#REF!-#REF!-#REF!</f>
        <v>#REF!</v>
      </c>
      <c r="AW52" s="178"/>
      <c r="AX52" s="178" t="e">
        <f>#REF!-#REF!-#REF!</f>
        <v>#REF!</v>
      </c>
      <c r="AY52" s="178"/>
      <c r="AZ52" s="178" t="e">
        <f>#REF!-#REF!-#REF!</f>
        <v>#REF!</v>
      </c>
      <c r="BA52" s="178"/>
      <c r="BB52" s="178" t="e">
        <f>#REF!-#REF!-#REF!</f>
        <v>#REF!</v>
      </c>
      <c r="BC52" s="180"/>
    </row>
    <row r="53" spans="1:55" s="9" customFormat="1" ht="9" customHeight="1" x14ac:dyDescent="0.2">
      <c r="A53" s="65" t="s">
        <v>227</v>
      </c>
      <c r="B53" s="65"/>
      <c r="C53" s="178" t="e">
        <f>#REF!-#REF!-#REF!</f>
        <v>#REF!</v>
      </c>
      <c r="D53" s="178"/>
      <c r="E53" s="178" t="e">
        <f>#REF!-#REF!-#REF!</f>
        <v>#REF!</v>
      </c>
      <c r="F53" s="178" t="e">
        <f>#REF!-#REF!-#REF!</f>
        <v>#REF!</v>
      </c>
      <c r="G53" s="178" t="e">
        <f>#REF!-#REF!-#REF!</f>
        <v>#REF!</v>
      </c>
      <c r="H53" s="178" t="e">
        <f>#REF!-#REF!-#REF!</f>
        <v>#REF!</v>
      </c>
      <c r="I53" s="178" t="e">
        <f>#REF!-#REF!-#REF!</f>
        <v>#REF!</v>
      </c>
      <c r="J53" s="178"/>
      <c r="K53" s="178" t="e">
        <f>#REF!-#REF!-#REF!</f>
        <v>#REF!</v>
      </c>
      <c r="L53" s="178"/>
      <c r="M53" s="178" t="e">
        <f>#REF!-#REF!-#REF!</f>
        <v>#REF!</v>
      </c>
      <c r="N53" s="178"/>
      <c r="O53" s="178"/>
      <c r="P53" s="178" t="e">
        <f>#REF!-#REF!-#REF!</f>
        <v>#REF!</v>
      </c>
      <c r="Q53" s="178"/>
      <c r="R53" s="178" t="e">
        <f>#REF!-#REF!-#REF!</f>
        <v>#REF!</v>
      </c>
      <c r="S53" s="178"/>
      <c r="T53" s="178" t="e">
        <f>#REF!-#REF!-#REF!</f>
        <v>#REF!</v>
      </c>
      <c r="U53" s="178"/>
      <c r="V53" s="178" t="e">
        <f>#REF!-#REF!-#REF!</f>
        <v>#REF!</v>
      </c>
      <c r="W53" s="178"/>
      <c r="X53" s="178" t="e">
        <f>#REF!-#REF!-#REF!</f>
        <v>#REF!</v>
      </c>
      <c r="Y53" s="178"/>
      <c r="Z53" s="178" t="e">
        <f>#REF!-#REF!-#REF!</f>
        <v>#REF!</v>
      </c>
      <c r="AA53" s="179"/>
      <c r="AB53" s="65" t="s">
        <v>227</v>
      </c>
      <c r="AC53" s="65"/>
      <c r="AD53" s="178" t="e">
        <f>#REF!-#REF!-#REF!</f>
        <v>#REF!</v>
      </c>
      <c r="AE53" s="178"/>
      <c r="AF53" s="178" t="e">
        <f>#REF!-#REF!-#REF!</f>
        <v>#REF!</v>
      </c>
      <c r="AG53" s="178" t="e">
        <f>#REF!-#REF!-#REF!</f>
        <v>#REF!</v>
      </c>
      <c r="AH53" s="178" t="e">
        <f>#REF!-#REF!-#REF!</f>
        <v>#REF!</v>
      </c>
      <c r="AI53" s="178" t="e">
        <f>#REF!-#REF!-#REF!</f>
        <v>#REF!</v>
      </c>
      <c r="AJ53" s="178" t="e">
        <f>#REF!-#REF!-#REF!</f>
        <v>#REF!</v>
      </c>
      <c r="AK53" s="178" t="e">
        <f>#REF!-#REF!-#REF!</f>
        <v>#REF!</v>
      </c>
      <c r="AL53" s="178"/>
      <c r="AM53" s="178" t="e">
        <f>#REF!-#REF!-#REF!</f>
        <v>#REF!</v>
      </c>
      <c r="AN53" s="178"/>
      <c r="AO53" s="178" t="e">
        <f>#REF!-#REF!-#REF!</f>
        <v>#REF!</v>
      </c>
      <c r="AP53" s="178"/>
      <c r="AQ53" s="178"/>
      <c r="AR53" s="178" t="e">
        <f>#REF!-#REF!-#REF!</f>
        <v>#REF!</v>
      </c>
      <c r="AS53" s="178"/>
      <c r="AT53" s="178" t="e">
        <f>#REF!-#REF!-#REF!</f>
        <v>#REF!</v>
      </c>
      <c r="AU53" s="178"/>
      <c r="AV53" s="178" t="e">
        <f>#REF!-#REF!-#REF!</f>
        <v>#REF!</v>
      </c>
      <c r="AW53" s="178"/>
      <c r="AX53" s="178" t="e">
        <f>#REF!-#REF!-#REF!</f>
        <v>#REF!</v>
      </c>
      <c r="AY53" s="178"/>
      <c r="AZ53" s="178" t="e">
        <f>#REF!-#REF!-#REF!</f>
        <v>#REF!</v>
      </c>
      <c r="BA53" s="178"/>
      <c r="BB53" s="178" t="e">
        <f>#REF!-#REF!-#REF!</f>
        <v>#REF!</v>
      </c>
      <c r="BC53" s="180"/>
    </row>
    <row r="54" spans="1:55" s="9" customFormat="1" ht="14.1" customHeight="1" x14ac:dyDescent="0.2">
      <c r="A54" s="65"/>
      <c r="B54" s="65" t="s">
        <v>228</v>
      </c>
      <c r="C54" s="178" t="e">
        <f>#REF!-#REF!-#REF!</f>
        <v>#REF!</v>
      </c>
      <c r="D54" s="178"/>
      <c r="E54" s="178" t="e">
        <f>#REF!-#REF!-#REF!</f>
        <v>#REF!</v>
      </c>
      <c r="F54" s="178" t="e">
        <f>#REF!-#REF!-#REF!</f>
        <v>#REF!</v>
      </c>
      <c r="G54" s="178" t="e">
        <f>#REF!-#REF!-#REF!</f>
        <v>#REF!</v>
      </c>
      <c r="H54" s="178" t="e">
        <f>#REF!-#REF!-#REF!</f>
        <v>#REF!</v>
      </c>
      <c r="I54" s="178" t="e">
        <f>#REF!-#REF!-#REF!</f>
        <v>#REF!</v>
      </c>
      <c r="J54" s="178"/>
      <c r="K54" s="178" t="e">
        <f>#REF!-#REF!-#REF!</f>
        <v>#REF!</v>
      </c>
      <c r="L54" s="178"/>
      <c r="M54" s="178" t="e">
        <f>#REF!-#REF!-#REF!</f>
        <v>#REF!</v>
      </c>
      <c r="N54" s="178"/>
      <c r="O54" s="178"/>
      <c r="P54" s="178" t="e">
        <f>#REF!-#REF!-#REF!</f>
        <v>#REF!</v>
      </c>
      <c r="Q54" s="178"/>
      <c r="R54" s="178" t="e">
        <f>#REF!-#REF!-#REF!</f>
        <v>#REF!</v>
      </c>
      <c r="S54" s="178"/>
      <c r="T54" s="178" t="e">
        <f>#REF!-#REF!-#REF!</f>
        <v>#REF!</v>
      </c>
      <c r="U54" s="178"/>
      <c r="V54" s="178" t="e">
        <f>#REF!-#REF!-#REF!</f>
        <v>#REF!</v>
      </c>
      <c r="W54" s="178"/>
      <c r="X54" s="178" t="e">
        <f>#REF!-#REF!-#REF!</f>
        <v>#REF!</v>
      </c>
      <c r="Y54" s="178"/>
      <c r="Z54" s="178" t="e">
        <f>#REF!-#REF!-#REF!</f>
        <v>#REF!</v>
      </c>
      <c r="AA54" s="179"/>
      <c r="AB54" s="65"/>
      <c r="AC54" s="65" t="s">
        <v>228</v>
      </c>
      <c r="AD54" s="178" t="e">
        <f>#REF!-#REF!-#REF!</f>
        <v>#REF!</v>
      </c>
      <c r="AE54" s="178"/>
      <c r="AF54" s="178" t="e">
        <f>#REF!-#REF!-#REF!</f>
        <v>#REF!</v>
      </c>
      <c r="AG54" s="178" t="e">
        <f>#REF!-#REF!-#REF!</f>
        <v>#REF!</v>
      </c>
      <c r="AH54" s="178" t="e">
        <f>#REF!-#REF!-#REF!</f>
        <v>#REF!</v>
      </c>
      <c r="AI54" s="178" t="e">
        <f>#REF!-#REF!-#REF!</f>
        <v>#REF!</v>
      </c>
      <c r="AJ54" s="178" t="e">
        <f>#REF!-#REF!-#REF!</f>
        <v>#REF!</v>
      </c>
      <c r="AK54" s="178" t="e">
        <f>#REF!-#REF!-#REF!</f>
        <v>#REF!</v>
      </c>
      <c r="AL54" s="178"/>
      <c r="AM54" s="178" t="e">
        <f>#REF!-#REF!-#REF!</f>
        <v>#REF!</v>
      </c>
      <c r="AN54" s="178"/>
      <c r="AO54" s="178" t="e">
        <f>#REF!-#REF!-#REF!</f>
        <v>#REF!</v>
      </c>
      <c r="AP54" s="178"/>
      <c r="AQ54" s="178"/>
      <c r="AR54" s="178" t="e">
        <f>#REF!-#REF!-#REF!</f>
        <v>#REF!</v>
      </c>
      <c r="AS54" s="178"/>
      <c r="AT54" s="178" t="e">
        <f>#REF!-#REF!-#REF!</f>
        <v>#REF!</v>
      </c>
      <c r="AU54" s="178"/>
      <c r="AV54" s="178" t="e">
        <f>#REF!-#REF!-#REF!</f>
        <v>#REF!</v>
      </c>
      <c r="AW54" s="178"/>
      <c r="AX54" s="178" t="e">
        <f>#REF!-#REF!-#REF!</f>
        <v>#REF!</v>
      </c>
      <c r="AY54" s="178"/>
      <c r="AZ54" s="178" t="e">
        <f>#REF!-#REF!-#REF!</f>
        <v>#REF!</v>
      </c>
      <c r="BA54" s="178"/>
      <c r="BB54" s="178" t="e">
        <f>#REF!-#REF!-#REF!</f>
        <v>#REF!</v>
      </c>
      <c r="BC54" s="180"/>
    </row>
    <row r="55" spans="1:55" s="9" customFormat="1" ht="9" customHeight="1" x14ac:dyDescent="0.2">
      <c r="A55" s="65"/>
      <c r="B55" s="65" t="s">
        <v>11</v>
      </c>
      <c r="C55" s="178" t="e">
        <f>#REF!-#REF!-#REF!</f>
        <v>#REF!</v>
      </c>
      <c r="D55" s="178"/>
      <c r="E55" s="178" t="e">
        <f>#REF!-#REF!-#REF!</f>
        <v>#REF!</v>
      </c>
      <c r="F55" s="178" t="e">
        <f>#REF!-#REF!-#REF!</f>
        <v>#REF!</v>
      </c>
      <c r="G55" s="178" t="e">
        <f>#REF!-#REF!-#REF!</f>
        <v>#REF!</v>
      </c>
      <c r="H55" s="178" t="e">
        <f>#REF!-#REF!-#REF!</f>
        <v>#REF!</v>
      </c>
      <c r="I55" s="178" t="e">
        <f>#REF!-#REF!-#REF!</f>
        <v>#REF!</v>
      </c>
      <c r="J55" s="178"/>
      <c r="K55" s="178" t="e">
        <f>#REF!-#REF!-#REF!</f>
        <v>#REF!</v>
      </c>
      <c r="L55" s="178"/>
      <c r="M55" s="178" t="e">
        <f>#REF!-#REF!-#REF!</f>
        <v>#REF!</v>
      </c>
      <c r="N55" s="178"/>
      <c r="O55" s="178"/>
      <c r="P55" s="178" t="e">
        <f>#REF!-#REF!-#REF!</f>
        <v>#REF!</v>
      </c>
      <c r="Q55" s="178"/>
      <c r="R55" s="178" t="e">
        <f>#REF!-#REF!-#REF!</f>
        <v>#REF!</v>
      </c>
      <c r="S55" s="178"/>
      <c r="T55" s="178" t="e">
        <f>#REF!-#REF!-#REF!</f>
        <v>#REF!</v>
      </c>
      <c r="U55" s="178"/>
      <c r="V55" s="178" t="e">
        <f>#REF!-#REF!-#REF!</f>
        <v>#REF!</v>
      </c>
      <c r="W55" s="178"/>
      <c r="X55" s="178" t="e">
        <f>#REF!-#REF!-#REF!</f>
        <v>#REF!</v>
      </c>
      <c r="Y55" s="178"/>
      <c r="Z55" s="178" t="e">
        <f>#REF!-#REF!-#REF!</f>
        <v>#REF!</v>
      </c>
      <c r="AA55" s="179"/>
      <c r="AB55" s="65"/>
      <c r="AC55" s="65" t="s">
        <v>11</v>
      </c>
      <c r="AD55" s="178" t="e">
        <f>#REF!-#REF!-#REF!</f>
        <v>#REF!</v>
      </c>
      <c r="AE55" s="178"/>
      <c r="AF55" s="178" t="e">
        <f>#REF!-#REF!-#REF!</f>
        <v>#REF!</v>
      </c>
      <c r="AG55" s="178" t="e">
        <f>#REF!-#REF!-#REF!</f>
        <v>#REF!</v>
      </c>
      <c r="AH55" s="178" t="e">
        <f>#REF!-#REF!-#REF!</f>
        <v>#REF!</v>
      </c>
      <c r="AI55" s="178" t="e">
        <f>#REF!-#REF!-#REF!</f>
        <v>#REF!</v>
      </c>
      <c r="AJ55" s="178" t="e">
        <f>#REF!-#REF!-#REF!</f>
        <v>#REF!</v>
      </c>
      <c r="AK55" s="178" t="e">
        <f>#REF!-#REF!-#REF!</f>
        <v>#REF!</v>
      </c>
      <c r="AL55" s="178"/>
      <c r="AM55" s="178" t="e">
        <f>#REF!-#REF!-#REF!</f>
        <v>#REF!</v>
      </c>
      <c r="AN55" s="178"/>
      <c r="AO55" s="178" t="e">
        <f>#REF!-#REF!-#REF!</f>
        <v>#REF!</v>
      </c>
      <c r="AP55" s="178"/>
      <c r="AQ55" s="178"/>
      <c r="AR55" s="178" t="e">
        <f>#REF!-#REF!-#REF!</f>
        <v>#REF!</v>
      </c>
      <c r="AS55" s="178"/>
      <c r="AT55" s="178" t="e">
        <f>#REF!-#REF!-#REF!</f>
        <v>#REF!</v>
      </c>
      <c r="AU55" s="178"/>
      <c r="AV55" s="178" t="e">
        <f>#REF!-#REF!-#REF!</f>
        <v>#REF!</v>
      </c>
      <c r="AW55" s="178"/>
      <c r="AX55" s="178" t="e">
        <f>#REF!-#REF!-#REF!</f>
        <v>#REF!</v>
      </c>
      <c r="AY55" s="178"/>
      <c r="AZ55" s="178" t="e">
        <f>#REF!-#REF!-#REF!</f>
        <v>#REF!</v>
      </c>
      <c r="BA55" s="178"/>
      <c r="BB55" s="178" t="e">
        <f>#REF!-#REF!-#REF!</f>
        <v>#REF!</v>
      </c>
      <c r="BC55" s="180"/>
    </row>
    <row r="56" spans="1:55" s="9" customFormat="1" ht="9" customHeight="1" x14ac:dyDescent="0.2">
      <c r="A56" s="65"/>
      <c r="B56" s="65" t="s">
        <v>12</v>
      </c>
      <c r="C56" s="178" t="e">
        <f>#REF!-#REF!-#REF!</f>
        <v>#REF!</v>
      </c>
      <c r="D56" s="178"/>
      <c r="E56" s="178" t="e">
        <f>#REF!-#REF!-#REF!</f>
        <v>#REF!</v>
      </c>
      <c r="F56" s="178" t="e">
        <f>#REF!-#REF!-#REF!</f>
        <v>#REF!</v>
      </c>
      <c r="G56" s="178" t="e">
        <f>#REF!-#REF!-#REF!</f>
        <v>#REF!</v>
      </c>
      <c r="H56" s="178" t="e">
        <f>#REF!-#REF!-#REF!</f>
        <v>#REF!</v>
      </c>
      <c r="I56" s="178" t="e">
        <f>#REF!-#REF!-#REF!</f>
        <v>#REF!</v>
      </c>
      <c r="J56" s="178"/>
      <c r="K56" s="178" t="e">
        <f>#REF!-#REF!-#REF!</f>
        <v>#REF!</v>
      </c>
      <c r="L56" s="178"/>
      <c r="M56" s="178" t="e">
        <f>#REF!-#REF!-#REF!</f>
        <v>#REF!</v>
      </c>
      <c r="N56" s="178"/>
      <c r="O56" s="178"/>
      <c r="P56" s="178" t="e">
        <f>#REF!-#REF!-#REF!</f>
        <v>#REF!</v>
      </c>
      <c r="Q56" s="178"/>
      <c r="R56" s="178" t="e">
        <f>#REF!-#REF!-#REF!</f>
        <v>#REF!</v>
      </c>
      <c r="S56" s="178"/>
      <c r="T56" s="178" t="e">
        <f>#REF!-#REF!-#REF!</f>
        <v>#REF!</v>
      </c>
      <c r="U56" s="178"/>
      <c r="V56" s="178" t="e">
        <f>#REF!-#REF!-#REF!</f>
        <v>#REF!</v>
      </c>
      <c r="W56" s="178"/>
      <c r="X56" s="178" t="e">
        <f>#REF!-#REF!-#REF!</f>
        <v>#REF!</v>
      </c>
      <c r="Y56" s="178"/>
      <c r="Z56" s="178" t="e">
        <f>#REF!-#REF!-#REF!</f>
        <v>#REF!</v>
      </c>
      <c r="AA56" s="179"/>
      <c r="AB56" s="65"/>
      <c r="AC56" s="65" t="s">
        <v>12</v>
      </c>
      <c r="AD56" s="178" t="e">
        <f>#REF!-#REF!-#REF!</f>
        <v>#REF!</v>
      </c>
      <c r="AE56" s="178"/>
      <c r="AF56" s="178" t="e">
        <f>#REF!-#REF!-#REF!</f>
        <v>#REF!</v>
      </c>
      <c r="AG56" s="178" t="e">
        <f>#REF!-#REF!-#REF!</f>
        <v>#REF!</v>
      </c>
      <c r="AH56" s="178" t="e">
        <f>#REF!-#REF!-#REF!</f>
        <v>#REF!</v>
      </c>
      <c r="AI56" s="178" t="e">
        <f>#REF!-#REF!-#REF!</f>
        <v>#REF!</v>
      </c>
      <c r="AJ56" s="178" t="e">
        <f>#REF!-#REF!-#REF!</f>
        <v>#REF!</v>
      </c>
      <c r="AK56" s="178" t="e">
        <f>#REF!-#REF!-#REF!</f>
        <v>#REF!</v>
      </c>
      <c r="AL56" s="178"/>
      <c r="AM56" s="178" t="e">
        <f>#REF!-#REF!-#REF!</f>
        <v>#REF!</v>
      </c>
      <c r="AN56" s="178"/>
      <c r="AO56" s="178" t="e">
        <f>#REF!-#REF!-#REF!</f>
        <v>#REF!</v>
      </c>
      <c r="AP56" s="178"/>
      <c r="AQ56" s="178"/>
      <c r="AR56" s="178" t="e">
        <f>#REF!-#REF!-#REF!</f>
        <v>#REF!</v>
      </c>
      <c r="AS56" s="178"/>
      <c r="AT56" s="178" t="e">
        <f>#REF!-#REF!-#REF!</f>
        <v>#REF!</v>
      </c>
      <c r="AU56" s="178"/>
      <c r="AV56" s="178" t="e">
        <f>#REF!-#REF!-#REF!</f>
        <v>#REF!</v>
      </c>
      <c r="AW56" s="178"/>
      <c r="AX56" s="178" t="e">
        <f>#REF!-#REF!-#REF!</f>
        <v>#REF!</v>
      </c>
      <c r="AY56" s="178"/>
      <c r="AZ56" s="178" t="e">
        <f>#REF!-#REF!-#REF!</f>
        <v>#REF!</v>
      </c>
      <c r="BA56" s="178"/>
      <c r="BB56" s="178" t="e">
        <f>#REF!-#REF!-#REF!</f>
        <v>#REF!</v>
      </c>
      <c r="BC56" s="180"/>
    </row>
    <row r="57" spans="1:55" s="9" customFormat="1" ht="9" customHeight="1" x14ac:dyDescent="0.2">
      <c r="A57" s="65"/>
      <c r="B57" s="65" t="s">
        <v>14</v>
      </c>
      <c r="C57" s="178" t="e">
        <f>#REF!-#REF!-#REF!</f>
        <v>#REF!</v>
      </c>
      <c r="D57" s="178"/>
      <c r="E57" s="178" t="e">
        <f>#REF!-#REF!-#REF!</f>
        <v>#REF!</v>
      </c>
      <c r="F57" s="178" t="e">
        <f>#REF!-#REF!-#REF!</f>
        <v>#REF!</v>
      </c>
      <c r="G57" s="178" t="e">
        <f>#REF!-#REF!-#REF!</f>
        <v>#REF!</v>
      </c>
      <c r="H57" s="178" t="e">
        <f>#REF!-#REF!-#REF!</f>
        <v>#REF!</v>
      </c>
      <c r="I57" s="178" t="e">
        <f>#REF!-#REF!-#REF!</f>
        <v>#REF!</v>
      </c>
      <c r="J57" s="178"/>
      <c r="K57" s="178" t="e">
        <f>#REF!-#REF!-#REF!</f>
        <v>#REF!</v>
      </c>
      <c r="L57" s="178"/>
      <c r="M57" s="178" t="e">
        <f>#REF!-#REF!-#REF!</f>
        <v>#REF!</v>
      </c>
      <c r="N57" s="178"/>
      <c r="O57" s="178"/>
      <c r="P57" s="178" t="e">
        <f>#REF!-#REF!-#REF!</f>
        <v>#REF!</v>
      </c>
      <c r="Q57" s="178"/>
      <c r="R57" s="178" t="e">
        <f>#REF!-#REF!-#REF!</f>
        <v>#REF!</v>
      </c>
      <c r="S57" s="178"/>
      <c r="T57" s="178" t="e">
        <f>#REF!-#REF!-#REF!</f>
        <v>#REF!</v>
      </c>
      <c r="U57" s="178"/>
      <c r="V57" s="178" t="e">
        <f>#REF!-#REF!-#REF!</f>
        <v>#REF!</v>
      </c>
      <c r="W57" s="178"/>
      <c r="X57" s="178" t="e">
        <f>#REF!-#REF!-#REF!</f>
        <v>#REF!</v>
      </c>
      <c r="Y57" s="178"/>
      <c r="Z57" s="178" t="e">
        <f>#REF!-#REF!-#REF!</f>
        <v>#REF!</v>
      </c>
      <c r="AA57" s="179"/>
      <c r="AB57" s="65"/>
      <c r="AC57" s="65" t="s">
        <v>14</v>
      </c>
      <c r="AD57" s="178" t="e">
        <f>#REF!-#REF!-#REF!</f>
        <v>#REF!</v>
      </c>
      <c r="AE57" s="178"/>
      <c r="AF57" s="178" t="e">
        <f>#REF!-#REF!-#REF!</f>
        <v>#REF!</v>
      </c>
      <c r="AG57" s="178" t="e">
        <f>#REF!-#REF!-#REF!</f>
        <v>#REF!</v>
      </c>
      <c r="AH57" s="178" t="e">
        <f>#REF!-#REF!-#REF!</f>
        <v>#REF!</v>
      </c>
      <c r="AI57" s="178" t="e">
        <f>#REF!-#REF!-#REF!</f>
        <v>#REF!</v>
      </c>
      <c r="AJ57" s="178" t="e">
        <f>#REF!-#REF!-#REF!</f>
        <v>#REF!</v>
      </c>
      <c r="AK57" s="178" t="e">
        <f>#REF!-#REF!-#REF!</f>
        <v>#REF!</v>
      </c>
      <c r="AL57" s="178"/>
      <c r="AM57" s="178" t="e">
        <f>#REF!-#REF!-#REF!</f>
        <v>#REF!</v>
      </c>
      <c r="AN57" s="178"/>
      <c r="AO57" s="178" t="e">
        <f>#REF!-#REF!-#REF!</f>
        <v>#REF!</v>
      </c>
      <c r="AP57" s="178"/>
      <c r="AQ57" s="178"/>
      <c r="AR57" s="178" t="e">
        <f>#REF!-#REF!-#REF!</f>
        <v>#REF!</v>
      </c>
      <c r="AS57" s="178"/>
      <c r="AT57" s="178" t="e">
        <f>#REF!-#REF!-#REF!</f>
        <v>#REF!</v>
      </c>
      <c r="AU57" s="178"/>
      <c r="AV57" s="178" t="e">
        <f>#REF!-#REF!-#REF!</f>
        <v>#REF!</v>
      </c>
      <c r="AW57" s="178"/>
      <c r="AX57" s="178" t="e">
        <f>#REF!-#REF!-#REF!</f>
        <v>#REF!</v>
      </c>
      <c r="AY57" s="178"/>
      <c r="AZ57" s="178" t="e">
        <f>#REF!-#REF!-#REF!</f>
        <v>#REF!</v>
      </c>
      <c r="BA57" s="178"/>
      <c r="BB57" s="178" t="e">
        <f>#REF!-#REF!-#REF!</f>
        <v>#REF!</v>
      </c>
      <c r="BC57" s="180"/>
    </row>
    <row r="58" spans="1:55" s="9" customFormat="1" ht="9" customHeight="1" x14ac:dyDescent="0.2">
      <c r="A58" s="65" t="s">
        <v>229</v>
      </c>
      <c r="B58" s="65"/>
      <c r="C58" s="178" t="e">
        <f>#REF!-#REF!-#REF!</f>
        <v>#REF!</v>
      </c>
      <c r="D58" s="178"/>
      <c r="E58" s="178" t="e">
        <f>#REF!-#REF!-#REF!</f>
        <v>#REF!</v>
      </c>
      <c r="F58" s="178" t="e">
        <f>#REF!-#REF!-#REF!</f>
        <v>#REF!</v>
      </c>
      <c r="G58" s="178" t="e">
        <f>#REF!-#REF!-#REF!</f>
        <v>#REF!</v>
      </c>
      <c r="H58" s="178" t="e">
        <f>#REF!-#REF!-#REF!</f>
        <v>#REF!</v>
      </c>
      <c r="I58" s="178" t="e">
        <f>#REF!-#REF!-#REF!</f>
        <v>#REF!</v>
      </c>
      <c r="J58" s="178"/>
      <c r="K58" s="178" t="e">
        <f>#REF!-#REF!-#REF!</f>
        <v>#REF!</v>
      </c>
      <c r="L58" s="178"/>
      <c r="M58" s="178" t="e">
        <f>#REF!-#REF!-#REF!</f>
        <v>#REF!</v>
      </c>
      <c r="N58" s="178"/>
      <c r="O58" s="178"/>
      <c r="P58" s="178" t="e">
        <f>#REF!-#REF!-#REF!</f>
        <v>#REF!</v>
      </c>
      <c r="Q58" s="178"/>
      <c r="R58" s="178" t="e">
        <f>#REF!-#REF!-#REF!</f>
        <v>#REF!</v>
      </c>
      <c r="S58" s="178"/>
      <c r="T58" s="178" t="e">
        <f>#REF!-#REF!-#REF!</f>
        <v>#REF!</v>
      </c>
      <c r="U58" s="178"/>
      <c r="V58" s="178" t="e">
        <f>#REF!-#REF!-#REF!</f>
        <v>#REF!</v>
      </c>
      <c r="W58" s="178"/>
      <c r="X58" s="178" t="e">
        <f>#REF!-#REF!-#REF!</f>
        <v>#REF!</v>
      </c>
      <c r="Y58" s="178"/>
      <c r="Z58" s="178" t="e">
        <f>#REF!-#REF!-#REF!</f>
        <v>#REF!</v>
      </c>
      <c r="AA58" s="179"/>
      <c r="AB58" s="65" t="s">
        <v>229</v>
      </c>
      <c r="AC58" s="65"/>
      <c r="AD58" s="178" t="e">
        <f>#REF!-#REF!-#REF!</f>
        <v>#REF!</v>
      </c>
      <c r="AE58" s="178"/>
      <c r="AF58" s="178" t="e">
        <f>#REF!-#REF!-#REF!</f>
        <v>#REF!</v>
      </c>
      <c r="AG58" s="178" t="e">
        <f>#REF!-#REF!-#REF!</f>
        <v>#REF!</v>
      </c>
      <c r="AH58" s="178" t="e">
        <f>#REF!-#REF!-#REF!</f>
        <v>#REF!</v>
      </c>
      <c r="AI58" s="178" t="e">
        <f>#REF!-#REF!-#REF!</f>
        <v>#REF!</v>
      </c>
      <c r="AJ58" s="178" t="e">
        <f>#REF!-#REF!-#REF!</f>
        <v>#REF!</v>
      </c>
      <c r="AK58" s="178" t="e">
        <f>#REF!-#REF!-#REF!</f>
        <v>#REF!</v>
      </c>
      <c r="AL58" s="178"/>
      <c r="AM58" s="178" t="e">
        <f>#REF!-#REF!-#REF!</f>
        <v>#REF!</v>
      </c>
      <c r="AN58" s="178"/>
      <c r="AO58" s="178" t="e">
        <f>#REF!-#REF!-#REF!</f>
        <v>#REF!</v>
      </c>
      <c r="AP58" s="178"/>
      <c r="AQ58" s="178"/>
      <c r="AR58" s="178" t="e">
        <f>#REF!-#REF!-#REF!</f>
        <v>#REF!</v>
      </c>
      <c r="AS58" s="178"/>
      <c r="AT58" s="178" t="e">
        <f>#REF!-#REF!-#REF!</f>
        <v>#REF!</v>
      </c>
      <c r="AU58" s="178"/>
      <c r="AV58" s="178" t="e">
        <f>#REF!-#REF!-#REF!</f>
        <v>#REF!</v>
      </c>
      <c r="AW58" s="178"/>
      <c r="AX58" s="178" t="e">
        <f>#REF!-#REF!-#REF!</f>
        <v>#REF!</v>
      </c>
      <c r="AY58" s="178"/>
      <c r="AZ58" s="178" t="e">
        <f>#REF!-#REF!-#REF!</f>
        <v>#REF!</v>
      </c>
      <c r="BA58" s="178"/>
      <c r="BB58" s="178" t="e">
        <f>#REF!-#REF!-#REF!</f>
        <v>#REF!</v>
      </c>
      <c r="BC58" s="180"/>
    </row>
    <row r="59" spans="1:55" s="9" customFormat="1" ht="9" customHeight="1" x14ac:dyDescent="0.2">
      <c r="A59" s="65"/>
      <c r="B59" s="65" t="s">
        <v>230</v>
      </c>
      <c r="C59" s="178" t="e">
        <f>#REF!-#REF!-#REF!</f>
        <v>#REF!</v>
      </c>
      <c r="D59" s="178"/>
      <c r="E59" s="178" t="e">
        <f>#REF!-#REF!-#REF!</f>
        <v>#REF!</v>
      </c>
      <c r="F59" s="178" t="e">
        <f>#REF!-#REF!-#REF!</f>
        <v>#REF!</v>
      </c>
      <c r="G59" s="178" t="e">
        <f>#REF!-#REF!-#REF!</f>
        <v>#REF!</v>
      </c>
      <c r="H59" s="178" t="e">
        <f>#REF!-#REF!-#REF!</f>
        <v>#REF!</v>
      </c>
      <c r="I59" s="178" t="e">
        <f>#REF!-#REF!-#REF!</f>
        <v>#REF!</v>
      </c>
      <c r="J59" s="178"/>
      <c r="K59" s="178" t="e">
        <f>#REF!-#REF!-#REF!</f>
        <v>#REF!</v>
      </c>
      <c r="L59" s="178"/>
      <c r="M59" s="178" t="e">
        <f>#REF!-#REF!-#REF!</f>
        <v>#REF!</v>
      </c>
      <c r="N59" s="178"/>
      <c r="O59" s="178"/>
      <c r="P59" s="178" t="e">
        <f>#REF!-#REF!-#REF!</f>
        <v>#REF!</v>
      </c>
      <c r="Q59" s="178"/>
      <c r="R59" s="178" t="e">
        <f>#REF!-#REF!-#REF!</f>
        <v>#REF!</v>
      </c>
      <c r="S59" s="178"/>
      <c r="T59" s="178" t="e">
        <f>#REF!-#REF!-#REF!</f>
        <v>#REF!</v>
      </c>
      <c r="U59" s="178"/>
      <c r="V59" s="178" t="e">
        <f>#REF!-#REF!-#REF!</f>
        <v>#REF!</v>
      </c>
      <c r="W59" s="178"/>
      <c r="X59" s="178" t="e">
        <f>#REF!-#REF!-#REF!</f>
        <v>#REF!</v>
      </c>
      <c r="Y59" s="178"/>
      <c r="Z59" s="178" t="e">
        <f>#REF!-#REF!-#REF!</f>
        <v>#REF!</v>
      </c>
      <c r="AA59" s="179"/>
      <c r="AB59" s="65"/>
      <c r="AC59" s="65" t="s">
        <v>230</v>
      </c>
      <c r="AD59" s="178" t="e">
        <f>#REF!-#REF!-#REF!</f>
        <v>#REF!</v>
      </c>
      <c r="AE59" s="178"/>
      <c r="AF59" s="178" t="e">
        <f>#REF!-#REF!-#REF!</f>
        <v>#REF!</v>
      </c>
      <c r="AG59" s="178" t="e">
        <f>#REF!-#REF!-#REF!</f>
        <v>#REF!</v>
      </c>
      <c r="AH59" s="178" t="e">
        <f>#REF!-#REF!-#REF!</f>
        <v>#REF!</v>
      </c>
      <c r="AI59" s="178" t="e">
        <f>#REF!-#REF!-#REF!</f>
        <v>#REF!</v>
      </c>
      <c r="AJ59" s="178" t="e">
        <f>#REF!-#REF!-#REF!</f>
        <v>#REF!</v>
      </c>
      <c r="AK59" s="178" t="e">
        <f>#REF!-#REF!-#REF!</f>
        <v>#REF!</v>
      </c>
      <c r="AL59" s="178"/>
      <c r="AM59" s="178" t="e">
        <f>#REF!-#REF!-#REF!</f>
        <v>#REF!</v>
      </c>
      <c r="AN59" s="178"/>
      <c r="AO59" s="178" t="e">
        <f>#REF!-#REF!-#REF!</f>
        <v>#REF!</v>
      </c>
      <c r="AP59" s="178"/>
      <c r="AQ59" s="178"/>
      <c r="AR59" s="178" t="e">
        <f>#REF!-#REF!-#REF!</f>
        <v>#REF!</v>
      </c>
      <c r="AS59" s="178"/>
      <c r="AT59" s="178" t="e">
        <f>#REF!-#REF!-#REF!</f>
        <v>#REF!</v>
      </c>
      <c r="AU59" s="178"/>
      <c r="AV59" s="178" t="e">
        <f>#REF!-#REF!-#REF!</f>
        <v>#REF!</v>
      </c>
      <c r="AW59" s="178"/>
      <c r="AX59" s="178" t="e">
        <f>#REF!-#REF!-#REF!</f>
        <v>#REF!</v>
      </c>
      <c r="AY59" s="178"/>
      <c r="AZ59" s="178" t="e">
        <f>#REF!-#REF!-#REF!</f>
        <v>#REF!</v>
      </c>
      <c r="BA59" s="178"/>
      <c r="BB59" s="178" t="e">
        <f>#REF!-#REF!-#REF!</f>
        <v>#REF!</v>
      </c>
      <c r="BC59" s="180"/>
    </row>
    <row r="60" spans="1:55" s="9" customFormat="1" ht="9" customHeight="1" x14ac:dyDescent="0.2">
      <c r="A60" s="65"/>
      <c r="B60" s="65" t="s">
        <v>238</v>
      </c>
      <c r="C60" s="178" t="e">
        <f>#REF!-#REF!-#REF!</f>
        <v>#REF!</v>
      </c>
      <c r="D60" s="178"/>
      <c r="E60" s="178" t="e">
        <f>#REF!-#REF!-#REF!</f>
        <v>#REF!</v>
      </c>
      <c r="F60" s="178" t="e">
        <f>#REF!-#REF!-#REF!</f>
        <v>#REF!</v>
      </c>
      <c r="G60" s="178" t="e">
        <f>#REF!-#REF!-#REF!</f>
        <v>#REF!</v>
      </c>
      <c r="H60" s="178" t="e">
        <f>#REF!-#REF!-#REF!</f>
        <v>#REF!</v>
      </c>
      <c r="I60" s="178" t="e">
        <f>#REF!-#REF!-#REF!</f>
        <v>#REF!</v>
      </c>
      <c r="J60" s="178"/>
      <c r="K60" s="178" t="e">
        <f>#REF!-#REF!-#REF!</f>
        <v>#REF!</v>
      </c>
      <c r="L60" s="178"/>
      <c r="M60" s="178" t="e">
        <f>#REF!-#REF!-#REF!</f>
        <v>#REF!</v>
      </c>
      <c r="N60" s="178"/>
      <c r="O60" s="178"/>
      <c r="P60" s="178" t="e">
        <f>#REF!-#REF!-#REF!</f>
        <v>#REF!</v>
      </c>
      <c r="Q60" s="178"/>
      <c r="R60" s="178" t="e">
        <f>#REF!-#REF!-#REF!</f>
        <v>#REF!</v>
      </c>
      <c r="S60" s="178"/>
      <c r="T60" s="178" t="e">
        <f>#REF!-#REF!-#REF!</f>
        <v>#REF!</v>
      </c>
      <c r="U60" s="178"/>
      <c r="V60" s="178" t="e">
        <f>#REF!-#REF!-#REF!</f>
        <v>#REF!</v>
      </c>
      <c r="W60" s="178"/>
      <c r="X60" s="178" t="e">
        <f>#REF!-#REF!-#REF!</f>
        <v>#REF!</v>
      </c>
      <c r="Y60" s="178"/>
      <c r="Z60" s="178" t="e">
        <f>#REF!-#REF!-#REF!</f>
        <v>#REF!</v>
      </c>
      <c r="AA60" s="179"/>
      <c r="AB60" s="65"/>
      <c r="AC60" s="65" t="s">
        <v>238</v>
      </c>
      <c r="AD60" s="178" t="e">
        <f>#REF!-#REF!-#REF!</f>
        <v>#REF!</v>
      </c>
      <c r="AE60" s="178"/>
      <c r="AF60" s="178" t="e">
        <f>#REF!-#REF!-#REF!</f>
        <v>#REF!</v>
      </c>
      <c r="AG60" s="178" t="e">
        <f>#REF!-#REF!-#REF!</f>
        <v>#REF!</v>
      </c>
      <c r="AH60" s="178" t="e">
        <f>#REF!-#REF!-#REF!</f>
        <v>#REF!</v>
      </c>
      <c r="AI60" s="178" t="e">
        <f>#REF!-#REF!-#REF!</f>
        <v>#REF!</v>
      </c>
      <c r="AJ60" s="178" t="e">
        <f>#REF!-#REF!-#REF!</f>
        <v>#REF!</v>
      </c>
      <c r="AK60" s="178" t="e">
        <f>#REF!-#REF!-#REF!</f>
        <v>#REF!</v>
      </c>
      <c r="AL60" s="178"/>
      <c r="AM60" s="178" t="e">
        <f>#REF!-#REF!-#REF!</f>
        <v>#REF!</v>
      </c>
      <c r="AN60" s="178"/>
      <c r="AO60" s="178" t="e">
        <f>#REF!-#REF!-#REF!</f>
        <v>#REF!</v>
      </c>
      <c r="AP60" s="178"/>
      <c r="AQ60" s="178"/>
      <c r="AR60" s="178" t="e">
        <f>#REF!-#REF!-#REF!</f>
        <v>#REF!</v>
      </c>
      <c r="AS60" s="178"/>
      <c r="AT60" s="178" t="e">
        <f>#REF!-#REF!-#REF!</f>
        <v>#REF!</v>
      </c>
      <c r="AU60" s="178"/>
      <c r="AV60" s="178" t="e">
        <f>#REF!-#REF!-#REF!</f>
        <v>#REF!</v>
      </c>
      <c r="AW60" s="178"/>
      <c r="AX60" s="178" t="e">
        <f>#REF!-#REF!-#REF!</f>
        <v>#REF!</v>
      </c>
      <c r="AY60" s="178"/>
      <c r="AZ60" s="178" t="e">
        <f>#REF!-#REF!-#REF!</f>
        <v>#REF!</v>
      </c>
      <c r="BA60" s="178"/>
      <c r="BB60" s="178" t="e">
        <f>#REF!-#REF!-#REF!</f>
        <v>#REF!</v>
      </c>
      <c r="BC60" s="180"/>
    </row>
    <row r="61" spans="1:55" s="9" customFormat="1" ht="9" customHeight="1" x14ac:dyDescent="0.2">
      <c r="A61" s="65"/>
      <c r="B61" s="65" t="s">
        <v>16</v>
      </c>
      <c r="C61" s="178" t="e">
        <f>#REF!-#REF!-#REF!</f>
        <v>#REF!</v>
      </c>
      <c r="D61" s="178"/>
      <c r="E61" s="178" t="e">
        <f>#REF!-#REF!-#REF!</f>
        <v>#REF!</v>
      </c>
      <c r="F61" s="178" t="e">
        <f>#REF!-#REF!-#REF!</f>
        <v>#REF!</v>
      </c>
      <c r="G61" s="178" t="e">
        <f>#REF!-#REF!-#REF!</f>
        <v>#REF!</v>
      </c>
      <c r="H61" s="178" t="e">
        <f>#REF!-#REF!-#REF!</f>
        <v>#REF!</v>
      </c>
      <c r="I61" s="178" t="e">
        <f>#REF!-#REF!-#REF!</f>
        <v>#REF!</v>
      </c>
      <c r="J61" s="178"/>
      <c r="K61" s="178" t="e">
        <f>#REF!-#REF!-#REF!</f>
        <v>#REF!</v>
      </c>
      <c r="L61" s="178"/>
      <c r="M61" s="178" t="e">
        <f>#REF!-#REF!-#REF!</f>
        <v>#REF!</v>
      </c>
      <c r="N61" s="178"/>
      <c r="O61" s="178"/>
      <c r="P61" s="178" t="e">
        <f>#REF!-#REF!-#REF!</f>
        <v>#REF!</v>
      </c>
      <c r="Q61" s="178"/>
      <c r="R61" s="178" t="e">
        <f>#REF!-#REF!-#REF!</f>
        <v>#REF!</v>
      </c>
      <c r="S61" s="178"/>
      <c r="T61" s="178" t="e">
        <f>#REF!-#REF!-#REF!</f>
        <v>#REF!</v>
      </c>
      <c r="U61" s="178"/>
      <c r="V61" s="178" t="e">
        <f>#REF!-#REF!-#REF!</f>
        <v>#REF!</v>
      </c>
      <c r="W61" s="178"/>
      <c r="X61" s="178" t="e">
        <f>#REF!-#REF!-#REF!</f>
        <v>#REF!</v>
      </c>
      <c r="Y61" s="178"/>
      <c r="Z61" s="178" t="e">
        <f>#REF!-#REF!-#REF!</f>
        <v>#REF!</v>
      </c>
      <c r="AA61" s="179"/>
      <c r="AB61" s="65"/>
      <c r="AC61" s="65" t="s">
        <v>16</v>
      </c>
      <c r="AD61" s="178" t="e">
        <f>#REF!-#REF!-#REF!</f>
        <v>#REF!</v>
      </c>
      <c r="AE61" s="178"/>
      <c r="AF61" s="178" t="e">
        <f>#REF!-#REF!-#REF!</f>
        <v>#REF!</v>
      </c>
      <c r="AG61" s="178" t="e">
        <f>#REF!-#REF!-#REF!</f>
        <v>#REF!</v>
      </c>
      <c r="AH61" s="178" t="e">
        <f>#REF!-#REF!-#REF!</f>
        <v>#REF!</v>
      </c>
      <c r="AI61" s="178" t="e">
        <f>#REF!-#REF!-#REF!</f>
        <v>#REF!</v>
      </c>
      <c r="AJ61" s="178" t="e">
        <f>#REF!-#REF!-#REF!</f>
        <v>#REF!</v>
      </c>
      <c r="AK61" s="178" t="e">
        <f>#REF!-#REF!-#REF!</f>
        <v>#REF!</v>
      </c>
      <c r="AL61" s="178"/>
      <c r="AM61" s="178" t="e">
        <f>#REF!-#REF!-#REF!</f>
        <v>#REF!</v>
      </c>
      <c r="AN61" s="178"/>
      <c r="AO61" s="178" t="e">
        <f>#REF!-#REF!-#REF!</f>
        <v>#REF!</v>
      </c>
      <c r="AP61" s="178"/>
      <c r="AQ61" s="178"/>
      <c r="AR61" s="178" t="e">
        <f>#REF!-#REF!-#REF!</f>
        <v>#REF!</v>
      </c>
      <c r="AS61" s="178"/>
      <c r="AT61" s="178" t="e">
        <f>#REF!-#REF!-#REF!</f>
        <v>#REF!</v>
      </c>
      <c r="AU61" s="178"/>
      <c r="AV61" s="178" t="e">
        <f>#REF!-#REF!-#REF!</f>
        <v>#REF!</v>
      </c>
      <c r="AW61" s="178"/>
      <c r="AX61" s="178" t="e">
        <f>#REF!-#REF!-#REF!</f>
        <v>#REF!</v>
      </c>
      <c r="AY61" s="178"/>
      <c r="AZ61" s="178" t="e">
        <f>#REF!-#REF!-#REF!</f>
        <v>#REF!</v>
      </c>
      <c r="BA61" s="178"/>
      <c r="BB61" s="178" t="e">
        <f>#REF!-#REF!-#REF!</f>
        <v>#REF!</v>
      </c>
      <c r="BC61" s="180"/>
    </row>
    <row r="62" spans="1:55" s="9" customFormat="1" ht="14.1" customHeight="1" x14ac:dyDescent="0.2">
      <c r="A62" s="65"/>
      <c r="B62" s="65" t="s">
        <v>9</v>
      </c>
      <c r="C62" s="178" t="e">
        <f>#REF!-#REF!-#REF!</f>
        <v>#REF!</v>
      </c>
      <c r="D62" s="178"/>
      <c r="E62" s="178" t="e">
        <f>#REF!-#REF!-#REF!</f>
        <v>#REF!</v>
      </c>
      <c r="F62" s="178" t="e">
        <f>#REF!-#REF!-#REF!</f>
        <v>#REF!</v>
      </c>
      <c r="G62" s="178" t="e">
        <f>#REF!-#REF!-#REF!</f>
        <v>#REF!</v>
      </c>
      <c r="H62" s="178" t="e">
        <f>#REF!-#REF!-#REF!</f>
        <v>#REF!</v>
      </c>
      <c r="I62" s="178" t="e">
        <f>#REF!-#REF!-#REF!</f>
        <v>#REF!</v>
      </c>
      <c r="J62" s="178"/>
      <c r="K62" s="178" t="e">
        <f>#REF!-#REF!-#REF!</f>
        <v>#REF!</v>
      </c>
      <c r="L62" s="178"/>
      <c r="M62" s="178" t="e">
        <f>#REF!-#REF!-#REF!</f>
        <v>#REF!</v>
      </c>
      <c r="N62" s="178"/>
      <c r="O62" s="178"/>
      <c r="P62" s="178" t="e">
        <f>#REF!-#REF!-#REF!</f>
        <v>#REF!</v>
      </c>
      <c r="Q62" s="178"/>
      <c r="R62" s="178" t="e">
        <f>#REF!-#REF!-#REF!</f>
        <v>#REF!</v>
      </c>
      <c r="S62" s="178"/>
      <c r="T62" s="178" t="e">
        <f>#REF!-#REF!-#REF!</f>
        <v>#REF!</v>
      </c>
      <c r="U62" s="178"/>
      <c r="V62" s="178" t="e">
        <f>#REF!-#REF!-#REF!</f>
        <v>#REF!</v>
      </c>
      <c r="W62" s="178"/>
      <c r="X62" s="178" t="e">
        <f>#REF!-#REF!-#REF!</f>
        <v>#REF!</v>
      </c>
      <c r="Y62" s="178"/>
      <c r="Z62" s="178" t="e">
        <f>#REF!-#REF!-#REF!</f>
        <v>#REF!</v>
      </c>
      <c r="AA62" s="179"/>
      <c r="AB62" s="65"/>
      <c r="AC62" s="65" t="s">
        <v>9</v>
      </c>
      <c r="AD62" s="178" t="e">
        <f>#REF!-#REF!-#REF!</f>
        <v>#REF!</v>
      </c>
      <c r="AE62" s="178"/>
      <c r="AF62" s="178" t="e">
        <f>#REF!-#REF!-#REF!</f>
        <v>#REF!</v>
      </c>
      <c r="AG62" s="178" t="e">
        <f>#REF!-#REF!-#REF!</f>
        <v>#REF!</v>
      </c>
      <c r="AH62" s="178" t="e">
        <f>#REF!-#REF!-#REF!</f>
        <v>#REF!</v>
      </c>
      <c r="AI62" s="178" t="e">
        <f>#REF!-#REF!-#REF!</f>
        <v>#REF!</v>
      </c>
      <c r="AJ62" s="178" t="e">
        <f>#REF!-#REF!-#REF!</f>
        <v>#REF!</v>
      </c>
      <c r="AK62" s="178" t="e">
        <f>#REF!-#REF!-#REF!</f>
        <v>#REF!</v>
      </c>
      <c r="AL62" s="178"/>
      <c r="AM62" s="178" t="e">
        <f>#REF!-#REF!-#REF!</f>
        <v>#REF!</v>
      </c>
      <c r="AN62" s="178"/>
      <c r="AO62" s="178" t="e">
        <f>#REF!-#REF!-#REF!</f>
        <v>#REF!</v>
      </c>
      <c r="AP62" s="178"/>
      <c r="AQ62" s="178"/>
      <c r="AR62" s="178" t="e">
        <f>#REF!-#REF!-#REF!</f>
        <v>#REF!</v>
      </c>
      <c r="AS62" s="178"/>
      <c r="AT62" s="178" t="e">
        <f>#REF!-#REF!-#REF!</f>
        <v>#REF!</v>
      </c>
      <c r="AU62" s="178"/>
      <c r="AV62" s="178" t="e">
        <f>#REF!-#REF!-#REF!</f>
        <v>#REF!</v>
      </c>
      <c r="AW62" s="178"/>
      <c r="AX62" s="178" t="e">
        <f>#REF!-#REF!-#REF!</f>
        <v>#REF!</v>
      </c>
      <c r="AY62" s="178"/>
      <c r="AZ62" s="178" t="e">
        <f>#REF!-#REF!-#REF!</f>
        <v>#REF!</v>
      </c>
      <c r="BA62" s="178"/>
      <c r="BB62" s="178" t="e">
        <f>#REF!-#REF!-#REF!</f>
        <v>#REF!</v>
      </c>
      <c r="BC62" s="180"/>
    </row>
    <row r="63" spans="1:55" s="9" customFormat="1" ht="14.1" customHeight="1" x14ac:dyDescent="0.2">
      <c r="A63" s="65"/>
      <c r="B63" s="65" t="s">
        <v>10</v>
      </c>
      <c r="C63" s="178" t="e">
        <f>#REF!-#REF!-#REF!</f>
        <v>#REF!</v>
      </c>
      <c r="D63" s="178"/>
      <c r="E63" s="178" t="e">
        <f>#REF!-#REF!-#REF!</f>
        <v>#REF!</v>
      </c>
      <c r="F63" s="178" t="e">
        <f>#REF!-#REF!-#REF!</f>
        <v>#REF!</v>
      </c>
      <c r="G63" s="178" t="e">
        <f>#REF!-#REF!-#REF!</f>
        <v>#REF!</v>
      </c>
      <c r="H63" s="178" t="e">
        <f>#REF!-#REF!-#REF!</f>
        <v>#REF!</v>
      </c>
      <c r="I63" s="178" t="e">
        <f>#REF!-#REF!-#REF!</f>
        <v>#REF!</v>
      </c>
      <c r="J63" s="178"/>
      <c r="K63" s="178" t="e">
        <f>#REF!-#REF!-#REF!</f>
        <v>#REF!</v>
      </c>
      <c r="L63" s="178"/>
      <c r="M63" s="178" t="e">
        <f>#REF!-#REF!-#REF!</f>
        <v>#REF!</v>
      </c>
      <c r="N63" s="178"/>
      <c r="O63" s="178"/>
      <c r="P63" s="178" t="e">
        <f>#REF!-#REF!-#REF!</f>
        <v>#REF!</v>
      </c>
      <c r="Q63" s="178"/>
      <c r="R63" s="178" t="e">
        <f>#REF!-#REF!-#REF!</f>
        <v>#REF!</v>
      </c>
      <c r="S63" s="178"/>
      <c r="T63" s="178" t="e">
        <f>#REF!-#REF!-#REF!</f>
        <v>#REF!</v>
      </c>
      <c r="U63" s="178"/>
      <c r="V63" s="178" t="e">
        <f>#REF!-#REF!-#REF!</f>
        <v>#REF!</v>
      </c>
      <c r="W63" s="178"/>
      <c r="X63" s="178" t="e">
        <f>#REF!-#REF!-#REF!</f>
        <v>#REF!</v>
      </c>
      <c r="Y63" s="178"/>
      <c r="Z63" s="178" t="e">
        <f>#REF!-#REF!-#REF!</f>
        <v>#REF!</v>
      </c>
      <c r="AA63" s="179"/>
      <c r="AB63" s="65"/>
      <c r="AC63" s="65" t="s">
        <v>10</v>
      </c>
      <c r="AD63" s="178" t="e">
        <f>#REF!-#REF!-#REF!</f>
        <v>#REF!</v>
      </c>
      <c r="AE63" s="178"/>
      <c r="AF63" s="178" t="e">
        <f>#REF!-#REF!-#REF!</f>
        <v>#REF!</v>
      </c>
      <c r="AG63" s="178" t="e">
        <f>#REF!-#REF!-#REF!</f>
        <v>#REF!</v>
      </c>
      <c r="AH63" s="178" t="e">
        <f>#REF!-#REF!-#REF!</f>
        <v>#REF!</v>
      </c>
      <c r="AI63" s="178" t="e">
        <f>#REF!-#REF!-#REF!</f>
        <v>#REF!</v>
      </c>
      <c r="AJ63" s="178" t="e">
        <f>#REF!-#REF!-#REF!</f>
        <v>#REF!</v>
      </c>
      <c r="AK63" s="178" t="e">
        <f>#REF!-#REF!-#REF!</f>
        <v>#REF!</v>
      </c>
      <c r="AL63" s="178"/>
      <c r="AM63" s="178" t="e">
        <f>#REF!-#REF!-#REF!</f>
        <v>#REF!</v>
      </c>
      <c r="AN63" s="178"/>
      <c r="AO63" s="178" t="e">
        <f>#REF!-#REF!-#REF!</f>
        <v>#REF!</v>
      </c>
      <c r="AP63" s="178"/>
      <c r="AQ63" s="178"/>
      <c r="AR63" s="178" t="e">
        <f>#REF!-#REF!-#REF!</f>
        <v>#REF!</v>
      </c>
      <c r="AS63" s="178"/>
      <c r="AT63" s="178" t="e">
        <f>#REF!-#REF!-#REF!</f>
        <v>#REF!</v>
      </c>
      <c r="AU63" s="178"/>
      <c r="AV63" s="178" t="e">
        <f>#REF!-#REF!-#REF!</f>
        <v>#REF!</v>
      </c>
      <c r="AW63" s="178"/>
      <c r="AX63" s="178" t="e">
        <f>#REF!-#REF!-#REF!</f>
        <v>#REF!</v>
      </c>
      <c r="AY63" s="178"/>
      <c r="AZ63" s="178" t="e">
        <f>#REF!-#REF!-#REF!</f>
        <v>#REF!</v>
      </c>
      <c r="BA63" s="178"/>
      <c r="BB63" s="178" t="e">
        <f>#REF!-#REF!-#REF!</f>
        <v>#REF!</v>
      </c>
      <c r="BC63" s="180"/>
    </row>
    <row r="64" spans="1:55" s="9" customFormat="1" ht="9" customHeight="1" x14ac:dyDescent="0.2">
      <c r="A64" s="65"/>
      <c r="B64" s="65" t="s">
        <v>205</v>
      </c>
      <c r="C64" s="178" t="e">
        <f>#REF!-#REF!-#REF!</f>
        <v>#REF!</v>
      </c>
      <c r="D64" s="178"/>
      <c r="E64" s="178" t="e">
        <f>#REF!-#REF!-#REF!</f>
        <v>#REF!</v>
      </c>
      <c r="F64" s="178" t="e">
        <f>#REF!-#REF!-#REF!</f>
        <v>#REF!</v>
      </c>
      <c r="G64" s="178" t="e">
        <f>#REF!-#REF!-#REF!</f>
        <v>#REF!</v>
      </c>
      <c r="H64" s="178" t="e">
        <f>#REF!-#REF!-#REF!</f>
        <v>#REF!</v>
      </c>
      <c r="I64" s="178" t="e">
        <f>#REF!-#REF!-#REF!</f>
        <v>#REF!</v>
      </c>
      <c r="J64" s="178"/>
      <c r="K64" s="178" t="e">
        <f>#REF!-#REF!-#REF!</f>
        <v>#REF!</v>
      </c>
      <c r="L64" s="178"/>
      <c r="M64" s="178" t="e">
        <f>#REF!-#REF!-#REF!</f>
        <v>#REF!</v>
      </c>
      <c r="N64" s="178"/>
      <c r="O64" s="178"/>
      <c r="P64" s="178" t="e">
        <f>#REF!-#REF!-#REF!</f>
        <v>#REF!</v>
      </c>
      <c r="Q64" s="178"/>
      <c r="R64" s="178" t="e">
        <f>#REF!-#REF!-#REF!</f>
        <v>#REF!</v>
      </c>
      <c r="S64" s="178"/>
      <c r="T64" s="178" t="e">
        <f>#REF!-#REF!-#REF!</f>
        <v>#REF!</v>
      </c>
      <c r="U64" s="178"/>
      <c r="V64" s="178" t="e">
        <f>#REF!-#REF!-#REF!</f>
        <v>#REF!</v>
      </c>
      <c r="W64" s="178"/>
      <c r="X64" s="178" t="e">
        <f>#REF!-#REF!-#REF!</f>
        <v>#REF!</v>
      </c>
      <c r="Y64" s="178"/>
      <c r="Z64" s="178" t="e">
        <f>#REF!-#REF!-#REF!</f>
        <v>#REF!</v>
      </c>
      <c r="AA64" s="179"/>
      <c r="AB64" s="65"/>
      <c r="AC64" s="65" t="s">
        <v>205</v>
      </c>
      <c r="AD64" s="178" t="e">
        <f>#REF!-#REF!-#REF!</f>
        <v>#REF!</v>
      </c>
      <c r="AE64" s="178"/>
      <c r="AF64" s="178" t="e">
        <f>#REF!-#REF!-#REF!</f>
        <v>#REF!</v>
      </c>
      <c r="AG64" s="178" t="e">
        <f>#REF!-#REF!-#REF!</f>
        <v>#REF!</v>
      </c>
      <c r="AH64" s="178" t="e">
        <f>#REF!-#REF!-#REF!</f>
        <v>#REF!</v>
      </c>
      <c r="AI64" s="178" t="e">
        <f>#REF!-#REF!-#REF!</f>
        <v>#REF!</v>
      </c>
      <c r="AJ64" s="178" t="e">
        <f>#REF!-#REF!-#REF!</f>
        <v>#REF!</v>
      </c>
      <c r="AK64" s="178" t="e">
        <f>#REF!-#REF!-#REF!</f>
        <v>#REF!</v>
      </c>
      <c r="AL64" s="178"/>
      <c r="AM64" s="178" t="e">
        <f>#REF!-#REF!-#REF!</f>
        <v>#REF!</v>
      </c>
      <c r="AN64" s="178"/>
      <c r="AO64" s="178" t="e">
        <f>#REF!-#REF!-#REF!</f>
        <v>#REF!</v>
      </c>
      <c r="AP64" s="178"/>
      <c r="AQ64" s="178"/>
      <c r="AR64" s="178" t="e">
        <f>#REF!-#REF!-#REF!</f>
        <v>#REF!</v>
      </c>
      <c r="AS64" s="178"/>
      <c r="AT64" s="178" t="e">
        <f>#REF!-#REF!-#REF!</f>
        <v>#REF!</v>
      </c>
      <c r="AU64" s="178"/>
      <c r="AV64" s="178" t="e">
        <f>#REF!-#REF!-#REF!</f>
        <v>#REF!</v>
      </c>
      <c r="AW64" s="178"/>
      <c r="AX64" s="178" t="e">
        <f>#REF!-#REF!-#REF!</f>
        <v>#REF!</v>
      </c>
      <c r="AY64" s="178"/>
      <c r="AZ64" s="178" t="e">
        <f>#REF!-#REF!-#REF!</f>
        <v>#REF!</v>
      </c>
      <c r="BA64" s="178"/>
      <c r="BB64" s="178" t="e">
        <f>#REF!-#REF!-#REF!</f>
        <v>#REF!</v>
      </c>
      <c r="BC64" s="180"/>
    </row>
    <row r="65" spans="1:16346" s="9" customFormat="1" ht="9" customHeight="1" x14ac:dyDescent="0.2">
      <c r="A65" s="65" t="s">
        <v>231</v>
      </c>
      <c r="B65" s="65"/>
      <c r="C65" s="178" t="e">
        <f>#REF!-#REF!-#REF!</f>
        <v>#REF!</v>
      </c>
      <c r="D65" s="178"/>
      <c r="E65" s="178" t="e">
        <f>#REF!-#REF!-#REF!</f>
        <v>#REF!</v>
      </c>
      <c r="F65" s="178" t="e">
        <f>#REF!-#REF!-#REF!</f>
        <v>#REF!</v>
      </c>
      <c r="G65" s="178" t="e">
        <f>#REF!-#REF!-#REF!</f>
        <v>#REF!</v>
      </c>
      <c r="H65" s="178" t="e">
        <f>#REF!-#REF!-#REF!</f>
        <v>#REF!</v>
      </c>
      <c r="I65" s="178" t="e">
        <f>#REF!-#REF!-#REF!</f>
        <v>#REF!</v>
      </c>
      <c r="J65" s="178"/>
      <c r="K65" s="178" t="e">
        <f>#REF!-#REF!-#REF!</f>
        <v>#REF!</v>
      </c>
      <c r="L65" s="178"/>
      <c r="M65" s="178" t="e">
        <f>#REF!-#REF!-#REF!</f>
        <v>#REF!</v>
      </c>
      <c r="N65" s="178"/>
      <c r="O65" s="178"/>
      <c r="P65" s="178" t="e">
        <f>#REF!-#REF!-#REF!</f>
        <v>#REF!</v>
      </c>
      <c r="Q65" s="178"/>
      <c r="R65" s="178" t="e">
        <f>#REF!-#REF!-#REF!</f>
        <v>#REF!</v>
      </c>
      <c r="S65" s="178"/>
      <c r="T65" s="178" t="e">
        <f>#REF!-#REF!-#REF!</f>
        <v>#REF!</v>
      </c>
      <c r="U65" s="178"/>
      <c r="V65" s="178" t="e">
        <f>#REF!-#REF!-#REF!</f>
        <v>#REF!</v>
      </c>
      <c r="W65" s="178"/>
      <c r="X65" s="178" t="e">
        <f>#REF!-#REF!-#REF!</f>
        <v>#REF!</v>
      </c>
      <c r="Y65" s="178"/>
      <c r="Z65" s="178" t="e">
        <f>#REF!-#REF!-#REF!</f>
        <v>#REF!</v>
      </c>
      <c r="AA65" s="179"/>
      <c r="AB65" s="65" t="s">
        <v>231</v>
      </c>
      <c r="AC65" s="65"/>
      <c r="AD65" s="178" t="e">
        <f>#REF!-#REF!-#REF!</f>
        <v>#REF!</v>
      </c>
      <c r="AE65" s="178"/>
      <c r="AF65" s="178" t="e">
        <f>#REF!-#REF!-#REF!</f>
        <v>#REF!</v>
      </c>
      <c r="AG65" s="178" t="e">
        <f>#REF!-#REF!-#REF!</f>
        <v>#REF!</v>
      </c>
      <c r="AH65" s="178" t="e">
        <f>#REF!-#REF!-#REF!</f>
        <v>#REF!</v>
      </c>
      <c r="AI65" s="178" t="e">
        <f>#REF!-#REF!-#REF!</f>
        <v>#REF!</v>
      </c>
      <c r="AJ65" s="178" t="e">
        <f>#REF!-#REF!-#REF!</f>
        <v>#REF!</v>
      </c>
      <c r="AK65" s="178" t="e">
        <f>#REF!-#REF!-#REF!</f>
        <v>#REF!</v>
      </c>
      <c r="AL65" s="178"/>
      <c r="AM65" s="178" t="e">
        <f>#REF!-#REF!-#REF!</f>
        <v>#REF!</v>
      </c>
      <c r="AN65" s="178"/>
      <c r="AO65" s="178" t="e">
        <f>#REF!-#REF!-#REF!</f>
        <v>#REF!</v>
      </c>
      <c r="AP65" s="178"/>
      <c r="AQ65" s="178"/>
      <c r="AR65" s="178" t="e">
        <f>#REF!-#REF!-#REF!</f>
        <v>#REF!</v>
      </c>
      <c r="AS65" s="178"/>
      <c r="AT65" s="178" t="e">
        <f>#REF!-#REF!-#REF!</f>
        <v>#REF!</v>
      </c>
      <c r="AU65" s="178"/>
      <c r="AV65" s="178" t="e">
        <f>#REF!-#REF!-#REF!</f>
        <v>#REF!</v>
      </c>
      <c r="AW65" s="178"/>
      <c r="AX65" s="178" t="e">
        <f>#REF!-#REF!-#REF!</f>
        <v>#REF!</v>
      </c>
      <c r="AY65" s="178"/>
      <c r="AZ65" s="178" t="e">
        <f>#REF!-#REF!-#REF!</f>
        <v>#REF!</v>
      </c>
      <c r="BA65" s="178"/>
      <c r="BB65" s="178" t="e">
        <f>#REF!-#REF!-#REF!</f>
        <v>#REF!</v>
      </c>
      <c r="BC65" s="180"/>
    </row>
    <row r="66" spans="1:16346" s="9" customFormat="1" ht="9" customHeight="1" x14ac:dyDescent="0.2">
      <c r="A66" s="65"/>
      <c r="B66" s="65" t="s">
        <v>232</v>
      </c>
      <c r="C66" s="178" t="e">
        <f>#REF!-#REF!-#REF!</f>
        <v>#REF!</v>
      </c>
      <c r="D66" s="178"/>
      <c r="E66" s="178" t="e">
        <f>#REF!-#REF!-#REF!</f>
        <v>#REF!</v>
      </c>
      <c r="F66" s="178" t="e">
        <f>#REF!-#REF!-#REF!</f>
        <v>#REF!</v>
      </c>
      <c r="G66" s="178" t="e">
        <f>#REF!-#REF!-#REF!</f>
        <v>#REF!</v>
      </c>
      <c r="H66" s="178" t="e">
        <f>#REF!-#REF!-#REF!</f>
        <v>#REF!</v>
      </c>
      <c r="I66" s="178" t="e">
        <f>#REF!-#REF!-#REF!</f>
        <v>#REF!</v>
      </c>
      <c r="J66" s="178"/>
      <c r="K66" s="178" t="e">
        <f>#REF!-#REF!-#REF!</f>
        <v>#REF!</v>
      </c>
      <c r="L66" s="178"/>
      <c r="M66" s="178" t="e">
        <f>#REF!-#REF!-#REF!</f>
        <v>#REF!</v>
      </c>
      <c r="N66" s="178"/>
      <c r="O66" s="178"/>
      <c r="P66" s="178" t="e">
        <f>#REF!-#REF!-#REF!</f>
        <v>#REF!</v>
      </c>
      <c r="Q66" s="178"/>
      <c r="R66" s="178" t="e">
        <f>#REF!-#REF!-#REF!</f>
        <v>#REF!</v>
      </c>
      <c r="S66" s="178"/>
      <c r="T66" s="178" t="e">
        <f>#REF!-#REF!-#REF!</f>
        <v>#REF!</v>
      </c>
      <c r="U66" s="178"/>
      <c r="V66" s="178" t="e">
        <f>#REF!-#REF!-#REF!</f>
        <v>#REF!</v>
      </c>
      <c r="W66" s="178"/>
      <c r="X66" s="178" t="e">
        <f>#REF!-#REF!-#REF!</f>
        <v>#REF!</v>
      </c>
      <c r="Y66" s="178"/>
      <c r="Z66" s="178" t="e">
        <f>#REF!-#REF!-#REF!</f>
        <v>#REF!</v>
      </c>
      <c r="AA66" s="179"/>
      <c r="AB66" s="65"/>
      <c r="AC66" s="65" t="s">
        <v>232</v>
      </c>
      <c r="AD66" s="178" t="e">
        <f>#REF!-#REF!-#REF!</f>
        <v>#REF!</v>
      </c>
      <c r="AE66" s="178"/>
      <c r="AF66" s="178" t="e">
        <f>#REF!-#REF!-#REF!</f>
        <v>#REF!</v>
      </c>
      <c r="AG66" s="178" t="e">
        <f>#REF!-#REF!-#REF!</f>
        <v>#REF!</v>
      </c>
      <c r="AH66" s="178" t="e">
        <f>#REF!-#REF!-#REF!</f>
        <v>#REF!</v>
      </c>
      <c r="AI66" s="178" t="e">
        <f>#REF!-#REF!-#REF!</f>
        <v>#REF!</v>
      </c>
      <c r="AJ66" s="178" t="e">
        <f>#REF!-#REF!-#REF!</f>
        <v>#REF!</v>
      </c>
      <c r="AK66" s="178" t="e">
        <f>#REF!-#REF!-#REF!</f>
        <v>#REF!</v>
      </c>
      <c r="AL66" s="178"/>
      <c r="AM66" s="178" t="e">
        <f>#REF!-#REF!-#REF!</f>
        <v>#REF!</v>
      </c>
      <c r="AN66" s="178"/>
      <c r="AO66" s="178" t="e">
        <f>#REF!-#REF!-#REF!</f>
        <v>#REF!</v>
      </c>
      <c r="AP66" s="178"/>
      <c r="AQ66" s="178"/>
      <c r="AR66" s="178" t="e">
        <f>#REF!-#REF!-#REF!</f>
        <v>#REF!</v>
      </c>
      <c r="AS66" s="178"/>
      <c r="AT66" s="178" t="e">
        <f>#REF!-#REF!-#REF!</f>
        <v>#REF!</v>
      </c>
      <c r="AU66" s="178"/>
      <c r="AV66" s="178" t="e">
        <f>#REF!-#REF!-#REF!</f>
        <v>#REF!</v>
      </c>
      <c r="AW66" s="178"/>
      <c r="AX66" s="178" t="e">
        <f>#REF!-#REF!-#REF!</f>
        <v>#REF!</v>
      </c>
      <c r="AY66" s="178"/>
      <c r="AZ66" s="178" t="e">
        <f>#REF!-#REF!-#REF!</f>
        <v>#REF!</v>
      </c>
      <c r="BA66" s="178"/>
      <c r="BB66" s="178" t="e">
        <f>#REF!-#REF!-#REF!</f>
        <v>#REF!</v>
      </c>
      <c r="BC66" s="180"/>
    </row>
    <row r="67" spans="1:16346" s="9" customFormat="1" ht="9" customHeight="1" x14ac:dyDescent="0.2">
      <c r="A67" s="65" t="s">
        <v>233</v>
      </c>
      <c r="B67" s="65"/>
      <c r="C67" s="178" t="e">
        <f>#REF!-#REF!-#REF!</f>
        <v>#REF!</v>
      </c>
      <c r="D67" s="178"/>
      <c r="E67" s="178" t="e">
        <f>#REF!-#REF!-#REF!</f>
        <v>#REF!</v>
      </c>
      <c r="F67" s="178" t="e">
        <f>#REF!-#REF!-#REF!</f>
        <v>#REF!</v>
      </c>
      <c r="G67" s="178" t="e">
        <f>#REF!-#REF!-#REF!</f>
        <v>#REF!</v>
      </c>
      <c r="H67" s="178" t="e">
        <f>#REF!-#REF!-#REF!</f>
        <v>#REF!</v>
      </c>
      <c r="I67" s="178" t="e">
        <f>#REF!-#REF!-#REF!</f>
        <v>#REF!</v>
      </c>
      <c r="J67" s="178"/>
      <c r="K67" s="178" t="e">
        <f>#REF!-#REF!-#REF!</f>
        <v>#REF!</v>
      </c>
      <c r="L67" s="178"/>
      <c r="M67" s="178" t="e">
        <f>#REF!-#REF!-#REF!</f>
        <v>#REF!</v>
      </c>
      <c r="N67" s="178"/>
      <c r="O67" s="178"/>
      <c r="P67" s="178" t="e">
        <f>#REF!-#REF!-#REF!</f>
        <v>#REF!</v>
      </c>
      <c r="Q67" s="178"/>
      <c r="R67" s="178" t="e">
        <f>#REF!-#REF!-#REF!</f>
        <v>#REF!</v>
      </c>
      <c r="S67" s="178"/>
      <c r="T67" s="178" t="e">
        <f>#REF!-#REF!-#REF!</f>
        <v>#REF!</v>
      </c>
      <c r="U67" s="178"/>
      <c r="V67" s="178" t="e">
        <f>#REF!-#REF!-#REF!</f>
        <v>#REF!</v>
      </c>
      <c r="W67" s="178"/>
      <c r="X67" s="178" t="e">
        <f>#REF!-#REF!-#REF!</f>
        <v>#REF!</v>
      </c>
      <c r="Y67" s="178"/>
      <c r="Z67" s="178" t="e">
        <f>#REF!-#REF!-#REF!</f>
        <v>#REF!</v>
      </c>
      <c r="AA67" s="179"/>
      <c r="AB67" s="65" t="s">
        <v>233</v>
      </c>
      <c r="AC67" s="65"/>
      <c r="AD67" s="178" t="e">
        <f>#REF!-#REF!-#REF!</f>
        <v>#REF!</v>
      </c>
      <c r="AE67" s="178"/>
      <c r="AF67" s="178" t="e">
        <f>#REF!-#REF!-#REF!</f>
        <v>#REF!</v>
      </c>
      <c r="AG67" s="178" t="e">
        <f>#REF!-#REF!-#REF!</f>
        <v>#REF!</v>
      </c>
      <c r="AH67" s="178" t="e">
        <f>#REF!-#REF!-#REF!</f>
        <v>#REF!</v>
      </c>
      <c r="AI67" s="178" t="e">
        <f>#REF!-#REF!-#REF!</f>
        <v>#REF!</v>
      </c>
      <c r="AJ67" s="178" t="e">
        <f>#REF!-#REF!-#REF!</f>
        <v>#REF!</v>
      </c>
      <c r="AK67" s="178" t="e">
        <f>#REF!-#REF!-#REF!</f>
        <v>#REF!</v>
      </c>
      <c r="AL67" s="178"/>
      <c r="AM67" s="178" t="e">
        <f>#REF!-#REF!-#REF!</f>
        <v>#REF!</v>
      </c>
      <c r="AN67" s="178"/>
      <c r="AO67" s="178" t="e">
        <f>#REF!-#REF!-#REF!</f>
        <v>#REF!</v>
      </c>
      <c r="AP67" s="178"/>
      <c r="AQ67" s="178"/>
      <c r="AR67" s="178" t="e">
        <f>#REF!-#REF!-#REF!</f>
        <v>#REF!</v>
      </c>
      <c r="AS67" s="178"/>
      <c r="AT67" s="178" t="e">
        <f>#REF!-#REF!-#REF!</f>
        <v>#REF!</v>
      </c>
      <c r="AU67" s="178"/>
      <c r="AV67" s="178" t="e">
        <f>#REF!-#REF!-#REF!</f>
        <v>#REF!</v>
      </c>
      <c r="AW67" s="178"/>
      <c r="AX67" s="178" t="e">
        <f>#REF!-#REF!-#REF!</f>
        <v>#REF!</v>
      </c>
      <c r="AY67" s="178"/>
      <c r="AZ67" s="178" t="e">
        <f>#REF!-#REF!-#REF!</f>
        <v>#REF!</v>
      </c>
      <c r="BA67" s="178"/>
      <c r="BB67" s="178" t="e">
        <f>#REF!-#REF!-#REF!</f>
        <v>#REF!</v>
      </c>
      <c r="BC67" s="180"/>
    </row>
    <row r="68" spans="1:16346" s="9" customFormat="1" ht="9" customHeight="1" x14ac:dyDescent="0.2">
      <c r="A68" s="65"/>
      <c r="B68" s="65" t="s">
        <v>234</v>
      </c>
      <c r="C68" s="178" t="e">
        <f>#REF!-#REF!-#REF!</f>
        <v>#REF!</v>
      </c>
      <c r="D68" s="178"/>
      <c r="E68" s="178" t="e">
        <f>#REF!-#REF!-#REF!</f>
        <v>#REF!</v>
      </c>
      <c r="F68" s="178" t="e">
        <f>#REF!-#REF!-#REF!</f>
        <v>#REF!</v>
      </c>
      <c r="G68" s="178" t="e">
        <f>#REF!-#REF!-#REF!</f>
        <v>#REF!</v>
      </c>
      <c r="H68" s="178" t="e">
        <f>#REF!-#REF!-#REF!</f>
        <v>#REF!</v>
      </c>
      <c r="I68" s="178" t="e">
        <f>#REF!-#REF!-#REF!</f>
        <v>#REF!</v>
      </c>
      <c r="J68" s="178"/>
      <c r="K68" s="178" t="e">
        <f>#REF!-#REF!-#REF!</f>
        <v>#REF!</v>
      </c>
      <c r="L68" s="178"/>
      <c r="M68" s="178" t="e">
        <f>#REF!-#REF!-#REF!</f>
        <v>#REF!</v>
      </c>
      <c r="N68" s="178"/>
      <c r="O68" s="178"/>
      <c r="P68" s="178" t="e">
        <f>#REF!-#REF!-#REF!</f>
        <v>#REF!</v>
      </c>
      <c r="Q68" s="178"/>
      <c r="R68" s="178" t="e">
        <f>#REF!-#REF!-#REF!</f>
        <v>#REF!</v>
      </c>
      <c r="S68" s="178"/>
      <c r="T68" s="178" t="e">
        <f>#REF!-#REF!-#REF!</f>
        <v>#REF!</v>
      </c>
      <c r="U68" s="178"/>
      <c r="V68" s="178" t="e">
        <f>#REF!-#REF!-#REF!</f>
        <v>#REF!</v>
      </c>
      <c r="W68" s="178"/>
      <c r="X68" s="178" t="e">
        <f>#REF!-#REF!-#REF!</f>
        <v>#REF!</v>
      </c>
      <c r="Y68" s="178"/>
      <c r="Z68" s="178" t="e">
        <f>#REF!-#REF!-#REF!</f>
        <v>#REF!</v>
      </c>
      <c r="AA68" s="179"/>
      <c r="AB68" s="65"/>
      <c r="AC68" s="65" t="s">
        <v>234</v>
      </c>
      <c r="AD68" s="178" t="e">
        <f>#REF!-#REF!-#REF!</f>
        <v>#REF!</v>
      </c>
      <c r="AE68" s="178"/>
      <c r="AF68" s="178" t="e">
        <f>#REF!-#REF!-#REF!</f>
        <v>#REF!</v>
      </c>
      <c r="AG68" s="178" t="e">
        <f>#REF!-#REF!-#REF!</f>
        <v>#REF!</v>
      </c>
      <c r="AH68" s="178" t="e">
        <f>#REF!-#REF!-#REF!</f>
        <v>#REF!</v>
      </c>
      <c r="AI68" s="178" t="e">
        <f>#REF!-#REF!-#REF!</f>
        <v>#REF!</v>
      </c>
      <c r="AJ68" s="178" t="e">
        <f>#REF!-#REF!-#REF!</f>
        <v>#REF!</v>
      </c>
      <c r="AK68" s="178" t="e">
        <f>#REF!-#REF!-#REF!</f>
        <v>#REF!</v>
      </c>
      <c r="AL68" s="178"/>
      <c r="AM68" s="178" t="e">
        <f>#REF!-#REF!-#REF!</f>
        <v>#REF!</v>
      </c>
      <c r="AN68" s="178"/>
      <c r="AO68" s="178" t="e">
        <f>#REF!-#REF!-#REF!</f>
        <v>#REF!</v>
      </c>
      <c r="AP68" s="178"/>
      <c r="AQ68" s="178"/>
      <c r="AR68" s="178" t="e">
        <f>#REF!-#REF!-#REF!</f>
        <v>#REF!</v>
      </c>
      <c r="AS68" s="178"/>
      <c r="AT68" s="178" t="e">
        <f>#REF!-#REF!-#REF!</f>
        <v>#REF!</v>
      </c>
      <c r="AU68" s="178"/>
      <c r="AV68" s="178" t="e">
        <f>#REF!-#REF!-#REF!</f>
        <v>#REF!</v>
      </c>
      <c r="AW68" s="178"/>
      <c r="AX68" s="178" t="e">
        <f>#REF!-#REF!-#REF!</f>
        <v>#REF!</v>
      </c>
      <c r="AY68" s="178"/>
      <c r="AZ68" s="178" t="e">
        <f>#REF!-#REF!-#REF!</f>
        <v>#REF!</v>
      </c>
      <c r="BA68" s="178"/>
      <c r="BB68" s="178" t="e">
        <f>#REF!-#REF!-#REF!</f>
        <v>#REF!</v>
      </c>
      <c r="BC68" s="180"/>
    </row>
    <row r="69" spans="1:16346" s="9" customFormat="1" ht="9" customHeight="1" x14ac:dyDescent="0.2">
      <c r="A69" s="65" t="s">
        <v>18</v>
      </c>
      <c r="B69" s="65"/>
      <c r="C69" s="178" t="e">
        <f>#REF!-#REF!-#REF!</f>
        <v>#REF!</v>
      </c>
      <c r="D69" s="178"/>
      <c r="E69" s="178" t="e">
        <f>#REF!-#REF!-#REF!</f>
        <v>#REF!</v>
      </c>
      <c r="F69" s="178" t="e">
        <f>#REF!-#REF!-#REF!</f>
        <v>#REF!</v>
      </c>
      <c r="G69" s="178" t="e">
        <f>#REF!-#REF!-#REF!</f>
        <v>#REF!</v>
      </c>
      <c r="H69" s="178" t="e">
        <f>#REF!-#REF!-#REF!</f>
        <v>#REF!</v>
      </c>
      <c r="I69" s="178" t="e">
        <f>#REF!-#REF!-#REF!</f>
        <v>#REF!</v>
      </c>
      <c r="J69" s="178"/>
      <c r="K69" s="178" t="e">
        <f>#REF!-#REF!-#REF!</f>
        <v>#REF!</v>
      </c>
      <c r="L69" s="178"/>
      <c r="M69" s="178" t="e">
        <f>#REF!-#REF!-#REF!</f>
        <v>#REF!</v>
      </c>
      <c r="N69" s="178"/>
      <c r="O69" s="178"/>
      <c r="P69" s="178" t="e">
        <f>#REF!-#REF!-#REF!</f>
        <v>#REF!</v>
      </c>
      <c r="Q69" s="178"/>
      <c r="R69" s="178" t="e">
        <f>#REF!-#REF!-#REF!</f>
        <v>#REF!</v>
      </c>
      <c r="S69" s="178"/>
      <c r="T69" s="178" t="e">
        <f>#REF!-#REF!-#REF!</f>
        <v>#REF!</v>
      </c>
      <c r="U69" s="178"/>
      <c r="V69" s="178" t="e">
        <f>#REF!-#REF!-#REF!</f>
        <v>#REF!</v>
      </c>
      <c r="W69" s="178"/>
      <c r="X69" s="178" t="e">
        <f>#REF!-#REF!-#REF!</f>
        <v>#REF!</v>
      </c>
      <c r="Y69" s="178"/>
      <c r="Z69" s="178" t="e">
        <f>#REF!-#REF!-#REF!</f>
        <v>#REF!</v>
      </c>
      <c r="AA69" s="179"/>
      <c r="AB69" s="65" t="s">
        <v>18</v>
      </c>
      <c r="AC69" s="65"/>
      <c r="AD69" s="178" t="e">
        <f>#REF!-#REF!-#REF!</f>
        <v>#REF!</v>
      </c>
      <c r="AE69" s="178"/>
      <c r="AF69" s="178" t="e">
        <f>#REF!-#REF!-#REF!</f>
        <v>#REF!</v>
      </c>
      <c r="AG69" s="178" t="e">
        <f>#REF!-#REF!-#REF!</f>
        <v>#REF!</v>
      </c>
      <c r="AH69" s="178" t="e">
        <f>#REF!-#REF!-#REF!</f>
        <v>#REF!</v>
      </c>
      <c r="AI69" s="178" t="e">
        <f>#REF!-#REF!-#REF!</f>
        <v>#REF!</v>
      </c>
      <c r="AJ69" s="178" t="e">
        <f>#REF!-#REF!-#REF!</f>
        <v>#REF!</v>
      </c>
      <c r="AK69" s="178" t="e">
        <f>#REF!-#REF!-#REF!</f>
        <v>#REF!</v>
      </c>
      <c r="AL69" s="178"/>
      <c r="AM69" s="178" t="e">
        <f>#REF!-#REF!-#REF!</f>
        <v>#REF!</v>
      </c>
      <c r="AN69" s="178"/>
      <c r="AO69" s="178" t="e">
        <f>#REF!-#REF!-#REF!</f>
        <v>#REF!</v>
      </c>
      <c r="AP69" s="178"/>
      <c r="AQ69" s="178"/>
      <c r="AR69" s="178" t="e">
        <f>#REF!-#REF!-#REF!</f>
        <v>#REF!</v>
      </c>
      <c r="AS69" s="178"/>
      <c r="AT69" s="178" t="e">
        <f>#REF!-#REF!-#REF!</f>
        <v>#REF!</v>
      </c>
      <c r="AU69" s="178"/>
      <c r="AV69" s="178" t="e">
        <f>#REF!-#REF!-#REF!</f>
        <v>#REF!</v>
      </c>
      <c r="AW69" s="178"/>
      <c r="AX69" s="178" t="e">
        <f>#REF!-#REF!-#REF!</f>
        <v>#REF!</v>
      </c>
      <c r="AY69" s="178"/>
      <c r="AZ69" s="178" t="e">
        <f>#REF!-#REF!-#REF!</f>
        <v>#REF!</v>
      </c>
      <c r="BA69" s="178"/>
      <c r="BB69" s="178" t="e">
        <f>#REF!-#REF!-#REF!</f>
        <v>#REF!</v>
      </c>
      <c r="BC69" s="180"/>
    </row>
    <row r="70" spans="1:16346" s="9" customFormat="1" ht="9" customHeight="1" x14ac:dyDescent="0.2">
      <c r="A70" s="65"/>
      <c r="B70" s="65" t="s">
        <v>19</v>
      </c>
      <c r="C70" s="178" t="e">
        <f>#REF!-#REF!-#REF!</f>
        <v>#REF!</v>
      </c>
      <c r="D70" s="178"/>
      <c r="E70" s="178" t="e">
        <f>#REF!-#REF!-#REF!</f>
        <v>#REF!</v>
      </c>
      <c r="F70" s="178" t="e">
        <f>#REF!-#REF!-#REF!</f>
        <v>#REF!</v>
      </c>
      <c r="G70" s="178" t="e">
        <f>#REF!-#REF!-#REF!</f>
        <v>#REF!</v>
      </c>
      <c r="H70" s="178" t="e">
        <f>#REF!-#REF!-#REF!</f>
        <v>#REF!</v>
      </c>
      <c r="I70" s="178" t="e">
        <f>#REF!-#REF!-#REF!</f>
        <v>#REF!</v>
      </c>
      <c r="J70" s="178"/>
      <c r="K70" s="178" t="e">
        <f>#REF!-#REF!-#REF!</f>
        <v>#REF!</v>
      </c>
      <c r="L70" s="178"/>
      <c r="M70" s="178" t="e">
        <f>#REF!-#REF!-#REF!</f>
        <v>#REF!</v>
      </c>
      <c r="N70" s="178"/>
      <c r="O70" s="178"/>
      <c r="P70" s="178" t="e">
        <f>#REF!-#REF!-#REF!</f>
        <v>#REF!</v>
      </c>
      <c r="Q70" s="178"/>
      <c r="R70" s="178" t="e">
        <f>#REF!-#REF!-#REF!</f>
        <v>#REF!</v>
      </c>
      <c r="S70" s="178"/>
      <c r="T70" s="178" t="e">
        <f>#REF!-#REF!-#REF!</f>
        <v>#REF!</v>
      </c>
      <c r="U70" s="178"/>
      <c r="V70" s="178" t="e">
        <f>#REF!-#REF!-#REF!</f>
        <v>#REF!</v>
      </c>
      <c r="W70" s="178"/>
      <c r="X70" s="178" t="e">
        <f>#REF!-#REF!-#REF!</f>
        <v>#REF!</v>
      </c>
      <c r="Y70" s="178"/>
      <c r="Z70" s="178" t="e">
        <f>#REF!-#REF!-#REF!</f>
        <v>#REF!</v>
      </c>
      <c r="AA70" s="179"/>
      <c r="AB70" s="65"/>
      <c r="AC70" s="65" t="s">
        <v>19</v>
      </c>
      <c r="AD70" s="178" t="e">
        <f>#REF!-#REF!-#REF!</f>
        <v>#REF!</v>
      </c>
      <c r="AE70" s="178"/>
      <c r="AF70" s="178" t="e">
        <f>#REF!-#REF!-#REF!</f>
        <v>#REF!</v>
      </c>
      <c r="AG70" s="178" t="e">
        <f>#REF!-#REF!-#REF!</f>
        <v>#REF!</v>
      </c>
      <c r="AH70" s="178" t="e">
        <f>#REF!-#REF!-#REF!</f>
        <v>#REF!</v>
      </c>
      <c r="AI70" s="178" t="e">
        <f>#REF!-#REF!-#REF!</f>
        <v>#REF!</v>
      </c>
      <c r="AJ70" s="178" t="e">
        <f>#REF!-#REF!-#REF!</f>
        <v>#REF!</v>
      </c>
      <c r="AK70" s="178" t="e">
        <f>#REF!-#REF!-#REF!</f>
        <v>#REF!</v>
      </c>
      <c r="AL70" s="178"/>
      <c r="AM70" s="178" t="e">
        <f>#REF!-#REF!-#REF!</f>
        <v>#REF!</v>
      </c>
      <c r="AN70" s="178"/>
      <c r="AO70" s="178" t="e">
        <f>#REF!-#REF!-#REF!</f>
        <v>#REF!</v>
      </c>
      <c r="AP70" s="178"/>
      <c r="AQ70" s="178"/>
      <c r="AR70" s="178" t="e">
        <f>#REF!-#REF!-#REF!</f>
        <v>#REF!</v>
      </c>
      <c r="AS70" s="178"/>
      <c r="AT70" s="178" t="e">
        <f>#REF!-#REF!-#REF!</f>
        <v>#REF!</v>
      </c>
      <c r="AU70" s="178"/>
      <c r="AV70" s="178" t="e">
        <f>#REF!-#REF!-#REF!</f>
        <v>#REF!</v>
      </c>
      <c r="AW70" s="178"/>
      <c r="AX70" s="178" t="e">
        <f>#REF!-#REF!-#REF!</f>
        <v>#REF!</v>
      </c>
      <c r="AY70" s="178"/>
      <c r="AZ70" s="178" t="e">
        <f>#REF!-#REF!-#REF!</f>
        <v>#REF!</v>
      </c>
      <c r="BA70" s="178"/>
      <c r="BB70" s="178" t="e">
        <f>#REF!-#REF!-#REF!</f>
        <v>#REF!</v>
      </c>
      <c r="BC70" s="180"/>
    </row>
    <row r="71" spans="1:16346" s="9" customFormat="1" ht="9" customHeight="1" x14ac:dyDescent="0.2">
      <c r="A71" s="65"/>
      <c r="B71" s="65" t="s">
        <v>20</v>
      </c>
      <c r="C71" s="178" t="e">
        <f>#REF!-#REF!-#REF!</f>
        <v>#REF!</v>
      </c>
      <c r="D71" s="178"/>
      <c r="E71" s="178" t="e">
        <f>#REF!-#REF!-#REF!</f>
        <v>#REF!</v>
      </c>
      <c r="F71" s="178" t="e">
        <f>#REF!-#REF!-#REF!</f>
        <v>#REF!</v>
      </c>
      <c r="G71" s="178" t="e">
        <f>#REF!-#REF!-#REF!</f>
        <v>#REF!</v>
      </c>
      <c r="H71" s="178" t="e">
        <f>#REF!-#REF!-#REF!</f>
        <v>#REF!</v>
      </c>
      <c r="I71" s="178" t="e">
        <f>#REF!-#REF!-#REF!</f>
        <v>#REF!</v>
      </c>
      <c r="J71" s="178"/>
      <c r="K71" s="178" t="e">
        <f>#REF!-#REF!-#REF!</f>
        <v>#REF!</v>
      </c>
      <c r="L71" s="178"/>
      <c r="M71" s="178" t="e">
        <f>#REF!-#REF!-#REF!</f>
        <v>#REF!</v>
      </c>
      <c r="N71" s="178"/>
      <c r="O71" s="178"/>
      <c r="P71" s="178" t="e">
        <f>#REF!-#REF!-#REF!</f>
        <v>#REF!</v>
      </c>
      <c r="Q71" s="178"/>
      <c r="R71" s="178" t="e">
        <f>#REF!-#REF!-#REF!</f>
        <v>#REF!</v>
      </c>
      <c r="S71" s="178"/>
      <c r="T71" s="178" t="e">
        <f>#REF!-#REF!-#REF!</f>
        <v>#REF!</v>
      </c>
      <c r="U71" s="178"/>
      <c r="V71" s="178" t="e">
        <f>#REF!-#REF!-#REF!</f>
        <v>#REF!</v>
      </c>
      <c r="W71" s="178"/>
      <c r="X71" s="178" t="e">
        <f>#REF!-#REF!-#REF!</f>
        <v>#REF!</v>
      </c>
      <c r="Y71" s="178"/>
      <c r="Z71" s="178" t="e">
        <f>#REF!-#REF!-#REF!</f>
        <v>#REF!</v>
      </c>
      <c r="AA71" s="179"/>
      <c r="AB71" s="65"/>
      <c r="AC71" s="65" t="s">
        <v>20</v>
      </c>
      <c r="AD71" s="178" t="e">
        <f>#REF!-#REF!-#REF!</f>
        <v>#REF!</v>
      </c>
      <c r="AE71" s="178"/>
      <c r="AF71" s="178" t="e">
        <f>#REF!-#REF!-#REF!</f>
        <v>#REF!</v>
      </c>
      <c r="AG71" s="178" t="e">
        <f>#REF!-#REF!-#REF!</f>
        <v>#REF!</v>
      </c>
      <c r="AH71" s="178" t="e">
        <f>#REF!-#REF!-#REF!</f>
        <v>#REF!</v>
      </c>
      <c r="AI71" s="178" t="e">
        <f>#REF!-#REF!-#REF!</f>
        <v>#REF!</v>
      </c>
      <c r="AJ71" s="178" t="e">
        <f>#REF!-#REF!-#REF!</f>
        <v>#REF!</v>
      </c>
      <c r="AK71" s="178" t="e">
        <f>#REF!-#REF!-#REF!</f>
        <v>#REF!</v>
      </c>
      <c r="AL71" s="178"/>
      <c r="AM71" s="178" t="e">
        <f>#REF!-#REF!-#REF!</f>
        <v>#REF!</v>
      </c>
      <c r="AN71" s="178"/>
      <c r="AO71" s="178" t="e">
        <f>#REF!-#REF!-#REF!</f>
        <v>#REF!</v>
      </c>
      <c r="AP71" s="178"/>
      <c r="AQ71" s="178"/>
      <c r="AR71" s="178" t="e">
        <f>#REF!-#REF!-#REF!</f>
        <v>#REF!</v>
      </c>
      <c r="AS71" s="178"/>
      <c r="AT71" s="178" t="e">
        <f>#REF!-#REF!-#REF!</f>
        <v>#REF!</v>
      </c>
      <c r="AU71" s="178"/>
      <c r="AV71" s="178" t="e">
        <f>#REF!-#REF!-#REF!</f>
        <v>#REF!</v>
      </c>
      <c r="AW71" s="178"/>
      <c r="AX71" s="178" t="e">
        <f>#REF!-#REF!-#REF!</f>
        <v>#REF!</v>
      </c>
      <c r="AY71" s="178"/>
      <c r="AZ71" s="178" t="e">
        <f>#REF!-#REF!-#REF!</f>
        <v>#REF!</v>
      </c>
      <c r="BA71" s="178"/>
      <c r="BB71" s="178" t="e">
        <f>#REF!-#REF!-#REF!</f>
        <v>#REF!</v>
      </c>
      <c r="BC71" s="180"/>
    </row>
    <row r="72" spans="1:16346" s="9" customFormat="1" ht="9" customHeight="1" x14ac:dyDescent="0.2">
      <c r="A72" s="65"/>
      <c r="B72" s="65" t="s">
        <v>21</v>
      </c>
      <c r="C72" s="178" t="e">
        <f>#REF!-#REF!-#REF!</f>
        <v>#REF!</v>
      </c>
      <c r="D72" s="178"/>
      <c r="E72" s="178" t="e">
        <f>#REF!-#REF!-#REF!</f>
        <v>#REF!</v>
      </c>
      <c r="F72" s="178" t="e">
        <f>#REF!-#REF!-#REF!</f>
        <v>#REF!</v>
      </c>
      <c r="G72" s="178" t="e">
        <f>#REF!-#REF!-#REF!</f>
        <v>#REF!</v>
      </c>
      <c r="H72" s="178" t="e">
        <f>#REF!-#REF!-#REF!</f>
        <v>#REF!</v>
      </c>
      <c r="I72" s="178" t="e">
        <f>#REF!-#REF!-#REF!</f>
        <v>#REF!</v>
      </c>
      <c r="J72" s="178"/>
      <c r="K72" s="178" t="e">
        <f>#REF!-#REF!-#REF!</f>
        <v>#REF!</v>
      </c>
      <c r="L72" s="178"/>
      <c r="M72" s="178" t="e">
        <f>#REF!-#REF!-#REF!</f>
        <v>#REF!</v>
      </c>
      <c r="N72" s="178"/>
      <c r="O72" s="178"/>
      <c r="P72" s="178" t="e">
        <f>#REF!-#REF!-#REF!</f>
        <v>#REF!</v>
      </c>
      <c r="Q72" s="178"/>
      <c r="R72" s="178" t="e">
        <f>#REF!-#REF!-#REF!</f>
        <v>#REF!</v>
      </c>
      <c r="S72" s="178"/>
      <c r="T72" s="178" t="e">
        <f>#REF!-#REF!-#REF!</f>
        <v>#REF!</v>
      </c>
      <c r="U72" s="178"/>
      <c r="V72" s="178" t="e">
        <f>#REF!-#REF!-#REF!</f>
        <v>#REF!</v>
      </c>
      <c r="W72" s="178"/>
      <c r="X72" s="178" t="e">
        <f>#REF!-#REF!-#REF!</f>
        <v>#REF!</v>
      </c>
      <c r="Y72" s="178"/>
      <c r="Z72" s="178" t="e">
        <f>#REF!-#REF!-#REF!</f>
        <v>#REF!</v>
      </c>
      <c r="AA72" s="179"/>
      <c r="AB72" s="65"/>
      <c r="AC72" s="65" t="s">
        <v>21</v>
      </c>
      <c r="AD72" s="178" t="e">
        <f>#REF!-#REF!-#REF!</f>
        <v>#REF!</v>
      </c>
      <c r="AE72" s="178"/>
      <c r="AF72" s="178" t="e">
        <f>#REF!-#REF!-#REF!</f>
        <v>#REF!</v>
      </c>
      <c r="AG72" s="178" t="e">
        <f>#REF!-#REF!-#REF!</f>
        <v>#REF!</v>
      </c>
      <c r="AH72" s="178" t="e">
        <f>#REF!-#REF!-#REF!</f>
        <v>#REF!</v>
      </c>
      <c r="AI72" s="178" t="e">
        <f>#REF!-#REF!-#REF!</f>
        <v>#REF!</v>
      </c>
      <c r="AJ72" s="178" t="e">
        <f>#REF!-#REF!-#REF!</f>
        <v>#REF!</v>
      </c>
      <c r="AK72" s="178" t="e">
        <f>#REF!-#REF!-#REF!</f>
        <v>#REF!</v>
      </c>
      <c r="AL72" s="178"/>
      <c r="AM72" s="178" t="e">
        <f>#REF!-#REF!-#REF!</f>
        <v>#REF!</v>
      </c>
      <c r="AN72" s="178"/>
      <c r="AO72" s="178" t="e">
        <f>#REF!-#REF!-#REF!</f>
        <v>#REF!</v>
      </c>
      <c r="AP72" s="178"/>
      <c r="AQ72" s="178"/>
      <c r="AR72" s="178" t="e">
        <f>#REF!-#REF!-#REF!</f>
        <v>#REF!</v>
      </c>
      <c r="AS72" s="178"/>
      <c r="AT72" s="178" t="e">
        <f>#REF!-#REF!-#REF!</f>
        <v>#REF!</v>
      </c>
      <c r="AU72" s="178"/>
      <c r="AV72" s="178" t="e">
        <f>#REF!-#REF!-#REF!</f>
        <v>#REF!</v>
      </c>
      <c r="AW72" s="178"/>
      <c r="AX72" s="178" t="e">
        <f>#REF!-#REF!-#REF!</f>
        <v>#REF!</v>
      </c>
      <c r="AY72" s="178"/>
      <c r="AZ72" s="178" t="e">
        <f>#REF!-#REF!-#REF!</f>
        <v>#REF!</v>
      </c>
      <c r="BA72" s="178"/>
      <c r="BB72" s="178" t="e">
        <f>#REF!-#REF!-#REF!</f>
        <v>#REF!</v>
      </c>
      <c r="BC72" s="180"/>
    </row>
    <row r="73" spans="1:16346" s="9" customFormat="1" ht="9.75" customHeight="1" x14ac:dyDescent="0.2">
      <c r="A73" s="165"/>
      <c r="B73" s="147" t="s">
        <v>239</v>
      </c>
      <c r="C73" s="178" t="e">
        <f>#REF!-#REF!-#REF!</f>
        <v>#REF!</v>
      </c>
      <c r="D73" s="178"/>
      <c r="E73" s="178" t="e">
        <f>#REF!-#REF!-#REF!</f>
        <v>#REF!</v>
      </c>
      <c r="F73" s="178" t="e">
        <f>#REF!-#REF!-#REF!</f>
        <v>#REF!</v>
      </c>
      <c r="G73" s="178" t="e">
        <f>#REF!-#REF!-#REF!</f>
        <v>#REF!</v>
      </c>
      <c r="H73" s="178" t="e">
        <f>#REF!-#REF!-#REF!</f>
        <v>#REF!</v>
      </c>
      <c r="I73" s="178" t="e">
        <f>#REF!-#REF!-#REF!</f>
        <v>#REF!</v>
      </c>
      <c r="J73" s="178"/>
      <c r="K73" s="178" t="e">
        <f>#REF!-#REF!-#REF!</f>
        <v>#REF!</v>
      </c>
      <c r="L73" s="178"/>
      <c r="M73" s="178" t="e">
        <f>#REF!-#REF!-#REF!</f>
        <v>#REF!</v>
      </c>
      <c r="N73" s="178"/>
      <c r="O73" s="178"/>
      <c r="P73" s="178" t="e">
        <f>#REF!-#REF!-#REF!</f>
        <v>#REF!</v>
      </c>
      <c r="Q73" s="178"/>
      <c r="R73" s="178" t="e">
        <f>#REF!-#REF!-#REF!</f>
        <v>#REF!</v>
      </c>
      <c r="S73" s="178"/>
      <c r="T73" s="178" t="e">
        <f>#REF!-#REF!-#REF!</f>
        <v>#REF!</v>
      </c>
      <c r="U73" s="178"/>
      <c r="V73" s="178" t="e">
        <f>#REF!-#REF!-#REF!</f>
        <v>#REF!</v>
      </c>
      <c r="W73" s="178"/>
      <c r="X73" s="178" t="e">
        <f>#REF!-#REF!-#REF!</f>
        <v>#REF!</v>
      </c>
      <c r="Y73" s="178"/>
      <c r="Z73" s="178" t="e">
        <f>#REF!-#REF!-#REF!</f>
        <v>#REF!</v>
      </c>
      <c r="AA73" s="179"/>
      <c r="AB73" s="165"/>
      <c r="AC73" s="147" t="s">
        <v>239</v>
      </c>
      <c r="AD73" s="178" t="e">
        <f>#REF!-#REF!-#REF!</f>
        <v>#REF!</v>
      </c>
      <c r="AE73" s="178"/>
      <c r="AF73" s="178" t="e">
        <f>#REF!-#REF!-#REF!</f>
        <v>#REF!</v>
      </c>
      <c r="AG73" s="178" t="e">
        <f>#REF!-#REF!-#REF!</f>
        <v>#REF!</v>
      </c>
      <c r="AH73" s="178" t="e">
        <f>#REF!-#REF!-#REF!</f>
        <v>#REF!</v>
      </c>
      <c r="AI73" s="178" t="e">
        <f>#REF!-#REF!-#REF!</f>
        <v>#REF!</v>
      </c>
      <c r="AJ73" s="178" t="e">
        <f>#REF!-#REF!-#REF!</f>
        <v>#REF!</v>
      </c>
      <c r="AK73" s="178" t="e">
        <f>#REF!-#REF!-#REF!</f>
        <v>#REF!</v>
      </c>
      <c r="AL73" s="178"/>
      <c r="AM73" s="178" t="e">
        <f>#REF!-#REF!-#REF!</f>
        <v>#REF!</v>
      </c>
      <c r="AN73" s="178"/>
      <c r="AO73" s="178" t="e">
        <f>#REF!-#REF!-#REF!</f>
        <v>#REF!</v>
      </c>
      <c r="AP73" s="178"/>
      <c r="AQ73" s="178"/>
      <c r="AR73" s="178" t="e">
        <f>#REF!-#REF!-#REF!</f>
        <v>#REF!</v>
      </c>
      <c r="AS73" s="178"/>
      <c r="AT73" s="178" t="e">
        <f>#REF!-#REF!-#REF!</f>
        <v>#REF!</v>
      </c>
      <c r="AU73" s="178"/>
      <c r="AV73" s="178" t="e">
        <f>#REF!-#REF!-#REF!</f>
        <v>#REF!</v>
      </c>
      <c r="AW73" s="178"/>
      <c r="AX73" s="178" t="e">
        <f>#REF!-#REF!-#REF!</f>
        <v>#REF!</v>
      </c>
      <c r="AY73" s="178"/>
      <c r="AZ73" s="178" t="e">
        <f>#REF!-#REF!-#REF!</f>
        <v>#REF!</v>
      </c>
      <c r="BA73" s="178"/>
      <c r="BB73" s="178" t="e">
        <f>#REF!-#REF!-#REF!</f>
        <v>#REF!</v>
      </c>
      <c r="BC73" s="168"/>
    </row>
    <row r="74" spans="1:16346" ht="9" customHeight="1" x14ac:dyDescent="0.15">
      <c r="A74" s="160"/>
      <c r="B74" s="183" t="s">
        <v>236</v>
      </c>
      <c r="C74" s="178" t="e">
        <f>#REF!-#REF!-#REF!</f>
        <v>#REF!</v>
      </c>
      <c r="D74" s="178"/>
      <c r="E74" s="178" t="e">
        <f>#REF!-#REF!-#REF!</f>
        <v>#REF!</v>
      </c>
      <c r="F74" s="178" t="e">
        <f>#REF!-#REF!-#REF!</f>
        <v>#REF!</v>
      </c>
      <c r="G74" s="178" t="e">
        <f>#REF!-#REF!-#REF!</f>
        <v>#REF!</v>
      </c>
      <c r="H74" s="178" t="e">
        <f>#REF!-#REF!-#REF!</f>
        <v>#REF!</v>
      </c>
      <c r="I74" s="178" t="e">
        <f>#REF!-#REF!-#REF!</f>
        <v>#REF!</v>
      </c>
      <c r="J74" s="178"/>
      <c r="K74" s="178" t="e">
        <f>#REF!-#REF!-#REF!</f>
        <v>#REF!</v>
      </c>
      <c r="L74" s="178"/>
      <c r="M74" s="178" t="e">
        <f>#REF!-#REF!-#REF!</f>
        <v>#REF!</v>
      </c>
      <c r="N74" s="178"/>
      <c r="O74" s="178"/>
      <c r="P74" s="178" t="e">
        <f>#REF!-#REF!-#REF!</f>
        <v>#REF!</v>
      </c>
      <c r="Q74" s="178"/>
      <c r="R74" s="178" t="e">
        <f>#REF!-#REF!-#REF!</f>
        <v>#REF!</v>
      </c>
      <c r="S74" s="178"/>
      <c r="T74" s="178" t="e">
        <f>#REF!-#REF!-#REF!</f>
        <v>#REF!</v>
      </c>
      <c r="U74" s="178"/>
      <c r="V74" s="178" t="e">
        <f>#REF!-#REF!-#REF!</f>
        <v>#REF!</v>
      </c>
      <c r="W74" s="178"/>
      <c r="X74" s="178" t="e">
        <f>#REF!-#REF!-#REF!</f>
        <v>#REF!</v>
      </c>
      <c r="Y74" s="178"/>
      <c r="Z74" s="178" t="e">
        <f>#REF!-#REF!-#REF!</f>
        <v>#REF!</v>
      </c>
      <c r="AA74" s="179"/>
      <c r="AB74" s="160"/>
      <c r="AC74" s="183" t="s">
        <v>236</v>
      </c>
      <c r="AD74" s="107"/>
      <c r="AE74" s="108"/>
      <c r="AF74" s="108"/>
      <c r="AG74" s="135"/>
      <c r="AH74" s="133"/>
      <c r="AI74" s="133"/>
      <c r="AK74" s="133"/>
      <c r="AL74" s="132"/>
      <c r="AM74" s="179"/>
      <c r="AN74" s="180"/>
      <c r="AO74" s="179"/>
      <c r="AP74" s="180"/>
      <c r="AQ74" s="180"/>
      <c r="AR74" s="179"/>
      <c r="AS74" s="180"/>
      <c r="AT74" s="179"/>
      <c r="AU74" s="180"/>
      <c r="AV74" s="179"/>
      <c r="AW74" s="180"/>
      <c r="AX74" s="179"/>
      <c r="AY74" s="180"/>
      <c r="AZ74" s="179"/>
      <c r="BA74" s="180"/>
      <c r="BB74" s="179"/>
      <c r="BC74" s="132"/>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c r="EB74" s="9"/>
      <c r="EC74" s="9"/>
      <c r="ED74" s="9"/>
      <c r="EE74" s="9"/>
      <c r="EF74" s="9"/>
      <c r="EG74" s="9"/>
      <c r="EH74" s="9"/>
      <c r="EI74" s="9"/>
      <c r="EJ74" s="9"/>
      <c r="EK74" s="9"/>
      <c r="EL74" s="9"/>
      <c r="EM74" s="9"/>
      <c r="EN74" s="9"/>
      <c r="EO74" s="9"/>
      <c r="EP74" s="9"/>
      <c r="EQ74" s="9"/>
      <c r="ER74" s="9"/>
      <c r="ES74" s="9"/>
      <c r="ET74" s="9"/>
      <c r="EU74" s="9"/>
      <c r="EV74" s="9"/>
      <c r="EW74" s="9"/>
      <c r="EX74" s="9"/>
      <c r="EY74" s="9"/>
      <c r="EZ74" s="9"/>
      <c r="FA74" s="9"/>
      <c r="FB74" s="9"/>
      <c r="FC74" s="9"/>
      <c r="FD74" s="9"/>
      <c r="FE74" s="9"/>
      <c r="FF74" s="9"/>
      <c r="FG74" s="9"/>
      <c r="FH74" s="9"/>
      <c r="FI74" s="9"/>
      <c r="FJ74" s="9"/>
      <c r="FK74" s="9"/>
      <c r="FL74" s="9"/>
      <c r="FM74" s="9"/>
      <c r="FN74" s="9"/>
      <c r="FO74" s="9"/>
      <c r="FP74" s="9"/>
      <c r="FQ74" s="9"/>
      <c r="FR74" s="9"/>
      <c r="FS74" s="9"/>
      <c r="FT74" s="9"/>
      <c r="FU74" s="9"/>
      <c r="FV74" s="9"/>
      <c r="FW74" s="9"/>
      <c r="FX74" s="9"/>
      <c r="FY74" s="9"/>
      <c r="FZ74" s="9"/>
      <c r="GA74" s="9"/>
      <c r="GB74" s="9"/>
      <c r="GC74" s="9"/>
      <c r="GD74" s="9"/>
      <c r="GE74" s="9"/>
      <c r="GF74" s="9"/>
      <c r="GG74" s="9"/>
      <c r="GH74" s="9"/>
      <c r="GI74" s="9"/>
      <c r="GJ74" s="9"/>
      <c r="GK74" s="9"/>
      <c r="GL74" s="9"/>
      <c r="GM74" s="9"/>
      <c r="GN74" s="9"/>
      <c r="GO74" s="9"/>
      <c r="GP74" s="9"/>
      <c r="GQ74" s="9"/>
      <c r="GR74" s="9"/>
      <c r="GS74" s="9"/>
      <c r="GT74" s="9"/>
      <c r="GU74" s="9"/>
      <c r="GV74" s="9"/>
      <c r="GW74" s="9"/>
      <c r="GX74" s="9"/>
      <c r="GY74" s="9"/>
      <c r="GZ74" s="9"/>
      <c r="HA74" s="9"/>
      <c r="HB74" s="9"/>
      <c r="HC74" s="9"/>
      <c r="HD74" s="9"/>
      <c r="HE74" s="9"/>
      <c r="HF74" s="9"/>
      <c r="HG74" s="9"/>
      <c r="HH74" s="9"/>
      <c r="HI74" s="9"/>
      <c r="HJ74" s="9"/>
      <c r="HK74" s="9"/>
      <c r="HL74" s="9"/>
      <c r="HM74" s="9"/>
      <c r="HN74" s="9"/>
      <c r="HO74" s="9"/>
      <c r="HP74" s="9"/>
      <c r="HQ74" s="9"/>
      <c r="HR74" s="9"/>
      <c r="HS74" s="9"/>
      <c r="HT74" s="9"/>
      <c r="HU74" s="9"/>
      <c r="HV74" s="9"/>
      <c r="HW74" s="9"/>
      <c r="HX74" s="9"/>
      <c r="HY74" s="9"/>
      <c r="HZ74" s="9"/>
      <c r="IA74" s="9"/>
      <c r="IB74" s="9"/>
      <c r="IC74" s="9"/>
      <c r="ID74" s="9"/>
      <c r="IE74" s="9"/>
      <c r="IF74" s="9"/>
      <c r="IG74" s="9"/>
      <c r="IH74" s="9"/>
      <c r="II74" s="9"/>
      <c r="IJ74" s="9"/>
      <c r="IK74" s="9"/>
      <c r="IL74" s="9"/>
      <c r="IM74" s="9"/>
      <c r="IN74" s="9"/>
      <c r="IO74" s="9"/>
      <c r="IP74" s="9"/>
      <c r="IQ74" s="9"/>
      <c r="IR74" s="9"/>
      <c r="IS74" s="9"/>
      <c r="IT74" s="9"/>
      <c r="IU74" s="9"/>
      <c r="IV74" s="9"/>
      <c r="IW74" s="9"/>
      <c r="IX74" s="9"/>
      <c r="IY74" s="9"/>
      <c r="IZ74" s="9"/>
      <c r="JA74" s="9"/>
      <c r="JB74" s="9"/>
      <c r="JC74" s="9"/>
      <c r="JD74" s="9"/>
      <c r="JE74" s="9"/>
      <c r="JF74" s="9"/>
      <c r="JG74" s="9"/>
      <c r="JH74" s="9"/>
      <c r="JI74" s="9"/>
      <c r="JJ74" s="9"/>
      <c r="JK74" s="9"/>
      <c r="JL74" s="9"/>
      <c r="JM74" s="9"/>
      <c r="JN74" s="9"/>
      <c r="JO74" s="9"/>
      <c r="JP74" s="9"/>
      <c r="JQ74" s="9"/>
      <c r="JR74" s="9"/>
      <c r="JS74" s="9"/>
      <c r="JT74" s="9"/>
      <c r="JU74" s="9"/>
      <c r="JV74" s="9"/>
      <c r="JW74" s="9"/>
      <c r="JX74" s="9"/>
      <c r="JY74" s="9"/>
      <c r="JZ74" s="9"/>
      <c r="KA74" s="9"/>
      <c r="KB74" s="9"/>
      <c r="KC74" s="9"/>
      <c r="KD74" s="9"/>
      <c r="KE74" s="9"/>
      <c r="KF74" s="9"/>
      <c r="KG74" s="9"/>
      <c r="KH74" s="9"/>
      <c r="KI74" s="9"/>
      <c r="KJ74" s="9"/>
      <c r="KK74" s="9"/>
      <c r="KL74" s="9"/>
      <c r="KM74" s="9"/>
      <c r="KN74" s="9"/>
      <c r="KO74" s="9"/>
      <c r="KP74" s="9"/>
      <c r="KQ74" s="9"/>
      <c r="KR74" s="9"/>
      <c r="KS74" s="9"/>
      <c r="KT74" s="9"/>
      <c r="KU74" s="9"/>
      <c r="KV74" s="9"/>
      <c r="KW74" s="9"/>
      <c r="KX74" s="9"/>
      <c r="KY74" s="9"/>
      <c r="KZ74" s="9"/>
      <c r="LA74" s="9"/>
      <c r="LB74" s="9"/>
      <c r="LC74" s="9"/>
      <c r="LD74" s="9"/>
      <c r="LE74" s="9"/>
      <c r="LF74" s="9"/>
      <c r="LG74" s="9"/>
      <c r="LH74" s="9"/>
      <c r="LI74" s="9"/>
      <c r="LJ74" s="9"/>
      <c r="LK74" s="9"/>
      <c r="LL74" s="9"/>
      <c r="LM74" s="9"/>
      <c r="LN74" s="9"/>
      <c r="LO74" s="9"/>
      <c r="LP74" s="9"/>
      <c r="LQ74" s="9"/>
      <c r="LR74" s="9"/>
      <c r="LS74" s="9"/>
      <c r="LT74" s="9"/>
      <c r="LU74" s="9"/>
      <c r="LV74" s="9"/>
      <c r="LW74" s="9"/>
      <c r="LX74" s="9"/>
      <c r="LY74" s="9"/>
      <c r="LZ74" s="9"/>
      <c r="MA74" s="9"/>
      <c r="MB74" s="9"/>
      <c r="MC74" s="9"/>
      <c r="MD74" s="9"/>
      <c r="ME74" s="9"/>
      <c r="MF74" s="9"/>
      <c r="MG74" s="9"/>
      <c r="MH74" s="9"/>
      <c r="MI74" s="9"/>
      <c r="MJ74" s="9"/>
      <c r="MK74" s="9"/>
      <c r="ML74" s="9"/>
      <c r="MM74" s="9"/>
      <c r="MN74" s="9"/>
      <c r="MO74" s="9"/>
      <c r="MP74" s="9"/>
      <c r="MQ74" s="9"/>
      <c r="MR74" s="9"/>
      <c r="MS74" s="9"/>
      <c r="MT74" s="9"/>
      <c r="MU74" s="9"/>
      <c r="MV74" s="9"/>
      <c r="MW74" s="9"/>
      <c r="MX74" s="9"/>
      <c r="MY74" s="9"/>
      <c r="MZ74" s="9"/>
      <c r="NA74" s="9"/>
      <c r="NB74" s="9"/>
      <c r="NC74" s="9"/>
      <c r="ND74" s="9"/>
      <c r="NE74" s="9"/>
      <c r="NF74" s="9"/>
      <c r="NG74" s="9"/>
      <c r="NH74" s="9"/>
      <c r="NI74" s="9"/>
      <c r="NJ74" s="9"/>
      <c r="NK74" s="9"/>
      <c r="NL74" s="9"/>
      <c r="NM74" s="9"/>
      <c r="NN74" s="9"/>
      <c r="NO74" s="9"/>
      <c r="NP74" s="9"/>
      <c r="NQ74" s="9"/>
      <c r="NR74" s="9"/>
      <c r="NS74" s="9"/>
      <c r="NT74" s="9"/>
      <c r="NU74" s="9"/>
      <c r="NV74" s="9"/>
      <c r="NW74" s="9"/>
      <c r="NX74" s="9"/>
      <c r="NY74" s="9"/>
      <c r="NZ74" s="9"/>
      <c r="OA74" s="9"/>
      <c r="OB74" s="9"/>
      <c r="OC74" s="9"/>
      <c r="OD74" s="9"/>
      <c r="OE74" s="9"/>
      <c r="OF74" s="9"/>
      <c r="OG74" s="9"/>
      <c r="OH74" s="9"/>
      <c r="OI74" s="9"/>
      <c r="OJ74" s="9"/>
      <c r="OK74" s="9"/>
      <c r="OL74" s="9"/>
      <c r="OM74" s="9"/>
      <c r="ON74" s="9"/>
      <c r="OO74" s="9"/>
      <c r="OP74" s="9"/>
      <c r="OQ74" s="9"/>
      <c r="OR74" s="9"/>
      <c r="OS74" s="9"/>
      <c r="OT74" s="9"/>
      <c r="OU74" s="9"/>
      <c r="OV74" s="9"/>
      <c r="OW74" s="9"/>
      <c r="OX74" s="9"/>
      <c r="OY74" s="9"/>
      <c r="OZ74" s="9"/>
      <c r="PA74" s="9"/>
      <c r="PB74" s="9"/>
      <c r="PC74" s="9"/>
      <c r="PD74" s="9"/>
      <c r="PE74" s="9"/>
      <c r="PF74" s="9"/>
      <c r="PG74" s="9"/>
      <c r="PH74" s="9"/>
      <c r="PI74" s="9"/>
      <c r="PJ74" s="9"/>
      <c r="PK74" s="9"/>
      <c r="PL74" s="9"/>
      <c r="PM74" s="9"/>
      <c r="PN74" s="9"/>
      <c r="PO74" s="9"/>
      <c r="PP74" s="9"/>
      <c r="PQ74" s="9"/>
      <c r="PR74" s="9"/>
      <c r="PS74" s="9"/>
      <c r="PT74" s="9"/>
      <c r="PU74" s="9"/>
      <c r="PV74" s="9"/>
      <c r="PW74" s="9"/>
      <c r="PX74" s="9"/>
      <c r="PY74" s="9"/>
      <c r="PZ74" s="9"/>
      <c r="QA74" s="9"/>
      <c r="QB74" s="9"/>
      <c r="QC74" s="9"/>
      <c r="QD74" s="9"/>
      <c r="QE74" s="9"/>
      <c r="QF74" s="9"/>
      <c r="QG74" s="9"/>
      <c r="QH74" s="9"/>
      <c r="QI74" s="9"/>
      <c r="QJ74" s="9"/>
      <c r="QK74" s="9"/>
      <c r="QL74" s="9"/>
      <c r="QM74" s="9"/>
      <c r="QN74" s="9"/>
      <c r="QO74" s="9"/>
      <c r="QP74" s="9"/>
      <c r="QQ74" s="9"/>
      <c r="QR74" s="9"/>
      <c r="QS74" s="9"/>
      <c r="QT74" s="9"/>
      <c r="QU74" s="9"/>
      <c r="QV74" s="9"/>
      <c r="QW74" s="9"/>
      <c r="QX74" s="9"/>
      <c r="QY74" s="9"/>
      <c r="QZ74" s="9"/>
      <c r="RA74" s="9"/>
      <c r="RB74" s="9"/>
      <c r="RC74" s="9"/>
      <c r="RD74" s="9"/>
      <c r="RE74" s="9"/>
      <c r="RF74" s="9"/>
      <c r="RG74" s="9"/>
      <c r="RH74" s="9"/>
      <c r="RI74" s="9"/>
      <c r="RJ74" s="9"/>
      <c r="RK74" s="9"/>
      <c r="RL74" s="9"/>
      <c r="RM74" s="9"/>
      <c r="RN74" s="9"/>
      <c r="RO74" s="9"/>
      <c r="RP74" s="9"/>
      <c r="RQ74" s="9"/>
      <c r="RR74" s="9"/>
      <c r="RS74" s="9"/>
      <c r="RT74" s="9"/>
      <c r="RU74" s="9"/>
      <c r="RV74" s="9"/>
      <c r="RW74" s="9"/>
      <c r="RX74" s="9"/>
      <c r="RY74" s="9"/>
      <c r="RZ74" s="9"/>
      <c r="SA74" s="9"/>
      <c r="SB74" s="9"/>
      <c r="SC74" s="9"/>
      <c r="SD74" s="9"/>
      <c r="SE74" s="9"/>
      <c r="SF74" s="9"/>
      <c r="SG74" s="9"/>
      <c r="SH74" s="9"/>
      <c r="SI74" s="9"/>
      <c r="SJ74" s="9"/>
      <c r="SK74" s="9"/>
      <c r="SL74" s="9"/>
      <c r="SM74" s="9"/>
      <c r="SN74" s="9"/>
      <c r="SO74" s="9"/>
      <c r="SP74" s="9"/>
      <c r="SQ74" s="9"/>
      <c r="SR74" s="9"/>
      <c r="SS74" s="9"/>
      <c r="ST74" s="9"/>
      <c r="SU74" s="9"/>
      <c r="SV74" s="9"/>
      <c r="SW74" s="9"/>
      <c r="SX74" s="9"/>
      <c r="SY74" s="9"/>
      <c r="SZ74" s="9"/>
      <c r="TA74" s="9"/>
      <c r="TB74" s="9"/>
      <c r="TC74" s="9"/>
      <c r="TD74" s="9"/>
      <c r="TE74" s="9"/>
      <c r="TF74" s="9"/>
      <c r="TG74" s="9"/>
      <c r="TH74" s="9"/>
      <c r="TI74" s="9"/>
      <c r="TJ74" s="9"/>
      <c r="TK74" s="9"/>
      <c r="TL74" s="9"/>
      <c r="TM74" s="9"/>
      <c r="TN74" s="9"/>
      <c r="TO74" s="9"/>
      <c r="TP74" s="9"/>
      <c r="TQ74" s="9"/>
      <c r="TR74" s="9"/>
      <c r="TS74" s="9"/>
      <c r="TT74" s="9"/>
      <c r="TU74" s="9"/>
      <c r="TV74" s="9"/>
      <c r="TW74" s="9"/>
      <c r="TX74" s="9"/>
      <c r="TY74" s="9"/>
      <c r="TZ74" s="9"/>
      <c r="UA74" s="9"/>
      <c r="UB74" s="9"/>
      <c r="UC74" s="9"/>
      <c r="UD74" s="9"/>
      <c r="UE74" s="9"/>
      <c r="UF74" s="9"/>
      <c r="UG74" s="9"/>
      <c r="UH74" s="9"/>
      <c r="UI74" s="9"/>
      <c r="UJ74" s="9"/>
      <c r="UK74" s="9"/>
      <c r="UL74" s="9"/>
      <c r="UM74" s="9"/>
      <c r="UN74" s="9"/>
      <c r="UO74" s="9"/>
      <c r="UP74" s="9"/>
      <c r="UQ74" s="9"/>
      <c r="UR74" s="9"/>
      <c r="US74" s="9"/>
      <c r="UT74" s="9"/>
      <c r="UU74" s="9"/>
      <c r="UV74" s="9"/>
      <c r="UW74" s="9"/>
      <c r="UX74" s="9"/>
      <c r="UY74" s="9"/>
      <c r="UZ74" s="9"/>
      <c r="VA74" s="9"/>
      <c r="VB74" s="9"/>
      <c r="VC74" s="9"/>
      <c r="VD74" s="9"/>
      <c r="VE74" s="9"/>
      <c r="VF74" s="9"/>
      <c r="VG74" s="9"/>
      <c r="VH74" s="9"/>
      <c r="VI74" s="9"/>
      <c r="VJ74" s="9"/>
      <c r="VK74" s="9"/>
      <c r="VL74" s="9"/>
      <c r="VM74" s="9"/>
      <c r="VN74" s="9"/>
      <c r="VO74" s="9"/>
      <c r="VP74" s="9"/>
      <c r="VQ74" s="9"/>
      <c r="VR74" s="9"/>
      <c r="VS74" s="9"/>
      <c r="VT74" s="9"/>
      <c r="VU74" s="9"/>
      <c r="VV74" s="9"/>
      <c r="VW74" s="9"/>
      <c r="VX74" s="9"/>
      <c r="VY74" s="9"/>
      <c r="VZ74" s="9"/>
      <c r="WA74" s="9"/>
      <c r="WB74" s="9"/>
      <c r="WC74" s="9"/>
      <c r="WD74" s="9"/>
      <c r="WE74" s="9"/>
      <c r="WF74" s="9"/>
      <c r="WG74" s="9"/>
      <c r="WH74" s="9"/>
      <c r="WI74" s="9"/>
      <c r="WJ74" s="9"/>
      <c r="WK74" s="9"/>
      <c r="WL74" s="9"/>
      <c r="WM74" s="9"/>
      <c r="WN74" s="9"/>
      <c r="WO74" s="9"/>
      <c r="WP74" s="9"/>
      <c r="WQ74" s="9"/>
      <c r="WR74" s="9"/>
      <c r="WS74" s="9"/>
      <c r="WT74" s="9"/>
      <c r="WU74" s="9"/>
      <c r="WV74" s="9"/>
      <c r="WW74" s="9"/>
      <c r="WX74" s="9"/>
      <c r="WY74" s="9"/>
      <c r="WZ74" s="9"/>
      <c r="XA74" s="9"/>
      <c r="XB74" s="9"/>
      <c r="XC74" s="9"/>
      <c r="XD74" s="9"/>
      <c r="XE74" s="9"/>
      <c r="XF74" s="9"/>
      <c r="XG74" s="9"/>
      <c r="XH74" s="9"/>
      <c r="XI74" s="9"/>
      <c r="XJ74" s="9"/>
      <c r="XK74" s="9"/>
      <c r="XL74" s="9"/>
      <c r="XM74" s="9"/>
      <c r="XN74" s="9"/>
      <c r="XO74" s="9"/>
      <c r="XP74" s="9"/>
      <c r="XQ74" s="9"/>
      <c r="XR74" s="9"/>
      <c r="XS74" s="9"/>
      <c r="XT74" s="9"/>
      <c r="XU74" s="9"/>
      <c r="XV74" s="9"/>
      <c r="XW74" s="9"/>
      <c r="XX74" s="9"/>
      <c r="XY74" s="9"/>
      <c r="XZ74" s="9"/>
      <c r="YA74" s="9"/>
      <c r="YB74" s="9"/>
      <c r="YC74" s="9"/>
      <c r="YD74" s="9"/>
      <c r="YE74" s="9"/>
      <c r="YF74" s="9"/>
      <c r="YG74" s="9"/>
      <c r="YH74" s="9"/>
      <c r="YI74" s="9"/>
      <c r="YJ74" s="9"/>
      <c r="YK74" s="9"/>
      <c r="YL74" s="9"/>
      <c r="YM74" s="9"/>
      <c r="YN74" s="9"/>
      <c r="YO74" s="9"/>
      <c r="YP74" s="9"/>
      <c r="YQ74" s="9"/>
      <c r="YR74" s="9"/>
      <c r="YS74" s="9"/>
      <c r="YT74" s="9"/>
      <c r="YU74" s="9"/>
      <c r="YV74" s="9"/>
      <c r="YW74" s="9"/>
      <c r="YX74" s="9"/>
      <c r="YY74" s="9"/>
      <c r="YZ74" s="9"/>
      <c r="ZA74" s="9"/>
      <c r="ZB74" s="9"/>
      <c r="ZC74" s="9"/>
      <c r="ZD74" s="9"/>
      <c r="ZE74" s="9"/>
      <c r="ZF74" s="9"/>
      <c r="ZG74" s="9"/>
      <c r="ZH74" s="9"/>
      <c r="ZI74" s="9"/>
      <c r="ZJ74" s="9"/>
      <c r="ZK74" s="9"/>
      <c r="ZL74" s="9"/>
      <c r="ZM74" s="9"/>
      <c r="ZN74" s="9"/>
      <c r="ZO74" s="9"/>
      <c r="ZP74" s="9"/>
      <c r="ZQ74" s="9"/>
      <c r="ZR74" s="9"/>
      <c r="ZS74" s="9"/>
      <c r="ZT74" s="9"/>
      <c r="ZU74" s="9"/>
      <c r="ZV74" s="9"/>
      <c r="ZW74" s="9"/>
      <c r="ZX74" s="9"/>
      <c r="ZY74" s="9"/>
      <c r="ZZ74" s="9"/>
      <c r="AAA74" s="9"/>
      <c r="AAB74" s="9"/>
      <c r="AAC74" s="9"/>
      <c r="AAD74" s="9"/>
      <c r="AAE74" s="9"/>
      <c r="AAF74" s="9"/>
      <c r="AAG74" s="9"/>
      <c r="AAH74" s="9"/>
      <c r="AAI74" s="9"/>
      <c r="AAJ74" s="9"/>
      <c r="AAK74" s="9"/>
      <c r="AAL74" s="9"/>
      <c r="AAM74" s="9"/>
      <c r="AAN74" s="9"/>
      <c r="AAO74" s="9"/>
      <c r="AAP74" s="9"/>
      <c r="AAQ74" s="9"/>
      <c r="AAR74" s="9"/>
      <c r="AAS74" s="9"/>
      <c r="AAT74" s="9"/>
      <c r="AAU74" s="9"/>
      <c r="AAV74" s="9"/>
      <c r="AAW74" s="9"/>
      <c r="AAX74" s="9"/>
      <c r="AAY74" s="9"/>
      <c r="AAZ74" s="9"/>
      <c r="ABA74" s="9"/>
      <c r="ABB74" s="9"/>
      <c r="ABC74" s="9"/>
      <c r="ABD74" s="9"/>
      <c r="ABE74" s="9"/>
      <c r="ABF74" s="9"/>
      <c r="ABG74" s="9"/>
      <c r="ABH74" s="9"/>
      <c r="ABI74" s="9"/>
      <c r="ABJ74" s="9"/>
      <c r="ABK74" s="9"/>
      <c r="ABL74" s="9"/>
      <c r="ABM74" s="9"/>
      <c r="ABN74" s="9"/>
      <c r="ABO74" s="9"/>
      <c r="ABP74" s="9"/>
      <c r="ABQ74" s="9"/>
      <c r="ABR74" s="9"/>
      <c r="ABS74" s="9"/>
      <c r="ABT74" s="9"/>
      <c r="ABU74" s="9"/>
      <c r="ABV74" s="9"/>
      <c r="ABW74" s="9"/>
      <c r="ABX74" s="9"/>
      <c r="ABY74" s="9"/>
      <c r="ABZ74" s="9"/>
      <c r="ACA74" s="9"/>
      <c r="ACB74" s="9"/>
      <c r="ACC74" s="9"/>
      <c r="ACD74" s="9"/>
      <c r="ACE74" s="9"/>
      <c r="ACF74" s="9"/>
      <c r="ACG74" s="9"/>
      <c r="ACH74" s="9"/>
      <c r="ACI74" s="9"/>
      <c r="ACJ74" s="9"/>
      <c r="ACK74" s="9"/>
      <c r="ACL74" s="9"/>
      <c r="ACM74" s="9"/>
      <c r="ACN74" s="9"/>
      <c r="ACO74" s="9"/>
      <c r="ACP74" s="9"/>
      <c r="ACQ74" s="9"/>
      <c r="ACR74" s="9"/>
      <c r="ACS74" s="9"/>
      <c r="ACT74" s="9"/>
      <c r="ACU74" s="9"/>
      <c r="ACV74" s="9"/>
      <c r="ACW74" s="9"/>
      <c r="ACX74" s="9"/>
      <c r="ACY74" s="9"/>
      <c r="ACZ74" s="9"/>
      <c r="ADA74" s="9"/>
      <c r="ADB74" s="9"/>
      <c r="ADC74" s="9"/>
      <c r="ADD74" s="9"/>
      <c r="ADE74" s="9"/>
      <c r="ADF74" s="9"/>
      <c r="ADG74" s="9"/>
      <c r="ADH74" s="9"/>
      <c r="ADI74" s="9"/>
      <c r="ADJ74" s="9"/>
      <c r="ADK74" s="9"/>
      <c r="ADL74" s="9"/>
      <c r="ADM74" s="9"/>
      <c r="ADN74" s="9"/>
      <c r="ADO74" s="9"/>
      <c r="ADP74" s="9"/>
      <c r="ADQ74" s="9"/>
      <c r="ADR74" s="9"/>
      <c r="ADS74" s="9"/>
      <c r="ADT74" s="9"/>
      <c r="ADU74" s="9"/>
      <c r="ADV74" s="9"/>
      <c r="ADW74" s="9"/>
      <c r="ADX74" s="9"/>
      <c r="ADY74" s="9"/>
      <c r="ADZ74" s="9"/>
      <c r="AEA74" s="9"/>
      <c r="AEB74" s="9"/>
      <c r="AEC74" s="9"/>
      <c r="AED74" s="9"/>
      <c r="AEE74" s="9"/>
      <c r="AEF74" s="9"/>
      <c r="AEG74" s="9"/>
      <c r="AEH74" s="9"/>
      <c r="AEI74" s="9"/>
      <c r="AEJ74" s="9"/>
      <c r="AEK74" s="9"/>
      <c r="AEL74" s="9"/>
      <c r="AEM74" s="9"/>
      <c r="AEN74" s="9"/>
      <c r="AEO74" s="9"/>
      <c r="AEP74" s="9"/>
      <c r="AEQ74" s="9"/>
      <c r="AER74" s="9"/>
      <c r="AES74" s="9"/>
      <c r="AET74" s="9"/>
      <c r="AEU74" s="9"/>
      <c r="AEV74" s="9"/>
      <c r="AEW74" s="9"/>
      <c r="AEX74" s="9"/>
      <c r="AEY74" s="9"/>
      <c r="AEZ74" s="9"/>
      <c r="AFA74" s="9"/>
      <c r="AFB74" s="9"/>
      <c r="AFC74" s="9"/>
      <c r="AFD74" s="9"/>
      <c r="AFE74" s="9"/>
      <c r="AFF74" s="9"/>
      <c r="AFG74" s="9"/>
      <c r="AFH74" s="9"/>
      <c r="AFI74" s="9"/>
      <c r="AFJ74" s="9"/>
      <c r="AFK74" s="9"/>
      <c r="AFL74" s="9"/>
      <c r="AFM74" s="9"/>
      <c r="AFN74" s="9"/>
      <c r="AFO74" s="9"/>
      <c r="AFP74" s="9"/>
      <c r="AFQ74" s="9"/>
      <c r="AFR74" s="9"/>
      <c r="AFS74" s="9"/>
      <c r="AFT74" s="9"/>
      <c r="AFU74" s="9"/>
      <c r="AFV74" s="9"/>
      <c r="AFW74" s="9"/>
      <c r="AFX74" s="9"/>
      <c r="AFY74" s="9"/>
      <c r="AFZ74" s="9"/>
      <c r="AGA74" s="9"/>
      <c r="AGB74" s="9"/>
      <c r="AGC74" s="9"/>
      <c r="AGD74" s="9"/>
      <c r="AGE74" s="9"/>
      <c r="AGF74" s="9"/>
      <c r="AGG74" s="9"/>
      <c r="AGH74" s="9"/>
      <c r="AGI74" s="9"/>
      <c r="AGJ74" s="9"/>
      <c r="AGK74" s="9"/>
      <c r="AGL74" s="9"/>
      <c r="AGM74" s="9"/>
      <c r="AGN74" s="9"/>
      <c r="AGO74" s="9"/>
      <c r="AGP74" s="9"/>
      <c r="AGQ74" s="9"/>
      <c r="AGR74" s="9"/>
      <c r="AGS74" s="9"/>
      <c r="AGT74" s="9"/>
      <c r="AGU74" s="9"/>
      <c r="AGV74" s="9"/>
      <c r="AGW74" s="9"/>
      <c r="AGX74" s="9"/>
      <c r="AGY74" s="9"/>
      <c r="AGZ74" s="9"/>
      <c r="AHA74" s="9"/>
      <c r="AHB74" s="9"/>
      <c r="AHC74" s="9"/>
      <c r="AHD74" s="9"/>
      <c r="AHE74" s="9"/>
      <c r="AHF74" s="9"/>
      <c r="AHG74" s="9"/>
      <c r="AHH74" s="9"/>
      <c r="AHI74" s="9"/>
      <c r="AHJ74" s="9"/>
      <c r="AHK74" s="9"/>
      <c r="AHL74" s="9"/>
      <c r="AHM74" s="9"/>
      <c r="AHN74" s="9"/>
      <c r="AHO74" s="9"/>
      <c r="AHP74" s="9"/>
      <c r="AHQ74" s="9"/>
      <c r="AHR74" s="9"/>
      <c r="AHS74" s="9"/>
      <c r="AHT74" s="9"/>
      <c r="AHU74" s="9"/>
      <c r="AHV74" s="9"/>
      <c r="AHW74" s="9"/>
      <c r="AHX74" s="9"/>
      <c r="AHY74" s="9"/>
      <c r="AHZ74" s="9"/>
      <c r="AIA74" s="9"/>
      <c r="AIB74" s="9"/>
      <c r="AIC74" s="9"/>
      <c r="AID74" s="9"/>
      <c r="AIE74" s="9"/>
      <c r="AIF74" s="9"/>
      <c r="AIG74" s="9"/>
      <c r="AIH74" s="9"/>
      <c r="AII74" s="9"/>
      <c r="AIJ74" s="9"/>
      <c r="AIK74" s="9"/>
      <c r="AIL74" s="9"/>
      <c r="AIM74" s="9"/>
      <c r="AIN74" s="9"/>
      <c r="AIO74" s="9"/>
      <c r="AIP74" s="9"/>
      <c r="AIQ74" s="9"/>
      <c r="AIR74" s="9"/>
      <c r="AIS74" s="9"/>
      <c r="AIT74" s="9"/>
      <c r="AIU74" s="9"/>
      <c r="AIV74" s="9"/>
      <c r="AIW74" s="9"/>
      <c r="AIX74" s="9"/>
      <c r="AIY74" s="9"/>
      <c r="AIZ74" s="9"/>
      <c r="AJA74" s="9"/>
      <c r="AJB74" s="9"/>
      <c r="AJC74" s="9"/>
      <c r="AJD74" s="9"/>
      <c r="AJE74" s="9"/>
      <c r="AJF74" s="9"/>
      <c r="AJG74" s="9"/>
      <c r="AJH74" s="9"/>
      <c r="AJI74" s="9"/>
      <c r="AJJ74" s="9"/>
      <c r="AJK74" s="9"/>
      <c r="AJL74" s="9"/>
      <c r="AJM74" s="9"/>
      <c r="AJN74" s="9"/>
      <c r="AJO74" s="9"/>
      <c r="AJP74" s="9"/>
      <c r="AJQ74" s="9"/>
      <c r="AJR74" s="9"/>
      <c r="AJS74" s="9"/>
      <c r="AJT74" s="9"/>
      <c r="AJU74" s="9"/>
      <c r="AJV74" s="9"/>
      <c r="AJW74" s="9"/>
      <c r="AJX74" s="9"/>
      <c r="AJY74" s="9"/>
      <c r="AJZ74" s="9"/>
      <c r="AKA74" s="9"/>
      <c r="AKB74" s="9"/>
      <c r="AKC74" s="9"/>
      <c r="AKD74" s="9"/>
      <c r="AKE74" s="9"/>
      <c r="AKF74" s="9"/>
      <c r="AKG74" s="9"/>
      <c r="AKH74" s="9"/>
      <c r="AKI74" s="9"/>
      <c r="AKJ74" s="9"/>
      <c r="AKK74" s="9"/>
      <c r="AKL74" s="9"/>
      <c r="AKM74" s="9"/>
      <c r="AKN74" s="9"/>
      <c r="AKO74" s="9"/>
      <c r="AKP74" s="9"/>
      <c r="AKQ74" s="9"/>
      <c r="AKR74" s="9"/>
      <c r="AKS74" s="9"/>
      <c r="AKT74" s="9"/>
      <c r="AKU74" s="9"/>
      <c r="AKV74" s="9"/>
      <c r="AKW74" s="9"/>
      <c r="AKX74" s="9"/>
      <c r="AKY74" s="9"/>
      <c r="AKZ74" s="9"/>
      <c r="ALA74" s="9"/>
      <c r="ALB74" s="9"/>
      <c r="ALC74" s="9"/>
      <c r="ALD74" s="9"/>
      <c r="ALE74" s="9"/>
      <c r="ALF74" s="9"/>
      <c r="ALG74" s="9"/>
      <c r="ALH74" s="9"/>
      <c r="ALI74" s="9"/>
      <c r="ALJ74" s="9"/>
      <c r="ALK74" s="9"/>
      <c r="ALL74" s="9"/>
      <c r="ALM74" s="9"/>
      <c r="ALN74" s="9"/>
      <c r="ALO74" s="9"/>
      <c r="ALP74" s="9"/>
      <c r="ALQ74" s="9"/>
      <c r="ALR74" s="9"/>
      <c r="ALS74" s="9"/>
      <c r="ALT74" s="9"/>
      <c r="ALU74" s="9"/>
      <c r="ALV74" s="9"/>
      <c r="ALW74" s="9"/>
      <c r="ALX74" s="9"/>
      <c r="ALY74" s="9"/>
      <c r="ALZ74" s="9"/>
      <c r="AMA74" s="9"/>
      <c r="AMB74" s="9"/>
      <c r="AMC74" s="9"/>
      <c r="AMD74" s="9"/>
      <c r="AME74" s="9"/>
      <c r="AMF74" s="9"/>
      <c r="AMG74" s="9"/>
      <c r="AMH74" s="9"/>
      <c r="AMI74" s="9"/>
      <c r="AMJ74" s="9"/>
      <c r="AMK74" s="9"/>
      <c r="AML74" s="9"/>
      <c r="AMM74" s="9"/>
      <c r="AMN74" s="9"/>
      <c r="AMO74" s="9"/>
      <c r="AMP74" s="9"/>
      <c r="AMQ74" s="9"/>
      <c r="AMR74" s="9"/>
      <c r="AMS74" s="9"/>
      <c r="AMT74" s="9"/>
      <c r="AMU74" s="9"/>
      <c r="AMV74" s="9"/>
      <c r="AMW74" s="9"/>
      <c r="AMX74" s="9"/>
      <c r="AMY74" s="9"/>
      <c r="AMZ74" s="9"/>
      <c r="ANA74" s="9"/>
      <c r="ANB74" s="9"/>
      <c r="ANC74" s="9"/>
      <c r="AND74" s="9"/>
      <c r="ANE74" s="9"/>
      <c r="ANF74" s="9"/>
      <c r="ANG74" s="9"/>
      <c r="ANH74" s="9"/>
      <c r="ANI74" s="9"/>
      <c r="ANJ74" s="9"/>
      <c r="ANK74" s="9"/>
      <c r="ANL74" s="9"/>
      <c r="ANM74" s="9"/>
      <c r="ANN74" s="9"/>
      <c r="ANO74" s="9"/>
      <c r="ANP74" s="9"/>
      <c r="ANQ74" s="9"/>
      <c r="ANR74" s="9"/>
      <c r="ANS74" s="9"/>
      <c r="ANT74" s="9"/>
      <c r="ANU74" s="9"/>
      <c r="ANV74" s="9"/>
      <c r="ANW74" s="9"/>
      <c r="ANX74" s="9"/>
      <c r="ANY74" s="9"/>
      <c r="ANZ74" s="9"/>
      <c r="AOA74" s="9"/>
      <c r="AOB74" s="9"/>
      <c r="AOC74" s="9"/>
      <c r="AOD74" s="9"/>
      <c r="AOE74" s="9"/>
      <c r="AOF74" s="9"/>
      <c r="AOG74" s="9"/>
      <c r="AOH74" s="9"/>
      <c r="AOI74" s="9"/>
      <c r="AOJ74" s="9"/>
      <c r="AOK74" s="9"/>
      <c r="AOL74" s="9"/>
      <c r="AOM74" s="9"/>
      <c r="AON74" s="9"/>
      <c r="AOO74" s="9"/>
      <c r="AOP74" s="9"/>
      <c r="AOQ74" s="9"/>
      <c r="AOR74" s="9"/>
      <c r="AOS74" s="9"/>
      <c r="AOT74" s="9"/>
      <c r="AOU74" s="9"/>
      <c r="AOV74" s="9"/>
      <c r="AOW74" s="9"/>
      <c r="AOX74" s="9"/>
      <c r="AOY74" s="9"/>
      <c r="AOZ74" s="9"/>
      <c r="APA74" s="9"/>
      <c r="APB74" s="9"/>
      <c r="APC74" s="9"/>
      <c r="APD74" s="9"/>
      <c r="APE74" s="9"/>
      <c r="APF74" s="9"/>
      <c r="APG74" s="9"/>
      <c r="APH74" s="9"/>
      <c r="API74" s="9"/>
      <c r="APJ74" s="9"/>
      <c r="APK74" s="9"/>
      <c r="APL74" s="9"/>
      <c r="APM74" s="9"/>
      <c r="APN74" s="9"/>
      <c r="APO74" s="9"/>
      <c r="APP74" s="9"/>
      <c r="APQ74" s="9"/>
      <c r="APR74" s="9"/>
      <c r="APS74" s="9"/>
      <c r="APT74" s="9"/>
      <c r="APU74" s="9"/>
      <c r="APV74" s="9"/>
      <c r="APW74" s="9"/>
      <c r="APX74" s="9"/>
      <c r="APY74" s="9"/>
      <c r="APZ74" s="9"/>
      <c r="AQA74" s="9"/>
      <c r="AQB74" s="9"/>
      <c r="AQC74" s="9"/>
      <c r="AQD74" s="9"/>
      <c r="AQE74" s="9"/>
      <c r="AQF74" s="9"/>
      <c r="AQG74" s="9"/>
      <c r="AQH74" s="9"/>
      <c r="AQI74" s="9"/>
      <c r="AQJ74" s="9"/>
      <c r="AQK74" s="9"/>
      <c r="AQL74" s="9"/>
      <c r="AQM74" s="9"/>
      <c r="AQN74" s="9"/>
      <c r="AQO74" s="9"/>
      <c r="AQP74" s="9"/>
      <c r="AQQ74" s="9"/>
      <c r="AQR74" s="9"/>
      <c r="AQS74" s="9"/>
      <c r="AQT74" s="9"/>
      <c r="AQU74" s="9"/>
      <c r="AQV74" s="9"/>
      <c r="AQW74" s="9"/>
      <c r="AQX74" s="9"/>
      <c r="AQY74" s="9"/>
      <c r="AQZ74" s="9"/>
      <c r="ARA74" s="9"/>
      <c r="ARB74" s="9"/>
      <c r="ARC74" s="9"/>
      <c r="ARD74" s="9"/>
      <c r="ARE74" s="9"/>
      <c r="ARF74" s="9"/>
      <c r="ARG74" s="9"/>
      <c r="ARH74" s="9"/>
      <c r="ARI74" s="9"/>
      <c r="ARJ74" s="9"/>
      <c r="ARK74" s="9"/>
      <c r="ARL74" s="9"/>
      <c r="ARM74" s="9"/>
      <c r="ARN74" s="9"/>
      <c r="ARO74" s="9"/>
      <c r="ARP74" s="9"/>
      <c r="ARQ74" s="9"/>
      <c r="ARR74" s="9"/>
      <c r="ARS74" s="9"/>
      <c r="ART74" s="9"/>
      <c r="ARU74" s="9"/>
      <c r="ARV74" s="9"/>
      <c r="ARW74" s="9"/>
      <c r="ARX74" s="9"/>
      <c r="ARY74" s="9"/>
      <c r="ARZ74" s="9"/>
      <c r="ASA74" s="9"/>
      <c r="ASB74" s="9"/>
      <c r="ASC74" s="9"/>
      <c r="ASD74" s="9"/>
      <c r="ASE74" s="9"/>
      <c r="ASF74" s="9"/>
      <c r="ASG74" s="9"/>
      <c r="ASH74" s="9"/>
      <c r="ASI74" s="9"/>
      <c r="ASJ74" s="9"/>
      <c r="ASK74" s="9"/>
      <c r="ASL74" s="9"/>
      <c r="ASM74" s="9"/>
      <c r="ASN74" s="9"/>
      <c r="ASO74" s="9"/>
      <c r="ASP74" s="9"/>
      <c r="ASQ74" s="9"/>
      <c r="ASR74" s="9"/>
      <c r="ASS74" s="9"/>
      <c r="AST74" s="9"/>
      <c r="ASU74" s="9"/>
      <c r="ASV74" s="9"/>
      <c r="ASW74" s="9"/>
      <c r="ASX74" s="9"/>
      <c r="ASY74" s="9"/>
      <c r="ASZ74" s="9"/>
      <c r="ATA74" s="9"/>
      <c r="ATB74" s="9"/>
      <c r="ATC74" s="9"/>
      <c r="ATD74" s="9"/>
      <c r="ATE74" s="9"/>
      <c r="ATF74" s="9"/>
      <c r="ATG74" s="9"/>
      <c r="ATH74" s="9"/>
      <c r="ATI74" s="9"/>
      <c r="ATJ74" s="9"/>
      <c r="ATK74" s="9"/>
      <c r="ATL74" s="9"/>
      <c r="ATM74" s="9"/>
      <c r="ATN74" s="9"/>
      <c r="ATO74" s="9"/>
      <c r="ATP74" s="9"/>
      <c r="ATQ74" s="9"/>
      <c r="ATR74" s="9"/>
      <c r="ATS74" s="9"/>
      <c r="ATT74" s="9"/>
      <c r="ATU74" s="9"/>
      <c r="ATV74" s="9"/>
      <c r="ATW74" s="9"/>
      <c r="ATX74" s="9"/>
      <c r="ATY74" s="9"/>
      <c r="ATZ74" s="9"/>
      <c r="AUA74" s="9"/>
      <c r="AUB74" s="9"/>
      <c r="AUC74" s="9"/>
      <c r="AUD74" s="9"/>
      <c r="AUE74" s="9"/>
      <c r="AUF74" s="9"/>
      <c r="AUG74" s="9"/>
      <c r="AUH74" s="9"/>
      <c r="AUI74" s="9"/>
      <c r="AUJ74" s="9"/>
      <c r="AUK74" s="9"/>
      <c r="AUL74" s="9"/>
      <c r="AUM74" s="9"/>
      <c r="AUN74" s="9"/>
      <c r="AUO74" s="9"/>
      <c r="AUP74" s="9"/>
      <c r="AUQ74" s="9"/>
      <c r="AUR74" s="9"/>
      <c r="AUS74" s="9"/>
      <c r="AUT74" s="9"/>
      <c r="AUU74" s="9"/>
      <c r="AUV74" s="9"/>
      <c r="AUW74" s="9"/>
      <c r="AUX74" s="9"/>
      <c r="AUY74" s="9"/>
      <c r="AUZ74" s="9"/>
      <c r="AVA74" s="9"/>
      <c r="AVB74" s="9"/>
      <c r="AVC74" s="9"/>
      <c r="AVD74" s="9"/>
      <c r="AVE74" s="9"/>
      <c r="AVF74" s="9"/>
      <c r="AVG74" s="9"/>
      <c r="AVH74" s="9"/>
      <c r="AVI74" s="9"/>
      <c r="AVJ74" s="9"/>
      <c r="AVK74" s="9"/>
      <c r="AVL74" s="9"/>
      <c r="AVM74" s="9"/>
      <c r="AVN74" s="9"/>
      <c r="AVO74" s="9"/>
      <c r="AVP74" s="9"/>
      <c r="AVQ74" s="9"/>
      <c r="AVR74" s="9"/>
      <c r="AVS74" s="9"/>
      <c r="AVT74" s="9"/>
      <c r="AVU74" s="9"/>
      <c r="AVV74" s="9"/>
      <c r="AVW74" s="9"/>
      <c r="AVX74" s="9"/>
      <c r="AVY74" s="9"/>
      <c r="AVZ74" s="9"/>
      <c r="AWA74" s="9"/>
      <c r="AWB74" s="9"/>
      <c r="AWC74" s="9"/>
      <c r="AWD74" s="9"/>
      <c r="AWE74" s="9"/>
      <c r="AWF74" s="9"/>
      <c r="AWG74" s="9"/>
      <c r="AWH74" s="9"/>
      <c r="AWI74" s="9"/>
      <c r="AWJ74" s="9"/>
      <c r="AWK74" s="9"/>
      <c r="AWL74" s="9"/>
      <c r="AWM74" s="9"/>
      <c r="AWN74" s="9"/>
      <c r="AWO74" s="9"/>
      <c r="AWP74" s="9"/>
      <c r="AWQ74" s="9"/>
      <c r="AWR74" s="9"/>
      <c r="AWS74" s="9"/>
      <c r="AWT74" s="9"/>
      <c r="AWU74" s="9"/>
      <c r="AWV74" s="9"/>
      <c r="AWW74" s="9"/>
      <c r="AWX74" s="9"/>
      <c r="AWY74" s="9"/>
      <c r="AWZ74" s="9"/>
      <c r="AXA74" s="9"/>
      <c r="AXB74" s="9"/>
      <c r="AXC74" s="9"/>
      <c r="AXD74" s="9"/>
      <c r="AXE74" s="9"/>
      <c r="AXF74" s="9"/>
      <c r="AXG74" s="9"/>
      <c r="AXH74" s="9"/>
      <c r="AXI74" s="9"/>
      <c r="AXJ74" s="9"/>
      <c r="AXK74" s="9"/>
      <c r="AXL74" s="9"/>
      <c r="AXM74" s="9"/>
      <c r="AXN74" s="9"/>
      <c r="AXO74" s="9"/>
      <c r="AXP74" s="9"/>
      <c r="AXQ74" s="9"/>
      <c r="AXR74" s="9"/>
      <c r="AXS74" s="9"/>
      <c r="AXT74" s="9"/>
      <c r="AXU74" s="9"/>
      <c r="AXV74" s="9"/>
      <c r="AXW74" s="9"/>
      <c r="AXX74" s="9"/>
      <c r="AXY74" s="9"/>
      <c r="AXZ74" s="9"/>
      <c r="AYA74" s="9"/>
      <c r="AYB74" s="9"/>
      <c r="AYC74" s="9"/>
      <c r="AYD74" s="9"/>
      <c r="AYE74" s="9"/>
      <c r="AYF74" s="9"/>
      <c r="AYG74" s="9"/>
      <c r="AYH74" s="9"/>
      <c r="AYI74" s="9"/>
      <c r="AYJ74" s="9"/>
      <c r="AYK74" s="9"/>
      <c r="AYL74" s="9"/>
      <c r="AYM74" s="9"/>
      <c r="AYN74" s="9"/>
      <c r="AYO74" s="9"/>
      <c r="AYP74" s="9"/>
      <c r="AYQ74" s="9"/>
      <c r="AYR74" s="9"/>
      <c r="AYS74" s="9"/>
      <c r="AYT74" s="9"/>
      <c r="AYU74" s="9"/>
      <c r="AYV74" s="9"/>
      <c r="AYW74" s="9"/>
      <c r="AYX74" s="9"/>
      <c r="AYY74" s="9"/>
      <c r="AYZ74" s="9"/>
      <c r="AZA74" s="9"/>
      <c r="AZB74" s="9"/>
      <c r="AZC74" s="9"/>
      <c r="AZD74" s="9"/>
      <c r="AZE74" s="9"/>
      <c r="AZF74" s="9"/>
      <c r="AZG74" s="9"/>
      <c r="AZH74" s="9"/>
      <c r="AZI74" s="9"/>
      <c r="AZJ74" s="9"/>
      <c r="AZK74" s="9"/>
      <c r="AZL74" s="9"/>
      <c r="AZM74" s="9"/>
      <c r="AZN74" s="9"/>
      <c r="AZO74" s="9"/>
      <c r="AZP74" s="9"/>
      <c r="AZQ74" s="9"/>
      <c r="AZR74" s="9"/>
      <c r="AZS74" s="9"/>
      <c r="AZT74" s="9"/>
      <c r="AZU74" s="9"/>
      <c r="AZV74" s="9"/>
      <c r="AZW74" s="9"/>
      <c r="AZX74" s="9"/>
      <c r="AZY74" s="9"/>
      <c r="AZZ74" s="9"/>
      <c r="BAA74" s="9"/>
      <c r="BAB74" s="9"/>
      <c r="BAC74" s="9"/>
      <c r="BAD74" s="9"/>
      <c r="BAE74" s="9"/>
      <c r="BAF74" s="9"/>
      <c r="BAG74" s="9"/>
      <c r="BAH74" s="9"/>
      <c r="BAI74" s="9"/>
      <c r="BAJ74" s="9"/>
      <c r="BAK74" s="9"/>
      <c r="BAL74" s="9"/>
      <c r="BAM74" s="9"/>
      <c r="BAN74" s="9"/>
      <c r="BAO74" s="9"/>
      <c r="BAP74" s="9"/>
      <c r="BAQ74" s="9"/>
      <c r="BAR74" s="9"/>
      <c r="BAS74" s="9"/>
      <c r="BAT74" s="9"/>
      <c r="BAU74" s="9"/>
      <c r="BAV74" s="9"/>
      <c r="BAW74" s="9"/>
      <c r="BAX74" s="9"/>
      <c r="BAY74" s="9"/>
      <c r="BAZ74" s="9"/>
      <c r="BBA74" s="9"/>
      <c r="BBB74" s="9"/>
      <c r="BBC74" s="9"/>
      <c r="BBD74" s="9"/>
      <c r="BBE74" s="9"/>
      <c r="BBF74" s="9"/>
      <c r="BBG74" s="9"/>
      <c r="BBH74" s="9"/>
      <c r="BBI74" s="9"/>
      <c r="BBJ74" s="9"/>
      <c r="BBK74" s="9"/>
      <c r="BBL74" s="9"/>
      <c r="BBM74" s="9"/>
      <c r="BBN74" s="9"/>
      <c r="BBO74" s="9"/>
      <c r="BBP74" s="9"/>
      <c r="BBQ74" s="9"/>
      <c r="BBR74" s="9"/>
      <c r="BBS74" s="9"/>
      <c r="BBT74" s="9"/>
      <c r="BBU74" s="9"/>
      <c r="BBV74" s="9"/>
      <c r="BBW74" s="9"/>
      <c r="BBX74" s="9"/>
      <c r="BBY74" s="9"/>
      <c r="BBZ74" s="9"/>
      <c r="BCA74" s="9"/>
      <c r="BCB74" s="9"/>
      <c r="BCC74" s="9"/>
      <c r="BCD74" s="9"/>
      <c r="BCE74" s="9"/>
      <c r="BCF74" s="9"/>
      <c r="BCG74" s="9"/>
      <c r="BCH74" s="9"/>
      <c r="BCI74" s="9"/>
      <c r="BCJ74" s="9"/>
      <c r="BCK74" s="9"/>
      <c r="BCL74" s="9"/>
      <c r="BCM74" s="9"/>
      <c r="BCN74" s="9"/>
      <c r="BCO74" s="9"/>
      <c r="BCP74" s="9"/>
      <c r="BCQ74" s="9"/>
      <c r="BCR74" s="9"/>
      <c r="BCS74" s="9"/>
      <c r="BCT74" s="9"/>
      <c r="BCU74" s="9"/>
      <c r="BCV74" s="9"/>
      <c r="BCW74" s="9"/>
      <c r="BCX74" s="9"/>
      <c r="BCY74" s="9"/>
      <c r="BCZ74" s="9"/>
      <c r="BDA74" s="9"/>
      <c r="BDB74" s="9"/>
      <c r="BDC74" s="9"/>
      <c r="BDD74" s="9"/>
      <c r="BDE74" s="9"/>
      <c r="BDF74" s="9"/>
      <c r="BDG74" s="9"/>
      <c r="BDH74" s="9"/>
      <c r="BDI74" s="9"/>
      <c r="BDJ74" s="9"/>
      <c r="BDK74" s="9"/>
      <c r="BDL74" s="9"/>
      <c r="BDM74" s="9"/>
      <c r="BDN74" s="9"/>
      <c r="BDO74" s="9"/>
      <c r="BDP74" s="9"/>
      <c r="BDQ74" s="9"/>
      <c r="BDR74" s="9"/>
      <c r="BDS74" s="9"/>
      <c r="BDT74" s="9"/>
      <c r="BDU74" s="9"/>
      <c r="BDV74" s="9"/>
      <c r="BDW74" s="9"/>
      <c r="BDX74" s="9"/>
      <c r="BDY74" s="9"/>
      <c r="BDZ74" s="9"/>
      <c r="BEA74" s="9"/>
      <c r="BEB74" s="9"/>
      <c r="BEC74" s="9"/>
      <c r="BED74" s="9"/>
      <c r="BEE74" s="9"/>
      <c r="BEF74" s="9"/>
      <c r="BEG74" s="9"/>
      <c r="BEH74" s="9"/>
      <c r="BEI74" s="9"/>
      <c r="BEJ74" s="9"/>
      <c r="BEK74" s="9"/>
      <c r="BEL74" s="9"/>
      <c r="BEM74" s="9"/>
      <c r="BEN74" s="9"/>
      <c r="BEO74" s="9"/>
      <c r="BEP74" s="9"/>
      <c r="BEQ74" s="9"/>
      <c r="BER74" s="9"/>
      <c r="BES74" s="9"/>
      <c r="BET74" s="9"/>
      <c r="BEU74" s="9"/>
      <c r="BEV74" s="9"/>
      <c r="BEW74" s="9"/>
      <c r="BEX74" s="9"/>
      <c r="BEY74" s="9"/>
      <c r="BEZ74" s="9"/>
      <c r="BFA74" s="9"/>
      <c r="BFB74" s="9"/>
      <c r="BFC74" s="9"/>
      <c r="BFD74" s="9"/>
      <c r="BFE74" s="9"/>
      <c r="BFF74" s="9"/>
      <c r="BFG74" s="9"/>
      <c r="BFH74" s="9"/>
      <c r="BFI74" s="9"/>
      <c r="BFJ74" s="9"/>
      <c r="BFK74" s="9"/>
      <c r="BFL74" s="9"/>
      <c r="BFM74" s="9"/>
      <c r="BFN74" s="9"/>
      <c r="BFO74" s="9"/>
      <c r="BFP74" s="9"/>
      <c r="BFQ74" s="9"/>
      <c r="BFR74" s="9"/>
      <c r="BFS74" s="9"/>
      <c r="BFT74" s="9"/>
      <c r="BFU74" s="9"/>
      <c r="BFV74" s="9"/>
      <c r="BFW74" s="9"/>
      <c r="BFX74" s="9"/>
      <c r="BFY74" s="9"/>
      <c r="BFZ74" s="9"/>
      <c r="BGA74" s="9"/>
      <c r="BGB74" s="9"/>
      <c r="BGC74" s="9"/>
      <c r="BGD74" s="9"/>
      <c r="BGE74" s="9"/>
      <c r="BGF74" s="9"/>
      <c r="BGG74" s="9"/>
      <c r="BGH74" s="9"/>
      <c r="BGI74" s="9"/>
      <c r="BGJ74" s="9"/>
      <c r="BGK74" s="9"/>
      <c r="BGL74" s="9"/>
      <c r="BGM74" s="9"/>
      <c r="BGN74" s="9"/>
      <c r="BGO74" s="9"/>
      <c r="BGP74" s="9"/>
      <c r="BGQ74" s="9"/>
      <c r="BGR74" s="9"/>
      <c r="BGS74" s="9"/>
      <c r="BGT74" s="9"/>
      <c r="BGU74" s="9"/>
      <c r="BGV74" s="9"/>
      <c r="BGW74" s="9"/>
      <c r="BGX74" s="9"/>
      <c r="BGY74" s="9"/>
      <c r="BGZ74" s="9"/>
      <c r="BHA74" s="9"/>
      <c r="BHB74" s="9"/>
      <c r="BHC74" s="9"/>
      <c r="BHD74" s="9"/>
      <c r="BHE74" s="9"/>
      <c r="BHF74" s="9"/>
      <c r="BHG74" s="9"/>
      <c r="BHH74" s="9"/>
      <c r="BHI74" s="9"/>
      <c r="BHJ74" s="9"/>
      <c r="BHK74" s="9"/>
      <c r="BHL74" s="9"/>
      <c r="BHM74" s="9"/>
      <c r="BHN74" s="9"/>
      <c r="BHO74" s="9"/>
      <c r="BHP74" s="9"/>
      <c r="BHQ74" s="9"/>
      <c r="BHR74" s="9"/>
      <c r="BHS74" s="9"/>
      <c r="BHT74" s="9"/>
      <c r="BHU74" s="9"/>
      <c r="BHV74" s="9"/>
      <c r="BHW74" s="9"/>
      <c r="BHX74" s="9"/>
      <c r="BHY74" s="9"/>
      <c r="BHZ74" s="9"/>
      <c r="BIA74" s="9"/>
      <c r="BIB74" s="9"/>
      <c r="BIC74" s="9"/>
      <c r="BID74" s="9"/>
      <c r="BIE74" s="9"/>
      <c r="BIF74" s="9"/>
      <c r="BIG74" s="9"/>
      <c r="BIH74" s="9"/>
      <c r="BII74" s="9"/>
      <c r="BIJ74" s="9"/>
      <c r="BIK74" s="9"/>
      <c r="BIL74" s="9"/>
      <c r="BIM74" s="9"/>
      <c r="BIN74" s="9"/>
      <c r="BIO74" s="9"/>
      <c r="BIP74" s="9"/>
      <c r="BIQ74" s="9"/>
      <c r="BIR74" s="9"/>
      <c r="BIS74" s="9"/>
      <c r="BIT74" s="9"/>
      <c r="BIU74" s="9"/>
      <c r="BIV74" s="9"/>
      <c r="BIW74" s="9"/>
      <c r="BIX74" s="9"/>
      <c r="BIY74" s="9"/>
      <c r="BIZ74" s="9"/>
      <c r="BJA74" s="9"/>
      <c r="BJB74" s="9"/>
      <c r="BJC74" s="9"/>
      <c r="BJD74" s="9"/>
      <c r="BJE74" s="9"/>
      <c r="BJF74" s="9"/>
      <c r="BJG74" s="9"/>
      <c r="BJH74" s="9"/>
      <c r="BJI74" s="9"/>
      <c r="BJJ74" s="9"/>
      <c r="BJK74" s="9"/>
      <c r="BJL74" s="9"/>
      <c r="BJM74" s="9"/>
      <c r="BJN74" s="9"/>
      <c r="BJO74" s="9"/>
      <c r="BJP74" s="9"/>
      <c r="BJQ74" s="9"/>
      <c r="BJR74" s="9"/>
      <c r="BJS74" s="9"/>
      <c r="BJT74" s="9"/>
      <c r="BJU74" s="9"/>
      <c r="BJV74" s="9"/>
      <c r="BJW74" s="9"/>
      <c r="BJX74" s="9"/>
      <c r="BJY74" s="9"/>
      <c r="BJZ74" s="9"/>
      <c r="BKA74" s="9"/>
      <c r="BKB74" s="9"/>
      <c r="BKC74" s="9"/>
      <c r="BKD74" s="9"/>
      <c r="BKE74" s="9"/>
      <c r="BKF74" s="9"/>
      <c r="BKG74" s="9"/>
      <c r="BKH74" s="9"/>
      <c r="BKI74" s="9"/>
      <c r="BKJ74" s="9"/>
      <c r="BKK74" s="9"/>
      <c r="BKL74" s="9"/>
      <c r="BKM74" s="9"/>
      <c r="BKN74" s="9"/>
      <c r="BKO74" s="9"/>
      <c r="BKP74" s="9"/>
      <c r="BKQ74" s="9"/>
      <c r="BKR74" s="9"/>
      <c r="BKS74" s="9"/>
      <c r="BKT74" s="9"/>
      <c r="BKU74" s="9"/>
      <c r="BKV74" s="9"/>
      <c r="BKW74" s="9"/>
      <c r="BKX74" s="9"/>
      <c r="BKY74" s="9"/>
      <c r="BKZ74" s="9"/>
      <c r="BLA74" s="9"/>
      <c r="BLB74" s="9"/>
      <c r="BLC74" s="9"/>
      <c r="BLD74" s="9"/>
      <c r="BLE74" s="9"/>
      <c r="BLF74" s="9"/>
      <c r="BLG74" s="9"/>
      <c r="BLH74" s="9"/>
      <c r="BLI74" s="9"/>
      <c r="BLJ74" s="9"/>
      <c r="BLK74" s="9"/>
      <c r="BLL74" s="9"/>
      <c r="BLM74" s="9"/>
      <c r="BLN74" s="9"/>
      <c r="BLO74" s="9"/>
      <c r="BLP74" s="9"/>
      <c r="BLQ74" s="9"/>
      <c r="BLR74" s="9"/>
      <c r="BLS74" s="9"/>
      <c r="BLT74" s="9"/>
      <c r="BLU74" s="9"/>
      <c r="BLV74" s="9"/>
      <c r="BLW74" s="9"/>
      <c r="BLX74" s="9"/>
      <c r="BLY74" s="9"/>
      <c r="BLZ74" s="9"/>
      <c r="BMA74" s="9"/>
      <c r="BMB74" s="9"/>
      <c r="BMC74" s="9"/>
      <c r="BMD74" s="9"/>
      <c r="BME74" s="9"/>
      <c r="BMF74" s="9"/>
      <c r="BMG74" s="9"/>
      <c r="BMH74" s="9"/>
      <c r="BMI74" s="9"/>
      <c r="BMJ74" s="9"/>
      <c r="BMK74" s="9"/>
      <c r="BML74" s="9"/>
      <c r="BMM74" s="9"/>
      <c r="BMN74" s="9"/>
      <c r="BMO74" s="9"/>
      <c r="BMP74" s="9"/>
      <c r="BMQ74" s="9"/>
      <c r="BMR74" s="9"/>
      <c r="BMS74" s="9"/>
      <c r="BMT74" s="9"/>
      <c r="BMU74" s="9"/>
      <c r="BMV74" s="9"/>
      <c r="BMW74" s="9"/>
      <c r="BMX74" s="9"/>
      <c r="BMY74" s="9"/>
      <c r="BMZ74" s="9"/>
      <c r="BNA74" s="9"/>
      <c r="BNB74" s="9"/>
      <c r="BNC74" s="9"/>
      <c r="BND74" s="9"/>
      <c r="BNE74" s="9"/>
      <c r="BNF74" s="9"/>
      <c r="BNG74" s="9"/>
      <c r="BNH74" s="9"/>
      <c r="BNI74" s="9"/>
      <c r="BNJ74" s="9"/>
      <c r="BNK74" s="9"/>
      <c r="BNL74" s="9"/>
      <c r="BNM74" s="9"/>
      <c r="BNN74" s="9"/>
      <c r="BNO74" s="9"/>
      <c r="BNP74" s="9"/>
      <c r="BNQ74" s="9"/>
      <c r="BNR74" s="9"/>
      <c r="BNS74" s="9"/>
      <c r="BNT74" s="9"/>
      <c r="BNU74" s="9"/>
      <c r="BNV74" s="9"/>
      <c r="BNW74" s="9"/>
      <c r="BNX74" s="9"/>
      <c r="BNY74" s="9"/>
      <c r="BNZ74" s="9"/>
      <c r="BOA74" s="9"/>
      <c r="BOB74" s="9"/>
      <c r="BOC74" s="9"/>
      <c r="BOD74" s="9"/>
      <c r="BOE74" s="9"/>
      <c r="BOF74" s="9"/>
      <c r="BOG74" s="9"/>
      <c r="BOH74" s="9"/>
      <c r="BOI74" s="9"/>
      <c r="BOJ74" s="9"/>
      <c r="BOK74" s="9"/>
      <c r="BOL74" s="9"/>
      <c r="BOM74" s="9"/>
      <c r="BON74" s="9"/>
      <c r="BOO74" s="9"/>
      <c r="BOP74" s="9"/>
      <c r="BOQ74" s="9"/>
      <c r="BOR74" s="9"/>
      <c r="BOS74" s="9"/>
      <c r="BOT74" s="9"/>
      <c r="BOU74" s="9"/>
      <c r="BOV74" s="9"/>
      <c r="BOW74" s="9"/>
      <c r="BOX74" s="9"/>
      <c r="BOY74" s="9"/>
      <c r="BOZ74" s="9"/>
      <c r="BPA74" s="9"/>
      <c r="BPB74" s="9"/>
      <c r="BPC74" s="9"/>
      <c r="BPD74" s="9"/>
      <c r="BPE74" s="9"/>
      <c r="BPF74" s="9"/>
      <c r="BPG74" s="9"/>
      <c r="BPH74" s="9"/>
      <c r="BPI74" s="9"/>
      <c r="BPJ74" s="9"/>
      <c r="BPK74" s="9"/>
      <c r="BPL74" s="9"/>
      <c r="BPM74" s="9"/>
      <c r="BPN74" s="9"/>
      <c r="BPO74" s="9"/>
      <c r="BPP74" s="9"/>
      <c r="BPQ74" s="9"/>
      <c r="BPR74" s="9"/>
      <c r="BPS74" s="9"/>
      <c r="BPT74" s="9"/>
      <c r="BPU74" s="9"/>
      <c r="BPV74" s="9"/>
      <c r="BPW74" s="9"/>
      <c r="BPX74" s="9"/>
      <c r="BPY74" s="9"/>
      <c r="BPZ74" s="9"/>
      <c r="BQA74" s="9"/>
      <c r="BQB74" s="9"/>
      <c r="BQC74" s="9"/>
      <c r="BQD74" s="9"/>
      <c r="BQE74" s="9"/>
      <c r="BQF74" s="9"/>
      <c r="BQG74" s="9"/>
      <c r="BQH74" s="9"/>
      <c r="BQI74" s="9"/>
      <c r="BQJ74" s="9"/>
      <c r="BQK74" s="9"/>
      <c r="BQL74" s="9"/>
      <c r="BQM74" s="9"/>
      <c r="BQN74" s="9"/>
      <c r="BQO74" s="9"/>
      <c r="BQP74" s="9"/>
      <c r="BQQ74" s="9"/>
      <c r="BQR74" s="9"/>
      <c r="BQS74" s="9"/>
      <c r="BQT74" s="9"/>
      <c r="BQU74" s="9"/>
      <c r="BQV74" s="9"/>
      <c r="BQW74" s="9"/>
      <c r="BQX74" s="9"/>
      <c r="BQY74" s="9"/>
      <c r="BQZ74" s="9"/>
      <c r="BRA74" s="9"/>
      <c r="BRB74" s="9"/>
      <c r="BRC74" s="9"/>
      <c r="BRD74" s="9"/>
      <c r="BRE74" s="9"/>
      <c r="BRF74" s="9"/>
      <c r="BRG74" s="9"/>
      <c r="BRH74" s="9"/>
      <c r="BRI74" s="9"/>
      <c r="BRJ74" s="9"/>
      <c r="BRK74" s="9"/>
      <c r="BRL74" s="9"/>
      <c r="BRM74" s="9"/>
      <c r="BRN74" s="9"/>
      <c r="BRO74" s="9"/>
      <c r="BRP74" s="9"/>
      <c r="BRQ74" s="9"/>
      <c r="BRR74" s="9"/>
      <c r="BRS74" s="9"/>
      <c r="BRT74" s="9"/>
      <c r="BRU74" s="9"/>
      <c r="BRV74" s="9"/>
      <c r="BRW74" s="9"/>
      <c r="BRX74" s="9"/>
      <c r="BRY74" s="9"/>
      <c r="BRZ74" s="9"/>
      <c r="BSA74" s="9"/>
      <c r="BSB74" s="9"/>
      <c r="BSC74" s="9"/>
      <c r="BSD74" s="9"/>
      <c r="BSE74" s="9"/>
      <c r="BSF74" s="9"/>
      <c r="BSG74" s="9"/>
      <c r="BSH74" s="9"/>
      <c r="BSI74" s="9"/>
      <c r="BSJ74" s="9"/>
      <c r="BSK74" s="9"/>
      <c r="BSL74" s="9"/>
      <c r="BSM74" s="9"/>
      <c r="BSN74" s="9"/>
      <c r="BSO74" s="9"/>
      <c r="BSP74" s="9"/>
      <c r="BSQ74" s="9"/>
      <c r="BSR74" s="9"/>
      <c r="BSS74" s="9"/>
      <c r="BST74" s="9"/>
      <c r="BSU74" s="9"/>
      <c r="BSV74" s="9"/>
      <c r="BSW74" s="9"/>
      <c r="BSX74" s="9"/>
      <c r="BSY74" s="9"/>
      <c r="BSZ74" s="9"/>
      <c r="BTA74" s="9"/>
      <c r="BTB74" s="9"/>
      <c r="BTC74" s="9"/>
      <c r="BTD74" s="9"/>
      <c r="BTE74" s="9"/>
      <c r="BTF74" s="9"/>
      <c r="BTG74" s="9"/>
      <c r="BTH74" s="9"/>
      <c r="BTI74" s="9"/>
      <c r="BTJ74" s="9"/>
      <c r="BTK74" s="9"/>
      <c r="BTL74" s="9"/>
      <c r="BTM74" s="9"/>
      <c r="BTN74" s="9"/>
      <c r="BTO74" s="9"/>
      <c r="BTP74" s="9"/>
      <c r="BTQ74" s="9"/>
      <c r="BTR74" s="9"/>
      <c r="BTS74" s="9"/>
      <c r="BTT74" s="9"/>
      <c r="BTU74" s="9"/>
      <c r="BTV74" s="9"/>
      <c r="BTW74" s="9"/>
      <c r="BTX74" s="9"/>
      <c r="BTY74" s="9"/>
      <c r="BTZ74" s="9"/>
      <c r="BUA74" s="9"/>
      <c r="BUB74" s="9"/>
      <c r="BUC74" s="9"/>
      <c r="BUD74" s="9"/>
      <c r="BUE74" s="9"/>
      <c r="BUF74" s="9"/>
      <c r="BUG74" s="9"/>
      <c r="BUH74" s="9"/>
      <c r="BUI74" s="9"/>
      <c r="BUJ74" s="9"/>
      <c r="BUK74" s="9"/>
      <c r="BUL74" s="9"/>
      <c r="BUM74" s="9"/>
      <c r="BUN74" s="9"/>
      <c r="BUO74" s="9"/>
      <c r="BUP74" s="9"/>
      <c r="BUQ74" s="9"/>
      <c r="BUR74" s="9"/>
      <c r="BUS74" s="9"/>
      <c r="BUT74" s="9"/>
      <c r="BUU74" s="9"/>
      <c r="BUV74" s="9"/>
      <c r="BUW74" s="9"/>
      <c r="BUX74" s="9"/>
      <c r="BUY74" s="9"/>
      <c r="BUZ74" s="9"/>
      <c r="BVA74" s="9"/>
      <c r="BVB74" s="9"/>
      <c r="BVC74" s="9"/>
      <c r="BVD74" s="9"/>
      <c r="BVE74" s="9"/>
      <c r="BVF74" s="9"/>
      <c r="BVG74" s="9"/>
      <c r="BVH74" s="9"/>
      <c r="BVI74" s="9"/>
      <c r="BVJ74" s="9"/>
      <c r="BVK74" s="9"/>
      <c r="BVL74" s="9"/>
      <c r="BVM74" s="9"/>
      <c r="BVN74" s="9"/>
      <c r="BVO74" s="9"/>
      <c r="BVP74" s="9"/>
      <c r="BVQ74" s="9"/>
      <c r="BVR74" s="9"/>
      <c r="BVS74" s="9"/>
      <c r="BVT74" s="9"/>
      <c r="BVU74" s="9"/>
      <c r="BVV74" s="9"/>
      <c r="BVW74" s="9"/>
      <c r="BVX74" s="9"/>
      <c r="BVY74" s="9"/>
      <c r="BVZ74" s="9"/>
      <c r="BWA74" s="9"/>
      <c r="BWB74" s="9"/>
      <c r="BWC74" s="9"/>
      <c r="BWD74" s="9"/>
      <c r="BWE74" s="9"/>
      <c r="BWF74" s="9"/>
      <c r="BWG74" s="9"/>
      <c r="BWH74" s="9"/>
      <c r="BWI74" s="9"/>
      <c r="BWJ74" s="9"/>
      <c r="BWK74" s="9"/>
      <c r="BWL74" s="9"/>
      <c r="BWM74" s="9"/>
      <c r="BWN74" s="9"/>
      <c r="BWO74" s="9"/>
      <c r="BWP74" s="9"/>
      <c r="BWQ74" s="9"/>
      <c r="BWR74" s="9"/>
      <c r="BWS74" s="9"/>
      <c r="BWT74" s="9"/>
      <c r="BWU74" s="9"/>
      <c r="BWV74" s="9"/>
      <c r="BWW74" s="9"/>
      <c r="BWX74" s="9"/>
      <c r="BWY74" s="9"/>
      <c r="BWZ74" s="9"/>
      <c r="BXA74" s="9"/>
      <c r="BXB74" s="9"/>
      <c r="BXC74" s="9"/>
      <c r="BXD74" s="9"/>
      <c r="BXE74" s="9"/>
      <c r="BXF74" s="9"/>
      <c r="BXG74" s="9"/>
      <c r="BXH74" s="9"/>
      <c r="BXI74" s="9"/>
      <c r="BXJ74" s="9"/>
      <c r="BXK74" s="9"/>
      <c r="BXL74" s="9"/>
      <c r="BXM74" s="9"/>
      <c r="BXN74" s="9"/>
      <c r="BXO74" s="9"/>
      <c r="BXP74" s="9"/>
      <c r="BXQ74" s="9"/>
      <c r="BXR74" s="9"/>
      <c r="BXS74" s="9"/>
      <c r="BXT74" s="9"/>
      <c r="BXU74" s="9"/>
      <c r="BXV74" s="9"/>
      <c r="BXW74" s="9"/>
      <c r="BXX74" s="9"/>
      <c r="BXY74" s="9"/>
      <c r="BXZ74" s="9"/>
      <c r="BYA74" s="9"/>
      <c r="BYB74" s="9"/>
      <c r="BYC74" s="9"/>
      <c r="BYD74" s="9"/>
      <c r="BYE74" s="9"/>
      <c r="BYF74" s="9"/>
      <c r="BYG74" s="9"/>
      <c r="BYH74" s="9"/>
      <c r="BYI74" s="9"/>
      <c r="BYJ74" s="9"/>
      <c r="BYK74" s="9"/>
      <c r="BYL74" s="9"/>
      <c r="BYM74" s="9"/>
      <c r="BYN74" s="9"/>
      <c r="BYO74" s="9"/>
      <c r="BYP74" s="9"/>
      <c r="BYQ74" s="9"/>
      <c r="BYR74" s="9"/>
      <c r="BYS74" s="9"/>
      <c r="BYT74" s="9"/>
      <c r="BYU74" s="9"/>
      <c r="BYV74" s="9"/>
      <c r="BYW74" s="9"/>
      <c r="BYX74" s="9"/>
      <c r="BYY74" s="9"/>
      <c r="BYZ74" s="9"/>
      <c r="BZA74" s="9"/>
      <c r="BZB74" s="9"/>
      <c r="BZC74" s="9"/>
      <c r="BZD74" s="9"/>
      <c r="BZE74" s="9"/>
      <c r="BZF74" s="9"/>
      <c r="BZG74" s="9"/>
      <c r="BZH74" s="9"/>
      <c r="BZI74" s="9"/>
      <c r="BZJ74" s="9"/>
      <c r="BZK74" s="9"/>
      <c r="BZL74" s="9"/>
      <c r="BZM74" s="9"/>
      <c r="BZN74" s="9"/>
      <c r="BZO74" s="9"/>
      <c r="BZP74" s="9"/>
      <c r="BZQ74" s="9"/>
      <c r="BZR74" s="9"/>
      <c r="BZS74" s="9"/>
      <c r="BZT74" s="9"/>
      <c r="BZU74" s="9"/>
      <c r="BZV74" s="9"/>
      <c r="BZW74" s="9"/>
      <c r="BZX74" s="9"/>
      <c r="BZY74" s="9"/>
      <c r="BZZ74" s="9"/>
      <c r="CAA74" s="9"/>
      <c r="CAB74" s="9"/>
      <c r="CAC74" s="9"/>
      <c r="CAD74" s="9"/>
      <c r="CAE74" s="9"/>
      <c r="CAF74" s="9"/>
      <c r="CAG74" s="9"/>
      <c r="CAH74" s="9"/>
      <c r="CAI74" s="9"/>
      <c r="CAJ74" s="9"/>
      <c r="CAK74" s="9"/>
      <c r="CAL74" s="9"/>
      <c r="CAM74" s="9"/>
      <c r="CAN74" s="9"/>
      <c r="CAO74" s="9"/>
      <c r="CAP74" s="9"/>
      <c r="CAQ74" s="9"/>
      <c r="CAR74" s="9"/>
      <c r="CAS74" s="9"/>
      <c r="CAT74" s="9"/>
      <c r="CAU74" s="9"/>
      <c r="CAV74" s="9"/>
      <c r="CAW74" s="9"/>
      <c r="CAX74" s="9"/>
      <c r="CAY74" s="9"/>
      <c r="CAZ74" s="9"/>
      <c r="CBA74" s="9"/>
      <c r="CBB74" s="9"/>
      <c r="CBC74" s="9"/>
      <c r="CBD74" s="9"/>
      <c r="CBE74" s="9"/>
      <c r="CBF74" s="9"/>
      <c r="CBG74" s="9"/>
      <c r="CBH74" s="9"/>
      <c r="CBI74" s="9"/>
      <c r="CBJ74" s="9"/>
      <c r="CBK74" s="9"/>
      <c r="CBL74" s="9"/>
      <c r="CBM74" s="9"/>
      <c r="CBN74" s="9"/>
      <c r="CBO74" s="9"/>
      <c r="CBP74" s="9"/>
      <c r="CBQ74" s="9"/>
      <c r="CBR74" s="9"/>
      <c r="CBS74" s="9"/>
      <c r="CBT74" s="9"/>
      <c r="CBU74" s="9"/>
      <c r="CBV74" s="9"/>
      <c r="CBW74" s="9"/>
      <c r="CBX74" s="9"/>
      <c r="CBY74" s="9"/>
      <c r="CBZ74" s="9"/>
      <c r="CCA74" s="9"/>
      <c r="CCB74" s="9"/>
      <c r="CCC74" s="9"/>
      <c r="CCD74" s="9"/>
      <c r="CCE74" s="9"/>
      <c r="CCF74" s="9"/>
      <c r="CCG74" s="9"/>
      <c r="CCH74" s="9"/>
      <c r="CCI74" s="9"/>
      <c r="CCJ74" s="9"/>
      <c r="CCK74" s="9"/>
      <c r="CCL74" s="9"/>
      <c r="CCM74" s="9"/>
      <c r="CCN74" s="9"/>
      <c r="CCO74" s="9"/>
      <c r="CCP74" s="9"/>
      <c r="CCQ74" s="9"/>
      <c r="CCR74" s="9"/>
      <c r="CCS74" s="9"/>
      <c r="CCT74" s="9"/>
      <c r="CCU74" s="9"/>
      <c r="CCV74" s="9"/>
      <c r="CCW74" s="9"/>
      <c r="CCX74" s="9"/>
      <c r="CCY74" s="9"/>
      <c r="CCZ74" s="9"/>
      <c r="CDA74" s="9"/>
      <c r="CDB74" s="9"/>
      <c r="CDC74" s="9"/>
      <c r="CDD74" s="9"/>
      <c r="CDE74" s="9"/>
      <c r="CDF74" s="9"/>
      <c r="CDG74" s="9"/>
      <c r="CDH74" s="9"/>
      <c r="CDI74" s="9"/>
      <c r="CDJ74" s="9"/>
      <c r="CDK74" s="9"/>
      <c r="CDL74" s="9"/>
      <c r="CDM74" s="9"/>
      <c r="CDN74" s="9"/>
      <c r="CDO74" s="9"/>
      <c r="CDP74" s="9"/>
      <c r="CDQ74" s="9"/>
      <c r="CDR74" s="9"/>
      <c r="CDS74" s="9"/>
      <c r="CDT74" s="9"/>
      <c r="CDU74" s="9"/>
      <c r="CDV74" s="9"/>
      <c r="CDW74" s="9"/>
      <c r="CDX74" s="9"/>
      <c r="CDY74" s="9"/>
      <c r="CDZ74" s="9"/>
      <c r="CEA74" s="9"/>
      <c r="CEB74" s="9"/>
      <c r="CEC74" s="9"/>
      <c r="CED74" s="9"/>
      <c r="CEE74" s="9"/>
      <c r="CEF74" s="9"/>
      <c r="CEG74" s="9"/>
      <c r="CEH74" s="9"/>
      <c r="CEI74" s="9"/>
      <c r="CEJ74" s="9"/>
      <c r="CEK74" s="9"/>
      <c r="CEL74" s="9"/>
      <c r="CEM74" s="9"/>
      <c r="CEN74" s="9"/>
      <c r="CEO74" s="9"/>
      <c r="CEP74" s="9"/>
      <c r="CEQ74" s="9"/>
      <c r="CER74" s="9"/>
      <c r="CES74" s="9"/>
      <c r="CET74" s="9"/>
      <c r="CEU74" s="9"/>
      <c r="CEV74" s="9"/>
      <c r="CEW74" s="9"/>
      <c r="CEX74" s="9"/>
      <c r="CEY74" s="9"/>
      <c r="CEZ74" s="9"/>
      <c r="CFA74" s="9"/>
      <c r="CFB74" s="9"/>
      <c r="CFC74" s="9"/>
      <c r="CFD74" s="9"/>
      <c r="CFE74" s="9"/>
      <c r="CFF74" s="9"/>
      <c r="CFG74" s="9"/>
      <c r="CFH74" s="9"/>
      <c r="CFI74" s="9"/>
      <c r="CFJ74" s="9"/>
      <c r="CFK74" s="9"/>
      <c r="CFL74" s="9"/>
      <c r="CFM74" s="9"/>
      <c r="CFN74" s="9"/>
      <c r="CFO74" s="9"/>
      <c r="CFP74" s="9"/>
      <c r="CFQ74" s="9"/>
      <c r="CFR74" s="9"/>
      <c r="CFS74" s="9"/>
      <c r="CFT74" s="9"/>
      <c r="CFU74" s="9"/>
      <c r="CFV74" s="9"/>
      <c r="CFW74" s="9"/>
      <c r="CFX74" s="9"/>
      <c r="CFY74" s="9"/>
      <c r="CFZ74" s="9"/>
      <c r="CGA74" s="9"/>
      <c r="CGB74" s="9"/>
      <c r="CGC74" s="9"/>
      <c r="CGD74" s="9"/>
      <c r="CGE74" s="9"/>
      <c r="CGF74" s="9"/>
      <c r="CGG74" s="9"/>
      <c r="CGH74" s="9"/>
      <c r="CGI74" s="9"/>
      <c r="CGJ74" s="9"/>
      <c r="CGK74" s="9"/>
      <c r="CGL74" s="9"/>
      <c r="CGM74" s="9"/>
      <c r="CGN74" s="9"/>
      <c r="CGO74" s="9"/>
      <c r="CGP74" s="9"/>
      <c r="CGQ74" s="9"/>
      <c r="CGR74" s="9"/>
      <c r="CGS74" s="9"/>
      <c r="CGT74" s="9"/>
      <c r="CGU74" s="9"/>
      <c r="CGV74" s="9"/>
      <c r="CGW74" s="9"/>
      <c r="CGX74" s="9"/>
      <c r="CGY74" s="9"/>
      <c r="CGZ74" s="9"/>
      <c r="CHA74" s="9"/>
      <c r="CHB74" s="9"/>
      <c r="CHC74" s="9"/>
      <c r="CHD74" s="9"/>
      <c r="CHE74" s="9"/>
      <c r="CHF74" s="9"/>
      <c r="CHG74" s="9"/>
      <c r="CHH74" s="9"/>
      <c r="CHI74" s="9"/>
      <c r="CHJ74" s="9"/>
      <c r="CHK74" s="9"/>
      <c r="CHL74" s="9"/>
      <c r="CHM74" s="9"/>
      <c r="CHN74" s="9"/>
      <c r="CHO74" s="9"/>
      <c r="CHP74" s="9"/>
      <c r="CHQ74" s="9"/>
      <c r="CHR74" s="9"/>
      <c r="CHS74" s="9"/>
      <c r="CHT74" s="9"/>
      <c r="CHU74" s="9"/>
      <c r="CHV74" s="9"/>
      <c r="CHW74" s="9"/>
      <c r="CHX74" s="9"/>
      <c r="CHY74" s="9"/>
      <c r="CHZ74" s="9"/>
      <c r="CIA74" s="9"/>
      <c r="CIB74" s="9"/>
      <c r="CIC74" s="9"/>
      <c r="CID74" s="9"/>
      <c r="CIE74" s="9"/>
      <c r="CIF74" s="9"/>
      <c r="CIG74" s="9"/>
      <c r="CIH74" s="9"/>
      <c r="CII74" s="9"/>
      <c r="CIJ74" s="9"/>
      <c r="CIK74" s="9"/>
      <c r="CIL74" s="9"/>
      <c r="CIM74" s="9"/>
      <c r="CIN74" s="9"/>
      <c r="CIO74" s="9"/>
      <c r="CIP74" s="9"/>
      <c r="CIQ74" s="9"/>
      <c r="CIR74" s="9"/>
      <c r="CIS74" s="9"/>
      <c r="CIT74" s="9"/>
      <c r="CIU74" s="9"/>
      <c r="CIV74" s="9"/>
      <c r="CIW74" s="9"/>
      <c r="CIX74" s="9"/>
      <c r="CIY74" s="9"/>
      <c r="CIZ74" s="9"/>
      <c r="CJA74" s="9"/>
      <c r="CJB74" s="9"/>
      <c r="CJC74" s="9"/>
      <c r="CJD74" s="9"/>
      <c r="CJE74" s="9"/>
      <c r="CJF74" s="9"/>
      <c r="CJG74" s="9"/>
      <c r="CJH74" s="9"/>
      <c r="CJI74" s="9"/>
      <c r="CJJ74" s="9"/>
      <c r="CJK74" s="9"/>
      <c r="CJL74" s="9"/>
      <c r="CJM74" s="9"/>
      <c r="CJN74" s="9"/>
      <c r="CJO74" s="9"/>
      <c r="CJP74" s="9"/>
      <c r="CJQ74" s="9"/>
      <c r="CJR74" s="9"/>
      <c r="CJS74" s="9"/>
      <c r="CJT74" s="9"/>
      <c r="CJU74" s="9"/>
      <c r="CJV74" s="9"/>
      <c r="CJW74" s="9"/>
      <c r="CJX74" s="9"/>
      <c r="CJY74" s="9"/>
      <c r="CJZ74" s="9"/>
      <c r="CKA74" s="9"/>
      <c r="CKB74" s="9"/>
      <c r="CKC74" s="9"/>
      <c r="CKD74" s="9"/>
      <c r="CKE74" s="9"/>
      <c r="CKF74" s="9"/>
      <c r="CKG74" s="9"/>
      <c r="CKH74" s="9"/>
      <c r="CKI74" s="9"/>
      <c r="CKJ74" s="9"/>
      <c r="CKK74" s="9"/>
      <c r="CKL74" s="9"/>
      <c r="CKM74" s="9"/>
      <c r="CKN74" s="9"/>
      <c r="CKO74" s="9"/>
      <c r="CKP74" s="9"/>
      <c r="CKQ74" s="9"/>
      <c r="CKR74" s="9"/>
      <c r="CKS74" s="9"/>
      <c r="CKT74" s="9"/>
      <c r="CKU74" s="9"/>
      <c r="CKV74" s="9"/>
      <c r="CKW74" s="9"/>
      <c r="CKX74" s="9"/>
      <c r="CKY74" s="9"/>
      <c r="CKZ74" s="9"/>
      <c r="CLA74" s="9"/>
      <c r="CLB74" s="9"/>
      <c r="CLC74" s="9"/>
      <c r="CLD74" s="9"/>
      <c r="CLE74" s="9"/>
      <c r="CLF74" s="9"/>
      <c r="CLG74" s="9"/>
      <c r="CLH74" s="9"/>
      <c r="CLI74" s="9"/>
      <c r="CLJ74" s="9"/>
      <c r="CLK74" s="9"/>
      <c r="CLL74" s="9"/>
      <c r="CLM74" s="9"/>
      <c r="CLN74" s="9"/>
      <c r="CLO74" s="9"/>
      <c r="CLP74" s="9"/>
      <c r="CLQ74" s="9"/>
      <c r="CLR74" s="9"/>
      <c r="CLS74" s="9"/>
      <c r="CLT74" s="9"/>
      <c r="CLU74" s="9"/>
      <c r="CLV74" s="9"/>
      <c r="CLW74" s="9"/>
      <c r="CLX74" s="9"/>
      <c r="CLY74" s="9"/>
      <c r="CLZ74" s="9"/>
      <c r="CMA74" s="9"/>
      <c r="CMB74" s="9"/>
      <c r="CMC74" s="9"/>
      <c r="CMD74" s="9"/>
      <c r="CME74" s="9"/>
      <c r="CMF74" s="9"/>
      <c r="CMG74" s="9"/>
      <c r="CMH74" s="9"/>
      <c r="CMI74" s="9"/>
      <c r="CMJ74" s="9"/>
      <c r="CMK74" s="9"/>
      <c r="CML74" s="9"/>
      <c r="CMM74" s="9"/>
      <c r="CMN74" s="9"/>
      <c r="CMO74" s="9"/>
      <c r="CMP74" s="9"/>
      <c r="CMQ74" s="9"/>
      <c r="CMR74" s="9"/>
      <c r="CMS74" s="9"/>
      <c r="CMT74" s="9"/>
      <c r="CMU74" s="9"/>
      <c r="CMV74" s="9"/>
      <c r="CMW74" s="9"/>
      <c r="CMX74" s="9"/>
      <c r="CMY74" s="9"/>
      <c r="CMZ74" s="9"/>
      <c r="CNA74" s="9"/>
      <c r="CNB74" s="9"/>
      <c r="CNC74" s="9"/>
      <c r="CND74" s="9"/>
      <c r="CNE74" s="9"/>
      <c r="CNF74" s="9"/>
      <c r="CNG74" s="9"/>
      <c r="CNH74" s="9"/>
      <c r="CNI74" s="9"/>
      <c r="CNJ74" s="9"/>
      <c r="CNK74" s="9"/>
      <c r="CNL74" s="9"/>
      <c r="CNM74" s="9"/>
      <c r="CNN74" s="9"/>
      <c r="CNO74" s="9"/>
      <c r="CNP74" s="9"/>
      <c r="CNQ74" s="9"/>
      <c r="CNR74" s="9"/>
      <c r="CNS74" s="9"/>
      <c r="CNT74" s="9"/>
      <c r="CNU74" s="9"/>
      <c r="CNV74" s="9"/>
      <c r="CNW74" s="9"/>
      <c r="CNX74" s="9"/>
      <c r="CNY74" s="9"/>
      <c r="CNZ74" s="9"/>
      <c r="COA74" s="9"/>
      <c r="COB74" s="9"/>
      <c r="COC74" s="9"/>
      <c r="COD74" s="9"/>
      <c r="COE74" s="9"/>
      <c r="COF74" s="9"/>
      <c r="COG74" s="9"/>
      <c r="COH74" s="9"/>
      <c r="COI74" s="9"/>
      <c r="COJ74" s="9"/>
      <c r="COK74" s="9"/>
      <c r="COL74" s="9"/>
      <c r="COM74" s="9"/>
      <c r="CON74" s="9"/>
      <c r="COO74" s="9"/>
      <c r="COP74" s="9"/>
      <c r="COQ74" s="9"/>
      <c r="COR74" s="9"/>
      <c r="COS74" s="9"/>
      <c r="COT74" s="9"/>
      <c r="COU74" s="9"/>
      <c r="COV74" s="9"/>
      <c r="COW74" s="9"/>
      <c r="COX74" s="9"/>
      <c r="COY74" s="9"/>
      <c r="COZ74" s="9"/>
      <c r="CPA74" s="9"/>
      <c r="CPB74" s="9"/>
      <c r="CPC74" s="9"/>
      <c r="CPD74" s="9"/>
      <c r="CPE74" s="9"/>
      <c r="CPF74" s="9"/>
      <c r="CPG74" s="9"/>
      <c r="CPH74" s="9"/>
      <c r="CPI74" s="9"/>
      <c r="CPJ74" s="9"/>
      <c r="CPK74" s="9"/>
      <c r="CPL74" s="9"/>
      <c r="CPM74" s="9"/>
      <c r="CPN74" s="9"/>
      <c r="CPO74" s="9"/>
      <c r="CPP74" s="9"/>
      <c r="CPQ74" s="9"/>
      <c r="CPR74" s="9"/>
      <c r="CPS74" s="9"/>
      <c r="CPT74" s="9"/>
      <c r="CPU74" s="9"/>
      <c r="CPV74" s="9"/>
      <c r="CPW74" s="9"/>
      <c r="CPX74" s="9"/>
      <c r="CPY74" s="9"/>
      <c r="CPZ74" s="9"/>
      <c r="CQA74" s="9"/>
      <c r="CQB74" s="9"/>
      <c r="CQC74" s="9"/>
      <c r="CQD74" s="9"/>
      <c r="CQE74" s="9"/>
      <c r="CQF74" s="9"/>
      <c r="CQG74" s="9"/>
      <c r="CQH74" s="9"/>
      <c r="CQI74" s="9"/>
      <c r="CQJ74" s="9"/>
      <c r="CQK74" s="9"/>
      <c r="CQL74" s="9"/>
      <c r="CQM74" s="9"/>
      <c r="CQN74" s="9"/>
      <c r="CQO74" s="9"/>
      <c r="CQP74" s="9"/>
      <c r="CQQ74" s="9"/>
      <c r="CQR74" s="9"/>
      <c r="CQS74" s="9"/>
      <c r="CQT74" s="9"/>
      <c r="CQU74" s="9"/>
      <c r="CQV74" s="9"/>
      <c r="CQW74" s="9"/>
      <c r="CQX74" s="9"/>
      <c r="CQY74" s="9"/>
      <c r="CQZ74" s="9"/>
      <c r="CRA74" s="9"/>
      <c r="CRB74" s="9"/>
      <c r="CRC74" s="9"/>
      <c r="CRD74" s="9"/>
      <c r="CRE74" s="9"/>
      <c r="CRF74" s="9"/>
      <c r="CRG74" s="9"/>
      <c r="CRH74" s="9"/>
      <c r="CRI74" s="9"/>
      <c r="CRJ74" s="9"/>
      <c r="CRK74" s="9"/>
      <c r="CRL74" s="9"/>
      <c r="CRM74" s="9"/>
      <c r="CRN74" s="9"/>
      <c r="CRO74" s="9"/>
      <c r="CRP74" s="9"/>
      <c r="CRQ74" s="9"/>
      <c r="CRR74" s="9"/>
      <c r="CRS74" s="9"/>
      <c r="CRT74" s="9"/>
      <c r="CRU74" s="9"/>
      <c r="CRV74" s="9"/>
      <c r="CRW74" s="9"/>
      <c r="CRX74" s="9"/>
      <c r="CRY74" s="9"/>
      <c r="CRZ74" s="9"/>
      <c r="CSA74" s="9"/>
      <c r="CSB74" s="9"/>
      <c r="CSC74" s="9"/>
      <c r="CSD74" s="9"/>
      <c r="CSE74" s="9"/>
      <c r="CSF74" s="9"/>
      <c r="CSG74" s="9"/>
      <c r="CSH74" s="9"/>
      <c r="CSI74" s="9"/>
      <c r="CSJ74" s="9"/>
      <c r="CSK74" s="9"/>
      <c r="CSL74" s="9"/>
      <c r="CSM74" s="9"/>
      <c r="CSN74" s="9"/>
      <c r="CSO74" s="9"/>
      <c r="CSP74" s="9"/>
      <c r="CSQ74" s="9"/>
      <c r="CSR74" s="9"/>
      <c r="CSS74" s="9"/>
      <c r="CST74" s="9"/>
      <c r="CSU74" s="9"/>
      <c r="CSV74" s="9"/>
      <c r="CSW74" s="9"/>
      <c r="CSX74" s="9"/>
      <c r="CSY74" s="9"/>
      <c r="CSZ74" s="9"/>
      <c r="CTA74" s="9"/>
      <c r="CTB74" s="9"/>
      <c r="CTC74" s="9"/>
      <c r="CTD74" s="9"/>
      <c r="CTE74" s="9"/>
      <c r="CTF74" s="9"/>
      <c r="CTG74" s="9"/>
      <c r="CTH74" s="9"/>
      <c r="CTI74" s="9"/>
      <c r="CTJ74" s="9"/>
      <c r="CTK74" s="9"/>
      <c r="CTL74" s="9"/>
      <c r="CTM74" s="9"/>
      <c r="CTN74" s="9"/>
      <c r="CTO74" s="9"/>
      <c r="CTP74" s="9"/>
      <c r="CTQ74" s="9"/>
      <c r="CTR74" s="9"/>
      <c r="CTS74" s="9"/>
      <c r="CTT74" s="9"/>
      <c r="CTU74" s="9"/>
      <c r="CTV74" s="9"/>
      <c r="CTW74" s="9"/>
      <c r="CTX74" s="9"/>
      <c r="CTY74" s="9"/>
      <c r="CTZ74" s="9"/>
      <c r="CUA74" s="9"/>
      <c r="CUB74" s="9"/>
      <c r="CUC74" s="9"/>
      <c r="CUD74" s="9"/>
      <c r="CUE74" s="9"/>
      <c r="CUF74" s="9"/>
      <c r="CUG74" s="9"/>
      <c r="CUH74" s="9"/>
      <c r="CUI74" s="9"/>
      <c r="CUJ74" s="9"/>
      <c r="CUK74" s="9"/>
      <c r="CUL74" s="9"/>
      <c r="CUM74" s="9"/>
      <c r="CUN74" s="9"/>
      <c r="CUO74" s="9"/>
      <c r="CUP74" s="9"/>
      <c r="CUQ74" s="9"/>
      <c r="CUR74" s="9"/>
      <c r="CUS74" s="9"/>
      <c r="CUT74" s="9"/>
      <c r="CUU74" s="9"/>
      <c r="CUV74" s="9"/>
      <c r="CUW74" s="9"/>
      <c r="CUX74" s="9"/>
      <c r="CUY74" s="9"/>
      <c r="CUZ74" s="9"/>
      <c r="CVA74" s="9"/>
      <c r="CVB74" s="9"/>
      <c r="CVC74" s="9"/>
      <c r="CVD74" s="9"/>
      <c r="CVE74" s="9"/>
      <c r="CVF74" s="9"/>
      <c r="CVG74" s="9"/>
      <c r="CVH74" s="9"/>
      <c r="CVI74" s="9"/>
      <c r="CVJ74" s="9"/>
      <c r="CVK74" s="9"/>
      <c r="CVL74" s="9"/>
      <c r="CVM74" s="9"/>
      <c r="CVN74" s="9"/>
      <c r="CVO74" s="9"/>
      <c r="CVP74" s="9"/>
      <c r="CVQ74" s="9"/>
      <c r="CVR74" s="9"/>
      <c r="CVS74" s="9"/>
      <c r="CVT74" s="9"/>
      <c r="CVU74" s="9"/>
      <c r="CVV74" s="9"/>
      <c r="CVW74" s="9"/>
      <c r="CVX74" s="9"/>
      <c r="CVY74" s="9"/>
      <c r="CVZ74" s="9"/>
      <c r="CWA74" s="9"/>
      <c r="CWB74" s="9"/>
      <c r="CWC74" s="9"/>
      <c r="CWD74" s="9"/>
      <c r="CWE74" s="9"/>
      <c r="CWF74" s="9"/>
      <c r="CWG74" s="9"/>
      <c r="CWH74" s="9"/>
      <c r="CWI74" s="9"/>
      <c r="CWJ74" s="9"/>
      <c r="CWK74" s="9"/>
      <c r="CWL74" s="9"/>
      <c r="CWM74" s="9"/>
      <c r="CWN74" s="9"/>
      <c r="CWO74" s="9"/>
      <c r="CWP74" s="9"/>
      <c r="CWQ74" s="9"/>
      <c r="CWR74" s="9"/>
      <c r="CWS74" s="9"/>
      <c r="CWT74" s="9"/>
      <c r="CWU74" s="9"/>
      <c r="CWV74" s="9"/>
      <c r="CWW74" s="9"/>
      <c r="CWX74" s="9"/>
      <c r="CWY74" s="9"/>
      <c r="CWZ74" s="9"/>
      <c r="CXA74" s="9"/>
      <c r="CXB74" s="9"/>
      <c r="CXC74" s="9"/>
      <c r="CXD74" s="9"/>
      <c r="CXE74" s="9"/>
      <c r="CXF74" s="9"/>
      <c r="CXG74" s="9"/>
      <c r="CXH74" s="9"/>
      <c r="CXI74" s="9"/>
      <c r="CXJ74" s="9"/>
      <c r="CXK74" s="9"/>
      <c r="CXL74" s="9"/>
      <c r="CXM74" s="9"/>
      <c r="CXN74" s="9"/>
      <c r="CXO74" s="9"/>
      <c r="CXP74" s="9"/>
      <c r="CXQ74" s="9"/>
      <c r="CXR74" s="9"/>
      <c r="CXS74" s="9"/>
      <c r="CXT74" s="9"/>
      <c r="CXU74" s="9"/>
      <c r="CXV74" s="9"/>
      <c r="CXW74" s="9"/>
      <c r="CXX74" s="9"/>
      <c r="CXY74" s="9"/>
      <c r="CXZ74" s="9"/>
      <c r="CYA74" s="9"/>
      <c r="CYB74" s="9"/>
      <c r="CYC74" s="9"/>
      <c r="CYD74" s="9"/>
      <c r="CYE74" s="9"/>
      <c r="CYF74" s="9"/>
      <c r="CYG74" s="9"/>
      <c r="CYH74" s="9"/>
      <c r="CYI74" s="9"/>
      <c r="CYJ74" s="9"/>
      <c r="CYK74" s="9"/>
      <c r="CYL74" s="9"/>
      <c r="CYM74" s="9"/>
      <c r="CYN74" s="9"/>
      <c r="CYO74" s="9"/>
      <c r="CYP74" s="9"/>
      <c r="CYQ74" s="9"/>
      <c r="CYR74" s="9"/>
      <c r="CYS74" s="9"/>
      <c r="CYT74" s="9"/>
      <c r="CYU74" s="9"/>
      <c r="CYV74" s="9"/>
      <c r="CYW74" s="9"/>
      <c r="CYX74" s="9"/>
      <c r="CYY74" s="9"/>
      <c r="CYZ74" s="9"/>
      <c r="CZA74" s="9"/>
      <c r="CZB74" s="9"/>
      <c r="CZC74" s="9"/>
      <c r="CZD74" s="9"/>
      <c r="CZE74" s="9"/>
      <c r="CZF74" s="9"/>
      <c r="CZG74" s="9"/>
      <c r="CZH74" s="9"/>
      <c r="CZI74" s="9"/>
      <c r="CZJ74" s="9"/>
      <c r="CZK74" s="9"/>
      <c r="CZL74" s="9"/>
      <c r="CZM74" s="9"/>
      <c r="CZN74" s="9"/>
      <c r="CZO74" s="9"/>
      <c r="CZP74" s="9"/>
      <c r="CZQ74" s="9"/>
      <c r="CZR74" s="9"/>
      <c r="CZS74" s="9"/>
      <c r="CZT74" s="9"/>
      <c r="CZU74" s="9"/>
      <c r="CZV74" s="9"/>
      <c r="CZW74" s="9"/>
      <c r="CZX74" s="9"/>
      <c r="CZY74" s="9"/>
      <c r="CZZ74" s="9"/>
      <c r="DAA74" s="9"/>
      <c r="DAB74" s="9"/>
      <c r="DAC74" s="9"/>
      <c r="DAD74" s="9"/>
      <c r="DAE74" s="9"/>
      <c r="DAF74" s="9"/>
      <c r="DAG74" s="9"/>
      <c r="DAH74" s="9"/>
      <c r="DAI74" s="9"/>
      <c r="DAJ74" s="9"/>
      <c r="DAK74" s="9"/>
      <c r="DAL74" s="9"/>
      <c r="DAM74" s="9"/>
      <c r="DAN74" s="9"/>
      <c r="DAO74" s="9"/>
      <c r="DAP74" s="9"/>
      <c r="DAQ74" s="9"/>
      <c r="DAR74" s="9"/>
      <c r="DAS74" s="9"/>
      <c r="DAT74" s="9"/>
      <c r="DAU74" s="9"/>
      <c r="DAV74" s="9"/>
      <c r="DAW74" s="9"/>
      <c r="DAX74" s="9"/>
      <c r="DAY74" s="9"/>
      <c r="DAZ74" s="9"/>
      <c r="DBA74" s="9"/>
      <c r="DBB74" s="9"/>
      <c r="DBC74" s="9"/>
      <c r="DBD74" s="9"/>
      <c r="DBE74" s="9"/>
      <c r="DBF74" s="9"/>
      <c r="DBG74" s="9"/>
      <c r="DBH74" s="9"/>
      <c r="DBI74" s="9"/>
      <c r="DBJ74" s="9"/>
      <c r="DBK74" s="9"/>
      <c r="DBL74" s="9"/>
      <c r="DBM74" s="9"/>
      <c r="DBN74" s="9"/>
      <c r="DBO74" s="9"/>
      <c r="DBP74" s="9"/>
      <c r="DBQ74" s="9"/>
      <c r="DBR74" s="9"/>
      <c r="DBS74" s="9"/>
      <c r="DBT74" s="9"/>
      <c r="DBU74" s="9"/>
      <c r="DBV74" s="9"/>
      <c r="DBW74" s="9"/>
      <c r="DBX74" s="9"/>
      <c r="DBY74" s="9"/>
      <c r="DBZ74" s="9"/>
      <c r="DCA74" s="9"/>
      <c r="DCB74" s="9"/>
      <c r="DCC74" s="9"/>
      <c r="DCD74" s="9"/>
      <c r="DCE74" s="9"/>
      <c r="DCF74" s="9"/>
      <c r="DCG74" s="9"/>
      <c r="DCH74" s="9"/>
      <c r="DCI74" s="9"/>
      <c r="DCJ74" s="9"/>
      <c r="DCK74" s="9"/>
      <c r="DCL74" s="9"/>
      <c r="DCM74" s="9"/>
      <c r="DCN74" s="9"/>
      <c r="DCO74" s="9"/>
      <c r="DCP74" s="9"/>
      <c r="DCQ74" s="9"/>
      <c r="DCR74" s="9"/>
      <c r="DCS74" s="9"/>
      <c r="DCT74" s="9"/>
      <c r="DCU74" s="9"/>
      <c r="DCV74" s="9"/>
      <c r="DCW74" s="9"/>
      <c r="DCX74" s="9"/>
      <c r="DCY74" s="9"/>
      <c r="DCZ74" s="9"/>
      <c r="DDA74" s="9"/>
      <c r="DDB74" s="9"/>
      <c r="DDC74" s="9"/>
      <c r="DDD74" s="9"/>
      <c r="DDE74" s="9"/>
      <c r="DDF74" s="9"/>
      <c r="DDG74" s="9"/>
      <c r="DDH74" s="9"/>
      <c r="DDI74" s="9"/>
      <c r="DDJ74" s="9"/>
      <c r="DDK74" s="9"/>
      <c r="DDL74" s="9"/>
      <c r="DDM74" s="9"/>
      <c r="DDN74" s="9"/>
      <c r="DDO74" s="9"/>
      <c r="DDP74" s="9"/>
      <c r="DDQ74" s="9"/>
      <c r="DDR74" s="9"/>
      <c r="DDS74" s="9"/>
      <c r="DDT74" s="9"/>
      <c r="DDU74" s="9"/>
      <c r="DDV74" s="9"/>
      <c r="DDW74" s="9"/>
      <c r="DDX74" s="9"/>
      <c r="DDY74" s="9"/>
      <c r="DDZ74" s="9"/>
      <c r="DEA74" s="9"/>
      <c r="DEB74" s="9"/>
      <c r="DEC74" s="9"/>
      <c r="DED74" s="9"/>
      <c r="DEE74" s="9"/>
      <c r="DEF74" s="9"/>
      <c r="DEG74" s="9"/>
      <c r="DEH74" s="9"/>
      <c r="DEI74" s="9"/>
      <c r="DEJ74" s="9"/>
      <c r="DEK74" s="9"/>
      <c r="DEL74" s="9"/>
      <c r="DEM74" s="9"/>
      <c r="DEN74" s="9"/>
      <c r="DEO74" s="9"/>
      <c r="DEP74" s="9"/>
      <c r="DEQ74" s="9"/>
      <c r="DER74" s="9"/>
      <c r="DES74" s="9"/>
      <c r="DET74" s="9"/>
      <c r="DEU74" s="9"/>
      <c r="DEV74" s="9"/>
      <c r="DEW74" s="9"/>
      <c r="DEX74" s="9"/>
      <c r="DEY74" s="9"/>
      <c r="DEZ74" s="9"/>
      <c r="DFA74" s="9"/>
      <c r="DFB74" s="9"/>
      <c r="DFC74" s="9"/>
      <c r="DFD74" s="9"/>
      <c r="DFE74" s="9"/>
      <c r="DFF74" s="9"/>
      <c r="DFG74" s="9"/>
      <c r="DFH74" s="9"/>
      <c r="DFI74" s="9"/>
      <c r="DFJ74" s="9"/>
      <c r="DFK74" s="9"/>
      <c r="DFL74" s="9"/>
      <c r="DFM74" s="9"/>
      <c r="DFN74" s="9"/>
      <c r="DFO74" s="9"/>
      <c r="DFP74" s="9"/>
      <c r="DFQ74" s="9"/>
      <c r="DFR74" s="9"/>
      <c r="DFS74" s="9"/>
      <c r="DFT74" s="9"/>
      <c r="DFU74" s="9"/>
      <c r="DFV74" s="9"/>
      <c r="DFW74" s="9"/>
      <c r="DFX74" s="9"/>
      <c r="DFY74" s="9"/>
      <c r="DFZ74" s="9"/>
      <c r="DGA74" s="9"/>
      <c r="DGB74" s="9"/>
      <c r="DGC74" s="9"/>
      <c r="DGD74" s="9"/>
      <c r="DGE74" s="9"/>
      <c r="DGF74" s="9"/>
      <c r="DGG74" s="9"/>
      <c r="DGH74" s="9"/>
      <c r="DGI74" s="9"/>
      <c r="DGJ74" s="9"/>
      <c r="DGK74" s="9"/>
      <c r="DGL74" s="9"/>
      <c r="DGM74" s="9"/>
      <c r="DGN74" s="9"/>
      <c r="DGO74" s="9"/>
      <c r="DGP74" s="9"/>
      <c r="DGQ74" s="9"/>
      <c r="DGR74" s="9"/>
      <c r="DGS74" s="9"/>
      <c r="DGT74" s="9"/>
      <c r="DGU74" s="9"/>
      <c r="DGV74" s="9"/>
      <c r="DGW74" s="9"/>
      <c r="DGX74" s="9"/>
      <c r="DGY74" s="9"/>
      <c r="DGZ74" s="9"/>
      <c r="DHA74" s="9"/>
      <c r="DHB74" s="9"/>
      <c r="DHC74" s="9"/>
      <c r="DHD74" s="9"/>
      <c r="DHE74" s="9"/>
      <c r="DHF74" s="9"/>
      <c r="DHG74" s="9"/>
      <c r="DHH74" s="9"/>
      <c r="DHI74" s="9"/>
      <c r="DHJ74" s="9"/>
      <c r="DHK74" s="9"/>
      <c r="DHL74" s="9"/>
      <c r="DHM74" s="9"/>
      <c r="DHN74" s="9"/>
      <c r="DHO74" s="9"/>
      <c r="DHP74" s="9"/>
      <c r="DHQ74" s="9"/>
      <c r="DHR74" s="9"/>
      <c r="DHS74" s="9"/>
      <c r="DHT74" s="9"/>
      <c r="DHU74" s="9"/>
      <c r="DHV74" s="9"/>
      <c r="DHW74" s="9"/>
      <c r="DHX74" s="9"/>
      <c r="DHY74" s="9"/>
      <c r="DHZ74" s="9"/>
      <c r="DIA74" s="9"/>
      <c r="DIB74" s="9"/>
      <c r="DIC74" s="9"/>
      <c r="DID74" s="9"/>
      <c r="DIE74" s="9"/>
      <c r="DIF74" s="9"/>
      <c r="DIG74" s="9"/>
      <c r="DIH74" s="9"/>
      <c r="DII74" s="9"/>
      <c r="DIJ74" s="9"/>
      <c r="DIK74" s="9"/>
      <c r="DIL74" s="9"/>
      <c r="DIM74" s="9"/>
      <c r="DIN74" s="9"/>
      <c r="DIO74" s="9"/>
      <c r="DIP74" s="9"/>
      <c r="DIQ74" s="9"/>
      <c r="DIR74" s="9"/>
      <c r="DIS74" s="9"/>
      <c r="DIT74" s="9"/>
      <c r="DIU74" s="9"/>
      <c r="DIV74" s="9"/>
      <c r="DIW74" s="9"/>
      <c r="DIX74" s="9"/>
      <c r="DIY74" s="9"/>
      <c r="DIZ74" s="9"/>
      <c r="DJA74" s="9"/>
      <c r="DJB74" s="9"/>
      <c r="DJC74" s="9"/>
      <c r="DJD74" s="9"/>
      <c r="DJE74" s="9"/>
      <c r="DJF74" s="9"/>
      <c r="DJG74" s="9"/>
      <c r="DJH74" s="9"/>
      <c r="DJI74" s="9"/>
      <c r="DJJ74" s="9"/>
      <c r="DJK74" s="9"/>
      <c r="DJL74" s="9"/>
      <c r="DJM74" s="9"/>
      <c r="DJN74" s="9"/>
      <c r="DJO74" s="9"/>
      <c r="DJP74" s="9"/>
      <c r="DJQ74" s="9"/>
      <c r="DJR74" s="9"/>
      <c r="DJS74" s="9"/>
      <c r="DJT74" s="9"/>
      <c r="DJU74" s="9"/>
      <c r="DJV74" s="9"/>
      <c r="DJW74" s="9"/>
      <c r="DJX74" s="9"/>
      <c r="DJY74" s="9"/>
      <c r="DJZ74" s="9"/>
      <c r="DKA74" s="9"/>
      <c r="DKB74" s="9"/>
      <c r="DKC74" s="9"/>
      <c r="DKD74" s="9"/>
      <c r="DKE74" s="9"/>
      <c r="DKF74" s="9"/>
      <c r="DKG74" s="9"/>
      <c r="DKH74" s="9"/>
      <c r="DKI74" s="9"/>
      <c r="DKJ74" s="9"/>
      <c r="DKK74" s="9"/>
      <c r="DKL74" s="9"/>
      <c r="DKM74" s="9"/>
      <c r="DKN74" s="9"/>
      <c r="DKO74" s="9"/>
      <c r="DKP74" s="9"/>
      <c r="DKQ74" s="9"/>
      <c r="DKR74" s="9"/>
      <c r="DKS74" s="9"/>
      <c r="DKT74" s="9"/>
      <c r="DKU74" s="9"/>
      <c r="DKV74" s="9"/>
      <c r="DKW74" s="9"/>
      <c r="DKX74" s="9"/>
      <c r="DKY74" s="9"/>
      <c r="DKZ74" s="9"/>
      <c r="DLA74" s="9"/>
      <c r="DLB74" s="9"/>
      <c r="DLC74" s="9"/>
      <c r="DLD74" s="9"/>
      <c r="DLE74" s="9"/>
      <c r="DLF74" s="9"/>
      <c r="DLG74" s="9"/>
      <c r="DLH74" s="9"/>
      <c r="DLI74" s="9"/>
      <c r="DLJ74" s="9"/>
      <c r="DLK74" s="9"/>
      <c r="DLL74" s="9"/>
      <c r="DLM74" s="9"/>
      <c r="DLN74" s="9"/>
      <c r="DLO74" s="9"/>
      <c r="DLP74" s="9"/>
      <c r="DLQ74" s="9"/>
      <c r="DLR74" s="9"/>
      <c r="DLS74" s="9"/>
      <c r="DLT74" s="9"/>
      <c r="DLU74" s="9"/>
      <c r="DLV74" s="9"/>
      <c r="DLW74" s="9"/>
      <c r="DLX74" s="9"/>
      <c r="DLY74" s="9"/>
      <c r="DLZ74" s="9"/>
      <c r="DMA74" s="9"/>
      <c r="DMB74" s="9"/>
      <c r="DMC74" s="9"/>
      <c r="DMD74" s="9"/>
      <c r="DME74" s="9"/>
      <c r="DMF74" s="9"/>
      <c r="DMG74" s="9"/>
      <c r="DMH74" s="9"/>
      <c r="DMI74" s="9"/>
      <c r="DMJ74" s="9"/>
      <c r="DMK74" s="9"/>
      <c r="DML74" s="9"/>
      <c r="DMM74" s="9"/>
      <c r="DMN74" s="9"/>
      <c r="DMO74" s="9"/>
      <c r="DMP74" s="9"/>
      <c r="DMQ74" s="9"/>
      <c r="DMR74" s="9"/>
      <c r="DMS74" s="9"/>
      <c r="DMT74" s="9"/>
      <c r="DMU74" s="9"/>
      <c r="DMV74" s="9"/>
      <c r="DMW74" s="9"/>
      <c r="DMX74" s="9"/>
      <c r="DMY74" s="9"/>
      <c r="DMZ74" s="9"/>
      <c r="DNA74" s="9"/>
      <c r="DNB74" s="9"/>
      <c r="DNC74" s="9"/>
      <c r="DND74" s="9"/>
      <c r="DNE74" s="9"/>
      <c r="DNF74" s="9"/>
      <c r="DNG74" s="9"/>
      <c r="DNH74" s="9"/>
      <c r="DNI74" s="9"/>
      <c r="DNJ74" s="9"/>
      <c r="DNK74" s="9"/>
      <c r="DNL74" s="9"/>
      <c r="DNM74" s="9"/>
      <c r="DNN74" s="9"/>
      <c r="DNO74" s="9"/>
      <c r="DNP74" s="9"/>
      <c r="DNQ74" s="9"/>
      <c r="DNR74" s="9"/>
      <c r="DNS74" s="9"/>
      <c r="DNT74" s="9"/>
      <c r="DNU74" s="9"/>
      <c r="DNV74" s="9"/>
      <c r="DNW74" s="9"/>
      <c r="DNX74" s="9"/>
      <c r="DNY74" s="9"/>
      <c r="DNZ74" s="9"/>
      <c r="DOA74" s="9"/>
      <c r="DOB74" s="9"/>
      <c r="DOC74" s="9"/>
      <c r="DOD74" s="9"/>
      <c r="DOE74" s="9"/>
      <c r="DOF74" s="9"/>
      <c r="DOG74" s="9"/>
      <c r="DOH74" s="9"/>
      <c r="DOI74" s="9"/>
      <c r="DOJ74" s="9"/>
      <c r="DOK74" s="9"/>
      <c r="DOL74" s="9"/>
      <c r="DOM74" s="9"/>
      <c r="DON74" s="9"/>
      <c r="DOO74" s="9"/>
      <c r="DOP74" s="9"/>
      <c r="DOQ74" s="9"/>
      <c r="DOR74" s="9"/>
      <c r="DOS74" s="9"/>
      <c r="DOT74" s="9"/>
      <c r="DOU74" s="9"/>
      <c r="DOV74" s="9"/>
      <c r="DOW74" s="9"/>
      <c r="DOX74" s="9"/>
      <c r="DOY74" s="9"/>
      <c r="DOZ74" s="9"/>
      <c r="DPA74" s="9"/>
      <c r="DPB74" s="9"/>
      <c r="DPC74" s="9"/>
      <c r="DPD74" s="9"/>
      <c r="DPE74" s="9"/>
      <c r="DPF74" s="9"/>
      <c r="DPG74" s="9"/>
      <c r="DPH74" s="9"/>
      <c r="DPI74" s="9"/>
      <c r="DPJ74" s="9"/>
      <c r="DPK74" s="9"/>
      <c r="DPL74" s="9"/>
      <c r="DPM74" s="9"/>
      <c r="DPN74" s="9"/>
      <c r="DPO74" s="9"/>
      <c r="DPP74" s="9"/>
      <c r="DPQ74" s="9"/>
      <c r="DPR74" s="9"/>
      <c r="DPS74" s="9"/>
      <c r="DPT74" s="9"/>
      <c r="DPU74" s="9"/>
      <c r="DPV74" s="9"/>
      <c r="DPW74" s="9"/>
      <c r="DPX74" s="9"/>
      <c r="DPY74" s="9"/>
      <c r="DPZ74" s="9"/>
      <c r="DQA74" s="9"/>
      <c r="DQB74" s="9"/>
      <c r="DQC74" s="9"/>
      <c r="DQD74" s="9"/>
      <c r="DQE74" s="9"/>
      <c r="DQF74" s="9"/>
      <c r="DQG74" s="9"/>
      <c r="DQH74" s="9"/>
      <c r="DQI74" s="9"/>
      <c r="DQJ74" s="9"/>
      <c r="DQK74" s="9"/>
      <c r="DQL74" s="9"/>
      <c r="DQM74" s="9"/>
      <c r="DQN74" s="9"/>
      <c r="DQO74" s="9"/>
      <c r="DQP74" s="9"/>
      <c r="DQQ74" s="9"/>
      <c r="DQR74" s="9"/>
      <c r="DQS74" s="9"/>
      <c r="DQT74" s="9"/>
      <c r="DQU74" s="9"/>
      <c r="DQV74" s="9"/>
      <c r="DQW74" s="9"/>
      <c r="DQX74" s="9"/>
      <c r="DQY74" s="9"/>
      <c r="DQZ74" s="9"/>
      <c r="DRA74" s="9"/>
      <c r="DRB74" s="9"/>
      <c r="DRC74" s="9"/>
      <c r="DRD74" s="9"/>
      <c r="DRE74" s="9"/>
      <c r="DRF74" s="9"/>
      <c r="DRG74" s="9"/>
      <c r="DRH74" s="9"/>
      <c r="DRI74" s="9"/>
      <c r="DRJ74" s="9"/>
      <c r="DRK74" s="9"/>
      <c r="DRL74" s="9"/>
      <c r="DRM74" s="9"/>
      <c r="DRN74" s="9"/>
      <c r="DRO74" s="9"/>
      <c r="DRP74" s="9"/>
      <c r="DRQ74" s="9"/>
      <c r="DRR74" s="9"/>
      <c r="DRS74" s="9"/>
      <c r="DRT74" s="9"/>
      <c r="DRU74" s="9"/>
      <c r="DRV74" s="9"/>
      <c r="DRW74" s="9"/>
      <c r="DRX74" s="9"/>
      <c r="DRY74" s="9"/>
      <c r="DRZ74" s="9"/>
      <c r="DSA74" s="9"/>
      <c r="DSB74" s="9"/>
      <c r="DSC74" s="9"/>
      <c r="DSD74" s="9"/>
      <c r="DSE74" s="9"/>
      <c r="DSF74" s="9"/>
      <c r="DSG74" s="9"/>
      <c r="DSH74" s="9"/>
      <c r="DSI74" s="9"/>
      <c r="DSJ74" s="9"/>
      <c r="DSK74" s="9"/>
      <c r="DSL74" s="9"/>
      <c r="DSM74" s="9"/>
      <c r="DSN74" s="9"/>
      <c r="DSO74" s="9"/>
      <c r="DSP74" s="9"/>
      <c r="DSQ74" s="9"/>
      <c r="DSR74" s="9"/>
      <c r="DSS74" s="9"/>
      <c r="DST74" s="9"/>
      <c r="DSU74" s="9"/>
      <c r="DSV74" s="9"/>
      <c r="DSW74" s="9"/>
      <c r="DSX74" s="9"/>
      <c r="DSY74" s="9"/>
      <c r="DSZ74" s="9"/>
      <c r="DTA74" s="9"/>
      <c r="DTB74" s="9"/>
      <c r="DTC74" s="9"/>
      <c r="DTD74" s="9"/>
      <c r="DTE74" s="9"/>
      <c r="DTF74" s="9"/>
      <c r="DTG74" s="9"/>
      <c r="DTH74" s="9"/>
      <c r="DTI74" s="9"/>
      <c r="DTJ74" s="9"/>
      <c r="DTK74" s="9"/>
      <c r="DTL74" s="9"/>
      <c r="DTM74" s="9"/>
      <c r="DTN74" s="9"/>
      <c r="DTO74" s="9"/>
      <c r="DTP74" s="9"/>
      <c r="DTQ74" s="9"/>
      <c r="DTR74" s="9"/>
      <c r="DTS74" s="9"/>
      <c r="DTT74" s="9"/>
      <c r="DTU74" s="9"/>
      <c r="DTV74" s="9"/>
      <c r="DTW74" s="9"/>
      <c r="DTX74" s="9"/>
      <c r="DTY74" s="9"/>
      <c r="DTZ74" s="9"/>
      <c r="DUA74" s="9"/>
      <c r="DUB74" s="9"/>
      <c r="DUC74" s="9"/>
      <c r="DUD74" s="9"/>
      <c r="DUE74" s="9"/>
      <c r="DUF74" s="9"/>
      <c r="DUG74" s="9"/>
      <c r="DUH74" s="9"/>
      <c r="DUI74" s="9"/>
      <c r="DUJ74" s="9"/>
      <c r="DUK74" s="9"/>
      <c r="DUL74" s="9"/>
      <c r="DUM74" s="9"/>
      <c r="DUN74" s="9"/>
      <c r="DUO74" s="9"/>
      <c r="DUP74" s="9"/>
      <c r="DUQ74" s="9"/>
      <c r="DUR74" s="9"/>
      <c r="DUS74" s="9"/>
      <c r="DUT74" s="9"/>
      <c r="DUU74" s="9"/>
      <c r="DUV74" s="9"/>
      <c r="DUW74" s="9"/>
      <c r="DUX74" s="9"/>
      <c r="DUY74" s="9"/>
      <c r="DUZ74" s="9"/>
      <c r="DVA74" s="9"/>
      <c r="DVB74" s="9"/>
      <c r="DVC74" s="9"/>
      <c r="DVD74" s="9"/>
      <c r="DVE74" s="9"/>
      <c r="DVF74" s="9"/>
      <c r="DVG74" s="9"/>
      <c r="DVH74" s="9"/>
      <c r="DVI74" s="9"/>
      <c r="DVJ74" s="9"/>
      <c r="DVK74" s="9"/>
      <c r="DVL74" s="9"/>
      <c r="DVM74" s="9"/>
      <c r="DVN74" s="9"/>
      <c r="DVO74" s="9"/>
      <c r="DVP74" s="9"/>
      <c r="DVQ74" s="9"/>
      <c r="DVR74" s="9"/>
      <c r="DVS74" s="9"/>
      <c r="DVT74" s="9"/>
      <c r="DVU74" s="9"/>
      <c r="DVV74" s="9"/>
      <c r="DVW74" s="9"/>
      <c r="DVX74" s="9"/>
      <c r="DVY74" s="9"/>
      <c r="DVZ74" s="9"/>
      <c r="DWA74" s="9"/>
      <c r="DWB74" s="9"/>
      <c r="DWC74" s="9"/>
      <c r="DWD74" s="9"/>
      <c r="DWE74" s="9"/>
      <c r="DWF74" s="9"/>
      <c r="DWG74" s="9"/>
      <c r="DWH74" s="9"/>
      <c r="DWI74" s="9"/>
      <c r="DWJ74" s="9"/>
      <c r="DWK74" s="9"/>
      <c r="DWL74" s="9"/>
      <c r="DWM74" s="9"/>
      <c r="DWN74" s="9"/>
      <c r="DWO74" s="9"/>
      <c r="DWP74" s="9"/>
      <c r="DWQ74" s="9"/>
      <c r="DWR74" s="9"/>
      <c r="DWS74" s="9"/>
      <c r="DWT74" s="9"/>
      <c r="DWU74" s="9"/>
      <c r="DWV74" s="9"/>
      <c r="DWW74" s="9"/>
      <c r="DWX74" s="9"/>
      <c r="DWY74" s="9"/>
      <c r="DWZ74" s="9"/>
      <c r="DXA74" s="9"/>
      <c r="DXB74" s="9"/>
      <c r="DXC74" s="9"/>
      <c r="DXD74" s="9"/>
      <c r="DXE74" s="9"/>
      <c r="DXF74" s="9"/>
      <c r="DXG74" s="9"/>
      <c r="DXH74" s="9"/>
      <c r="DXI74" s="9"/>
      <c r="DXJ74" s="9"/>
      <c r="DXK74" s="9"/>
      <c r="DXL74" s="9"/>
      <c r="DXM74" s="9"/>
      <c r="DXN74" s="9"/>
      <c r="DXO74" s="9"/>
      <c r="DXP74" s="9"/>
      <c r="DXQ74" s="9"/>
      <c r="DXR74" s="9"/>
      <c r="DXS74" s="9"/>
      <c r="DXT74" s="9"/>
      <c r="DXU74" s="9"/>
      <c r="DXV74" s="9"/>
      <c r="DXW74" s="9"/>
      <c r="DXX74" s="9"/>
      <c r="DXY74" s="9"/>
      <c r="DXZ74" s="9"/>
      <c r="DYA74" s="9"/>
      <c r="DYB74" s="9"/>
      <c r="DYC74" s="9"/>
      <c r="DYD74" s="9"/>
      <c r="DYE74" s="9"/>
      <c r="DYF74" s="9"/>
      <c r="DYG74" s="9"/>
      <c r="DYH74" s="9"/>
      <c r="DYI74" s="9"/>
      <c r="DYJ74" s="9"/>
      <c r="DYK74" s="9"/>
      <c r="DYL74" s="9"/>
      <c r="DYM74" s="9"/>
      <c r="DYN74" s="9"/>
      <c r="DYO74" s="9"/>
      <c r="DYP74" s="9"/>
      <c r="DYQ74" s="9"/>
      <c r="DYR74" s="9"/>
      <c r="DYS74" s="9"/>
      <c r="DYT74" s="9"/>
      <c r="DYU74" s="9"/>
      <c r="DYV74" s="9"/>
      <c r="DYW74" s="9"/>
      <c r="DYX74" s="9"/>
      <c r="DYY74" s="9"/>
      <c r="DYZ74" s="9"/>
      <c r="DZA74" s="9"/>
      <c r="DZB74" s="9"/>
      <c r="DZC74" s="9"/>
      <c r="DZD74" s="9"/>
      <c r="DZE74" s="9"/>
      <c r="DZF74" s="9"/>
      <c r="DZG74" s="9"/>
      <c r="DZH74" s="9"/>
      <c r="DZI74" s="9"/>
      <c r="DZJ74" s="9"/>
      <c r="DZK74" s="9"/>
      <c r="DZL74" s="9"/>
      <c r="DZM74" s="9"/>
      <c r="DZN74" s="9"/>
      <c r="DZO74" s="9"/>
      <c r="DZP74" s="9"/>
      <c r="DZQ74" s="9"/>
      <c r="DZR74" s="9"/>
      <c r="DZS74" s="9"/>
      <c r="DZT74" s="9"/>
      <c r="DZU74" s="9"/>
      <c r="DZV74" s="9"/>
      <c r="DZW74" s="9"/>
      <c r="DZX74" s="9"/>
      <c r="DZY74" s="9"/>
      <c r="DZZ74" s="9"/>
      <c r="EAA74" s="9"/>
      <c r="EAB74" s="9"/>
      <c r="EAC74" s="9"/>
      <c r="EAD74" s="9"/>
      <c r="EAE74" s="9"/>
      <c r="EAF74" s="9"/>
      <c r="EAG74" s="9"/>
      <c r="EAH74" s="9"/>
      <c r="EAI74" s="9"/>
      <c r="EAJ74" s="9"/>
      <c r="EAK74" s="9"/>
      <c r="EAL74" s="9"/>
      <c r="EAM74" s="9"/>
      <c r="EAN74" s="9"/>
      <c r="EAO74" s="9"/>
      <c r="EAP74" s="9"/>
      <c r="EAQ74" s="9"/>
      <c r="EAR74" s="9"/>
      <c r="EAS74" s="9"/>
      <c r="EAT74" s="9"/>
      <c r="EAU74" s="9"/>
      <c r="EAV74" s="9"/>
      <c r="EAW74" s="9"/>
      <c r="EAX74" s="9"/>
      <c r="EAY74" s="9"/>
      <c r="EAZ74" s="9"/>
      <c r="EBA74" s="9"/>
      <c r="EBB74" s="9"/>
      <c r="EBC74" s="9"/>
      <c r="EBD74" s="9"/>
      <c r="EBE74" s="9"/>
      <c r="EBF74" s="9"/>
      <c r="EBG74" s="9"/>
      <c r="EBH74" s="9"/>
      <c r="EBI74" s="9"/>
      <c r="EBJ74" s="9"/>
      <c r="EBK74" s="9"/>
      <c r="EBL74" s="9"/>
      <c r="EBM74" s="9"/>
      <c r="EBN74" s="9"/>
      <c r="EBO74" s="9"/>
      <c r="EBP74" s="9"/>
      <c r="EBQ74" s="9"/>
      <c r="EBR74" s="9"/>
      <c r="EBS74" s="9"/>
      <c r="EBT74" s="9"/>
      <c r="EBU74" s="9"/>
      <c r="EBV74" s="9"/>
      <c r="EBW74" s="9"/>
      <c r="EBX74" s="9"/>
      <c r="EBY74" s="9"/>
      <c r="EBZ74" s="9"/>
      <c r="ECA74" s="9"/>
      <c r="ECB74" s="9"/>
      <c r="ECC74" s="9"/>
      <c r="ECD74" s="9"/>
      <c r="ECE74" s="9"/>
      <c r="ECF74" s="9"/>
      <c r="ECG74" s="9"/>
      <c r="ECH74" s="9"/>
      <c r="ECI74" s="9"/>
      <c r="ECJ74" s="9"/>
      <c r="ECK74" s="9"/>
      <c r="ECL74" s="9"/>
      <c r="ECM74" s="9"/>
      <c r="ECN74" s="9"/>
      <c r="ECO74" s="9"/>
      <c r="ECP74" s="9"/>
      <c r="ECQ74" s="9"/>
      <c r="ECR74" s="9"/>
      <c r="ECS74" s="9"/>
      <c r="ECT74" s="9"/>
      <c r="ECU74" s="9"/>
      <c r="ECV74" s="9"/>
      <c r="ECW74" s="9"/>
      <c r="ECX74" s="9"/>
      <c r="ECY74" s="9"/>
      <c r="ECZ74" s="9"/>
      <c r="EDA74" s="9"/>
      <c r="EDB74" s="9"/>
      <c r="EDC74" s="9"/>
      <c r="EDD74" s="9"/>
      <c r="EDE74" s="9"/>
      <c r="EDF74" s="9"/>
      <c r="EDG74" s="9"/>
      <c r="EDH74" s="9"/>
      <c r="EDI74" s="9"/>
      <c r="EDJ74" s="9"/>
      <c r="EDK74" s="9"/>
      <c r="EDL74" s="9"/>
      <c r="EDM74" s="9"/>
      <c r="EDN74" s="9"/>
      <c r="EDO74" s="9"/>
      <c r="EDP74" s="9"/>
      <c r="EDQ74" s="9"/>
      <c r="EDR74" s="9"/>
      <c r="EDS74" s="9"/>
      <c r="EDT74" s="9"/>
      <c r="EDU74" s="9"/>
      <c r="EDV74" s="9"/>
      <c r="EDW74" s="9"/>
      <c r="EDX74" s="9"/>
      <c r="EDY74" s="9"/>
      <c r="EDZ74" s="9"/>
      <c r="EEA74" s="9"/>
      <c r="EEB74" s="9"/>
      <c r="EEC74" s="9"/>
      <c r="EED74" s="9"/>
      <c r="EEE74" s="9"/>
      <c r="EEF74" s="9"/>
      <c r="EEG74" s="9"/>
      <c r="EEH74" s="9"/>
      <c r="EEI74" s="9"/>
      <c r="EEJ74" s="9"/>
      <c r="EEK74" s="9"/>
      <c r="EEL74" s="9"/>
      <c r="EEM74" s="9"/>
      <c r="EEN74" s="9"/>
      <c r="EEO74" s="9"/>
      <c r="EEP74" s="9"/>
      <c r="EEQ74" s="9"/>
      <c r="EER74" s="9"/>
      <c r="EES74" s="9"/>
      <c r="EET74" s="9"/>
      <c r="EEU74" s="9"/>
      <c r="EEV74" s="9"/>
      <c r="EEW74" s="9"/>
      <c r="EEX74" s="9"/>
      <c r="EEY74" s="9"/>
      <c r="EEZ74" s="9"/>
      <c r="EFA74" s="9"/>
      <c r="EFB74" s="9"/>
      <c r="EFC74" s="9"/>
      <c r="EFD74" s="9"/>
      <c r="EFE74" s="9"/>
      <c r="EFF74" s="9"/>
      <c r="EFG74" s="9"/>
      <c r="EFH74" s="9"/>
      <c r="EFI74" s="9"/>
      <c r="EFJ74" s="9"/>
      <c r="EFK74" s="9"/>
      <c r="EFL74" s="9"/>
      <c r="EFM74" s="9"/>
      <c r="EFN74" s="9"/>
      <c r="EFO74" s="9"/>
      <c r="EFP74" s="9"/>
      <c r="EFQ74" s="9"/>
      <c r="EFR74" s="9"/>
      <c r="EFS74" s="9"/>
      <c r="EFT74" s="9"/>
      <c r="EFU74" s="9"/>
      <c r="EFV74" s="9"/>
      <c r="EFW74" s="9"/>
      <c r="EFX74" s="9"/>
      <c r="EFY74" s="9"/>
      <c r="EFZ74" s="9"/>
      <c r="EGA74" s="9"/>
      <c r="EGB74" s="9"/>
      <c r="EGC74" s="9"/>
      <c r="EGD74" s="9"/>
      <c r="EGE74" s="9"/>
      <c r="EGF74" s="9"/>
      <c r="EGG74" s="9"/>
      <c r="EGH74" s="9"/>
      <c r="EGI74" s="9"/>
      <c r="EGJ74" s="9"/>
      <c r="EGK74" s="9"/>
      <c r="EGL74" s="9"/>
      <c r="EGM74" s="9"/>
      <c r="EGN74" s="9"/>
      <c r="EGO74" s="9"/>
      <c r="EGP74" s="9"/>
      <c r="EGQ74" s="9"/>
      <c r="EGR74" s="9"/>
      <c r="EGS74" s="9"/>
      <c r="EGT74" s="9"/>
      <c r="EGU74" s="9"/>
      <c r="EGV74" s="9"/>
      <c r="EGW74" s="9"/>
      <c r="EGX74" s="9"/>
      <c r="EGY74" s="9"/>
      <c r="EGZ74" s="9"/>
      <c r="EHA74" s="9"/>
      <c r="EHB74" s="9"/>
      <c r="EHC74" s="9"/>
      <c r="EHD74" s="9"/>
      <c r="EHE74" s="9"/>
      <c r="EHF74" s="9"/>
      <c r="EHG74" s="9"/>
      <c r="EHH74" s="9"/>
      <c r="EHI74" s="9"/>
      <c r="EHJ74" s="9"/>
      <c r="EHK74" s="9"/>
      <c r="EHL74" s="9"/>
      <c r="EHM74" s="9"/>
      <c r="EHN74" s="9"/>
      <c r="EHO74" s="9"/>
      <c r="EHP74" s="9"/>
      <c r="EHQ74" s="9"/>
      <c r="EHR74" s="9"/>
      <c r="EHS74" s="9"/>
      <c r="EHT74" s="9"/>
      <c r="EHU74" s="9"/>
      <c r="EHV74" s="9"/>
      <c r="EHW74" s="9"/>
      <c r="EHX74" s="9"/>
      <c r="EHY74" s="9"/>
      <c r="EHZ74" s="9"/>
      <c r="EIA74" s="9"/>
      <c r="EIB74" s="9"/>
      <c r="EIC74" s="9"/>
      <c r="EID74" s="9"/>
      <c r="EIE74" s="9"/>
      <c r="EIF74" s="9"/>
      <c r="EIG74" s="9"/>
      <c r="EIH74" s="9"/>
      <c r="EII74" s="9"/>
      <c r="EIJ74" s="9"/>
      <c r="EIK74" s="9"/>
      <c r="EIL74" s="9"/>
      <c r="EIM74" s="9"/>
      <c r="EIN74" s="9"/>
      <c r="EIO74" s="9"/>
      <c r="EIP74" s="9"/>
      <c r="EIQ74" s="9"/>
      <c r="EIR74" s="9"/>
      <c r="EIS74" s="9"/>
      <c r="EIT74" s="9"/>
      <c r="EIU74" s="9"/>
      <c r="EIV74" s="9"/>
      <c r="EIW74" s="9"/>
      <c r="EIX74" s="9"/>
      <c r="EIY74" s="9"/>
      <c r="EIZ74" s="9"/>
      <c r="EJA74" s="9"/>
      <c r="EJB74" s="9"/>
      <c r="EJC74" s="9"/>
      <c r="EJD74" s="9"/>
      <c r="EJE74" s="9"/>
      <c r="EJF74" s="9"/>
      <c r="EJG74" s="9"/>
      <c r="EJH74" s="9"/>
      <c r="EJI74" s="9"/>
      <c r="EJJ74" s="9"/>
      <c r="EJK74" s="9"/>
      <c r="EJL74" s="9"/>
      <c r="EJM74" s="9"/>
      <c r="EJN74" s="9"/>
      <c r="EJO74" s="9"/>
      <c r="EJP74" s="9"/>
      <c r="EJQ74" s="9"/>
      <c r="EJR74" s="9"/>
      <c r="EJS74" s="9"/>
      <c r="EJT74" s="9"/>
      <c r="EJU74" s="9"/>
      <c r="EJV74" s="9"/>
      <c r="EJW74" s="9"/>
      <c r="EJX74" s="9"/>
      <c r="EJY74" s="9"/>
      <c r="EJZ74" s="9"/>
      <c r="EKA74" s="9"/>
      <c r="EKB74" s="9"/>
      <c r="EKC74" s="9"/>
      <c r="EKD74" s="9"/>
      <c r="EKE74" s="9"/>
      <c r="EKF74" s="9"/>
      <c r="EKG74" s="9"/>
      <c r="EKH74" s="9"/>
      <c r="EKI74" s="9"/>
      <c r="EKJ74" s="9"/>
      <c r="EKK74" s="9"/>
      <c r="EKL74" s="9"/>
      <c r="EKM74" s="9"/>
      <c r="EKN74" s="9"/>
      <c r="EKO74" s="9"/>
      <c r="EKP74" s="9"/>
      <c r="EKQ74" s="9"/>
      <c r="EKR74" s="9"/>
      <c r="EKS74" s="9"/>
      <c r="EKT74" s="9"/>
      <c r="EKU74" s="9"/>
      <c r="EKV74" s="9"/>
      <c r="EKW74" s="9"/>
      <c r="EKX74" s="9"/>
      <c r="EKY74" s="9"/>
      <c r="EKZ74" s="9"/>
      <c r="ELA74" s="9"/>
      <c r="ELB74" s="9"/>
      <c r="ELC74" s="9"/>
      <c r="ELD74" s="9"/>
      <c r="ELE74" s="9"/>
      <c r="ELF74" s="9"/>
      <c r="ELG74" s="9"/>
      <c r="ELH74" s="9"/>
      <c r="ELI74" s="9"/>
      <c r="ELJ74" s="9"/>
      <c r="ELK74" s="9"/>
      <c r="ELL74" s="9"/>
      <c r="ELM74" s="9"/>
      <c r="ELN74" s="9"/>
      <c r="ELO74" s="9"/>
      <c r="ELP74" s="9"/>
      <c r="ELQ74" s="9"/>
      <c r="ELR74" s="9"/>
      <c r="ELS74" s="9"/>
      <c r="ELT74" s="9"/>
      <c r="ELU74" s="9"/>
      <c r="ELV74" s="9"/>
      <c r="ELW74" s="9"/>
      <c r="ELX74" s="9"/>
      <c r="ELY74" s="9"/>
      <c r="ELZ74" s="9"/>
      <c r="EMA74" s="9"/>
      <c r="EMB74" s="9"/>
      <c r="EMC74" s="9"/>
      <c r="EMD74" s="9"/>
      <c r="EME74" s="9"/>
      <c r="EMF74" s="9"/>
      <c r="EMG74" s="9"/>
      <c r="EMH74" s="9"/>
      <c r="EMI74" s="9"/>
      <c r="EMJ74" s="9"/>
      <c r="EMK74" s="9"/>
      <c r="EML74" s="9"/>
      <c r="EMM74" s="9"/>
      <c r="EMN74" s="9"/>
      <c r="EMO74" s="9"/>
      <c r="EMP74" s="9"/>
      <c r="EMQ74" s="9"/>
      <c r="EMR74" s="9"/>
      <c r="EMS74" s="9"/>
      <c r="EMT74" s="9"/>
      <c r="EMU74" s="9"/>
      <c r="EMV74" s="9"/>
      <c r="EMW74" s="9"/>
      <c r="EMX74" s="9"/>
      <c r="EMY74" s="9"/>
      <c r="EMZ74" s="9"/>
      <c r="ENA74" s="9"/>
      <c r="ENB74" s="9"/>
      <c r="ENC74" s="9"/>
      <c r="END74" s="9"/>
      <c r="ENE74" s="9"/>
      <c r="ENF74" s="9"/>
      <c r="ENG74" s="9"/>
      <c r="ENH74" s="9"/>
      <c r="ENI74" s="9"/>
      <c r="ENJ74" s="9"/>
      <c r="ENK74" s="9"/>
      <c r="ENL74" s="9"/>
      <c r="ENM74" s="9"/>
      <c r="ENN74" s="9"/>
      <c r="ENO74" s="9"/>
      <c r="ENP74" s="9"/>
      <c r="ENQ74" s="9"/>
      <c r="ENR74" s="9"/>
      <c r="ENS74" s="9"/>
      <c r="ENT74" s="9"/>
      <c r="ENU74" s="9"/>
      <c r="ENV74" s="9"/>
      <c r="ENW74" s="9"/>
      <c r="ENX74" s="9"/>
      <c r="ENY74" s="9"/>
      <c r="ENZ74" s="9"/>
      <c r="EOA74" s="9"/>
      <c r="EOB74" s="9"/>
      <c r="EOC74" s="9"/>
      <c r="EOD74" s="9"/>
      <c r="EOE74" s="9"/>
      <c r="EOF74" s="9"/>
      <c r="EOG74" s="9"/>
      <c r="EOH74" s="9"/>
      <c r="EOI74" s="9"/>
      <c r="EOJ74" s="9"/>
      <c r="EOK74" s="9"/>
      <c r="EOL74" s="9"/>
      <c r="EOM74" s="9"/>
      <c r="EON74" s="9"/>
      <c r="EOO74" s="9"/>
      <c r="EOP74" s="9"/>
      <c r="EOQ74" s="9"/>
      <c r="EOR74" s="9"/>
      <c r="EOS74" s="9"/>
      <c r="EOT74" s="9"/>
      <c r="EOU74" s="9"/>
      <c r="EOV74" s="9"/>
      <c r="EOW74" s="9"/>
      <c r="EOX74" s="9"/>
      <c r="EOY74" s="9"/>
      <c r="EOZ74" s="9"/>
      <c r="EPA74" s="9"/>
      <c r="EPB74" s="9"/>
      <c r="EPC74" s="9"/>
      <c r="EPD74" s="9"/>
      <c r="EPE74" s="9"/>
      <c r="EPF74" s="9"/>
      <c r="EPG74" s="9"/>
      <c r="EPH74" s="9"/>
      <c r="EPI74" s="9"/>
      <c r="EPJ74" s="9"/>
      <c r="EPK74" s="9"/>
      <c r="EPL74" s="9"/>
      <c r="EPM74" s="9"/>
      <c r="EPN74" s="9"/>
      <c r="EPO74" s="9"/>
      <c r="EPP74" s="9"/>
      <c r="EPQ74" s="9"/>
      <c r="EPR74" s="9"/>
      <c r="EPS74" s="9"/>
      <c r="EPT74" s="9"/>
      <c r="EPU74" s="9"/>
      <c r="EPV74" s="9"/>
      <c r="EPW74" s="9"/>
      <c r="EPX74" s="9"/>
      <c r="EPY74" s="9"/>
      <c r="EPZ74" s="9"/>
      <c r="EQA74" s="9"/>
      <c r="EQB74" s="9"/>
      <c r="EQC74" s="9"/>
      <c r="EQD74" s="9"/>
      <c r="EQE74" s="9"/>
      <c r="EQF74" s="9"/>
      <c r="EQG74" s="9"/>
      <c r="EQH74" s="9"/>
      <c r="EQI74" s="9"/>
      <c r="EQJ74" s="9"/>
      <c r="EQK74" s="9"/>
      <c r="EQL74" s="9"/>
      <c r="EQM74" s="9"/>
      <c r="EQN74" s="9"/>
      <c r="EQO74" s="9"/>
      <c r="EQP74" s="9"/>
      <c r="EQQ74" s="9"/>
      <c r="EQR74" s="9"/>
      <c r="EQS74" s="9"/>
      <c r="EQT74" s="9"/>
      <c r="EQU74" s="9"/>
      <c r="EQV74" s="9"/>
      <c r="EQW74" s="9"/>
      <c r="EQX74" s="9"/>
      <c r="EQY74" s="9"/>
      <c r="EQZ74" s="9"/>
      <c r="ERA74" s="9"/>
      <c r="ERB74" s="9"/>
      <c r="ERC74" s="9"/>
      <c r="ERD74" s="9"/>
      <c r="ERE74" s="9"/>
      <c r="ERF74" s="9"/>
      <c r="ERG74" s="9"/>
      <c r="ERH74" s="9"/>
      <c r="ERI74" s="9"/>
      <c r="ERJ74" s="9"/>
      <c r="ERK74" s="9"/>
      <c r="ERL74" s="9"/>
      <c r="ERM74" s="9"/>
      <c r="ERN74" s="9"/>
      <c r="ERO74" s="9"/>
      <c r="ERP74" s="9"/>
      <c r="ERQ74" s="9"/>
      <c r="ERR74" s="9"/>
      <c r="ERS74" s="9"/>
      <c r="ERT74" s="9"/>
      <c r="ERU74" s="9"/>
      <c r="ERV74" s="9"/>
      <c r="ERW74" s="9"/>
      <c r="ERX74" s="9"/>
      <c r="ERY74" s="9"/>
      <c r="ERZ74" s="9"/>
      <c r="ESA74" s="9"/>
      <c r="ESB74" s="9"/>
      <c r="ESC74" s="9"/>
      <c r="ESD74" s="9"/>
      <c r="ESE74" s="9"/>
      <c r="ESF74" s="9"/>
      <c r="ESG74" s="9"/>
      <c r="ESH74" s="9"/>
      <c r="ESI74" s="9"/>
      <c r="ESJ74" s="9"/>
      <c r="ESK74" s="9"/>
      <c r="ESL74" s="9"/>
      <c r="ESM74" s="9"/>
      <c r="ESN74" s="9"/>
      <c r="ESO74" s="9"/>
      <c r="ESP74" s="9"/>
      <c r="ESQ74" s="9"/>
      <c r="ESR74" s="9"/>
      <c r="ESS74" s="9"/>
      <c r="EST74" s="9"/>
      <c r="ESU74" s="9"/>
      <c r="ESV74" s="9"/>
      <c r="ESW74" s="9"/>
      <c r="ESX74" s="9"/>
      <c r="ESY74" s="9"/>
      <c r="ESZ74" s="9"/>
      <c r="ETA74" s="9"/>
      <c r="ETB74" s="9"/>
      <c r="ETC74" s="9"/>
      <c r="ETD74" s="9"/>
      <c r="ETE74" s="9"/>
      <c r="ETF74" s="9"/>
      <c r="ETG74" s="9"/>
      <c r="ETH74" s="9"/>
      <c r="ETI74" s="9"/>
      <c r="ETJ74" s="9"/>
      <c r="ETK74" s="9"/>
      <c r="ETL74" s="9"/>
      <c r="ETM74" s="9"/>
      <c r="ETN74" s="9"/>
      <c r="ETO74" s="9"/>
      <c r="ETP74" s="9"/>
      <c r="ETQ74" s="9"/>
      <c r="ETR74" s="9"/>
      <c r="ETS74" s="9"/>
      <c r="ETT74" s="9"/>
      <c r="ETU74" s="9"/>
      <c r="ETV74" s="9"/>
      <c r="ETW74" s="9"/>
      <c r="ETX74" s="9"/>
      <c r="ETY74" s="9"/>
      <c r="ETZ74" s="9"/>
      <c r="EUA74" s="9"/>
      <c r="EUB74" s="9"/>
      <c r="EUC74" s="9"/>
      <c r="EUD74" s="9"/>
      <c r="EUE74" s="9"/>
      <c r="EUF74" s="9"/>
      <c r="EUG74" s="9"/>
      <c r="EUH74" s="9"/>
      <c r="EUI74" s="9"/>
      <c r="EUJ74" s="9"/>
      <c r="EUK74" s="9"/>
      <c r="EUL74" s="9"/>
      <c r="EUM74" s="9"/>
      <c r="EUN74" s="9"/>
      <c r="EUO74" s="9"/>
      <c r="EUP74" s="9"/>
      <c r="EUQ74" s="9"/>
      <c r="EUR74" s="9"/>
      <c r="EUS74" s="9"/>
      <c r="EUT74" s="9"/>
      <c r="EUU74" s="9"/>
      <c r="EUV74" s="9"/>
      <c r="EUW74" s="9"/>
      <c r="EUX74" s="9"/>
      <c r="EUY74" s="9"/>
      <c r="EUZ74" s="9"/>
      <c r="EVA74" s="9"/>
      <c r="EVB74" s="9"/>
      <c r="EVC74" s="9"/>
      <c r="EVD74" s="9"/>
      <c r="EVE74" s="9"/>
      <c r="EVF74" s="9"/>
      <c r="EVG74" s="9"/>
      <c r="EVH74" s="9"/>
      <c r="EVI74" s="9"/>
      <c r="EVJ74" s="9"/>
      <c r="EVK74" s="9"/>
      <c r="EVL74" s="9"/>
      <c r="EVM74" s="9"/>
      <c r="EVN74" s="9"/>
      <c r="EVO74" s="9"/>
      <c r="EVP74" s="9"/>
      <c r="EVQ74" s="9"/>
      <c r="EVR74" s="9"/>
      <c r="EVS74" s="9"/>
      <c r="EVT74" s="9"/>
      <c r="EVU74" s="9"/>
      <c r="EVV74" s="9"/>
      <c r="EVW74" s="9"/>
      <c r="EVX74" s="9"/>
      <c r="EVY74" s="9"/>
      <c r="EVZ74" s="9"/>
      <c r="EWA74" s="9"/>
      <c r="EWB74" s="9"/>
      <c r="EWC74" s="9"/>
      <c r="EWD74" s="9"/>
      <c r="EWE74" s="9"/>
      <c r="EWF74" s="9"/>
      <c r="EWG74" s="9"/>
      <c r="EWH74" s="9"/>
      <c r="EWI74" s="9"/>
      <c r="EWJ74" s="9"/>
      <c r="EWK74" s="9"/>
      <c r="EWL74" s="9"/>
      <c r="EWM74" s="9"/>
      <c r="EWN74" s="9"/>
      <c r="EWO74" s="9"/>
      <c r="EWP74" s="9"/>
      <c r="EWQ74" s="9"/>
      <c r="EWR74" s="9"/>
      <c r="EWS74" s="9"/>
      <c r="EWT74" s="9"/>
      <c r="EWU74" s="9"/>
      <c r="EWV74" s="9"/>
      <c r="EWW74" s="9"/>
      <c r="EWX74" s="9"/>
      <c r="EWY74" s="9"/>
      <c r="EWZ74" s="9"/>
      <c r="EXA74" s="9"/>
      <c r="EXB74" s="9"/>
      <c r="EXC74" s="9"/>
      <c r="EXD74" s="9"/>
      <c r="EXE74" s="9"/>
      <c r="EXF74" s="9"/>
      <c r="EXG74" s="9"/>
      <c r="EXH74" s="9"/>
      <c r="EXI74" s="9"/>
      <c r="EXJ74" s="9"/>
      <c r="EXK74" s="9"/>
      <c r="EXL74" s="9"/>
      <c r="EXM74" s="9"/>
      <c r="EXN74" s="9"/>
      <c r="EXO74" s="9"/>
      <c r="EXP74" s="9"/>
      <c r="EXQ74" s="9"/>
      <c r="EXR74" s="9"/>
      <c r="EXS74" s="9"/>
      <c r="EXT74" s="9"/>
      <c r="EXU74" s="9"/>
      <c r="EXV74" s="9"/>
      <c r="EXW74" s="9"/>
      <c r="EXX74" s="9"/>
      <c r="EXY74" s="9"/>
      <c r="EXZ74" s="9"/>
      <c r="EYA74" s="9"/>
      <c r="EYB74" s="9"/>
      <c r="EYC74" s="9"/>
      <c r="EYD74" s="9"/>
      <c r="EYE74" s="9"/>
      <c r="EYF74" s="9"/>
      <c r="EYG74" s="9"/>
      <c r="EYH74" s="9"/>
      <c r="EYI74" s="9"/>
      <c r="EYJ74" s="9"/>
      <c r="EYK74" s="9"/>
      <c r="EYL74" s="9"/>
      <c r="EYM74" s="9"/>
      <c r="EYN74" s="9"/>
      <c r="EYO74" s="9"/>
      <c r="EYP74" s="9"/>
      <c r="EYQ74" s="9"/>
      <c r="EYR74" s="9"/>
      <c r="EYS74" s="9"/>
      <c r="EYT74" s="9"/>
      <c r="EYU74" s="9"/>
      <c r="EYV74" s="9"/>
      <c r="EYW74" s="9"/>
      <c r="EYX74" s="9"/>
      <c r="EYY74" s="9"/>
      <c r="EYZ74" s="9"/>
      <c r="EZA74" s="9"/>
      <c r="EZB74" s="9"/>
      <c r="EZC74" s="9"/>
      <c r="EZD74" s="9"/>
      <c r="EZE74" s="9"/>
      <c r="EZF74" s="9"/>
      <c r="EZG74" s="9"/>
      <c r="EZH74" s="9"/>
      <c r="EZI74" s="9"/>
      <c r="EZJ74" s="9"/>
      <c r="EZK74" s="9"/>
      <c r="EZL74" s="9"/>
      <c r="EZM74" s="9"/>
      <c r="EZN74" s="9"/>
      <c r="EZO74" s="9"/>
      <c r="EZP74" s="9"/>
      <c r="EZQ74" s="9"/>
      <c r="EZR74" s="9"/>
      <c r="EZS74" s="9"/>
      <c r="EZT74" s="9"/>
      <c r="EZU74" s="9"/>
      <c r="EZV74" s="9"/>
      <c r="EZW74" s="9"/>
      <c r="EZX74" s="9"/>
      <c r="EZY74" s="9"/>
      <c r="EZZ74" s="9"/>
      <c r="FAA74" s="9"/>
      <c r="FAB74" s="9"/>
      <c r="FAC74" s="9"/>
      <c r="FAD74" s="9"/>
      <c r="FAE74" s="9"/>
      <c r="FAF74" s="9"/>
      <c r="FAG74" s="9"/>
      <c r="FAH74" s="9"/>
      <c r="FAI74" s="9"/>
      <c r="FAJ74" s="9"/>
      <c r="FAK74" s="9"/>
      <c r="FAL74" s="9"/>
      <c r="FAM74" s="9"/>
      <c r="FAN74" s="9"/>
      <c r="FAO74" s="9"/>
      <c r="FAP74" s="9"/>
      <c r="FAQ74" s="9"/>
      <c r="FAR74" s="9"/>
      <c r="FAS74" s="9"/>
      <c r="FAT74" s="9"/>
      <c r="FAU74" s="9"/>
      <c r="FAV74" s="9"/>
      <c r="FAW74" s="9"/>
      <c r="FAX74" s="9"/>
      <c r="FAY74" s="9"/>
      <c r="FAZ74" s="9"/>
      <c r="FBA74" s="9"/>
      <c r="FBB74" s="9"/>
      <c r="FBC74" s="9"/>
      <c r="FBD74" s="9"/>
      <c r="FBE74" s="9"/>
      <c r="FBF74" s="9"/>
      <c r="FBG74" s="9"/>
      <c r="FBH74" s="9"/>
      <c r="FBI74" s="9"/>
      <c r="FBJ74" s="9"/>
      <c r="FBK74" s="9"/>
      <c r="FBL74" s="9"/>
      <c r="FBM74" s="9"/>
      <c r="FBN74" s="9"/>
      <c r="FBO74" s="9"/>
      <c r="FBP74" s="9"/>
      <c r="FBQ74" s="9"/>
      <c r="FBR74" s="9"/>
      <c r="FBS74" s="9"/>
      <c r="FBT74" s="9"/>
      <c r="FBU74" s="9"/>
      <c r="FBV74" s="9"/>
      <c r="FBW74" s="9"/>
      <c r="FBX74" s="9"/>
      <c r="FBY74" s="9"/>
      <c r="FBZ74" s="9"/>
      <c r="FCA74" s="9"/>
      <c r="FCB74" s="9"/>
      <c r="FCC74" s="9"/>
      <c r="FCD74" s="9"/>
      <c r="FCE74" s="9"/>
      <c r="FCF74" s="9"/>
      <c r="FCG74" s="9"/>
      <c r="FCH74" s="9"/>
      <c r="FCI74" s="9"/>
      <c r="FCJ74" s="9"/>
      <c r="FCK74" s="9"/>
      <c r="FCL74" s="9"/>
      <c r="FCM74" s="9"/>
      <c r="FCN74" s="9"/>
      <c r="FCO74" s="9"/>
      <c r="FCP74" s="9"/>
      <c r="FCQ74" s="9"/>
      <c r="FCR74" s="9"/>
      <c r="FCS74" s="9"/>
      <c r="FCT74" s="9"/>
      <c r="FCU74" s="9"/>
      <c r="FCV74" s="9"/>
      <c r="FCW74" s="9"/>
      <c r="FCX74" s="9"/>
      <c r="FCY74" s="9"/>
      <c r="FCZ74" s="9"/>
      <c r="FDA74" s="9"/>
      <c r="FDB74" s="9"/>
      <c r="FDC74" s="9"/>
      <c r="FDD74" s="9"/>
      <c r="FDE74" s="9"/>
      <c r="FDF74" s="9"/>
      <c r="FDG74" s="9"/>
      <c r="FDH74" s="9"/>
      <c r="FDI74" s="9"/>
      <c r="FDJ74" s="9"/>
      <c r="FDK74" s="9"/>
      <c r="FDL74" s="9"/>
      <c r="FDM74" s="9"/>
      <c r="FDN74" s="9"/>
      <c r="FDO74" s="9"/>
      <c r="FDP74" s="9"/>
      <c r="FDQ74" s="9"/>
      <c r="FDR74" s="9"/>
      <c r="FDS74" s="9"/>
      <c r="FDT74" s="9"/>
      <c r="FDU74" s="9"/>
      <c r="FDV74" s="9"/>
      <c r="FDW74" s="9"/>
      <c r="FDX74" s="9"/>
      <c r="FDY74" s="9"/>
      <c r="FDZ74" s="9"/>
      <c r="FEA74" s="9"/>
      <c r="FEB74" s="9"/>
      <c r="FEC74" s="9"/>
      <c r="FED74" s="9"/>
      <c r="FEE74" s="9"/>
      <c r="FEF74" s="9"/>
      <c r="FEG74" s="9"/>
      <c r="FEH74" s="9"/>
      <c r="FEI74" s="9"/>
      <c r="FEJ74" s="9"/>
      <c r="FEK74" s="9"/>
      <c r="FEL74" s="9"/>
      <c r="FEM74" s="9"/>
      <c r="FEN74" s="9"/>
      <c r="FEO74" s="9"/>
      <c r="FEP74" s="9"/>
      <c r="FEQ74" s="9"/>
      <c r="FER74" s="9"/>
      <c r="FES74" s="9"/>
      <c r="FET74" s="9"/>
      <c r="FEU74" s="9"/>
      <c r="FEV74" s="9"/>
      <c r="FEW74" s="9"/>
      <c r="FEX74" s="9"/>
      <c r="FEY74" s="9"/>
      <c r="FEZ74" s="9"/>
      <c r="FFA74" s="9"/>
      <c r="FFB74" s="9"/>
      <c r="FFC74" s="9"/>
      <c r="FFD74" s="9"/>
      <c r="FFE74" s="9"/>
      <c r="FFF74" s="9"/>
      <c r="FFG74" s="9"/>
      <c r="FFH74" s="9"/>
      <c r="FFI74" s="9"/>
      <c r="FFJ74" s="9"/>
      <c r="FFK74" s="9"/>
      <c r="FFL74" s="9"/>
      <c r="FFM74" s="9"/>
      <c r="FFN74" s="9"/>
      <c r="FFO74" s="9"/>
      <c r="FFP74" s="9"/>
      <c r="FFQ74" s="9"/>
      <c r="FFR74" s="9"/>
      <c r="FFS74" s="9"/>
      <c r="FFT74" s="9"/>
      <c r="FFU74" s="9"/>
      <c r="FFV74" s="9"/>
      <c r="FFW74" s="9"/>
      <c r="FFX74" s="9"/>
      <c r="FFY74" s="9"/>
      <c r="FFZ74" s="9"/>
      <c r="FGA74" s="9"/>
      <c r="FGB74" s="9"/>
      <c r="FGC74" s="9"/>
      <c r="FGD74" s="9"/>
      <c r="FGE74" s="9"/>
      <c r="FGF74" s="9"/>
      <c r="FGG74" s="9"/>
      <c r="FGH74" s="9"/>
      <c r="FGI74" s="9"/>
      <c r="FGJ74" s="9"/>
      <c r="FGK74" s="9"/>
      <c r="FGL74" s="9"/>
      <c r="FGM74" s="9"/>
      <c r="FGN74" s="9"/>
      <c r="FGO74" s="9"/>
      <c r="FGP74" s="9"/>
      <c r="FGQ74" s="9"/>
      <c r="FGR74" s="9"/>
      <c r="FGS74" s="9"/>
      <c r="FGT74" s="9"/>
      <c r="FGU74" s="9"/>
      <c r="FGV74" s="9"/>
      <c r="FGW74" s="9"/>
      <c r="FGX74" s="9"/>
      <c r="FGY74" s="9"/>
      <c r="FGZ74" s="9"/>
      <c r="FHA74" s="9"/>
      <c r="FHB74" s="9"/>
      <c r="FHC74" s="9"/>
      <c r="FHD74" s="9"/>
      <c r="FHE74" s="9"/>
      <c r="FHF74" s="9"/>
      <c r="FHG74" s="9"/>
      <c r="FHH74" s="9"/>
      <c r="FHI74" s="9"/>
      <c r="FHJ74" s="9"/>
      <c r="FHK74" s="9"/>
      <c r="FHL74" s="9"/>
      <c r="FHM74" s="9"/>
      <c r="FHN74" s="9"/>
      <c r="FHO74" s="9"/>
      <c r="FHP74" s="9"/>
      <c r="FHQ74" s="9"/>
      <c r="FHR74" s="9"/>
      <c r="FHS74" s="9"/>
      <c r="FHT74" s="9"/>
      <c r="FHU74" s="9"/>
      <c r="FHV74" s="9"/>
      <c r="FHW74" s="9"/>
      <c r="FHX74" s="9"/>
      <c r="FHY74" s="9"/>
      <c r="FHZ74" s="9"/>
      <c r="FIA74" s="9"/>
      <c r="FIB74" s="9"/>
      <c r="FIC74" s="9"/>
      <c r="FID74" s="9"/>
      <c r="FIE74" s="9"/>
      <c r="FIF74" s="9"/>
      <c r="FIG74" s="9"/>
      <c r="FIH74" s="9"/>
      <c r="FII74" s="9"/>
      <c r="FIJ74" s="9"/>
      <c r="FIK74" s="9"/>
      <c r="FIL74" s="9"/>
      <c r="FIM74" s="9"/>
      <c r="FIN74" s="9"/>
      <c r="FIO74" s="9"/>
      <c r="FIP74" s="9"/>
      <c r="FIQ74" s="9"/>
      <c r="FIR74" s="9"/>
      <c r="FIS74" s="9"/>
      <c r="FIT74" s="9"/>
      <c r="FIU74" s="9"/>
      <c r="FIV74" s="9"/>
      <c r="FIW74" s="9"/>
      <c r="FIX74" s="9"/>
      <c r="FIY74" s="9"/>
      <c r="FIZ74" s="9"/>
      <c r="FJA74" s="9"/>
      <c r="FJB74" s="9"/>
      <c r="FJC74" s="9"/>
      <c r="FJD74" s="9"/>
      <c r="FJE74" s="9"/>
      <c r="FJF74" s="9"/>
      <c r="FJG74" s="9"/>
      <c r="FJH74" s="9"/>
      <c r="FJI74" s="9"/>
      <c r="FJJ74" s="9"/>
      <c r="FJK74" s="9"/>
      <c r="FJL74" s="9"/>
      <c r="FJM74" s="9"/>
      <c r="FJN74" s="9"/>
      <c r="FJO74" s="9"/>
      <c r="FJP74" s="9"/>
      <c r="FJQ74" s="9"/>
      <c r="FJR74" s="9"/>
      <c r="FJS74" s="9"/>
      <c r="FJT74" s="9"/>
      <c r="FJU74" s="9"/>
      <c r="FJV74" s="9"/>
      <c r="FJW74" s="9"/>
      <c r="FJX74" s="9"/>
      <c r="FJY74" s="9"/>
      <c r="FJZ74" s="9"/>
      <c r="FKA74" s="9"/>
      <c r="FKB74" s="9"/>
      <c r="FKC74" s="9"/>
      <c r="FKD74" s="9"/>
      <c r="FKE74" s="9"/>
      <c r="FKF74" s="9"/>
      <c r="FKG74" s="9"/>
      <c r="FKH74" s="9"/>
      <c r="FKI74" s="9"/>
      <c r="FKJ74" s="9"/>
      <c r="FKK74" s="9"/>
      <c r="FKL74" s="9"/>
      <c r="FKM74" s="9"/>
      <c r="FKN74" s="9"/>
      <c r="FKO74" s="9"/>
      <c r="FKP74" s="9"/>
      <c r="FKQ74" s="9"/>
      <c r="FKR74" s="9"/>
      <c r="FKS74" s="9"/>
      <c r="FKT74" s="9"/>
      <c r="FKU74" s="9"/>
      <c r="FKV74" s="9"/>
      <c r="FKW74" s="9"/>
      <c r="FKX74" s="9"/>
      <c r="FKY74" s="9"/>
      <c r="FKZ74" s="9"/>
      <c r="FLA74" s="9"/>
      <c r="FLB74" s="9"/>
      <c r="FLC74" s="9"/>
      <c r="FLD74" s="9"/>
      <c r="FLE74" s="9"/>
      <c r="FLF74" s="9"/>
      <c r="FLG74" s="9"/>
      <c r="FLH74" s="9"/>
      <c r="FLI74" s="9"/>
      <c r="FLJ74" s="9"/>
      <c r="FLK74" s="9"/>
      <c r="FLL74" s="9"/>
      <c r="FLM74" s="9"/>
      <c r="FLN74" s="9"/>
      <c r="FLO74" s="9"/>
      <c r="FLP74" s="9"/>
      <c r="FLQ74" s="9"/>
      <c r="FLR74" s="9"/>
      <c r="FLS74" s="9"/>
      <c r="FLT74" s="9"/>
      <c r="FLU74" s="9"/>
      <c r="FLV74" s="9"/>
      <c r="FLW74" s="9"/>
      <c r="FLX74" s="9"/>
      <c r="FLY74" s="9"/>
      <c r="FLZ74" s="9"/>
      <c r="FMA74" s="9"/>
      <c r="FMB74" s="9"/>
      <c r="FMC74" s="9"/>
      <c r="FMD74" s="9"/>
      <c r="FME74" s="9"/>
      <c r="FMF74" s="9"/>
      <c r="FMG74" s="9"/>
      <c r="FMH74" s="9"/>
      <c r="FMI74" s="9"/>
      <c r="FMJ74" s="9"/>
      <c r="FMK74" s="9"/>
      <c r="FML74" s="9"/>
      <c r="FMM74" s="9"/>
      <c r="FMN74" s="9"/>
      <c r="FMO74" s="9"/>
      <c r="FMP74" s="9"/>
      <c r="FMQ74" s="9"/>
      <c r="FMR74" s="9"/>
      <c r="FMS74" s="9"/>
      <c r="FMT74" s="9"/>
      <c r="FMU74" s="9"/>
      <c r="FMV74" s="9"/>
      <c r="FMW74" s="9"/>
      <c r="FMX74" s="9"/>
      <c r="FMY74" s="9"/>
      <c r="FMZ74" s="9"/>
      <c r="FNA74" s="9"/>
      <c r="FNB74" s="9"/>
      <c r="FNC74" s="9"/>
      <c r="FND74" s="9"/>
      <c r="FNE74" s="9"/>
      <c r="FNF74" s="9"/>
      <c r="FNG74" s="9"/>
      <c r="FNH74" s="9"/>
      <c r="FNI74" s="9"/>
      <c r="FNJ74" s="9"/>
      <c r="FNK74" s="9"/>
      <c r="FNL74" s="9"/>
      <c r="FNM74" s="9"/>
      <c r="FNN74" s="9"/>
      <c r="FNO74" s="9"/>
      <c r="FNP74" s="9"/>
      <c r="FNQ74" s="9"/>
      <c r="FNR74" s="9"/>
      <c r="FNS74" s="9"/>
      <c r="FNT74" s="9"/>
      <c r="FNU74" s="9"/>
      <c r="FNV74" s="9"/>
      <c r="FNW74" s="9"/>
      <c r="FNX74" s="9"/>
      <c r="FNY74" s="9"/>
      <c r="FNZ74" s="9"/>
      <c r="FOA74" s="9"/>
      <c r="FOB74" s="9"/>
      <c r="FOC74" s="9"/>
      <c r="FOD74" s="9"/>
      <c r="FOE74" s="9"/>
      <c r="FOF74" s="9"/>
      <c r="FOG74" s="9"/>
      <c r="FOH74" s="9"/>
      <c r="FOI74" s="9"/>
      <c r="FOJ74" s="9"/>
      <c r="FOK74" s="9"/>
      <c r="FOL74" s="9"/>
      <c r="FOM74" s="9"/>
      <c r="FON74" s="9"/>
      <c r="FOO74" s="9"/>
      <c r="FOP74" s="9"/>
      <c r="FOQ74" s="9"/>
      <c r="FOR74" s="9"/>
      <c r="FOS74" s="9"/>
      <c r="FOT74" s="9"/>
      <c r="FOU74" s="9"/>
      <c r="FOV74" s="9"/>
      <c r="FOW74" s="9"/>
      <c r="FOX74" s="9"/>
      <c r="FOY74" s="9"/>
      <c r="FOZ74" s="9"/>
      <c r="FPA74" s="9"/>
      <c r="FPB74" s="9"/>
      <c r="FPC74" s="9"/>
      <c r="FPD74" s="9"/>
      <c r="FPE74" s="9"/>
      <c r="FPF74" s="9"/>
      <c r="FPG74" s="9"/>
      <c r="FPH74" s="9"/>
      <c r="FPI74" s="9"/>
      <c r="FPJ74" s="9"/>
      <c r="FPK74" s="9"/>
      <c r="FPL74" s="9"/>
      <c r="FPM74" s="9"/>
      <c r="FPN74" s="9"/>
      <c r="FPO74" s="9"/>
      <c r="FPP74" s="9"/>
      <c r="FPQ74" s="9"/>
      <c r="FPR74" s="9"/>
      <c r="FPS74" s="9"/>
      <c r="FPT74" s="9"/>
      <c r="FPU74" s="9"/>
      <c r="FPV74" s="9"/>
      <c r="FPW74" s="9"/>
      <c r="FPX74" s="9"/>
      <c r="FPY74" s="9"/>
      <c r="FPZ74" s="9"/>
      <c r="FQA74" s="9"/>
      <c r="FQB74" s="9"/>
      <c r="FQC74" s="9"/>
      <c r="FQD74" s="9"/>
      <c r="FQE74" s="9"/>
      <c r="FQF74" s="9"/>
      <c r="FQG74" s="9"/>
      <c r="FQH74" s="9"/>
      <c r="FQI74" s="9"/>
      <c r="FQJ74" s="9"/>
      <c r="FQK74" s="9"/>
      <c r="FQL74" s="9"/>
      <c r="FQM74" s="9"/>
      <c r="FQN74" s="9"/>
      <c r="FQO74" s="9"/>
      <c r="FQP74" s="9"/>
      <c r="FQQ74" s="9"/>
      <c r="FQR74" s="9"/>
      <c r="FQS74" s="9"/>
      <c r="FQT74" s="9"/>
      <c r="FQU74" s="9"/>
      <c r="FQV74" s="9"/>
      <c r="FQW74" s="9"/>
      <c r="FQX74" s="9"/>
      <c r="FQY74" s="9"/>
      <c r="FQZ74" s="9"/>
      <c r="FRA74" s="9"/>
      <c r="FRB74" s="9"/>
      <c r="FRC74" s="9"/>
      <c r="FRD74" s="9"/>
      <c r="FRE74" s="9"/>
      <c r="FRF74" s="9"/>
      <c r="FRG74" s="9"/>
      <c r="FRH74" s="9"/>
      <c r="FRI74" s="9"/>
      <c r="FRJ74" s="9"/>
      <c r="FRK74" s="9"/>
      <c r="FRL74" s="9"/>
      <c r="FRM74" s="9"/>
      <c r="FRN74" s="9"/>
      <c r="FRO74" s="9"/>
      <c r="FRP74" s="9"/>
      <c r="FRQ74" s="9"/>
      <c r="FRR74" s="9"/>
      <c r="FRS74" s="9"/>
      <c r="FRT74" s="9"/>
      <c r="FRU74" s="9"/>
      <c r="FRV74" s="9"/>
      <c r="FRW74" s="9"/>
      <c r="FRX74" s="9"/>
      <c r="FRY74" s="9"/>
      <c r="FRZ74" s="9"/>
      <c r="FSA74" s="9"/>
      <c r="FSB74" s="9"/>
      <c r="FSC74" s="9"/>
      <c r="FSD74" s="9"/>
      <c r="FSE74" s="9"/>
      <c r="FSF74" s="9"/>
      <c r="FSG74" s="9"/>
      <c r="FSH74" s="9"/>
      <c r="FSI74" s="9"/>
      <c r="FSJ74" s="9"/>
      <c r="FSK74" s="9"/>
      <c r="FSL74" s="9"/>
      <c r="FSM74" s="9"/>
      <c r="FSN74" s="9"/>
      <c r="FSO74" s="9"/>
      <c r="FSP74" s="9"/>
      <c r="FSQ74" s="9"/>
      <c r="FSR74" s="9"/>
      <c r="FSS74" s="9"/>
      <c r="FST74" s="9"/>
      <c r="FSU74" s="9"/>
      <c r="FSV74" s="9"/>
      <c r="FSW74" s="9"/>
      <c r="FSX74" s="9"/>
      <c r="FSY74" s="9"/>
      <c r="FSZ74" s="9"/>
      <c r="FTA74" s="9"/>
      <c r="FTB74" s="9"/>
      <c r="FTC74" s="9"/>
      <c r="FTD74" s="9"/>
      <c r="FTE74" s="9"/>
      <c r="FTF74" s="9"/>
      <c r="FTG74" s="9"/>
      <c r="FTH74" s="9"/>
      <c r="FTI74" s="9"/>
      <c r="FTJ74" s="9"/>
      <c r="FTK74" s="9"/>
      <c r="FTL74" s="9"/>
      <c r="FTM74" s="9"/>
      <c r="FTN74" s="9"/>
      <c r="FTO74" s="9"/>
      <c r="FTP74" s="9"/>
      <c r="FTQ74" s="9"/>
      <c r="FTR74" s="9"/>
      <c r="FTS74" s="9"/>
      <c r="FTT74" s="9"/>
      <c r="FTU74" s="9"/>
      <c r="FTV74" s="9"/>
      <c r="FTW74" s="9"/>
      <c r="FTX74" s="9"/>
      <c r="FTY74" s="9"/>
      <c r="FTZ74" s="9"/>
      <c r="FUA74" s="9"/>
      <c r="FUB74" s="9"/>
      <c r="FUC74" s="9"/>
      <c r="FUD74" s="9"/>
      <c r="FUE74" s="9"/>
      <c r="FUF74" s="9"/>
      <c r="FUG74" s="9"/>
      <c r="FUH74" s="9"/>
      <c r="FUI74" s="9"/>
      <c r="FUJ74" s="9"/>
      <c r="FUK74" s="9"/>
      <c r="FUL74" s="9"/>
      <c r="FUM74" s="9"/>
      <c r="FUN74" s="9"/>
      <c r="FUO74" s="9"/>
      <c r="FUP74" s="9"/>
      <c r="FUQ74" s="9"/>
      <c r="FUR74" s="9"/>
      <c r="FUS74" s="9"/>
      <c r="FUT74" s="9"/>
      <c r="FUU74" s="9"/>
      <c r="FUV74" s="9"/>
      <c r="FUW74" s="9"/>
      <c r="FUX74" s="9"/>
      <c r="FUY74" s="9"/>
      <c r="FUZ74" s="9"/>
      <c r="FVA74" s="9"/>
      <c r="FVB74" s="9"/>
      <c r="FVC74" s="9"/>
      <c r="FVD74" s="9"/>
      <c r="FVE74" s="9"/>
      <c r="FVF74" s="9"/>
      <c r="FVG74" s="9"/>
      <c r="FVH74" s="9"/>
      <c r="FVI74" s="9"/>
      <c r="FVJ74" s="9"/>
      <c r="FVK74" s="9"/>
      <c r="FVL74" s="9"/>
      <c r="FVM74" s="9"/>
      <c r="FVN74" s="9"/>
      <c r="FVO74" s="9"/>
      <c r="FVP74" s="9"/>
      <c r="FVQ74" s="9"/>
      <c r="FVR74" s="9"/>
      <c r="FVS74" s="9"/>
      <c r="FVT74" s="9"/>
      <c r="FVU74" s="9"/>
      <c r="FVV74" s="9"/>
      <c r="FVW74" s="9"/>
      <c r="FVX74" s="9"/>
      <c r="FVY74" s="9"/>
      <c r="FVZ74" s="9"/>
      <c r="FWA74" s="9"/>
      <c r="FWB74" s="9"/>
      <c r="FWC74" s="9"/>
      <c r="FWD74" s="9"/>
      <c r="FWE74" s="9"/>
      <c r="FWF74" s="9"/>
      <c r="FWG74" s="9"/>
      <c r="FWH74" s="9"/>
      <c r="FWI74" s="9"/>
      <c r="FWJ74" s="9"/>
      <c r="FWK74" s="9"/>
      <c r="FWL74" s="9"/>
      <c r="FWM74" s="9"/>
      <c r="FWN74" s="9"/>
      <c r="FWO74" s="9"/>
      <c r="FWP74" s="9"/>
      <c r="FWQ74" s="9"/>
      <c r="FWR74" s="9"/>
      <c r="FWS74" s="9"/>
      <c r="FWT74" s="9"/>
      <c r="FWU74" s="9"/>
      <c r="FWV74" s="9"/>
      <c r="FWW74" s="9"/>
      <c r="FWX74" s="9"/>
      <c r="FWY74" s="9"/>
      <c r="FWZ74" s="9"/>
      <c r="FXA74" s="9"/>
      <c r="FXB74" s="9"/>
      <c r="FXC74" s="9"/>
      <c r="FXD74" s="9"/>
      <c r="FXE74" s="9"/>
      <c r="FXF74" s="9"/>
      <c r="FXG74" s="9"/>
      <c r="FXH74" s="9"/>
      <c r="FXI74" s="9"/>
      <c r="FXJ74" s="9"/>
      <c r="FXK74" s="9"/>
      <c r="FXL74" s="9"/>
      <c r="FXM74" s="9"/>
      <c r="FXN74" s="9"/>
      <c r="FXO74" s="9"/>
      <c r="FXP74" s="9"/>
      <c r="FXQ74" s="9"/>
      <c r="FXR74" s="9"/>
      <c r="FXS74" s="9"/>
      <c r="FXT74" s="9"/>
      <c r="FXU74" s="9"/>
      <c r="FXV74" s="9"/>
      <c r="FXW74" s="9"/>
      <c r="FXX74" s="9"/>
      <c r="FXY74" s="9"/>
      <c r="FXZ74" s="9"/>
      <c r="FYA74" s="9"/>
      <c r="FYB74" s="9"/>
      <c r="FYC74" s="9"/>
      <c r="FYD74" s="9"/>
      <c r="FYE74" s="9"/>
      <c r="FYF74" s="9"/>
      <c r="FYG74" s="9"/>
      <c r="FYH74" s="9"/>
      <c r="FYI74" s="9"/>
      <c r="FYJ74" s="9"/>
      <c r="FYK74" s="9"/>
      <c r="FYL74" s="9"/>
      <c r="FYM74" s="9"/>
      <c r="FYN74" s="9"/>
      <c r="FYO74" s="9"/>
      <c r="FYP74" s="9"/>
      <c r="FYQ74" s="9"/>
      <c r="FYR74" s="9"/>
      <c r="FYS74" s="9"/>
      <c r="FYT74" s="9"/>
      <c r="FYU74" s="9"/>
      <c r="FYV74" s="9"/>
      <c r="FYW74" s="9"/>
      <c r="FYX74" s="9"/>
      <c r="FYY74" s="9"/>
      <c r="FYZ74" s="9"/>
      <c r="FZA74" s="9"/>
      <c r="FZB74" s="9"/>
      <c r="FZC74" s="9"/>
      <c r="FZD74" s="9"/>
      <c r="FZE74" s="9"/>
      <c r="FZF74" s="9"/>
      <c r="FZG74" s="9"/>
      <c r="FZH74" s="9"/>
      <c r="FZI74" s="9"/>
      <c r="FZJ74" s="9"/>
      <c r="FZK74" s="9"/>
      <c r="FZL74" s="9"/>
      <c r="FZM74" s="9"/>
      <c r="FZN74" s="9"/>
      <c r="FZO74" s="9"/>
      <c r="FZP74" s="9"/>
      <c r="FZQ74" s="9"/>
      <c r="FZR74" s="9"/>
      <c r="FZS74" s="9"/>
      <c r="FZT74" s="9"/>
      <c r="FZU74" s="9"/>
      <c r="FZV74" s="9"/>
      <c r="FZW74" s="9"/>
      <c r="FZX74" s="9"/>
      <c r="FZY74" s="9"/>
      <c r="FZZ74" s="9"/>
      <c r="GAA74" s="9"/>
      <c r="GAB74" s="9"/>
      <c r="GAC74" s="9"/>
      <c r="GAD74" s="9"/>
      <c r="GAE74" s="9"/>
      <c r="GAF74" s="9"/>
      <c r="GAG74" s="9"/>
      <c r="GAH74" s="9"/>
      <c r="GAI74" s="9"/>
      <c r="GAJ74" s="9"/>
      <c r="GAK74" s="9"/>
      <c r="GAL74" s="9"/>
      <c r="GAM74" s="9"/>
      <c r="GAN74" s="9"/>
      <c r="GAO74" s="9"/>
      <c r="GAP74" s="9"/>
      <c r="GAQ74" s="9"/>
      <c r="GAR74" s="9"/>
      <c r="GAS74" s="9"/>
      <c r="GAT74" s="9"/>
      <c r="GAU74" s="9"/>
      <c r="GAV74" s="9"/>
      <c r="GAW74" s="9"/>
      <c r="GAX74" s="9"/>
      <c r="GAY74" s="9"/>
      <c r="GAZ74" s="9"/>
      <c r="GBA74" s="9"/>
      <c r="GBB74" s="9"/>
      <c r="GBC74" s="9"/>
      <c r="GBD74" s="9"/>
      <c r="GBE74" s="9"/>
      <c r="GBF74" s="9"/>
      <c r="GBG74" s="9"/>
      <c r="GBH74" s="9"/>
      <c r="GBI74" s="9"/>
      <c r="GBJ74" s="9"/>
      <c r="GBK74" s="9"/>
      <c r="GBL74" s="9"/>
      <c r="GBM74" s="9"/>
      <c r="GBN74" s="9"/>
      <c r="GBO74" s="9"/>
      <c r="GBP74" s="9"/>
      <c r="GBQ74" s="9"/>
      <c r="GBR74" s="9"/>
      <c r="GBS74" s="9"/>
      <c r="GBT74" s="9"/>
      <c r="GBU74" s="9"/>
      <c r="GBV74" s="9"/>
      <c r="GBW74" s="9"/>
      <c r="GBX74" s="9"/>
      <c r="GBY74" s="9"/>
      <c r="GBZ74" s="9"/>
      <c r="GCA74" s="9"/>
      <c r="GCB74" s="9"/>
      <c r="GCC74" s="9"/>
      <c r="GCD74" s="9"/>
      <c r="GCE74" s="9"/>
      <c r="GCF74" s="9"/>
      <c r="GCG74" s="9"/>
      <c r="GCH74" s="9"/>
      <c r="GCI74" s="9"/>
      <c r="GCJ74" s="9"/>
      <c r="GCK74" s="9"/>
      <c r="GCL74" s="9"/>
      <c r="GCM74" s="9"/>
      <c r="GCN74" s="9"/>
      <c r="GCO74" s="9"/>
      <c r="GCP74" s="9"/>
      <c r="GCQ74" s="9"/>
      <c r="GCR74" s="9"/>
      <c r="GCS74" s="9"/>
      <c r="GCT74" s="9"/>
      <c r="GCU74" s="9"/>
      <c r="GCV74" s="9"/>
      <c r="GCW74" s="9"/>
      <c r="GCX74" s="9"/>
      <c r="GCY74" s="9"/>
      <c r="GCZ74" s="9"/>
      <c r="GDA74" s="9"/>
      <c r="GDB74" s="9"/>
      <c r="GDC74" s="9"/>
      <c r="GDD74" s="9"/>
      <c r="GDE74" s="9"/>
      <c r="GDF74" s="9"/>
      <c r="GDG74" s="9"/>
      <c r="GDH74" s="9"/>
      <c r="GDI74" s="9"/>
      <c r="GDJ74" s="9"/>
      <c r="GDK74" s="9"/>
      <c r="GDL74" s="9"/>
      <c r="GDM74" s="9"/>
      <c r="GDN74" s="9"/>
      <c r="GDO74" s="9"/>
      <c r="GDP74" s="9"/>
      <c r="GDQ74" s="9"/>
      <c r="GDR74" s="9"/>
      <c r="GDS74" s="9"/>
      <c r="GDT74" s="9"/>
      <c r="GDU74" s="9"/>
      <c r="GDV74" s="9"/>
      <c r="GDW74" s="9"/>
      <c r="GDX74" s="9"/>
      <c r="GDY74" s="9"/>
      <c r="GDZ74" s="9"/>
      <c r="GEA74" s="9"/>
      <c r="GEB74" s="9"/>
      <c r="GEC74" s="9"/>
      <c r="GED74" s="9"/>
      <c r="GEE74" s="9"/>
      <c r="GEF74" s="9"/>
      <c r="GEG74" s="9"/>
      <c r="GEH74" s="9"/>
      <c r="GEI74" s="9"/>
      <c r="GEJ74" s="9"/>
      <c r="GEK74" s="9"/>
      <c r="GEL74" s="9"/>
      <c r="GEM74" s="9"/>
      <c r="GEN74" s="9"/>
      <c r="GEO74" s="9"/>
      <c r="GEP74" s="9"/>
      <c r="GEQ74" s="9"/>
      <c r="GER74" s="9"/>
      <c r="GES74" s="9"/>
      <c r="GET74" s="9"/>
      <c r="GEU74" s="9"/>
      <c r="GEV74" s="9"/>
      <c r="GEW74" s="9"/>
      <c r="GEX74" s="9"/>
      <c r="GEY74" s="9"/>
      <c r="GEZ74" s="9"/>
      <c r="GFA74" s="9"/>
      <c r="GFB74" s="9"/>
      <c r="GFC74" s="9"/>
      <c r="GFD74" s="9"/>
      <c r="GFE74" s="9"/>
      <c r="GFF74" s="9"/>
      <c r="GFG74" s="9"/>
      <c r="GFH74" s="9"/>
      <c r="GFI74" s="9"/>
      <c r="GFJ74" s="9"/>
      <c r="GFK74" s="9"/>
      <c r="GFL74" s="9"/>
      <c r="GFM74" s="9"/>
      <c r="GFN74" s="9"/>
      <c r="GFO74" s="9"/>
      <c r="GFP74" s="9"/>
      <c r="GFQ74" s="9"/>
      <c r="GFR74" s="9"/>
      <c r="GFS74" s="9"/>
      <c r="GFT74" s="9"/>
      <c r="GFU74" s="9"/>
      <c r="GFV74" s="9"/>
      <c r="GFW74" s="9"/>
      <c r="GFX74" s="9"/>
      <c r="GFY74" s="9"/>
      <c r="GFZ74" s="9"/>
      <c r="GGA74" s="9"/>
      <c r="GGB74" s="9"/>
      <c r="GGC74" s="9"/>
      <c r="GGD74" s="9"/>
      <c r="GGE74" s="9"/>
      <c r="GGF74" s="9"/>
      <c r="GGG74" s="9"/>
      <c r="GGH74" s="9"/>
      <c r="GGI74" s="9"/>
      <c r="GGJ74" s="9"/>
      <c r="GGK74" s="9"/>
      <c r="GGL74" s="9"/>
      <c r="GGM74" s="9"/>
      <c r="GGN74" s="9"/>
      <c r="GGO74" s="9"/>
      <c r="GGP74" s="9"/>
      <c r="GGQ74" s="9"/>
      <c r="GGR74" s="9"/>
      <c r="GGS74" s="9"/>
      <c r="GGT74" s="9"/>
      <c r="GGU74" s="9"/>
      <c r="GGV74" s="9"/>
      <c r="GGW74" s="9"/>
      <c r="GGX74" s="9"/>
      <c r="GGY74" s="9"/>
      <c r="GGZ74" s="9"/>
      <c r="GHA74" s="9"/>
      <c r="GHB74" s="9"/>
      <c r="GHC74" s="9"/>
      <c r="GHD74" s="9"/>
      <c r="GHE74" s="9"/>
      <c r="GHF74" s="9"/>
      <c r="GHG74" s="9"/>
      <c r="GHH74" s="9"/>
      <c r="GHI74" s="9"/>
      <c r="GHJ74" s="9"/>
      <c r="GHK74" s="9"/>
      <c r="GHL74" s="9"/>
      <c r="GHM74" s="9"/>
      <c r="GHN74" s="9"/>
      <c r="GHO74" s="9"/>
      <c r="GHP74" s="9"/>
      <c r="GHQ74" s="9"/>
      <c r="GHR74" s="9"/>
      <c r="GHS74" s="9"/>
      <c r="GHT74" s="9"/>
      <c r="GHU74" s="9"/>
      <c r="GHV74" s="9"/>
      <c r="GHW74" s="9"/>
      <c r="GHX74" s="9"/>
      <c r="GHY74" s="9"/>
      <c r="GHZ74" s="9"/>
      <c r="GIA74" s="9"/>
      <c r="GIB74" s="9"/>
      <c r="GIC74" s="9"/>
      <c r="GID74" s="9"/>
      <c r="GIE74" s="9"/>
      <c r="GIF74" s="9"/>
      <c r="GIG74" s="9"/>
      <c r="GIH74" s="9"/>
      <c r="GII74" s="9"/>
      <c r="GIJ74" s="9"/>
      <c r="GIK74" s="9"/>
      <c r="GIL74" s="9"/>
      <c r="GIM74" s="9"/>
      <c r="GIN74" s="9"/>
      <c r="GIO74" s="9"/>
      <c r="GIP74" s="9"/>
      <c r="GIQ74" s="9"/>
      <c r="GIR74" s="9"/>
      <c r="GIS74" s="9"/>
      <c r="GIT74" s="9"/>
      <c r="GIU74" s="9"/>
      <c r="GIV74" s="9"/>
      <c r="GIW74" s="9"/>
      <c r="GIX74" s="9"/>
      <c r="GIY74" s="9"/>
      <c r="GIZ74" s="9"/>
      <c r="GJA74" s="9"/>
      <c r="GJB74" s="9"/>
      <c r="GJC74" s="9"/>
      <c r="GJD74" s="9"/>
      <c r="GJE74" s="9"/>
      <c r="GJF74" s="9"/>
      <c r="GJG74" s="9"/>
      <c r="GJH74" s="9"/>
      <c r="GJI74" s="9"/>
      <c r="GJJ74" s="9"/>
      <c r="GJK74" s="9"/>
      <c r="GJL74" s="9"/>
      <c r="GJM74" s="9"/>
      <c r="GJN74" s="9"/>
      <c r="GJO74" s="9"/>
      <c r="GJP74" s="9"/>
      <c r="GJQ74" s="9"/>
      <c r="GJR74" s="9"/>
      <c r="GJS74" s="9"/>
      <c r="GJT74" s="9"/>
      <c r="GJU74" s="9"/>
      <c r="GJV74" s="9"/>
      <c r="GJW74" s="9"/>
      <c r="GJX74" s="9"/>
      <c r="GJY74" s="9"/>
      <c r="GJZ74" s="9"/>
      <c r="GKA74" s="9"/>
      <c r="GKB74" s="9"/>
      <c r="GKC74" s="9"/>
      <c r="GKD74" s="9"/>
      <c r="GKE74" s="9"/>
      <c r="GKF74" s="9"/>
      <c r="GKG74" s="9"/>
      <c r="GKH74" s="9"/>
      <c r="GKI74" s="9"/>
      <c r="GKJ74" s="9"/>
      <c r="GKK74" s="9"/>
      <c r="GKL74" s="9"/>
      <c r="GKM74" s="9"/>
      <c r="GKN74" s="9"/>
      <c r="GKO74" s="9"/>
      <c r="GKP74" s="9"/>
      <c r="GKQ74" s="9"/>
      <c r="GKR74" s="9"/>
      <c r="GKS74" s="9"/>
      <c r="GKT74" s="9"/>
      <c r="GKU74" s="9"/>
      <c r="GKV74" s="9"/>
      <c r="GKW74" s="9"/>
      <c r="GKX74" s="9"/>
      <c r="GKY74" s="9"/>
      <c r="GKZ74" s="9"/>
      <c r="GLA74" s="9"/>
      <c r="GLB74" s="9"/>
      <c r="GLC74" s="9"/>
      <c r="GLD74" s="9"/>
      <c r="GLE74" s="9"/>
      <c r="GLF74" s="9"/>
      <c r="GLG74" s="9"/>
      <c r="GLH74" s="9"/>
      <c r="GLI74" s="9"/>
      <c r="GLJ74" s="9"/>
      <c r="GLK74" s="9"/>
      <c r="GLL74" s="9"/>
      <c r="GLM74" s="9"/>
      <c r="GLN74" s="9"/>
      <c r="GLO74" s="9"/>
      <c r="GLP74" s="9"/>
      <c r="GLQ74" s="9"/>
      <c r="GLR74" s="9"/>
      <c r="GLS74" s="9"/>
      <c r="GLT74" s="9"/>
      <c r="GLU74" s="9"/>
      <c r="GLV74" s="9"/>
      <c r="GLW74" s="9"/>
      <c r="GLX74" s="9"/>
      <c r="GLY74" s="9"/>
      <c r="GLZ74" s="9"/>
      <c r="GMA74" s="9"/>
      <c r="GMB74" s="9"/>
      <c r="GMC74" s="9"/>
      <c r="GMD74" s="9"/>
      <c r="GME74" s="9"/>
      <c r="GMF74" s="9"/>
      <c r="GMG74" s="9"/>
      <c r="GMH74" s="9"/>
      <c r="GMI74" s="9"/>
      <c r="GMJ74" s="9"/>
      <c r="GMK74" s="9"/>
      <c r="GML74" s="9"/>
      <c r="GMM74" s="9"/>
      <c r="GMN74" s="9"/>
      <c r="GMO74" s="9"/>
      <c r="GMP74" s="9"/>
      <c r="GMQ74" s="9"/>
      <c r="GMR74" s="9"/>
      <c r="GMS74" s="9"/>
      <c r="GMT74" s="9"/>
      <c r="GMU74" s="9"/>
      <c r="GMV74" s="9"/>
      <c r="GMW74" s="9"/>
      <c r="GMX74" s="9"/>
      <c r="GMY74" s="9"/>
      <c r="GMZ74" s="9"/>
      <c r="GNA74" s="9"/>
      <c r="GNB74" s="9"/>
      <c r="GNC74" s="9"/>
      <c r="GND74" s="9"/>
      <c r="GNE74" s="9"/>
      <c r="GNF74" s="9"/>
      <c r="GNG74" s="9"/>
      <c r="GNH74" s="9"/>
      <c r="GNI74" s="9"/>
      <c r="GNJ74" s="9"/>
      <c r="GNK74" s="9"/>
      <c r="GNL74" s="9"/>
      <c r="GNM74" s="9"/>
      <c r="GNN74" s="9"/>
      <c r="GNO74" s="9"/>
      <c r="GNP74" s="9"/>
      <c r="GNQ74" s="9"/>
      <c r="GNR74" s="9"/>
      <c r="GNS74" s="9"/>
      <c r="GNT74" s="9"/>
      <c r="GNU74" s="9"/>
      <c r="GNV74" s="9"/>
      <c r="GNW74" s="9"/>
      <c r="GNX74" s="9"/>
      <c r="GNY74" s="9"/>
      <c r="GNZ74" s="9"/>
      <c r="GOA74" s="9"/>
      <c r="GOB74" s="9"/>
      <c r="GOC74" s="9"/>
      <c r="GOD74" s="9"/>
      <c r="GOE74" s="9"/>
      <c r="GOF74" s="9"/>
      <c r="GOG74" s="9"/>
      <c r="GOH74" s="9"/>
      <c r="GOI74" s="9"/>
      <c r="GOJ74" s="9"/>
      <c r="GOK74" s="9"/>
      <c r="GOL74" s="9"/>
      <c r="GOM74" s="9"/>
      <c r="GON74" s="9"/>
      <c r="GOO74" s="9"/>
      <c r="GOP74" s="9"/>
      <c r="GOQ74" s="9"/>
      <c r="GOR74" s="9"/>
      <c r="GOS74" s="9"/>
      <c r="GOT74" s="9"/>
      <c r="GOU74" s="9"/>
      <c r="GOV74" s="9"/>
      <c r="GOW74" s="9"/>
      <c r="GOX74" s="9"/>
      <c r="GOY74" s="9"/>
      <c r="GOZ74" s="9"/>
      <c r="GPA74" s="9"/>
      <c r="GPB74" s="9"/>
      <c r="GPC74" s="9"/>
      <c r="GPD74" s="9"/>
      <c r="GPE74" s="9"/>
      <c r="GPF74" s="9"/>
      <c r="GPG74" s="9"/>
      <c r="GPH74" s="9"/>
      <c r="GPI74" s="9"/>
      <c r="GPJ74" s="9"/>
      <c r="GPK74" s="9"/>
      <c r="GPL74" s="9"/>
      <c r="GPM74" s="9"/>
      <c r="GPN74" s="9"/>
      <c r="GPO74" s="9"/>
      <c r="GPP74" s="9"/>
      <c r="GPQ74" s="9"/>
      <c r="GPR74" s="9"/>
      <c r="GPS74" s="9"/>
      <c r="GPT74" s="9"/>
      <c r="GPU74" s="9"/>
      <c r="GPV74" s="9"/>
      <c r="GPW74" s="9"/>
      <c r="GPX74" s="9"/>
      <c r="GPY74" s="9"/>
      <c r="GPZ74" s="9"/>
      <c r="GQA74" s="9"/>
      <c r="GQB74" s="9"/>
      <c r="GQC74" s="9"/>
      <c r="GQD74" s="9"/>
      <c r="GQE74" s="9"/>
      <c r="GQF74" s="9"/>
      <c r="GQG74" s="9"/>
      <c r="GQH74" s="9"/>
      <c r="GQI74" s="9"/>
      <c r="GQJ74" s="9"/>
      <c r="GQK74" s="9"/>
      <c r="GQL74" s="9"/>
      <c r="GQM74" s="9"/>
      <c r="GQN74" s="9"/>
      <c r="GQO74" s="9"/>
      <c r="GQP74" s="9"/>
      <c r="GQQ74" s="9"/>
      <c r="GQR74" s="9"/>
      <c r="GQS74" s="9"/>
      <c r="GQT74" s="9"/>
      <c r="GQU74" s="9"/>
      <c r="GQV74" s="9"/>
      <c r="GQW74" s="9"/>
      <c r="GQX74" s="9"/>
      <c r="GQY74" s="9"/>
      <c r="GQZ74" s="9"/>
      <c r="GRA74" s="9"/>
      <c r="GRB74" s="9"/>
      <c r="GRC74" s="9"/>
      <c r="GRD74" s="9"/>
      <c r="GRE74" s="9"/>
      <c r="GRF74" s="9"/>
      <c r="GRG74" s="9"/>
      <c r="GRH74" s="9"/>
      <c r="GRI74" s="9"/>
      <c r="GRJ74" s="9"/>
      <c r="GRK74" s="9"/>
      <c r="GRL74" s="9"/>
      <c r="GRM74" s="9"/>
      <c r="GRN74" s="9"/>
      <c r="GRO74" s="9"/>
      <c r="GRP74" s="9"/>
      <c r="GRQ74" s="9"/>
      <c r="GRR74" s="9"/>
      <c r="GRS74" s="9"/>
      <c r="GRT74" s="9"/>
      <c r="GRU74" s="9"/>
      <c r="GRV74" s="9"/>
      <c r="GRW74" s="9"/>
      <c r="GRX74" s="9"/>
      <c r="GRY74" s="9"/>
      <c r="GRZ74" s="9"/>
      <c r="GSA74" s="9"/>
      <c r="GSB74" s="9"/>
      <c r="GSC74" s="9"/>
      <c r="GSD74" s="9"/>
      <c r="GSE74" s="9"/>
      <c r="GSF74" s="9"/>
      <c r="GSG74" s="9"/>
      <c r="GSH74" s="9"/>
      <c r="GSI74" s="9"/>
      <c r="GSJ74" s="9"/>
      <c r="GSK74" s="9"/>
      <c r="GSL74" s="9"/>
      <c r="GSM74" s="9"/>
      <c r="GSN74" s="9"/>
      <c r="GSO74" s="9"/>
      <c r="GSP74" s="9"/>
      <c r="GSQ74" s="9"/>
      <c r="GSR74" s="9"/>
      <c r="GSS74" s="9"/>
      <c r="GST74" s="9"/>
      <c r="GSU74" s="9"/>
      <c r="GSV74" s="9"/>
      <c r="GSW74" s="9"/>
      <c r="GSX74" s="9"/>
      <c r="GSY74" s="9"/>
      <c r="GSZ74" s="9"/>
      <c r="GTA74" s="9"/>
      <c r="GTB74" s="9"/>
      <c r="GTC74" s="9"/>
      <c r="GTD74" s="9"/>
      <c r="GTE74" s="9"/>
      <c r="GTF74" s="9"/>
      <c r="GTG74" s="9"/>
      <c r="GTH74" s="9"/>
      <c r="GTI74" s="9"/>
      <c r="GTJ74" s="9"/>
      <c r="GTK74" s="9"/>
      <c r="GTL74" s="9"/>
      <c r="GTM74" s="9"/>
      <c r="GTN74" s="9"/>
      <c r="GTO74" s="9"/>
      <c r="GTP74" s="9"/>
      <c r="GTQ74" s="9"/>
      <c r="GTR74" s="9"/>
      <c r="GTS74" s="9"/>
      <c r="GTT74" s="9"/>
      <c r="GTU74" s="9"/>
      <c r="GTV74" s="9"/>
      <c r="GTW74" s="9"/>
      <c r="GTX74" s="9"/>
      <c r="GTY74" s="9"/>
      <c r="GTZ74" s="9"/>
      <c r="GUA74" s="9"/>
      <c r="GUB74" s="9"/>
      <c r="GUC74" s="9"/>
      <c r="GUD74" s="9"/>
      <c r="GUE74" s="9"/>
      <c r="GUF74" s="9"/>
      <c r="GUG74" s="9"/>
      <c r="GUH74" s="9"/>
      <c r="GUI74" s="9"/>
      <c r="GUJ74" s="9"/>
      <c r="GUK74" s="9"/>
      <c r="GUL74" s="9"/>
      <c r="GUM74" s="9"/>
      <c r="GUN74" s="9"/>
      <c r="GUO74" s="9"/>
      <c r="GUP74" s="9"/>
      <c r="GUQ74" s="9"/>
      <c r="GUR74" s="9"/>
      <c r="GUS74" s="9"/>
      <c r="GUT74" s="9"/>
      <c r="GUU74" s="9"/>
      <c r="GUV74" s="9"/>
      <c r="GUW74" s="9"/>
      <c r="GUX74" s="9"/>
      <c r="GUY74" s="9"/>
      <c r="GUZ74" s="9"/>
      <c r="GVA74" s="9"/>
      <c r="GVB74" s="9"/>
      <c r="GVC74" s="9"/>
      <c r="GVD74" s="9"/>
      <c r="GVE74" s="9"/>
      <c r="GVF74" s="9"/>
      <c r="GVG74" s="9"/>
      <c r="GVH74" s="9"/>
      <c r="GVI74" s="9"/>
      <c r="GVJ74" s="9"/>
      <c r="GVK74" s="9"/>
      <c r="GVL74" s="9"/>
      <c r="GVM74" s="9"/>
      <c r="GVN74" s="9"/>
      <c r="GVO74" s="9"/>
      <c r="GVP74" s="9"/>
      <c r="GVQ74" s="9"/>
      <c r="GVR74" s="9"/>
      <c r="GVS74" s="9"/>
      <c r="GVT74" s="9"/>
      <c r="GVU74" s="9"/>
      <c r="GVV74" s="9"/>
      <c r="GVW74" s="9"/>
      <c r="GVX74" s="9"/>
      <c r="GVY74" s="9"/>
      <c r="GVZ74" s="9"/>
      <c r="GWA74" s="9"/>
      <c r="GWB74" s="9"/>
      <c r="GWC74" s="9"/>
      <c r="GWD74" s="9"/>
      <c r="GWE74" s="9"/>
      <c r="GWF74" s="9"/>
      <c r="GWG74" s="9"/>
      <c r="GWH74" s="9"/>
      <c r="GWI74" s="9"/>
      <c r="GWJ74" s="9"/>
      <c r="GWK74" s="9"/>
      <c r="GWL74" s="9"/>
      <c r="GWM74" s="9"/>
      <c r="GWN74" s="9"/>
      <c r="GWO74" s="9"/>
      <c r="GWP74" s="9"/>
      <c r="GWQ74" s="9"/>
      <c r="GWR74" s="9"/>
      <c r="GWS74" s="9"/>
      <c r="GWT74" s="9"/>
      <c r="GWU74" s="9"/>
      <c r="GWV74" s="9"/>
      <c r="GWW74" s="9"/>
      <c r="GWX74" s="9"/>
      <c r="GWY74" s="9"/>
      <c r="GWZ74" s="9"/>
      <c r="GXA74" s="9"/>
      <c r="GXB74" s="9"/>
      <c r="GXC74" s="9"/>
      <c r="GXD74" s="9"/>
      <c r="GXE74" s="9"/>
      <c r="GXF74" s="9"/>
      <c r="GXG74" s="9"/>
      <c r="GXH74" s="9"/>
      <c r="GXI74" s="9"/>
      <c r="GXJ74" s="9"/>
      <c r="GXK74" s="9"/>
      <c r="GXL74" s="9"/>
      <c r="GXM74" s="9"/>
      <c r="GXN74" s="9"/>
      <c r="GXO74" s="9"/>
      <c r="GXP74" s="9"/>
      <c r="GXQ74" s="9"/>
      <c r="GXR74" s="9"/>
      <c r="GXS74" s="9"/>
      <c r="GXT74" s="9"/>
      <c r="GXU74" s="9"/>
      <c r="GXV74" s="9"/>
      <c r="GXW74" s="9"/>
      <c r="GXX74" s="9"/>
      <c r="GXY74" s="9"/>
      <c r="GXZ74" s="9"/>
      <c r="GYA74" s="9"/>
      <c r="GYB74" s="9"/>
      <c r="GYC74" s="9"/>
      <c r="GYD74" s="9"/>
      <c r="GYE74" s="9"/>
      <c r="GYF74" s="9"/>
      <c r="GYG74" s="9"/>
      <c r="GYH74" s="9"/>
      <c r="GYI74" s="9"/>
      <c r="GYJ74" s="9"/>
      <c r="GYK74" s="9"/>
      <c r="GYL74" s="9"/>
      <c r="GYM74" s="9"/>
      <c r="GYN74" s="9"/>
      <c r="GYO74" s="9"/>
      <c r="GYP74" s="9"/>
      <c r="GYQ74" s="9"/>
      <c r="GYR74" s="9"/>
      <c r="GYS74" s="9"/>
      <c r="GYT74" s="9"/>
      <c r="GYU74" s="9"/>
      <c r="GYV74" s="9"/>
      <c r="GYW74" s="9"/>
      <c r="GYX74" s="9"/>
      <c r="GYY74" s="9"/>
      <c r="GYZ74" s="9"/>
      <c r="GZA74" s="9"/>
      <c r="GZB74" s="9"/>
      <c r="GZC74" s="9"/>
      <c r="GZD74" s="9"/>
      <c r="GZE74" s="9"/>
      <c r="GZF74" s="9"/>
      <c r="GZG74" s="9"/>
      <c r="GZH74" s="9"/>
      <c r="GZI74" s="9"/>
      <c r="GZJ74" s="9"/>
      <c r="GZK74" s="9"/>
      <c r="GZL74" s="9"/>
      <c r="GZM74" s="9"/>
      <c r="GZN74" s="9"/>
      <c r="GZO74" s="9"/>
      <c r="GZP74" s="9"/>
      <c r="GZQ74" s="9"/>
      <c r="GZR74" s="9"/>
      <c r="GZS74" s="9"/>
      <c r="GZT74" s="9"/>
      <c r="GZU74" s="9"/>
      <c r="GZV74" s="9"/>
      <c r="GZW74" s="9"/>
      <c r="GZX74" s="9"/>
      <c r="GZY74" s="9"/>
      <c r="GZZ74" s="9"/>
      <c r="HAA74" s="9"/>
      <c r="HAB74" s="9"/>
      <c r="HAC74" s="9"/>
      <c r="HAD74" s="9"/>
      <c r="HAE74" s="9"/>
      <c r="HAF74" s="9"/>
      <c r="HAG74" s="9"/>
      <c r="HAH74" s="9"/>
      <c r="HAI74" s="9"/>
      <c r="HAJ74" s="9"/>
      <c r="HAK74" s="9"/>
      <c r="HAL74" s="9"/>
      <c r="HAM74" s="9"/>
      <c r="HAN74" s="9"/>
      <c r="HAO74" s="9"/>
      <c r="HAP74" s="9"/>
      <c r="HAQ74" s="9"/>
      <c r="HAR74" s="9"/>
      <c r="HAS74" s="9"/>
      <c r="HAT74" s="9"/>
      <c r="HAU74" s="9"/>
      <c r="HAV74" s="9"/>
      <c r="HAW74" s="9"/>
      <c r="HAX74" s="9"/>
      <c r="HAY74" s="9"/>
      <c r="HAZ74" s="9"/>
      <c r="HBA74" s="9"/>
      <c r="HBB74" s="9"/>
      <c r="HBC74" s="9"/>
      <c r="HBD74" s="9"/>
      <c r="HBE74" s="9"/>
      <c r="HBF74" s="9"/>
      <c r="HBG74" s="9"/>
      <c r="HBH74" s="9"/>
      <c r="HBI74" s="9"/>
      <c r="HBJ74" s="9"/>
      <c r="HBK74" s="9"/>
      <c r="HBL74" s="9"/>
      <c r="HBM74" s="9"/>
      <c r="HBN74" s="9"/>
      <c r="HBO74" s="9"/>
      <c r="HBP74" s="9"/>
      <c r="HBQ74" s="9"/>
      <c r="HBR74" s="9"/>
      <c r="HBS74" s="9"/>
      <c r="HBT74" s="9"/>
      <c r="HBU74" s="9"/>
      <c r="HBV74" s="9"/>
      <c r="HBW74" s="9"/>
      <c r="HBX74" s="9"/>
      <c r="HBY74" s="9"/>
      <c r="HBZ74" s="9"/>
      <c r="HCA74" s="9"/>
      <c r="HCB74" s="9"/>
      <c r="HCC74" s="9"/>
      <c r="HCD74" s="9"/>
      <c r="HCE74" s="9"/>
      <c r="HCF74" s="9"/>
      <c r="HCG74" s="9"/>
      <c r="HCH74" s="9"/>
      <c r="HCI74" s="9"/>
      <c r="HCJ74" s="9"/>
      <c r="HCK74" s="9"/>
      <c r="HCL74" s="9"/>
      <c r="HCM74" s="9"/>
      <c r="HCN74" s="9"/>
      <c r="HCO74" s="9"/>
      <c r="HCP74" s="9"/>
      <c r="HCQ74" s="9"/>
      <c r="HCR74" s="9"/>
      <c r="HCS74" s="9"/>
      <c r="HCT74" s="9"/>
      <c r="HCU74" s="9"/>
      <c r="HCV74" s="9"/>
      <c r="HCW74" s="9"/>
      <c r="HCX74" s="9"/>
      <c r="HCY74" s="9"/>
      <c r="HCZ74" s="9"/>
      <c r="HDA74" s="9"/>
      <c r="HDB74" s="9"/>
      <c r="HDC74" s="9"/>
      <c r="HDD74" s="9"/>
      <c r="HDE74" s="9"/>
      <c r="HDF74" s="9"/>
      <c r="HDG74" s="9"/>
      <c r="HDH74" s="9"/>
      <c r="HDI74" s="9"/>
      <c r="HDJ74" s="9"/>
      <c r="HDK74" s="9"/>
      <c r="HDL74" s="9"/>
      <c r="HDM74" s="9"/>
      <c r="HDN74" s="9"/>
      <c r="HDO74" s="9"/>
      <c r="HDP74" s="9"/>
      <c r="HDQ74" s="9"/>
      <c r="HDR74" s="9"/>
      <c r="HDS74" s="9"/>
      <c r="HDT74" s="9"/>
      <c r="HDU74" s="9"/>
      <c r="HDV74" s="9"/>
      <c r="HDW74" s="9"/>
      <c r="HDX74" s="9"/>
      <c r="HDY74" s="9"/>
      <c r="HDZ74" s="9"/>
      <c r="HEA74" s="9"/>
      <c r="HEB74" s="9"/>
      <c r="HEC74" s="9"/>
      <c r="HED74" s="9"/>
      <c r="HEE74" s="9"/>
      <c r="HEF74" s="9"/>
      <c r="HEG74" s="9"/>
      <c r="HEH74" s="9"/>
      <c r="HEI74" s="9"/>
      <c r="HEJ74" s="9"/>
      <c r="HEK74" s="9"/>
      <c r="HEL74" s="9"/>
      <c r="HEM74" s="9"/>
      <c r="HEN74" s="9"/>
      <c r="HEO74" s="9"/>
      <c r="HEP74" s="9"/>
      <c r="HEQ74" s="9"/>
      <c r="HER74" s="9"/>
      <c r="HES74" s="9"/>
      <c r="HET74" s="9"/>
      <c r="HEU74" s="9"/>
      <c r="HEV74" s="9"/>
      <c r="HEW74" s="9"/>
      <c r="HEX74" s="9"/>
      <c r="HEY74" s="9"/>
      <c r="HEZ74" s="9"/>
      <c r="HFA74" s="9"/>
      <c r="HFB74" s="9"/>
      <c r="HFC74" s="9"/>
      <c r="HFD74" s="9"/>
      <c r="HFE74" s="9"/>
      <c r="HFF74" s="9"/>
      <c r="HFG74" s="9"/>
      <c r="HFH74" s="9"/>
      <c r="HFI74" s="9"/>
      <c r="HFJ74" s="9"/>
      <c r="HFK74" s="9"/>
      <c r="HFL74" s="9"/>
      <c r="HFM74" s="9"/>
      <c r="HFN74" s="9"/>
      <c r="HFO74" s="9"/>
      <c r="HFP74" s="9"/>
      <c r="HFQ74" s="9"/>
      <c r="HFR74" s="9"/>
      <c r="HFS74" s="9"/>
      <c r="HFT74" s="9"/>
      <c r="HFU74" s="9"/>
      <c r="HFV74" s="9"/>
      <c r="HFW74" s="9"/>
      <c r="HFX74" s="9"/>
      <c r="HFY74" s="9"/>
      <c r="HFZ74" s="9"/>
      <c r="HGA74" s="9"/>
      <c r="HGB74" s="9"/>
      <c r="HGC74" s="9"/>
      <c r="HGD74" s="9"/>
      <c r="HGE74" s="9"/>
      <c r="HGF74" s="9"/>
      <c r="HGG74" s="9"/>
      <c r="HGH74" s="9"/>
      <c r="HGI74" s="9"/>
      <c r="HGJ74" s="9"/>
      <c r="HGK74" s="9"/>
      <c r="HGL74" s="9"/>
      <c r="HGM74" s="9"/>
      <c r="HGN74" s="9"/>
      <c r="HGO74" s="9"/>
      <c r="HGP74" s="9"/>
      <c r="HGQ74" s="9"/>
      <c r="HGR74" s="9"/>
      <c r="HGS74" s="9"/>
      <c r="HGT74" s="9"/>
      <c r="HGU74" s="9"/>
      <c r="HGV74" s="9"/>
      <c r="HGW74" s="9"/>
      <c r="HGX74" s="9"/>
      <c r="HGY74" s="9"/>
      <c r="HGZ74" s="9"/>
      <c r="HHA74" s="9"/>
      <c r="HHB74" s="9"/>
      <c r="HHC74" s="9"/>
      <c r="HHD74" s="9"/>
      <c r="HHE74" s="9"/>
      <c r="HHF74" s="9"/>
      <c r="HHG74" s="9"/>
      <c r="HHH74" s="9"/>
      <c r="HHI74" s="9"/>
      <c r="HHJ74" s="9"/>
      <c r="HHK74" s="9"/>
      <c r="HHL74" s="9"/>
      <c r="HHM74" s="9"/>
      <c r="HHN74" s="9"/>
      <c r="HHO74" s="9"/>
      <c r="HHP74" s="9"/>
      <c r="HHQ74" s="9"/>
      <c r="HHR74" s="9"/>
      <c r="HHS74" s="9"/>
      <c r="HHT74" s="9"/>
      <c r="HHU74" s="9"/>
      <c r="HHV74" s="9"/>
      <c r="HHW74" s="9"/>
      <c r="HHX74" s="9"/>
      <c r="HHY74" s="9"/>
      <c r="HHZ74" s="9"/>
      <c r="HIA74" s="9"/>
      <c r="HIB74" s="9"/>
      <c r="HIC74" s="9"/>
      <c r="HID74" s="9"/>
      <c r="HIE74" s="9"/>
      <c r="HIF74" s="9"/>
      <c r="HIG74" s="9"/>
      <c r="HIH74" s="9"/>
      <c r="HII74" s="9"/>
      <c r="HIJ74" s="9"/>
      <c r="HIK74" s="9"/>
      <c r="HIL74" s="9"/>
      <c r="HIM74" s="9"/>
      <c r="HIN74" s="9"/>
      <c r="HIO74" s="9"/>
      <c r="HIP74" s="9"/>
      <c r="HIQ74" s="9"/>
      <c r="HIR74" s="9"/>
      <c r="HIS74" s="9"/>
      <c r="HIT74" s="9"/>
      <c r="HIU74" s="9"/>
      <c r="HIV74" s="9"/>
      <c r="HIW74" s="9"/>
      <c r="HIX74" s="9"/>
      <c r="HIY74" s="9"/>
      <c r="HIZ74" s="9"/>
      <c r="HJA74" s="9"/>
      <c r="HJB74" s="9"/>
      <c r="HJC74" s="9"/>
      <c r="HJD74" s="9"/>
      <c r="HJE74" s="9"/>
      <c r="HJF74" s="9"/>
      <c r="HJG74" s="9"/>
      <c r="HJH74" s="9"/>
      <c r="HJI74" s="9"/>
      <c r="HJJ74" s="9"/>
      <c r="HJK74" s="9"/>
      <c r="HJL74" s="9"/>
      <c r="HJM74" s="9"/>
      <c r="HJN74" s="9"/>
      <c r="HJO74" s="9"/>
      <c r="HJP74" s="9"/>
      <c r="HJQ74" s="9"/>
      <c r="HJR74" s="9"/>
      <c r="HJS74" s="9"/>
      <c r="HJT74" s="9"/>
      <c r="HJU74" s="9"/>
      <c r="HJV74" s="9"/>
      <c r="HJW74" s="9"/>
      <c r="HJX74" s="9"/>
      <c r="HJY74" s="9"/>
      <c r="HJZ74" s="9"/>
      <c r="HKA74" s="9"/>
      <c r="HKB74" s="9"/>
      <c r="HKC74" s="9"/>
      <c r="HKD74" s="9"/>
      <c r="HKE74" s="9"/>
      <c r="HKF74" s="9"/>
      <c r="HKG74" s="9"/>
      <c r="HKH74" s="9"/>
      <c r="HKI74" s="9"/>
      <c r="HKJ74" s="9"/>
      <c r="HKK74" s="9"/>
      <c r="HKL74" s="9"/>
      <c r="HKM74" s="9"/>
      <c r="HKN74" s="9"/>
      <c r="HKO74" s="9"/>
      <c r="HKP74" s="9"/>
      <c r="HKQ74" s="9"/>
      <c r="HKR74" s="9"/>
      <c r="HKS74" s="9"/>
      <c r="HKT74" s="9"/>
      <c r="HKU74" s="9"/>
      <c r="HKV74" s="9"/>
      <c r="HKW74" s="9"/>
      <c r="HKX74" s="9"/>
      <c r="HKY74" s="9"/>
      <c r="HKZ74" s="9"/>
      <c r="HLA74" s="9"/>
      <c r="HLB74" s="9"/>
      <c r="HLC74" s="9"/>
      <c r="HLD74" s="9"/>
      <c r="HLE74" s="9"/>
      <c r="HLF74" s="9"/>
      <c r="HLG74" s="9"/>
      <c r="HLH74" s="9"/>
      <c r="HLI74" s="9"/>
      <c r="HLJ74" s="9"/>
      <c r="HLK74" s="9"/>
      <c r="HLL74" s="9"/>
      <c r="HLM74" s="9"/>
      <c r="HLN74" s="9"/>
      <c r="HLO74" s="9"/>
      <c r="HLP74" s="9"/>
      <c r="HLQ74" s="9"/>
      <c r="HLR74" s="9"/>
      <c r="HLS74" s="9"/>
      <c r="HLT74" s="9"/>
      <c r="HLU74" s="9"/>
      <c r="HLV74" s="9"/>
      <c r="HLW74" s="9"/>
      <c r="HLX74" s="9"/>
      <c r="HLY74" s="9"/>
      <c r="HLZ74" s="9"/>
      <c r="HMA74" s="9"/>
      <c r="HMB74" s="9"/>
      <c r="HMC74" s="9"/>
      <c r="HMD74" s="9"/>
      <c r="HME74" s="9"/>
      <c r="HMF74" s="9"/>
      <c r="HMG74" s="9"/>
      <c r="HMH74" s="9"/>
      <c r="HMI74" s="9"/>
      <c r="HMJ74" s="9"/>
      <c r="HMK74" s="9"/>
      <c r="HML74" s="9"/>
      <c r="HMM74" s="9"/>
      <c r="HMN74" s="9"/>
      <c r="HMO74" s="9"/>
      <c r="HMP74" s="9"/>
      <c r="HMQ74" s="9"/>
      <c r="HMR74" s="9"/>
      <c r="HMS74" s="9"/>
      <c r="HMT74" s="9"/>
      <c r="HMU74" s="9"/>
      <c r="HMV74" s="9"/>
      <c r="HMW74" s="9"/>
      <c r="HMX74" s="9"/>
      <c r="HMY74" s="9"/>
      <c r="HMZ74" s="9"/>
      <c r="HNA74" s="9"/>
      <c r="HNB74" s="9"/>
      <c r="HNC74" s="9"/>
      <c r="HND74" s="9"/>
      <c r="HNE74" s="9"/>
      <c r="HNF74" s="9"/>
      <c r="HNG74" s="9"/>
      <c r="HNH74" s="9"/>
      <c r="HNI74" s="9"/>
      <c r="HNJ74" s="9"/>
      <c r="HNK74" s="9"/>
      <c r="HNL74" s="9"/>
      <c r="HNM74" s="9"/>
      <c r="HNN74" s="9"/>
      <c r="HNO74" s="9"/>
      <c r="HNP74" s="9"/>
      <c r="HNQ74" s="9"/>
      <c r="HNR74" s="9"/>
      <c r="HNS74" s="9"/>
      <c r="HNT74" s="9"/>
      <c r="HNU74" s="9"/>
      <c r="HNV74" s="9"/>
      <c r="HNW74" s="9"/>
      <c r="HNX74" s="9"/>
      <c r="HNY74" s="9"/>
      <c r="HNZ74" s="9"/>
      <c r="HOA74" s="9"/>
      <c r="HOB74" s="9"/>
      <c r="HOC74" s="9"/>
      <c r="HOD74" s="9"/>
      <c r="HOE74" s="9"/>
      <c r="HOF74" s="9"/>
      <c r="HOG74" s="9"/>
      <c r="HOH74" s="9"/>
      <c r="HOI74" s="9"/>
      <c r="HOJ74" s="9"/>
      <c r="HOK74" s="9"/>
      <c r="HOL74" s="9"/>
      <c r="HOM74" s="9"/>
      <c r="HON74" s="9"/>
      <c r="HOO74" s="9"/>
      <c r="HOP74" s="9"/>
      <c r="HOQ74" s="9"/>
      <c r="HOR74" s="9"/>
      <c r="HOS74" s="9"/>
      <c r="HOT74" s="9"/>
      <c r="HOU74" s="9"/>
      <c r="HOV74" s="9"/>
      <c r="HOW74" s="9"/>
      <c r="HOX74" s="9"/>
      <c r="HOY74" s="9"/>
      <c r="HOZ74" s="9"/>
      <c r="HPA74" s="9"/>
      <c r="HPB74" s="9"/>
      <c r="HPC74" s="9"/>
      <c r="HPD74" s="9"/>
      <c r="HPE74" s="9"/>
      <c r="HPF74" s="9"/>
      <c r="HPG74" s="9"/>
      <c r="HPH74" s="9"/>
      <c r="HPI74" s="9"/>
      <c r="HPJ74" s="9"/>
      <c r="HPK74" s="9"/>
      <c r="HPL74" s="9"/>
      <c r="HPM74" s="9"/>
      <c r="HPN74" s="9"/>
      <c r="HPO74" s="9"/>
      <c r="HPP74" s="9"/>
      <c r="HPQ74" s="9"/>
      <c r="HPR74" s="9"/>
      <c r="HPS74" s="9"/>
      <c r="HPT74" s="9"/>
      <c r="HPU74" s="9"/>
      <c r="HPV74" s="9"/>
      <c r="HPW74" s="9"/>
      <c r="HPX74" s="9"/>
      <c r="HPY74" s="9"/>
      <c r="HPZ74" s="9"/>
      <c r="HQA74" s="9"/>
      <c r="HQB74" s="9"/>
      <c r="HQC74" s="9"/>
      <c r="HQD74" s="9"/>
      <c r="HQE74" s="9"/>
      <c r="HQF74" s="9"/>
      <c r="HQG74" s="9"/>
      <c r="HQH74" s="9"/>
      <c r="HQI74" s="9"/>
      <c r="HQJ74" s="9"/>
      <c r="HQK74" s="9"/>
      <c r="HQL74" s="9"/>
      <c r="HQM74" s="9"/>
      <c r="HQN74" s="9"/>
      <c r="HQO74" s="9"/>
      <c r="HQP74" s="9"/>
      <c r="HQQ74" s="9"/>
      <c r="HQR74" s="9"/>
      <c r="HQS74" s="9"/>
      <c r="HQT74" s="9"/>
      <c r="HQU74" s="9"/>
      <c r="HQV74" s="9"/>
      <c r="HQW74" s="9"/>
      <c r="HQX74" s="9"/>
      <c r="HQY74" s="9"/>
      <c r="HQZ74" s="9"/>
      <c r="HRA74" s="9"/>
      <c r="HRB74" s="9"/>
      <c r="HRC74" s="9"/>
      <c r="HRD74" s="9"/>
      <c r="HRE74" s="9"/>
      <c r="HRF74" s="9"/>
      <c r="HRG74" s="9"/>
      <c r="HRH74" s="9"/>
      <c r="HRI74" s="9"/>
      <c r="HRJ74" s="9"/>
      <c r="HRK74" s="9"/>
      <c r="HRL74" s="9"/>
      <c r="HRM74" s="9"/>
      <c r="HRN74" s="9"/>
      <c r="HRO74" s="9"/>
      <c r="HRP74" s="9"/>
      <c r="HRQ74" s="9"/>
      <c r="HRR74" s="9"/>
      <c r="HRS74" s="9"/>
      <c r="HRT74" s="9"/>
      <c r="HRU74" s="9"/>
      <c r="HRV74" s="9"/>
      <c r="HRW74" s="9"/>
      <c r="HRX74" s="9"/>
      <c r="HRY74" s="9"/>
      <c r="HRZ74" s="9"/>
      <c r="HSA74" s="9"/>
      <c r="HSB74" s="9"/>
      <c r="HSC74" s="9"/>
      <c r="HSD74" s="9"/>
      <c r="HSE74" s="9"/>
      <c r="HSF74" s="9"/>
      <c r="HSG74" s="9"/>
      <c r="HSH74" s="9"/>
      <c r="HSI74" s="9"/>
      <c r="HSJ74" s="9"/>
      <c r="HSK74" s="9"/>
      <c r="HSL74" s="9"/>
      <c r="HSM74" s="9"/>
      <c r="HSN74" s="9"/>
      <c r="HSO74" s="9"/>
      <c r="HSP74" s="9"/>
      <c r="HSQ74" s="9"/>
      <c r="HSR74" s="9"/>
      <c r="HSS74" s="9"/>
      <c r="HST74" s="9"/>
      <c r="HSU74" s="9"/>
      <c r="HSV74" s="9"/>
      <c r="HSW74" s="9"/>
      <c r="HSX74" s="9"/>
      <c r="HSY74" s="9"/>
      <c r="HSZ74" s="9"/>
      <c r="HTA74" s="9"/>
      <c r="HTB74" s="9"/>
      <c r="HTC74" s="9"/>
      <c r="HTD74" s="9"/>
      <c r="HTE74" s="9"/>
      <c r="HTF74" s="9"/>
      <c r="HTG74" s="9"/>
      <c r="HTH74" s="9"/>
      <c r="HTI74" s="9"/>
      <c r="HTJ74" s="9"/>
      <c r="HTK74" s="9"/>
      <c r="HTL74" s="9"/>
      <c r="HTM74" s="9"/>
      <c r="HTN74" s="9"/>
      <c r="HTO74" s="9"/>
      <c r="HTP74" s="9"/>
      <c r="HTQ74" s="9"/>
      <c r="HTR74" s="9"/>
      <c r="HTS74" s="9"/>
      <c r="HTT74" s="9"/>
      <c r="HTU74" s="9"/>
      <c r="HTV74" s="9"/>
      <c r="HTW74" s="9"/>
      <c r="HTX74" s="9"/>
      <c r="HTY74" s="9"/>
      <c r="HTZ74" s="9"/>
      <c r="HUA74" s="9"/>
      <c r="HUB74" s="9"/>
      <c r="HUC74" s="9"/>
      <c r="HUD74" s="9"/>
      <c r="HUE74" s="9"/>
      <c r="HUF74" s="9"/>
      <c r="HUG74" s="9"/>
      <c r="HUH74" s="9"/>
      <c r="HUI74" s="9"/>
      <c r="HUJ74" s="9"/>
      <c r="HUK74" s="9"/>
      <c r="HUL74" s="9"/>
      <c r="HUM74" s="9"/>
      <c r="HUN74" s="9"/>
      <c r="HUO74" s="9"/>
      <c r="HUP74" s="9"/>
      <c r="HUQ74" s="9"/>
      <c r="HUR74" s="9"/>
      <c r="HUS74" s="9"/>
      <c r="HUT74" s="9"/>
      <c r="HUU74" s="9"/>
      <c r="HUV74" s="9"/>
      <c r="HUW74" s="9"/>
      <c r="HUX74" s="9"/>
      <c r="HUY74" s="9"/>
      <c r="HUZ74" s="9"/>
      <c r="HVA74" s="9"/>
      <c r="HVB74" s="9"/>
      <c r="HVC74" s="9"/>
      <c r="HVD74" s="9"/>
      <c r="HVE74" s="9"/>
      <c r="HVF74" s="9"/>
      <c r="HVG74" s="9"/>
      <c r="HVH74" s="9"/>
      <c r="HVI74" s="9"/>
      <c r="HVJ74" s="9"/>
      <c r="HVK74" s="9"/>
      <c r="HVL74" s="9"/>
      <c r="HVM74" s="9"/>
      <c r="HVN74" s="9"/>
      <c r="HVO74" s="9"/>
      <c r="HVP74" s="9"/>
      <c r="HVQ74" s="9"/>
      <c r="HVR74" s="9"/>
      <c r="HVS74" s="9"/>
      <c r="HVT74" s="9"/>
      <c r="HVU74" s="9"/>
      <c r="HVV74" s="9"/>
      <c r="HVW74" s="9"/>
      <c r="HVX74" s="9"/>
      <c r="HVY74" s="9"/>
      <c r="HVZ74" s="9"/>
      <c r="HWA74" s="9"/>
      <c r="HWB74" s="9"/>
      <c r="HWC74" s="9"/>
      <c r="HWD74" s="9"/>
      <c r="HWE74" s="9"/>
      <c r="HWF74" s="9"/>
      <c r="HWG74" s="9"/>
      <c r="HWH74" s="9"/>
      <c r="HWI74" s="9"/>
      <c r="HWJ74" s="9"/>
      <c r="HWK74" s="9"/>
      <c r="HWL74" s="9"/>
      <c r="HWM74" s="9"/>
      <c r="HWN74" s="9"/>
      <c r="HWO74" s="9"/>
      <c r="HWP74" s="9"/>
      <c r="HWQ74" s="9"/>
      <c r="HWR74" s="9"/>
      <c r="HWS74" s="9"/>
      <c r="HWT74" s="9"/>
      <c r="HWU74" s="9"/>
      <c r="HWV74" s="9"/>
      <c r="HWW74" s="9"/>
      <c r="HWX74" s="9"/>
      <c r="HWY74" s="9"/>
      <c r="HWZ74" s="9"/>
      <c r="HXA74" s="9"/>
      <c r="HXB74" s="9"/>
      <c r="HXC74" s="9"/>
      <c r="HXD74" s="9"/>
      <c r="HXE74" s="9"/>
      <c r="HXF74" s="9"/>
      <c r="HXG74" s="9"/>
      <c r="HXH74" s="9"/>
      <c r="HXI74" s="9"/>
      <c r="HXJ74" s="9"/>
      <c r="HXK74" s="9"/>
      <c r="HXL74" s="9"/>
      <c r="HXM74" s="9"/>
      <c r="HXN74" s="9"/>
      <c r="HXO74" s="9"/>
      <c r="HXP74" s="9"/>
      <c r="HXQ74" s="9"/>
      <c r="HXR74" s="9"/>
      <c r="HXS74" s="9"/>
      <c r="HXT74" s="9"/>
      <c r="HXU74" s="9"/>
      <c r="HXV74" s="9"/>
      <c r="HXW74" s="9"/>
      <c r="HXX74" s="9"/>
      <c r="HXY74" s="9"/>
      <c r="HXZ74" s="9"/>
      <c r="HYA74" s="9"/>
      <c r="HYB74" s="9"/>
      <c r="HYC74" s="9"/>
      <c r="HYD74" s="9"/>
      <c r="HYE74" s="9"/>
      <c r="HYF74" s="9"/>
      <c r="HYG74" s="9"/>
      <c r="HYH74" s="9"/>
      <c r="HYI74" s="9"/>
      <c r="HYJ74" s="9"/>
      <c r="HYK74" s="9"/>
      <c r="HYL74" s="9"/>
      <c r="HYM74" s="9"/>
      <c r="HYN74" s="9"/>
      <c r="HYO74" s="9"/>
      <c r="HYP74" s="9"/>
      <c r="HYQ74" s="9"/>
      <c r="HYR74" s="9"/>
      <c r="HYS74" s="9"/>
      <c r="HYT74" s="9"/>
      <c r="HYU74" s="9"/>
      <c r="HYV74" s="9"/>
      <c r="HYW74" s="9"/>
      <c r="HYX74" s="9"/>
      <c r="HYY74" s="9"/>
      <c r="HYZ74" s="9"/>
      <c r="HZA74" s="9"/>
      <c r="HZB74" s="9"/>
      <c r="HZC74" s="9"/>
      <c r="HZD74" s="9"/>
      <c r="HZE74" s="9"/>
      <c r="HZF74" s="9"/>
      <c r="HZG74" s="9"/>
      <c r="HZH74" s="9"/>
      <c r="HZI74" s="9"/>
      <c r="HZJ74" s="9"/>
      <c r="HZK74" s="9"/>
      <c r="HZL74" s="9"/>
      <c r="HZM74" s="9"/>
      <c r="HZN74" s="9"/>
      <c r="HZO74" s="9"/>
      <c r="HZP74" s="9"/>
      <c r="HZQ74" s="9"/>
      <c r="HZR74" s="9"/>
      <c r="HZS74" s="9"/>
      <c r="HZT74" s="9"/>
      <c r="HZU74" s="9"/>
      <c r="HZV74" s="9"/>
      <c r="HZW74" s="9"/>
      <c r="HZX74" s="9"/>
      <c r="HZY74" s="9"/>
      <c r="HZZ74" s="9"/>
      <c r="IAA74" s="9"/>
      <c r="IAB74" s="9"/>
      <c r="IAC74" s="9"/>
      <c r="IAD74" s="9"/>
      <c r="IAE74" s="9"/>
      <c r="IAF74" s="9"/>
      <c r="IAG74" s="9"/>
      <c r="IAH74" s="9"/>
      <c r="IAI74" s="9"/>
      <c r="IAJ74" s="9"/>
      <c r="IAK74" s="9"/>
      <c r="IAL74" s="9"/>
      <c r="IAM74" s="9"/>
      <c r="IAN74" s="9"/>
      <c r="IAO74" s="9"/>
      <c r="IAP74" s="9"/>
      <c r="IAQ74" s="9"/>
      <c r="IAR74" s="9"/>
      <c r="IAS74" s="9"/>
      <c r="IAT74" s="9"/>
      <c r="IAU74" s="9"/>
      <c r="IAV74" s="9"/>
      <c r="IAW74" s="9"/>
      <c r="IAX74" s="9"/>
      <c r="IAY74" s="9"/>
      <c r="IAZ74" s="9"/>
      <c r="IBA74" s="9"/>
      <c r="IBB74" s="9"/>
      <c r="IBC74" s="9"/>
      <c r="IBD74" s="9"/>
      <c r="IBE74" s="9"/>
      <c r="IBF74" s="9"/>
      <c r="IBG74" s="9"/>
      <c r="IBH74" s="9"/>
      <c r="IBI74" s="9"/>
      <c r="IBJ74" s="9"/>
      <c r="IBK74" s="9"/>
      <c r="IBL74" s="9"/>
      <c r="IBM74" s="9"/>
      <c r="IBN74" s="9"/>
      <c r="IBO74" s="9"/>
      <c r="IBP74" s="9"/>
      <c r="IBQ74" s="9"/>
      <c r="IBR74" s="9"/>
      <c r="IBS74" s="9"/>
      <c r="IBT74" s="9"/>
      <c r="IBU74" s="9"/>
      <c r="IBV74" s="9"/>
      <c r="IBW74" s="9"/>
      <c r="IBX74" s="9"/>
      <c r="IBY74" s="9"/>
      <c r="IBZ74" s="9"/>
      <c r="ICA74" s="9"/>
      <c r="ICB74" s="9"/>
      <c r="ICC74" s="9"/>
      <c r="ICD74" s="9"/>
      <c r="ICE74" s="9"/>
      <c r="ICF74" s="9"/>
      <c r="ICG74" s="9"/>
      <c r="ICH74" s="9"/>
      <c r="ICI74" s="9"/>
      <c r="ICJ74" s="9"/>
      <c r="ICK74" s="9"/>
      <c r="ICL74" s="9"/>
      <c r="ICM74" s="9"/>
      <c r="ICN74" s="9"/>
      <c r="ICO74" s="9"/>
      <c r="ICP74" s="9"/>
      <c r="ICQ74" s="9"/>
      <c r="ICR74" s="9"/>
      <c r="ICS74" s="9"/>
      <c r="ICT74" s="9"/>
      <c r="ICU74" s="9"/>
      <c r="ICV74" s="9"/>
      <c r="ICW74" s="9"/>
      <c r="ICX74" s="9"/>
      <c r="ICY74" s="9"/>
      <c r="ICZ74" s="9"/>
      <c r="IDA74" s="9"/>
      <c r="IDB74" s="9"/>
      <c r="IDC74" s="9"/>
      <c r="IDD74" s="9"/>
      <c r="IDE74" s="9"/>
      <c r="IDF74" s="9"/>
      <c r="IDG74" s="9"/>
      <c r="IDH74" s="9"/>
      <c r="IDI74" s="9"/>
      <c r="IDJ74" s="9"/>
      <c r="IDK74" s="9"/>
      <c r="IDL74" s="9"/>
      <c r="IDM74" s="9"/>
      <c r="IDN74" s="9"/>
      <c r="IDO74" s="9"/>
      <c r="IDP74" s="9"/>
      <c r="IDQ74" s="9"/>
      <c r="IDR74" s="9"/>
      <c r="IDS74" s="9"/>
      <c r="IDT74" s="9"/>
      <c r="IDU74" s="9"/>
      <c r="IDV74" s="9"/>
      <c r="IDW74" s="9"/>
      <c r="IDX74" s="9"/>
      <c r="IDY74" s="9"/>
      <c r="IDZ74" s="9"/>
      <c r="IEA74" s="9"/>
      <c r="IEB74" s="9"/>
      <c r="IEC74" s="9"/>
      <c r="IED74" s="9"/>
      <c r="IEE74" s="9"/>
      <c r="IEF74" s="9"/>
      <c r="IEG74" s="9"/>
      <c r="IEH74" s="9"/>
      <c r="IEI74" s="9"/>
      <c r="IEJ74" s="9"/>
      <c r="IEK74" s="9"/>
      <c r="IEL74" s="9"/>
      <c r="IEM74" s="9"/>
      <c r="IEN74" s="9"/>
      <c r="IEO74" s="9"/>
      <c r="IEP74" s="9"/>
      <c r="IEQ74" s="9"/>
      <c r="IER74" s="9"/>
      <c r="IES74" s="9"/>
      <c r="IET74" s="9"/>
      <c r="IEU74" s="9"/>
      <c r="IEV74" s="9"/>
      <c r="IEW74" s="9"/>
      <c r="IEX74" s="9"/>
      <c r="IEY74" s="9"/>
      <c r="IEZ74" s="9"/>
      <c r="IFA74" s="9"/>
      <c r="IFB74" s="9"/>
      <c r="IFC74" s="9"/>
      <c r="IFD74" s="9"/>
      <c r="IFE74" s="9"/>
      <c r="IFF74" s="9"/>
      <c r="IFG74" s="9"/>
      <c r="IFH74" s="9"/>
      <c r="IFI74" s="9"/>
      <c r="IFJ74" s="9"/>
      <c r="IFK74" s="9"/>
      <c r="IFL74" s="9"/>
      <c r="IFM74" s="9"/>
      <c r="IFN74" s="9"/>
      <c r="IFO74" s="9"/>
      <c r="IFP74" s="9"/>
      <c r="IFQ74" s="9"/>
      <c r="IFR74" s="9"/>
      <c r="IFS74" s="9"/>
      <c r="IFT74" s="9"/>
      <c r="IFU74" s="9"/>
      <c r="IFV74" s="9"/>
      <c r="IFW74" s="9"/>
      <c r="IFX74" s="9"/>
      <c r="IFY74" s="9"/>
      <c r="IFZ74" s="9"/>
      <c r="IGA74" s="9"/>
      <c r="IGB74" s="9"/>
      <c r="IGC74" s="9"/>
      <c r="IGD74" s="9"/>
      <c r="IGE74" s="9"/>
      <c r="IGF74" s="9"/>
      <c r="IGG74" s="9"/>
      <c r="IGH74" s="9"/>
      <c r="IGI74" s="9"/>
      <c r="IGJ74" s="9"/>
      <c r="IGK74" s="9"/>
      <c r="IGL74" s="9"/>
      <c r="IGM74" s="9"/>
      <c r="IGN74" s="9"/>
      <c r="IGO74" s="9"/>
      <c r="IGP74" s="9"/>
      <c r="IGQ74" s="9"/>
      <c r="IGR74" s="9"/>
      <c r="IGS74" s="9"/>
      <c r="IGT74" s="9"/>
      <c r="IGU74" s="9"/>
      <c r="IGV74" s="9"/>
      <c r="IGW74" s="9"/>
      <c r="IGX74" s="9"/>
      <c r="IGY74" s="9"/>
      <c r="IGZ74" s="9"/>
      <c r="IHA74" s="9"/>
      <c r="IHB74" s="9"/>
      <c r="IHC74" s="9"/>
      <c r="IHD74" s="9"/>
      <c r="IHE74" s="9"/>
      <c r="IHF74" s="9"/>
      <c r="IHG74" s="9"/>
      <c r="IHH74" s="9"/>
      <c r="IHI74" s="9"/>
      <c r="IHJ74" s="9"/>
      <c r="IHK74" s="9"/>
      <c r="IHL74" s="9"/>
      <c r="IHM74" s="9"/>
      <c r="IHN74" s="9"/>
      <c r="IHO74" s="9"/>
      <c r="IHP74" s="9"/>
      <c r="IHQ74" s="9"/>
      <c r="IHR74" s="9"/>
      <c r="IHS74" s="9"/>
      <c r="IHT74" s="9"/>
      <c r="IHU74" s="9"/>
      <c r="IHV74" s="9"/>
      <c r="IHW74" s="9"/>
      <c r="IHX74" s="9"/>
      <c r="IHY74" s="9"/>
      <c r="IHZ74" s="9"/>
      <c r="IIA74" s="9"/>
      <c r="IIB74" s="9"/>
      <c r="IIC74" s="9"/>
      <c r="IID74" s="9"/>
      <c r="IIE74" s="9"/>
      <c r="IIF74" s="9"/>
      <c r="IIG74" s="9"/>
      <c r="IIH74" s="9"/>
      <c r="III74" s="9"/>
      <c r="IIJ74" s="9"/>
      <c r="IIK74" s="9"/>
      <c r="IIL74" s="9"/>
      <c r="IIM74" s="9"/>
      <c r="IIN74" s="9"/>
      <c r="IIO74" s="9"/>
      <c r="IIP74" s="9"/>
      <c r="IIQ74" s="9"/>
      <c r="IIR74" s="9"/>
      <c r="IIS74" s="9"/>
      <c r="IIT74" s="9"/>
      <c r="IIU74" s="9"/>
      <c r="IIV74" s="9"/>
      <c r="IIW74" s="9"/>
      <c r="IIX74" s="9"/>
      <c r="IIY74" s="9"/>
      <c r="IIZ74" s="9"/>
      <c r="IJA74" s="9"/>
      <c r="IJB74" s="9"/>
      <c r="IJC74" s="9"/>
      <c r="IJD74" s="9"/>
      <c r="IJE74" s="9"/>
      <c r="IJF74" s="9"/>
      <c r="IJG74" s="9"/>
      <c r="IJH74" s="9"/>
      <c r="IJI74" s="9"/>
      <c r="IJJ74" s="9"/>
      <c r="IJK74" s="9"/>
      <c r="IJL74" s="9"/>
      <c r="IJM74" s="9"/>
      <c r="IJN74" s="9"/>
      <c r="IJO74" s="9"/>
      <c r="IJP74" s="9"/>
      <c r="IJQ74" s="9"/>
      <c r="IJR74" s="9"/>
      <c r="IJS74" s="9"/>
      <c r="IJT74" s="9"/>
      <c r="IJU74" s="9"/>
      <c r="IJV74" s="9"/>
      <c r="IJW74" s="9"/>
      <c r="IJX74" s="9"/>
      <c r="IJY74" s="9"/>
      <c r="IJZ74" s="9"/>
      <c r="IKA74" s="9"/>
      <c r="IKB74" s="9"/>
      <c r="IKC74" s="9"/>
      <c r="IKD74" s="9"/>
      <c r="IKE74" s="9"/>
      <c r="IKF74" s="9"/>
      <c r="IKG74" s="9"/>
      <c r="IKH74" s="9"/>
      <c r="IKI74" s="9"/>
      <c r="IKJ74" s="9"/>
      <c r="IKK74" s="9"/>
      <c r="IKL74" s="9"/>
      <c r="IKM74" s="9"/>
      <c r="IKN74" s="9"/>
      <c r="IKO74" s="9"/>
      <c r="IKP74" s="9"/>
      <c r="IKQ74" s="9"/>
      <c r="IKR74" s="9"/>
      <c r="IKS74" s="9"/>
      <c r="IKT74" s="9"/>
      <c r="IKU74" s="9"/>
      <c r="IKV74" s="9"/>
      <c r="IKW74" s="9"/>
      <c r="IKX74" s="9"/>
      <c r="IKY74" s="9"/>
      <c r="IKZ74" s="9"/>
      <c r="ILA74" s="9"/>
      <c r="ILB74" s="9"/>
      <c r="ILC74" s="9"/>
      <c r="ILD74" s="9"/>
      <c r="ILE74" s="9"/>
      <c r="ILF74" s="9"/>
      <c r="ILG74" s="9"/>
      <c r="ILH74" s="9"/>
      <c r="ILI74" s="9"/>
      <c r="ILJ74" s="9"/>
      <c r="ILK74" s="9"/>
      <c r="ILL74" s="9"/>
      <c r="ILM74" s="9"/>
      <c r="ILN74" s="9"/>
      <c r="ILO74" s="9"/>
      <c r="ILP74" s="9"/>
      <c r="ILQ74" s="9"/>
      <c r="ILR74" s="9"/>
      <c r="ILS74" s="9"/>
      <c r="ILT74" s="9"/>
      <c r="ILU74" s="9"/>
      <c r="ILV74" s="9"/>
      <c r="ILW74" s="9"/>
      <c r="ILX74" s="9"/>
      <c r="ILY74" s="9"/>
      <c r="ILZ74" s="9"/>
      <c r="IMA74" s="9"/>
      <c r="IMB74" s="9"/>
      <c r="IMC74" s="9"/>
      <c r="IMD74" s="9"/>
      <c r="IME74" s="9"/>
      <c r="IMF74" s="9"/>
      <c r="IMG74" s="9"/>
      <c r="IMH74" s="9"/>
      <c r="IMI74" s="9"/>
      <c r="IMJ74" s="9"/>
      <c r="IMK74" s="9"/>
      <c r="IML74" s="9"/>
      <c r="IMM74" s="9"/>
      <c r="IMN74" s="9"/>
      <c r="IMO74" s="9"/>
      <c r="IMP74" s="9"/>
      <c r="IMQ74" s="9"/>
      <c r="IMR74" s="9"/>
      <c r="IMS74" s="9"/>
      <c r="IMT74" s="9"/>
      <c r="IMU74" s="9"/>
      <c r="IMV74" s="9"/>
      <c r="IMW74" s="9"/>
      <c r="IMX74" s="9"/>
      <c r="IMY74" s="9"/>
      <c r="IMZ74" s="9"/>
      <c r="INA74" s="9"/>
      <c r="INB74" s="9"/>
      <c r="INC74" s="9"/>
      <c r="IND74" s="9"/>
      <c r="INE74" s="9"/>
      <c r="INF74" s="9"/>
      <c r="ING74" s="9"/>
      <c r="INH74" s="9"/>
      <c r="INI74" s="9"/>
      <c r="INJ74" s="9"/>
      <c r="INK74" s="9"/>
      <c r="INL74" s="9"/>
      <c r="INM74" s="9"/>
      <c r="INN74" s="9"/>
      <c r="INO74" s="9"/>
      <c r="INP74" s="9"/>
      <c r="INQ74" s="9"/>
      <c r="INR74" s="9"/>
      <c r="INS74" s="9"/>
      <c r="INT74" s="9"/>
      <c r="INU74" s="9"/>
      <c r="INV74" s="9"/>
      <c r="INW74" s="9"/>
      <c r="INX74" s="9"/>
      <c r="INY74" s="9"/>
      <c r="INZ74" s="9"/>
      <c r="IOA74" s="9"/>
      <c r="IOB74" s="9"/>
      <c r="IOC74" s="9"/>
      <c r="IOD74" s="9"/>
      <c r="IOE74" s="9"/>
      <c r="IOF74" s="9"/>
      <c r="IOG74" s="9"/>
      <c r="IOH74" s="9"/>
      <c r="IOI74" s="9"/>
      <c r="IOJ74" s="9"/>
      <c r="IOK74" s="9"/>
      <c r="IOL74" s="9"/>
      <c r="IOM74" s="9"/>
      <c r="ION74" s="9"/>
      <c r="IOO74" s="9"/>
      <c r="IOP74" s="9"/>
      <c r="IOQ74" s="9"/>
      <c r="IOR74" s="9"/>
      <c r="IOS74" s="9"/>
      <c r="IOT74" s="9"/>
      <c r="IOU74" s="9"/>
      <c r="IOV74" s="9"/>
      <c r="IOW74" s="9"/>
      <c r="IOX74" s="9"/>
      <c r="IOY74" s="9"/>
      <c r="IOZ74" s="9"/>
      <c r="IPA74" s="9"/>
      <c r="IPB74" s="9"/>
      <c r="IPC74" s="9"/>
      <c r="IPD74" s="9"/>
      <c r="IPE74" s="9"/>
      <c r="IPF74" s="9"/>
      <c r="IPG74" s="9"/>
      <c r="IPH74" s="9"/>
      <c r="IPI74" s="9"/>
      <c r="IPJ74" s="9"/>
      <c r="IPK74" s="9"/>
      <c r="IPL74" s="9"/>
      <c r="IPM74" s="9"/>
      <c r="IPN74" s="9"/>
      <c r="IPO74" s="9"/>
      <c r="IPP74" s="9"/>
      <c r="IPQ74" s="9"/>
      <c r="IPR74" s="9"/>
      <c r="IPS74" s="9"/>
      <c r="IPT74" s="9"/>
      <c r="IPU74" s="9"/>
      <c r="IPV74" s="9"/>
      <c r="IPW74" s="9"/>
      <c r="IPX74" s="9"/>
      <c r="IPY74" s="9"/>
      <c r="IPZ74" s="9"/>
      <c r="IQA74" s="9"/>
      <c r="IQB74" s="9"/>
      <c r="IQC74" s="9"/>
      <c r="IQD74" s="9"/>
      <c r="IQE74" s="9"/>
      <c r="IQF74" s="9"/>
      <c r="IQG74" s="9"/>
      <c r="IQH74" s="9"/>
      <c r="IQI74" s="9"/>
      <c r="IQJ74" s="9"/>
      <c r="IQK74" s="9"/>
      <c r="IQL74" s="9"/>
      <c r="IQM74" s="9"/>
      <c r="IQN74" s="9"/>
      <c r="IQO74" s="9"/>
      <c r="IQP74" s="9"/>
      <c r="IQQ74" s="9"/>
      <c r="IQR74" s="9"/>
      <c r="IQS74" s="9"/>
      <c r="IQT74" s="9"/>
      <c r="IQU74" s="9"/>
      <c r="IQV74" s="9"/>
      <c r="IQW74" s="9"/>
      <c r="IQX74" s="9"/>
      <c r="IQY74" s="9"/>
      <c r="IQZ74" s="9"/>
      <c r="IRA74" s="9"/>
      <c r="IRB74" s="9"/>
      <c r="IRC74" s="9"/>
      <c r="IRD74" s="9"/>
      <c r="IRE74" s="9"/>
      <c r="IRF74" s="9"/>
      <c r="IRG74" s="9"/>
      <c r="IRH74" s="9"/>
      <c r="IRI74" s="9"/>
      <c r="IRJ74" s="9"/>
      <c r="IRK74" s="9"/>
      <c r="IRL74" s="9"/>
      <c r="IRM74" s="9"/>
      <c r="IRN74" s="9"/>
      <c r="IRO74" s="9"/>
      <c r="IRP74" s="9"/>
      <c r="IRQ74" s="9"/>
      <c r="IRR74" s="9"/>
      <c r="IRS74" s="9"/>
      <c r="IRT74" s="9"/>
      <c r="IRU74" s="9"/>
      <c r="IRV74" s="9"/>
      <c r="IRW74" s="9"/>
      <c r="IRX74" s="9"/>
      <c r="IRY74" s="9"/>
      <c r="IRZ74" s="9"/>
      <c r="ISA74" s="9"/>
      <c r="ISB74" s="9"/>
      <c r="ISC74" s="9"/>
      <c r="ISD74" s="9"/>
      <c r="ISE74" s="9"/>
      <c r="ISF74" s="9"/>
      <c r="ISG74" s="9"/>
      <c r="ISH74" s="9"/>
      <c r="ISI74" s="9"/>
      <c r="ISJ74" s="9"/>
      <c r="ISK74" s="9"/>
      <c r="ISL74" s="9"/>
      <c r="ISM74" s="9"/>
      <c r="ISN74" s="9"/>
      <c r="ISO74" s="9"/>
      <c r="ISP74" s="9"/>
      <c r="ISQ74" s="9"/>
      <c r="ISR74" s="9"/>
      <c r="ISS74" s="9"/>
      <c r="IST74" s="9"/>
      <c r="ISU74" s="9"/>
      <c r="ISV74" s="9"/>
      <c r="ISW74" s="9"/>
      <c r="ISX74" s="9"/>
      <c r="ISY74" s="9"/>
      <c r="ISZ74" s="9"/>
      <c r="ITA74" s="9"/>
      <c r="ITB74" s="9"/>
      <c r="ITC74" s="9"/>
      <c r="ITD74" s="9"/>
      <c r="ITE74" s="9"/>
      <c r="ITF74" s="9"/>
      <c r="ITG74" s="9"/>
      <c r="ITH74" s="9"/>
      <c r="ITI74" s="9"/>
      <c r="ITJ74" s="9"/>
      <c r="ITK74" s="9"/>
      <c r="ITL74" s="9"/>
      <c r="ITM74" s="9"/>
      <c r="ITN74" s="9"/>
      <c r="ITO74" s="9"/>
      <c r="ITP74" s="9"/>
      <c r="ITQ74" s="9"/>
      <c r="ITR74" s="9"/>
      <c r="ITS74" s="9"/>
      <c r="ITT74" s="9"/>
      <c r="ITU74" s="9"/>
      <c r="ITV74" s="9"/>
      <c r="ITW74" s="9"/>
      <c r="ITX74" s="9"/>
      <c r="ITY74" s="9"/>
      <c r="ITZ74" s="9"/>
      <c r="IUA74" s="9"/>
      <c r="IUB74" s="9"/>
      <c r="IUC74" s="9"/>
      <c r="IUD74" s="9"/>
      <c r="IUE74" s="9"/>
      <c r="IUF74" s="9"/>
      <c r="IUG74" s="9"/>
      <c r="IUH74" s="9"/>
      <c r="IUI74" s="9"/>
      <c r="IUJ74" s="9"/>
      <c r="IUK74" s="9"/>
      <c r="IUL74" s="9"/>
      <c r="IUM74" s="9"/>
      <c r="IUN74" s="9"/>
      <c r="IUO74" s="9"/>
      <c r="IUP74" s="9"/>
      <c r="IUQ74" s="9"/>
      <c r="IUR74" s="9"/>
      <c r="IUS74" s="9"/>
      <c r="IUT74" s="9"/>
      <c r="IUU74" s="9"/>
      <c r="IUV74" s="9"/>
      <c r="IUW74" s="9"/>
      <c r="IUX74" s="9"/>
      <c r="IUY74" s="9"/>
      <c r="IUZ74" s="9"/>
      <c r="IVA74" s="9"/>
      <c r="IVB74" s="9"/>
      <c r="IVC74" s="9"/>
      <c r="IVD74" s="9"/>
      <c r="IVE74" s="9"/>
      <c r="IVF74" s="9"/>
      <c r="IVG74" s="9"/>
      <c r="IVH74" s="9"/>
      <c r="IVI74" s="9"/>
      <c r="IVJ74" s="9"/>
      <c r="IVK74" s="9"/>
      <c r="IVL74" s="9"/>
      <c r="IVM74" s="9"/>
      <c r="IVN74" s="9"/>
      <c r="IVO74" s="9"/>
      <c r="IVP74" s="9"/>
      <c r="IVQ74" s="9"/>
      <c r="IVR74" s="9"/>
      <c r="IVS74" s="9"/>
      <c r="IVT74" s="9"/>
      <c r="IVU74" s="9"/>
      <c r="IVV74" s="9"/>
      <c r="IVW74" s="9"/>
      <c r="IVX74" s="9"/>
      <c r="IVY74" s="9"/>
      <c r="IVZ74" s="9"/>
      <c r="IWA74" s="9"/>
      <c r="IWB74" s="9"/>
      <c r="IWC74" s="9"/>
      <c r="IWD74" s="9"/>
      <c r="IWE74" s="9"/>
      <c r="IWF74" s="9"/>
      <c r="IWG74" s="9"/>
      <c r="IWH74" s="9"/>
      <c r="IWI74" s="9"/>
      <c r="IWJ74" s="9"/>
      <c r="IWK74" s="9"/>
      <c r="IWL74" s="9"/>
      <c r="IWM74" s="9"/>
      <c r="IWN74" s="9"/>
      <c r="IWO74" s="9"/>
      <c r="IWP74" s="9"/>
      <c r="IWQ74" s="9"/>
      <c r="IWR74" s="9"/>
      <c r="IWS74" s="9"/>
      <c r="IWT74" s="9"/>
      <c r="IWU74" s="9"/>
      <c r="IWV74" s="9"/>
      <c r="IWW74" s="9"/>
      <c r="IWX74" s="9"/>
      <c r="IWY74" s="9"/>
      <c r="IWZ74" s="9"/>
      <c r="IXA74" s="9"/>
      <c r="IXB74" s="9"/>
      <c r="IXC74" s="9"/>
      <c r="IXD74" s="9"/>
      <c r="IXE74" s="9"/>
      <c r="IXF74" s="9"/>
      <c r="IXG74" s="9"/>
      <c r="IXH74" s="9"/>
      <c r="IXI74" s="9"/>
      <c r="IXJ74" s="9"/>
      <c r="IXK74" s="9"/>
      <c r="IXL74" s="9"/>
      <c r="IXM74" s="9"/>
      <c r="IXN74" s="9"/>
      <c r="IXO74" s="9"/>
      <c r="IXP74" s="9"/>
      <c r="IXQ74" s="9"/>
      <c r="IXR74" s="9"/>
      <c r="IXS74" s="9"/>
      <c r="IXT74" s="9"/>
      <c r="IXU74" s="9"/>
      <c r="IXV74" s="9"/>
      <c r="IXW74" s="9"/>
      <c r="IXX74" s="9"/>
      <c r="IXY74" s="9"/>
      <c r="IXZ74" s="9"/>
      <c r="IYA74" s="9"/>
      <c r="IYB74" s="9"/>
      <c r="IYC74" s="9"/>
      <c r="IYD74" s="9"/>
      <c r="IYE74" s="9"/>
      <c r="IYF74" s="9"/>
      <c r="IYG74" s="9"/>
      <c r="IYH74" s="9"/>
      <c r="IYI74" s="9"/>
      <c r="IYJ74" s="9"/>
      <c r="IYK74" s="9"/>
      <c r="IYL74" s="9"/>
      <c r="IYM74" s="9"/>
      <c r="IYN74" s="9"/>
      <c r="IYO74" s="9"/>
      <c r="IYP74" s="9"/>
      <c r="IYQ74" s="9"/>
      <c r="IYR74" s="9"/>
      <c r="IYS74" s="9"/>
      <c r="IYT74" s="9"/>
      <c r="IYU74" s="9"/>
      <c r="IYV74" s="9"/>
      <c r="IYW74" s="9"/>
      <c r="IYX74" s="9"/>
      <c r="IYY74" s="9"/>
      <c r="IYZ74" s="9"/>
      <c r="IZA74" s="9"/>
      <c r="IZB74" s="9"/>
      <c r="IZC74" s="9"/>
      <c r="IZD74" s="9"/>
      <c r="IZE74" s="9"/>
      <c r="IZF74" s="9"/>
      <c r="IZG74" s="9"/>
      <c r="IZH74" s="9"/>
      <c r="IZI74" s="9"/>
      <c r="IZJ74" s="9"/>
      <c r="IZK74" s="9"/>
      <c r="IZL74" s="9"/>
      <c r="IZM74" s="9"/>
      <c r="IZN74" s="9"/>
      <c r="IZO74" s="9"/>
      <c r="IZP74" s="9"/>
      <c r="IZQ74" s="9"/>
      <c r="IZR74" s="9"/>
      <c r="IZS74" s="9"/>
      <c r="IZT74" s="9"/>
      <c r="IZU74" s="9"/>
      <c r="IZV74" s="9"/>
      <c r="IZW74" s="9"/>
      <c r="IZX74" s="9"/>
      <c r="IZY74" s="9"/>
      <c r="IZZ74" s="9"/>
      <c r="JAA74" s="9"/>
      <c r="JAB74" s="9"/>
      <c r="JAC74" s="9"/>
      <c r="JAD74" s="9"/>
      <c r="JAE74" s="9"/>
      <c r="JAF74" s="9"/>
      <c r="JAG74" s="9"/>
      <c r="JAH74" s="9"/>
      <c r="JAI74" s="9"/>
      <c r="JAJ74" s="9"/>
      <c r="JAK74" s="9"/>
      <c r="JAL74" s="9"/>
      <c r="JAM74" s="9"/>
      <c r="JAN74" s="9"/>
      <c r="JAO74" s="9"/>
      <c r="JAP74" s="9"/>
      <c r="JAQ74" s="9"/>
      <c r="JAR74" s="9"/>
      <c r="JAS74" s="9"/>
      <c r="JAT74" s="9"/>
      <c r="JAU74" s="9"/>
      <c r="JAV74" s="9"/>
      <c r="JAW74" s="9"/>
      <c r="JAX74" s="9"/>
      <c r="JAY74" s="9"/>
      <c r="JAZ74" s="9"/>
      <c r="JBA74" s="9"/>
      <c r="JBB74" s="9"/>
      <c r="JBC74" s="9"/>
      <c r="JBD74" s="9"/>
      <c r="JBE74" s="9"/>
      <c r="JBF74" s="9"/>
      <c r="JBG74" s="9"/>
      <c r="JBH74" s="9"/>
      <c r="JBI74" s="9"/>
      <c r="JBJ74" s="9"/>
      <c r="JBK74" s="9"/>
      <c r="JBL74" s="9"/>
      <c r="JBM74" s="9"/>
      <c r="JBN74" s="9"/>
      <c r="JBO74" s="9"/>
      <c r="JBP74" s="9"/>
      <c r="JBQ74" s="9"/>
      <c r="JBR74" s="9"/>
      <c r="JBS74" s="9"/>
      <c r="JBT74" s="9"/>
      <c r="JBU74" s="9"/>
      <c r="JBV74" s="9"/>
      <c r="JBW74" s="9"/>
      <c r="JBX74" s="9"/>
      <c r="JBY74" s="9"/>
      <c r="JBZ74" s="9"/>
      <c r="JCA74" s="9"/>
      <c r="JCB74" s="9"/>
      <c r="JCC74" s="9"/>
      <c r="JCD74" s="9"/>
      <c r="JCE74" s="9"/>
      <c r="JCF74" s="9"/>
      <c r="JCG74" s="9"/>
      <c r="JCH74" s="9"/>
      <c r="JCI74" s="9"/>
      <c r="JCJ74" s="9"/>
      <c r="JCK74" s="9"/>
      <c r="JCL74" s="9"/>
      <c r="JCM74" s="9"/>
      <c r="JCN74" s="9"/>
      <c r="JCO74" s="9"/>
      <c r="JCP74" s="9"/>
      <c r="JCQ74" s="9"/>
      <c r="JCR74" s="9"/>
      <c r="JCS74" s="9"/>
      <c r="JCT74" s="9"/>
      <c r="JCU74" s="9"/>
      <c r="JCV74" s="9"/>
      <c r="JCW74" s="9"/>
      <c r="JCX74" s="9"/>
      <c r="JCY74" s="9"/>
      <c r="JCZ74" s="9"/>
      <c r="JDA74" s="9"/>
      <c r="JDB74" s="9"/>
      <c r="JDC74" s="9"/>
      <c r="JDD74" s="9"/>
      <c r="JDE74" s="9"/>
      <c r="JDF74" s="9"/>
      <c r="JDG74" s="9"/>
      <c r="JDH74" s="9"/>
      <c r="JDI74" s="9"/>
      <c r="JDJ74" s="9"/>
      <c r="JDK74" s="9"/>
      <c r="JDL74" s="9"/>
      <c r="JDM74" s="9"/>
      <c r="JDN74" s="9"/>
      <c r="JDO74" s="9"/>
      <c r="JDP74" s="9"/>
      <c r="JDQ74" s="9"/>
      <c r="JDR74" s="9"/>
      <c r="JDS74" s="9"/>
      <c r="JDT74" s="9"/>
      <c r="JDU74" s="9"/>
      <c r="JDV74" s="9"/>
      <c r="JDW74" s="9"/>
      <c r="JDX74" s="9"/>
      <c r="JDY74" s="9"/>
      <c r="JDZ74" s="9"/>
      <c r="JEA74" s="9"/>
      <c r="JEB74" s="9"/>
      <c r="JEC74" s="9"/>
      <c r="JED74" s="9"/>
      <c r="JEE74" s="9"/>
      <c r="JEF74" s="9"/>
      <c r="JEG74" s="9"/>
      <c r="JEH74" s="9"/>
      <c r="JEI74" s="9"/>
      <c r="JEJ74" s="9"/>
      <c r="JEK74" s="9"/>
      <c r="JEL74" s="9"/>
      <c r="JEM74" s="9"/>
      <c r="JEN74" s="9"/>
      <c r="JEO74" s="9"/>
      <c r="JEP74" s="9"/>
      <c r="JEQ74" s="9"/>
      <c r="JER74" s="9"/>
      <c r="JES74" s="9"/>
      <c r="JET74" s="9"/>
      <c r="JEU74" s="9"/>
      <c r="JEV74" s="9"/>
      <c r="JEW74" s="9"/>
      <c r="JEX74" s="9"/>
      <c r="JEY74" s="9"/>
      <c r="JEZ74" s="9"/>
      <c r="JFA74" s="9"/>
      <c r="JFB74" s="9"/>
      <c r="JFC74" s="9"/>
      <c r="JFD74" s="9"/>
      <c r="JFE74" s="9"/>
      <c r="JFF74" s="9"/>
      <c r="JFG74" s="9"/>
      <c r="JFH74" s="9"/>
      <c r="JFI74" s="9"/>
      <c r="JFJ74" s="9"/>
      <c r="JFK74" s="9"/>
      <c r="JFL74" s="9"/>
      <c r="JFM74" s="9"/>
      <c r="JFN74" s="9"/>
      <c r="JFO74" s="9"/>
      <c r="JFP74" s="9"/>
      <c r="JFQ74" s="9"/>
      <c r="JFR74" s="9"/>
      <c r="JFS74" s="9"/>
      <c r="JFT74" s="9"/>
      <c r="JFU74" s="9"/>
      <c r="JFV74" s="9"/>
      <c r="JFW74" s="9"/>
      <c r="JFX74" s="9"/>
      <c r="JFY74" s="9"/>
      <c r="JFZ74" s="9"/>
      <c r="JGA74" s="9"/>
      <c r="JGB74" s="9"/>
      <c r="JGC74" s="9"/>
      <c r="JGD74" s="9"/>
      <c r="JGE74" s="9"/>
      <c r="JGF74" s="9"/>
      <c r="JGG74" s="9"/>
      <c r="JGH74" s="9"/>
      <c r="JGI74" s="9"/>
      <c r="JGJ74" s="9"/>
      <c r="JGK74" s="9"/>
      <c r="JGL74" s="9"/>
      <c r="JGM74" s="9"/>
      <c r="JGN74" s="9"/>
      <c r="JGO74" s="9"/>
      <c r="JGP74" s="9"/>
      <c r="JGQ74" s="9"/>
      <c r="JGR74" s="9"/>
      <c r="JGS74" s="9"/>
      <c r="JGT74" s="9"/>
      <c r="JGU74" s="9"/>
      <c r="JGV74" s="9"/>
      <c r="JGW74" s="9"/>
      <c r="JGX74" s="9"/>
      <c r="JGY74" s="9"/>
      <c r="JGZ74" s="9"/>
      <c r="JHA74" s="9"/>
      <c r="JHB74" s="9"/>
      <c r="JHC74" s="9"/>
      <c r="JHD74" s="9"/>
      <c r="JHE74" s="9"/>
      <c r="JHF74" s="9"/>
      <c r="JHG74" s="9"/>
      <c r="JHH74" s="9"/>
      <c r="JHI74" s="9"/>
      <c r="JHJ74" s="9"/>
      <c r="JHK74" s="9"/>
      <c r="JHL74" s="9"/>
      <c r="JHM74" s="9"/>
      <c r="JHN74" s="9"/>
      <c r="JHO74" s="9"/>
      <c r="JHP74" s="9"/>
      <c r="JHQ74" s="9"/>
      <c r="JHR74" s="9"/>
      <c r="JHS74" s="9"/>
      <c r="JHT74" s="9"/>
      <c r="JHU74" s="9"/>
      <c r="JHV74" s="9"/>
      <c r="JHW74" s="9"/>
      <c r="JHX74" s="9"/>
      <c r="JHY74" s="9"/>
      <c r="JHZ74" s="9"/>
      <c r="JIA74" s="9"/>
      <c r="JIB74" s="9"/>
      <c r="JIC74" s="9"/>
      <c r="JID74" s="9"/>
      <c r="JIE74" s="9"/>
      <c r="JIF74" s="9"/>
      <c r="JIG74" s="9"/>
      <c r="JIH74" s="9"/>
      <c r="JII74" s="9"/>
      <c r="JIJ74" s="9"/>
      <c r="JIK74" s="9"/>
      <c r="JIL74" s="9"/>
      <c r="JIM74" s="9"/>
      <c r="JIN74" s="9"/>
      <c r="JIO74" s="9"/>
      <c r="JIP74" s="9"/>
      <c r="JIQ74" s="9"/>
      <c r="JIR74" s="9"/>
      <c r="JIS74" s="9"/>
      <c r="JIT74" s="9"/>
      <c r="JIU74" s="9"/>
      <c r="JIV74" s="9"/>
      <c r="JIW74" s="9"/>
      <c r="JIX74" s="9"/>
      <c r="JIY74" s="9"/>
      <c r="JIZ74" s="9"/>
      <c r="JJA74" s="9"/>
      <c r="JJB74" s="9"/>
      <c r="JJC74" s="9"/>
      <c r="JJD74" s="9"/>
      <c r="JJE74" s="9"/>
      <c r="JJF74" s="9"/>
      <c r="JJG74" s="9"/>
      <c r="JJH74" s="9"/>
      <c r="JJI74" s="9"/>
      <c r="JJJ74" s="9"/>
      <c r="JJK74" s="9"/>
      <c r="JJL74" s="9"/>
      <c r="JJM74" s="9"/>
      <c r="JJN74" s="9"/>
      <c r="JJO74" s="9"/>
      <c r="JJP74" s="9"/>
      <c r="JJQ74" s="9"/>
      <c r="JJR74" s="9"/>
      <c r="JJS74" s="9"/>
      <c r="JJT74" s="9"/>
      <c r="JJU74" s="9"/>
      <c r="JJV74" s="9"/>
      <c r="JJW74" s="9"/>
      <c r="JJX74" s="9"/>
      <c r="JJY74" s="9"/>
      <c r="JJZ74" s="9"/>
      <c r="JKA74" s="9"/>
      <c r="JKB74" s="9"/>
      <c r="JKC74" s="9"/>
      <c r="JKD74" s="9"/>
      <c r="JKE74" s="9"/>
      <c r="JKF74" s="9"/>
      <c r="JKG74" s="9"/>
      <c r="JKH74" s="9"/>
      <c r="JKI74" s="9"/>
      <c r="JKJ74" s="9"/>
      <c r="JKK74" s="9"/>
      <c r="JKL74" s="9"/>
      <c r="JKM74" s="9"/>
      <c r="JKN74" s="9"/>
      <c r="JKO74" s="9"/>
      <c r="JKP74" s="9"/>
      <c r="JKQ74" s="9"/>
      <c r="JKR74" s="9"/>
      <c r="JKS74" s="9"/>
      <c r="JKT74" s="9"/>
      <c r="JKU74" s="9"/>
      <c r="JKV74" s="9"/>
      <c r="JKW74" s="9"/>
      <c r="JKX74" s="9"/>
      <c r="JKY74" s="9"/>
      <c r="JKZ74" s="9"/>
      <c r="JLA74" s="9"/>
      <c r="JLB74" s="9"/>
      <c r="JLC74" s="9"/>
      <c r="JLD74" s="9"/>
      <c r="JLE74" s="9"/>
      <c r="JLF74" s="9"/>
      <c r="JLG74" s="9"/>
      <c r="JLH74" s="9"/>
      <c r="JLI74" s="9"/>
      <c r="JLJ74" s="9"/>
      <c r="JLK74" s="9"/>
      <c r="JLL74" s="9"/>
      <c r="JLM74" s="9"/>
      <c r="JLN74" s="9"/>
      <c r="JLO74" s="9"/>
      <c r="JLP74" s="9"/>
      <c r="JLQ74" s="9"/>
      <c r="JLR74" s="9"/>
      <c r="JLS74" s="9"/>
      <c r="JLT74" s="9"/>
      <c r="JLU74" s="9"/>
      <c r="JLV74" s="9"/>
      <c r="JLW74" s="9"/>
      <c r="JLX74" s="9"/>
      <c r="JLY74" s="9"/>
      <c r="JLZ74" s="9"/>
      <c r="JMA74" s="9"/>
      <c r="JMB74" s="9"/>
      <c r="JMC74" s="9"/>
      <c r="JMD74" s="9"/>
      <c r="JME74" s="9"/>
      <c r="JMF74" s="9"/>
      <c r="JMG74" s="9"/>
      <c r="JMH74" s="9"/>
      <c r="JMI74" s="9"/>
      <c r="JMJ74" s="9"/>
      <c r="JMK74" s="9"/>
      <c r="JML74" s="9"/>
      <c r="JMM74" s="9"/>
      <c r="JMN74" s="9"/>
      <c r="JMO74" s="9"/>
      <c r="JMP74" s="9"/>
      <c r="JMQ74" s="9"/>
      <c r="JMR74" s="9"/>
      <c r="JMS74" s="9"/>
      <c r="JMT74" s="9"/>
      <c r="JMU74" s="9"/>
      <c r="JMV74" s="9"/>
      <c r="JMW74" s="9"/>
      <c r="JMX74" s="9"/>
      <c r="JMY74" s="9"/>
      <c r="JMZ74" s="9"/>
      <c r="JNA74" s="9"/>
      <c r="JNB74" s="9"/>
      <c r="JNC74" s="9"/>
      <c r="JND74" s="9"/>
      <c r="JNE74" s="9"/>
      <c r="JNF74" s="9"/>
      <c r="JNG74" s="9"/>
      <c r="JNH74" s="9"/>
      <c r="JNI74" s="9"/>
      <c r="JNJ74" s="9"/>
      <c r="JNK74" s="9"/>
      <c r="JNL74" s="9"/>
      <c r="JNM74" s="9"/>
      <c r="JNN74" s="9"/>
      <c r="JNO74" s="9"/>
      <c r="JNP74" s="9"/>
      <c r="JNQ74" s="9"/>
      <c r="JNR74" s="9"/>
      <c r="JNS74" s="9"/>
      <c r="JNT74" s="9"/>
      <c r="JNU74" s="9"/>
      <c r="JNV74" s="9"/>
      <c r="JNW74" s="9"/>
      <c r="JNX74" s="9"/>
      <c r="JNY74" s="9"/>
      <c r="JNZ74" s="9"/>
      <c r="JOA74" s="9"/>
      <c r="JOB74" s="9"/>
      <c r="JOC74" s="9"/>
      <c r="JOD74" s="9"/>
      <c r="JOE74" s="9"/>
      <c r="JOF74" s="9"/>
      <c r="JOG74" s="9"/>
      <c r="JOH74" s="9"/>
      <c r="JOI74" s="9"/>
      <c r="JOJ74" s="9"/>
      <c r="JOK74" s="9"/>
      <c r="JOL74" s="9"/>
      <c r="JOM74" s="9"/>
      <c r="JON74" s="9"/>
      <c r="JOO74" s="9"/>
      <c r="JOP74" s="9"/>
      <c r="JOQ74" s="9"/>
      <c r="JOR74" s="9"/>
      <c r="JOS74" s="9"/>
      <c r="JOT74" s="9"/>
      <c r="JOU74" s="9"/>
      <c r="JOV74" s="9"/>
      <c r="JOW74" s="9"/>
      <c r="JOX74" s="9"/>
      <c r="JOY74" s="9"/>
      <c r="JOZ74" s="9"/>
      <c r="JPA74" s="9"/>
      <c r="JPB74" s="9"/>
      <c r="JPC74" s="9"/>
      <c r="JPD74" s="9"/>
      <c r="JPE74" s="9"/>
      <c r="JPF74" s="9"/>
      <c r="JPG74" s="9"/>
      <c r="JPH74" s="9"/>
      <c r="JPI74" s="9"/>
      <c r="JPJ74" s="9"/>
      <c r="JPK74" s="9"/>
      <c r="JPL74" s="9"/>
      <c r="JPM74" s="9"/>
      <c r="JPN74" s="9"/>
      <c r="JPO74" s="9"/>
      <c r="JPP74" s="9"/>
      <c r="JPQ74" s="9"/>
      <c r="JPR74" s="9"/>
      <c r="JPS74" s="9"/>
      <c r="JPT74" s="9"/>
      <c r="JPU74" s="9"/>
      <c r="JPV74" s="9"/>
      <c r="JPW74" s="9"/>
      <c r="JPX74" s="9"/>
      <c r="JPY74" s="9"/>
      <c r="JPZ74" s="9"/>
      <c r="JQA74" s="9"/>
      <c r="JQB74" s="9"/>
      <c r="JQC74" s="9"/>
      <c r="JQD74" s="9"/>
      <c r="JQE74" s="9"/>
      <c r="JQF74" s="9"/>
      <c r="JQG74" s="9"/>
      <c r="JQH74" s="9"/>
      <c r="JQI74" s="9"/>
      <c r="JQJ74" s="9"/>
      <c r="JQK74" s="9"/>
      <c r="JQL74" s="9"/>
      <c r="JQM74" s="9"/>
      <c r="JQN74" s="9"/>
      <c r="JQO74" s="9"/>
      <c r="JQP74" s="9"/>
      <c r="JQQ74" s="9"/>
      <c r="JQR74" s="9"/>
      <c r="JQS74" s="9"/>
      <c r="JQT74" s="9"/>
      <c r="JQU74" s="9"/>
      <c r="JQV74" s="9"/>
      <c r="JQW74" s="9"/>
      <c r="JQX74" s="9"/>
      <c r="JQY74" s="9"/>
      <c r="JQZ74" s="9"/>
      <c r="JRA74" s="9"/>
      <c r="JRB74" s="9"/>
      <c r="JRC74" s="9"/>
      <c r="JRD74" s="9"/>
      <c r="JRE74" s="9"/>
      <c r="JRF74" s="9"/>
      <c r="JRG74" s="9"/>
      <c r="JRH74" s="9"/>
      <c r="JRI74" s="9"/>
      <c r="JRJ74" s="9"/>
      <c r="JRK74" s="9"/>
      <c r="JRL74" s="9"/>
      <c r="JRM74" s="9"/>
      <c r="JRN74" s="9"/>
      <c r="JRO74" s="9"/>
      <c r="JRP74" s="9"/>
      <c r="JRQ74" s="9"/>
      <c r="JRR74" s="9"/>
      <c r="JRS74" s="9"/>
      <c r="JRT74" s="9"/>
      <c r="JRU74" s="9"/>
      <c r="JRV74" s="9"/>
      <c r="JRW74" s="9"/>
      <c r="JRX74" s="9"/>
      <c r="JRY74" s="9"/>
      <c r="JRZ74" s="9"/>
      <c r="JSA74" s="9"/>
      <c r="JSB74" s="9"/>
      <c r="JSC74" s="9"/>
      <c r="JSD74" s="9"/>
      <c r="JSE74" s="9"/>
      <c r="JSF74" s="9"/>
      <c r="JSG74" s="9"/>
      <c r="JSH74" s="9"/>
      <c r="JSI74" s="9"/>
      <c r="JSJ74" s="9"/>
      <c r="JSK74" s="9"/>
      <c r="JSL74" s="9"/>
      <c r="JSM74" s="9"/>
      <c r="JSN74" s="9"/>
      <c r="JSO74" s="9"/>
      <c r="JSP74" s="9"/>
      <c r="JSQ74" s="9"/>
      <c r="JSR74" s="9"/>
      <c r="JSS74" s="9"/>
      <c r="JST74" s="9"/>
      <c r="JSU74" s="9"/>
      <c r="JSV74" s="9"/>
      <c r="JSW74" s="9"/>
      <c r="JSX74" s="9"/>
      <c r="JSY74" s="9"/>
      <c r="JSZ74" s="9"/>
      <c r="JTA74" s="9"/>
      <c r="JTB74" s="9"/>
      <c r="JTC74" s="9"/>
      <c r="JTD74" s="9"/>
      <c r="JTE74" s="9"/>
      <c r="JTF74" s="9"/>
      <c r="JTG74" s="9"/>
      <c r="JTH74" s="9"/>
      <c r="JTI74" s="9"/>
      <c r="JTJ74" s="9"/>
      <c r="JTK74" s="9"/>
      <c r="JTL74" s="9"/>
      <c r="JTM74" s="9"/>
      <c r="JTN74" s="9"/>
      <c r="JTO74" s="9"/>
      <c r="JTP74" s="9"/>
      <c r="JTQ74" s="9"/>
      <c r="JTR74" s="9"/>
      <c r="JTS74" s="9"/>
      <c r="JTT74" s="9"/>
      <c r="JTU74" s="9"/>
      <c r="JTV74" s="9"/>
      <c r="JTW74" s="9"/>
      <c r="JTX74" s="9"/>
      <c r="JTY74" s="9"/>
      <c r="JTZ74" s="9"/>
      <c r="JUA74" s="9"/>
      <c r="JUB74" s="9"/>
      <c r="JUC74" s="9"/>
      <c r="JUD74" s="9"/>
      <c r="JUE74" s="9"/>
      <c r="JUF74" s="9"/>
      <c r="JUG74" s="9"/>
      <c r="JUH74" s="9"/>
      <c r="JUI74" s="9"/>
      <c r="JUJ74" s="9"/>
      <c r="JUK74" s="9"/>
      <c r="JUL74" s="9"/>
      <c r="JUM74" s="9"/>
      <c r="JUN74" s="9"/>
      <c r="JUO74" s="9"/>
      <c r="JUP74" s="9"/>
      <c r="JUQ74" s="9"/>
      <c r="JUR74" s="9"/>
      <c r="JUS74" s="9"/>
      <c r="JUT74" s="9"/>
      <c r="JUU74" s="9"/>
      <c r="JUV74" s="9"/>
      <c r="JUW74" s="9"/>
      <c r="JUX74" s="9"/>
      <c r="JUY74" s="9"/>
      <c r="JUZ74" s="9"/>
      <c r="JVA74" s="9"/>
      <c r="JVB74" s="9"/>
      <c r="JVC74" s="9"/>
      <c r="JVD74" s="9"/>
      <c r="JVE74" s="9"/>
      <c r="JVF74" s="9"/>
      <c r="JVG74" s="9"/>
      <c r="JVH74" s="9"/>
      <c r="JVI74" s="9"/>
      <c r="JVJ74" s="9"/>
      <c r="JVK74" s="9"/>
      <c r="JVL74" s="9"/>
      <c r="JVM74" s="9"/>
      <c r="JVN74" s="9"/>
      <c r="JVO74" s="9"/>
      <c r="JVP74" s="9"/>
      <c r="JVQ74" s="9"/>
      <c r="JVR74" s="9"/>
      <c r="JVS74" s="9"/>
      <c r="JVT74" s="9"/>
      <c r="JVU74" s="9"/>
      <c r="JVV74" s="9"/>
      <c r="JVW74" s="9"/>
      <c r="JVX74" s="9"/>
      <c r="JVY74" s="9"/>
      <c r="JVZ74" s="9"/>
      <c r="JWA74" s="9"/>
      <c r="JWB74" s="9"/>
      <c r="JWC74" s="9"/>
      <c r="JWD74" s="9"/>
      <c r="JWE74" s="9"/>
      <c r="JWF74" s="9"/>
      <c r="JWG74" s="9"/>
      <c r="JWH74" s="9"/>
      <c r="JWI74" s="9"/>
      <c r="JWJ74" s="9"/>
      <c r="JWK74" s="9"/>
      <c r="JWL74" s="9"/>
      <c r="JWM74" s="9"/>
      <c r="JWN74" s="9"/>
      <c r="JWO74" s="9"/>
      <c r="JWP74" s="9"/>
      <c r="JWQ74" s="9"/>
      <c r="JWR74" s="9"/>
      <c r="JWS74" s="9"/>
      <c r="JWT74" s="9"/>
      <c r="JWU74" s="9"/>
      <c r="JWV74" s="9"/>
      <c r="JWW74" s="9"/>
      <c r="JWX74" s="9"/>
      <c r="JWY74" s="9"/>
      <c r="JWZ74" s="9"/>
      <c r="JXA74" s="9"/>
      <c r="JXB74" s="9"/>
      <c r="JXC74" s="9"/>
      <c r="JXD74" s="9"/>
      <c r="JXE74" s="9"/>
      <c r="JXF74" s="9"/>
      <c r="JXG74" s="9"/>
      <c r="JXH74" s="9"/>
      <c r="JXI74" s="9"/>
      <c r="JXJ74" s="9"/>
      <c r="JXK74" s="9"/>
      <c r="JXL74" s="9"/>
      <c r="JXM74" s="9"/>
      <c r="JXN74" s="9"/>
      <c r="JXO74" s="9"/>
      <c r="JXP74" s="9"/>
      <c r="JXQ74" s="9"/>
      <c r="JXR74" s="9"/>
      <c r="JXS74" s="9"/>
      <c r="JXT74" s="9"/>
      <c r="JXU74" s="9"/>
      <c r="JXV74" s="9"/>
      <c r="JXW74" s="9"/>
      <c r="JXX74" s="9"/>
      <c r="JXY74" s="9"/>
      <c r="JXZ74" s="9"/>
      <c r="JYA74" s="9"/>
      <c r="JYB74" s="9"/>
      <c r="JYC74" s="9"/>
      <c r="JYD74" s="9"/>
      <c r="JYE74" s="9"/>
      <c r="JYF74" s="9"/>
      <c r="JYG74" s="9"/>
      <c r="JYH74" s="9"/>
      <c r="JYI74" s="9"/>
      <c r="JYJ74" s="9"/>
      <c r="JYK74" s="9"/>
      <c r="JYL74" s="9"/>
      <c r="JYM74" s="9"/>
      <c r="JYN74" s="9"/>
      <c r="JYO74" s="9"/>
      <c r="JYP74" s="9"/>
      <c r="JYQ74" s="9"/>
      <c r="JYR74" s="9"/>
      <c r="JYS74" s="9"/>
      <c r="JYT74" s="9"/>
      <c r="JYU74" s="9"/>
      <c r="JYV74" s="9"/>
      <c r="JYW74" s="9"/>
      <c r="JYX74" s="9"/>
      <c r="JYY74" s="9"/>
      <c r="JYZ74" s="9"/>
      <c r="JZA74" s="9"/>
      <c r="JZB74" s="9"/>
      <c r="JZC74" s="9"/>
      <c r="JZD74" s="9"/>
      <c r="JZE74" s="9"/>
      <c r="JZF74" s="9"/>
      <c r="JZG74" s="9"/>
      <c r="JZH74" s="9"/>
      <c r="JZI74" s="9"/>
      <c r="JZJ74" s="9"/>
      <c r="JZK74" s="9"/>
      <c r="JZL74" s="9"/>
      <c r="JZM74" s="9"/>
      <c r="JZN74" s="9"/>
      <c r="JZO74" s="9"/>
      <c r="JZP74" s="9"/>
      <c r="JZQ74" s="9"/>
      <c r="JZR74" s="9"/>
      <c r="JZS74" s="9"/>
      <c r="JZT74" s="9"/>
      <c r="JZU74" s="9"/>
      <c r="JZV74" s="9"/>
      <c r="JZW74" s="9"/>
      <c r="JZX74" s="9"/>
      <c r="JZY74" s="9"/>
      <c r="JZZ74" s="9"/>
      <c r="KAA74" s="9"/>
      <c r="KAB74" s="9"/>
      <c r="KAC74" s="9"/>
      <c r="KAD74" s="9"/>
      <c r="KAE74" s="9"/>
      <c r="KAF74" s="9"/>
      <c r="KAG74" s="9"/>
      <c r="KAH74" s="9"/>
      <c r="KAI74" s="9"/>
      <c r="KAJ74" s="9"/>
      <c r="KAK74" s="9"/>
      <c r="KAL74" s="9"/>
      <c r="KAM74" s="9"/>
      <c r="KAN74" s="9"/>
      <c r="KAO74" s="9"/>
      <c r="KAP74" s="9"/>
      <c r="KAQ74" s="9"/>
      <c r="KAR74" s="9"/>
      <c r="KAS74" s="9"/>
      <c r="KAT74" s="9"/>
      <c r="KAU74" s="9"/>
      <c r="KAV74" s="9"/>
      <c r="KAW74" s="9"/>
      <c r="KAX74" s="9"/>
      <c r="KAY74" s="9"/>
      <c r="KAZ74" s="9"/>
      <c r="KBA74" s="9"/>
      <c r="KBB74" s="9"/>
      <c r="KBC74" s="9"/>
      <c r="KBD74" s="9"/>
      <c r="KBE74" s="9"/>
      <c r="KBF74" s="9"/>
      <c r="KBG74" s="9"/>
      <c r="KBH74" s="9"/>
      <c r="KBI74" s="9"/>
      <c r="KBJ74" s="9"/>
      <c r="KBK74" s="9"/>
      <c r="KBL74" s="9"/>
      <c r="KBM74" s="9"/>
      <c r="KBN74" s="9"/>
      <c r="KBO74" s="9"/>
      <c r="KBP74" s="9"/>
      <c r="KBQ74" s="9"/>
      <c r="KBR74" s="9"/>
      <c r="KBS74" s="9"/>
      <c r="KBT74" s="9"/>
      <c r="KBU74" s="9"/>
      <c r="KBV74" s="9"/>
      <c r="KBW74" s="9"/>
      <c r="KBX74" s="9"/>
      <c r="KBY74" s="9"/>
      <c r="KBZ74" s="9"/>
      <c r="KCA74" s="9"/>
      <c r="KCB74" s="9"/>
      <c r="KCC74" s="9"/>
      <c r="KCD74" s="9"/>
      <c r="KCE74" s="9"/>
      <c r="KCF74" s="9"/>
      <c r="KCG74" s="9"/>
      <c r="KCH74" s="9"/>
      <c r="KCI74" s="9"/>
      <c r="KCJ74" s="9"/>
      <c r="KCK74" s="9"/>
      <c r="KCL74" s="9"/>
      <c r="KCM74" s="9"/>
      <c r="KCN74" s="9"/>
      <c r="KCO74" s="9"/>
      <c r="KCP74" s="9"/>
      <c r="KCQ74" s="9"/>
      <c r="KCR74" s="9"/>
      <c r="KCS74" s="9"/>
      <c r="KCT74" s="9"/>
      <c r="KCU74" s="9"/>
      <c r="KCV74" s="9"/>
      <c r="KCW74" s="9"/>
      <c r="KCX74" s="9"/>
      <c r="KCY74" s="9"/>
      <c r="KCZ74" s="9"/>
      <c r="KDA74" s="9"/>
      <c r="KDB74" s="9"/>
      <c r="KDC74" s="9"/>
      <c r="KDD74" s="9"/>
      <c r="KDE74" s="9"/>
      <c r="KDF74" s="9"/>
      <c r="KDG74" s="9"/>
      <c r="KDH74" s="9"/>
      <c r="KDI74" s="9"/>
      <c r="KDJ74" s="9"/>
      <c r="KDK74" s="9"/>
      <c r="KDL74" s="9"/>
      <c r="KDM74" s="9"/>
      <c r="KDN74" s="9"/>
      <c r="KDO74" s="9"/>
      <c r="KDP74" s="9"/>
      <c r="KDQ74" s="9"/>
      <c r="KDR74" s="9"/>
      <c r="KDS74" s="9"/>
      <c r="KDT74" s="9"/>
      <c r="KDU74" s="9"/>
      <c r="KDV74" s="9"/>
      <c r="KDW74" s="9"/>
      <c r="KDX74" s="9"/>
      <c r="KDY74" s="9"/>
      <c r="KDZ74" s="9"/>
      <c r="KEA74" s="9"/>
      <c r="KEB74" s="9"/>
      <c r="KEC74" s="9"/>
      <c r="KED74" s="9"/>
      <c r="KEE74" s="9"/>
      <c r="KEF74" s="9"/>
      <c r="KEG74" s="9"/>
      <c r="KEH74" s="9"/>
      <c r="KEI74" s="9"/>
      <c r="KEJ74" s="9"/>
      <c r="KEK74" s="9"/>
      <c r="KEL74" s="9"/>
      <c r="KEM74" s="9"/>
      <c r="KEN74" s="9"/>
      <c r="KEO74" s="9"/>
      <c r="KEP74" s="9"/>
      <c r="KEQ74" s="9"/>
      <c r="KER74" s="9"/>
      <c r="KES74" s="9"/>
      <c r="KET74" s="9"/>
      <c r="KEU74" s="9"/>
      <c r="KEV74" s="9"/>
      <c r="KEW74" s="9"/>
      <c r="KEX74" s="9"/>
      <c r="KEY74" s="9"/>
      <c r="KEZ74" s="9"/>
      <c r="KFA74" s="9"/>
      <c r="KFB74" s="9"/>
      <c r="KFC74" s="9"/>
      <c r="KFD74" s="9"/>
      <c r="KFE74" s="9"/>
      <c r="KFF74" s="9"/>
      <c r="KFG74" s="9"/>
      <c r="KFH74" s="9"/>
      <c r="KFI74" s="9"/>
      <c r="KFJ74" s="9"/>
      <c r="KFK74" s="9"/>
      <c r="KFL74" s="9"/>
      <c r="KFM74" s="9"/>
      <c r="KFN74" s="9"/>
      <c r="KFO74" s="9"/>
      <c r="KFP74" s="9"/>
      <c r="KFQ74" s="9"/>
      <c r="KFR74" s="9"/>
      <c r="KFS74" s="9"/>
      <c r="KFT74" s="9"/>
      <c r="KFU74" s="9"/>
      <c r="KFV74" s="9"/>
      <c r="KFW74" s="9"/>
      <c r="KFX74" s="9"/>
      <c r="KFY74" s="9"/>
      <c r="KFZ74" s="9"/>
      <c r="KGA74" s="9"/>
      <c r="KGB74" s="9"/>
      <c r="KGC74" s="9"/>
      <c r="KGD74" s="9"/>
      <c r="KGE74" s="9"/>
      <c r="KGF74" s="9"/>
      <c r="KGG74" s="9"/>
      <c r="KGH74" s="9"/>
      <c r="KGI74" s="9"/>
      <c r="KGJ74" s="9"/>
      <c r="KGK74" s="9"/>
      <c r="KGL74" s="9"/>
      <c r="KGM74" s="9"/>
      <c r="KGN74" s="9"/>
      <c r="KGO74" s="9"/>
      <c r="KGP74" s="9"/>
      <c r="KGQ74" s="9"/>
      <c r="KGR74" s="9"/>
      <c r="KGS74" s="9"/>
      <c r="KGT74" s="9"/>
      <c r="KGU74" s="9"/>
      <c r="KGV74" s="9"/>
      <c r="KGW74" s="9"/>
      <c r="KGX74" s="9"/>
      <c r="KGY74" s="9"/>
      <c r="KGZ74" s="9"/>
      <c r="KHA74" s="9"/>
      <c r="KHB74" s="9"/>
      <c r="KHC74" s="9"/>
      <c r="KHD74" s="9"/>
      <c r="KHE74" s="9"/>
      <c r="KHF74" s="9"/>
      <c r="KHG74" s="9"/>
      <c r="KHH74" s="9"/>
      <c r="KHI74" s="9"/>
      <c r="KHJ74" s="9"/>
      <c r="KHK74" s="9"/>
      <c r="KHL74" s="9"/>
      <c r="KHM74" s="9"/>
      <c r="KHN74" s="9"/>
      <c r="KHO74" s="9"/>
      <c r="KHP74" s="9"/>
      <c r="KHQ74" s="9"/>
      <c r="KHR74" s="9"/>
      <c r="KHS74" s="9"/>
      <c r="KHT74" s="9"/>
      <c r="KHU74" s="9"/>
      <c r="KHV74" s="9"/>
      <c r="KHW74" s="9"/>
      <c r="KHX74" s="9"/>
      <c r="KHY74" s="9"/>
      <c r="KHZ74" s="9"/>
      <c r="KIA74" s="9"/>
      <c r="KIB74" s="9"/>
      <c r="KIC74" s="9"/>
      <c r="KID74" s="9"/>
      <c r="KIE74" s="9"/>
      <c r="KIF74" s="9"/>
      <c r="KIG74" s="9"/>
      <c r="KIH74" s="9"/>
      <c r="KII74" s="9"/>
      <c r="KIJ74" s="9"/>
      <c r="KIK74" s="9"/>
      <c r="KIL74" s="9"/>
      <c r="KIM74" s="9"/>
      <c r="KIN74" s="9"/>
      <c r="KIO74" s="9"/>
      <c r="KIP74" s="9"/>
      <c r="KIQ74" s="9"/>
      <c r="KIR74" s="9"/>
      <c r="KIS74" s="9"/>
      <c r="KIT74" s="9"/>
      <c r="KIU74" s="9"/>
      <c r="KIV74" s="9"/>
      <c r="KIW74" s="9"/>
      <c r="KIX74" s="9"/>
      <c r="KIY74" s="9"/>
      <c r="KIZ74" s="9"/>
      <c r="KJA74" s="9"/>
      <c r="KJB74" s="9"/>
      <c r="KJC74" s="9"/>
      <c r="KJD74" s="9"/>
      <c r="KJE74" s="9"/>
      <c r="KJF74" s="9"/>
      <c r="KJG74" s="9"/>
      <c r="KJH74" s="9"/>
      <c r="KJI74" s="9"/>
      <c r="KJJ74" s="9"/>
      <c r="KJK74" s="9"/>
      <c r="KJL74" s="9"/>
      <c r="KJM74" s="9"/>
      <c r="KJN74" s="9"/>
      <c r="KJO74" s="9"/>
      <c r="KJP74" s="9"/>
      <c r="KJQ74" s="9"/>
      <c r="KJR74" s="9"/>
      <c r="KJS74" s="9"/>
      <c r="KJT74" s="9"/>
      <c r="KJU74" s="9"/>
      <c r="KJV74" s="9"/>
      <c r="KJW74" s="9"/>
      <c r="KJX74" s="9"/>
      <c r="KJY74" s="9"/>
      <c r="KJZ74" s="9"/>
      <c r="KKA74" s="9"/>
      <c r="KKB74" s="9"/>
      <c r="KKC74" s="9"/>
      <c r="KKD74" s="9"/>
      <c r="KKE74" s="9"/>
      <c r="KKF74" s="9"/>
      <c r="KKG74" s="9"/>
      <c r="KKH74" s="9"/>
      <c r="KKI74" s="9"/>
      <c r="KKJ74" s="9"/>
      <c r="KKK74" s="9"/>
      <c r="KKL74" s="9"/>
      <c r="KKM74" s="9"/>
      <c r="KKN74" s="9"/>
      <c r="KKO74" s="9"/>
      <c r="KKP74" s="9"/>
      <c r="KKQ74" s="9"/>
      <c r="KKR74" s="9"/>
      <c r="KKS74" s="9"/>
      <c r="KKT74" s="9"/>
      <c r="KKU74" s="9"/>
      <c r="KKV74" s="9"/>
      <c r="KKW74" s="9"/>
      <c r="KKX74" s="9"/>
      <c r="KKY74" s="9"/>
      <c r="KKZ74" s="9"/>
      <c r="KLA74" s="9"/>
      <c r="KLB74" s="9"/>
      <c r="KLC74" s="9"/>
      <c r="KLD74" s="9"/>
      <c r="KLE74" s="9"/>
      <c r="KLF74" s="9"/>
      <c r="KLG74" s="9"/>
      <c r="KLH74" s="9"/>
      <c r="KLI74" s="9"/>
      <c r="KLJ74" s="9"/>
      <c r="KLK74" s="9"/>
      <c r="KLL74" s="9"/>
      <c r="KLM74" s="9"/>
      <c r="KLN74" s="9"/>
      <c r="KLO74" s="9"/>
      <c r="KLP74" s="9"/>
      <c r="KLQ74" s="9"/>
      <c r="KLR74" s="9"/>
      <c r="KLS74" s="9"/>
      <c r="KLT74" s="9"/>
      <c r="KLU74" s="9"/>
      <c r="KLV74" s="9"/>
      <c r="KLW74" s="9"/>
      <c r="KLX74" s="9"/>
      <c r="KLY74" s="9"/>
      <c r="KLZ74" s="9"/>
      <c r="KMA74" s="9"/>
      <c r="KMB74" s="9"/>
      <c r="KMC74" s="9"/>
      <c r="KMD74" s="9"/>
      <c r="KME74" s="9"/>
      <c r="KMF74" s="9"/>
      <c r="KMG74" s="9"/>
      <c r="KMH74" s="9"/>
      <c r="KMI74" s="9"/>
      <c r="KMJ74" s="9"/>
      <c r="KMK74" s="9"/>
      <c r="KML74" s="9"/>
      <c r="KMM74" s="9"/>
      <c r="KMN74" s="9"/>
      <c r="KMO74" s="9"/>
      <c r="KMP74" s="9"/>
      <c r="KMQ74" s="9"/>
      <c r="KMR74" s="9"/>
      <c r="KMS74" s="9"/>
      <c r="KMT74" s="9"/>
      <c r="KMU74" s="9"/>
      <c r="KMV74" s="9"/>
      <c r="KMW74" s="9"/>
      <c r="KMX74" s="9"/>
      <c r="KMY74" s="9"/>
      <c r="KMZ74" s="9"/>
      <c r="KNA74" s="9"/>
      <c r="KNB74" s="9"/>
      <c r="KNC74" s="9"/>
      <c r="KND74" s="9"/>
      <c r="KNE74" s="9"/>
      <c r="KNF74" s="9"/>
      <c r="KNG74" s="9"/>
      <c r="KNH74" s="9"/>
      <c r="KNI74" s="9"/>
      <c r="KNJ74" s="9"/>
      <c r="KNK74" s="9"/>
      <c r="KNL74" s="9"/>
      <c r="KNM74" s="9"/>
      <c r="KNN74" s="9"/>
      <c r="KNO74" s="9"/>
      <c r="KNP74" s="9"/>
      <c r="KNQ74" s="9"/>
      <c r="KNR74" s="9"/>
      <c r="KNS74" s="9"/>
      <c r="KNT74" s="9"/>
      <c r="KNU74" s="9"/>
      <c r="KNV74" s="9"/>
      <c r="KNW74" s="9"/>
      <c r="KNX74" s="9"/>
      <c r="KNY74" s="9"/>
      <c r="KNZ74" s="9"/>
      <c r="KOA74" s="9"/>
      <c r="KOB74" s="9"/>
      <c r="KOC74" s="9"/>
      <c r="KOD74" s="9"/>
      <c r="KOE74" s="9"/>
      <c r="KOF74" s="9"/>
      <c r="KOG74" s="9"/>
      <c r="KOH74" s="9"/>
      <c r="KOI74" s="9"/>
      <c r="KOJ74" s="9"/>
      <c r="KOK74" s="9"/>
      <c r="KOL74" s="9"/>
      <c r="KOM74" s="9"/>
      <c r="KON74" s="9"/>
      <c r="KOO74" s="9"/>
      <c r="KOP74" s="9"/>
      <c r="KOQ74" s="9"/>
      <c r="KOR74" s="9"/>
      <c r="KOS74" s="9"/>
      <c r="KOT74" s="9"/>
      <c r="KOU74" s="9"/>
      <c r="KOV74" s="9"/>
      <c r="KOW74" s="9"/>
      <c r="KOX74" s="9"/>
      <c r="KOY74" s="9"/>
      <c r="KOZ74" s="9"/>
      <c r="KPA74" s="9"/>
      <c r="KPB74" s="9"/>
      <c r="KPC74" s="9"/>
      <c r="KPD74" s="9"/>
      <c r="KPE74" s="9"/>
      <c r="KPF74" s="9"/>
      <c r="KPG74" s="9"/>
      <c r="KPH74" s="9"/>
      <c r="KPI74" s="9"/>
      <c r="KPJ74" s="9"/>
      <c r="KPK74" s="9"/>
      <c r="KPL74" s="9"/>
      <c r="KPM74" s="9"/>
      <c r="KPN74" s="9"/>
      <c r="KPO74" s="9"/>
      <c r="KPP74" s="9"/>
      <c r="KPQ74" s="9"/>
      <c r="KPR74" s="9"/>
      <c r="KPS74" s="9"/>
      <c r="KPT74" s="9"/>
      <c r="KPU74" s="9"/>
      <c r="KPV74" s="9"/>
      <c r="KPW74" s="9"/>
      <c r="KPX74" s="9"/>
      <c r="KPY74" s="9"/>
      <c r="KPZ74" s="9"/>
      <c r="KQA74" s="9"/>
      <c r="KQB74" s="9"/>
      <c r="KQC74" s="9"/>
      <c r="KQD74" s="9"/>
      <c r="KQE74" s="9"/>
      <c r="KQF74" s="9"/>
      <c r="KQG74" s="9"/>
      <c r="KQH74" s="9"/>
      <c r="KQI74" s="9"/>
      <c r="KQJ74" s="9"/>
      <c r="KQK74" s="9"/>
      <c r="KQL74" s="9"/>
      <c r="KQM74" s="9"/>
      <c r="KQN74" s="9"/>
      <c r="KQO74" s="9"/>
      <c r="KQP74" s="9"/>
      <c r="KQQ74" s="9"/>
      <c r="KQR74" s="9"/>
      <c r="KQS74" s="9"/>
      <c r="KQT74" s="9"/>
      <c r="KQU74" s="9"/>
      <c r="KQV74" s="9"/>
      <c r="KQW74" s="9"/>
      <c r="KQX74" s="9"/>
      <c r="KQY74" s="9"/>
      <c r="KQZ74" s="9"/>
      <c r="KRA74" s="9"/>
      <c r="KRB74" s="9"/>
      <c r="KRC74" s="9"/>
      <c r="KRD74" s="9"/>
      <c r="KRE74" s="9"/>
      <c r="KRF74" s="9"/>
      <c r="KRG74" s="9"/>
      <c r="KRH74" s="9"/>
      <c r="KRI74" s="9"/>
      <c r="KRJ74" s="9"/>
      <c r="KRK74" s="9"/>
      <c r="KRL74" s="9"/>
      <c r="KRM74" s="9"/>
      <c r="KRN74" s="9"/>
      <c r="KRO74" s="9"/>
      <c r="KRP74" s="9"/>
      <c r="KRQ74" s="9"/>
      <c r="KRR74" s="9"/>
      <c r="KRS74" s="9"/>
      <c r="KRT74" s="9"/>
      <c r="KRU74" s="9"/>
      <c r="KRV74" s="9"/>
      <c r="KRW74" s="9"/>
      <c r="KRX74" s="9"/>
      <c r="KRY74" s="9"/>
      <c r="KRZ74" s="9"/>
      <c r="KSA74" s="9"/>
      <c r="KSB74" s="9"/>
      <c r="KSC74" s="9"/>
      <c r="KSD74" s="9"/>
      <c r="KSE74" s="9"/>
      <c r="KSF74" s="9"/>
      <c r="KSG74" s="9"/>
      <c r="KSH74" s="9"/>
      <c r="KSI74" s="9"/>
      <c r="KSJ74" s="9"/>
      <c r="KSK74" s="9"/>
      <c r="KSL74" s="9"/>
      <c r="KSM74" s="9"/>
      <c r="KSN74" s="9"/>
      <c r="KSO74" s="9"/>
      <c r="KSP74" s="9"/>
      <c r="KSQ74" s="9"/>
      <c r="KSR74" s="9"/>
      <c r="KSS74" s="9"/>
      <c r="KST74" s="9"/>
      <c r="KSU74" s="9"/>
      <c r="KSV74" s="9"/>
      <c r="KSW74" s="9"/>
      <c r="KSX74" s="9"/>
      <c r="KSY74" s="9"/>
      <c r="KSZ74" s="9"/>
      <c r="KTA74" s="9"/>
      <c r="KTB74" s="9"/>
      <c r="KTC74" s="9"/>
      <c r="KTD74" s="9"/>
      <c r="KTE74" s="9"/>
      <c r="KTF74" s="9"/>
      <c r="KTG74" s="9"/>
      <c r="KTH74" s="9"/>
      <c r="KTI74" s="9"/>
      <c r="KTJ74" s="9"/>
      <c r="KTK74" s="9"/>
      <c r="KTL74" s="9"/>
      <c r="KTM74" s="9"/>
      <c r="KTN74" s="9"/>
      <c r="KTO74" s="9"/>
      <c r="KTP74" s="9"/>
      <c r="KTQ74" s="9"/>
      <c r="KTR74" s="9"/>
      <c r="KTS74" s="9"/>
      <c r="KTT74" s="9"/>
      <c r="KTU74" s="9"/>
      <c r="KTV74" s="9"/>
      <c r="KTW74" s="9"/>
      <c r="KTX74" s="9"/>
      <c r="KTY74" s="9"/>
      <c r="KTZ74" s="9"/>
      <c r="KUA74" s="9"/>
      <c r="KUB74" s="9"/>
      <c r="KUC74" s="9"/>
      <c r="KUD74" s="9"/>
      <c r="KUE74" s="9"/>
      <c r="KUF74" s="9"/>
      <c r="KUG74" s="9"/>
      <c r="KUH74" s="9"/>
      <c r="KUI74" s="9"/>
      <c r="KUJ74" s="9"/>
      <c r="KUK74" s="9"/>
      <c r="KUL74" s="9"/>
      <c r="KUM74" s="9"/>
      <c r="KUN74" s="9"/>
      <c r="KUO74" s="9"/>
      <c r="KUP74" s="9"/>
      <c r="KUQ74" s="9"/>
      <c r="KUR74" s="9"/>
      <c r="KUS74" s="9"/>
      <c r="KUT74" s="9"/>
      <c r="KUU74" s="9"/>
      <c r="KUV74" s="9"/>
      <c r="KUW74" s="9"/>
      <c r="KUX74" s="9"/>
      <c r="KUY74" s="9"/>
      <c r="KUZ74" s="9"/>
      <c r="KVA74" s="9"/>
      <c r="KVB74" s="9"/>
      <c r="KVC74" s="9"/>
      <c r="KVD74" s="9"/>
      <c r="KVE74" s="9"/>
      <c r="KVF74" s="9"/>
      <c r="KVG74" s="9"/>
      <c r="KVH74" s="9"/>
      <c r="KVI74" s="9"/>
      <c r="KVJ74" s="9"/>
      <c r="KVK74" s="9"/>
      <c r="KVL74" s="9"/>
      <c r="KVM74" s="9"/>
      <c r="KVN74" s="9"/>
      <c r="KVO74" s="9"/>
      <c r="KVP74" s="9"/>
      <c r="KVQ74" s="9"/>
      <c r="KVR74" s="9"/>
      <c r="KVS74" s="9"/>
      <c r="KVT74" s="9"/>
      <c r="KVU74" s="9"/>
      <c r="KVV74" s="9"/>
      <c r="KVW74" s="9"/>
      <c r="KVX74" s="9"/>
      <c r="KVY74" s="9"/>
      <c r="KVZ74" s="9"/>
      <c r="KWA74" s="9"/>
      <c r="KWB74" s="9"/>
      <c r="KWC74" s="9"/>
      <c r="KWD74" s="9"/>
      <c r="KWE74" s="9"/>
      <c r="KWF74" s="9"/>
      <c r="KWG74" s="9"/>
      <c r="KWH74" s="9"/>
      <c r="KWI74" s="9"/>
      <c r="KWJ74" s="9"/>
      <c r="KWK74" s="9"/>
      <c r="KWL74" s="9"/>
      <c r="KWM74" s="9"/>
      <c r="KWN74" s="9"/>
      <c r="KWO74" s="9"/>
      <c r="KWP74" s="9"/>
      <c r="KWQ74" s="9"/>
      <c r="KWR74" s="9"/>
      <c r="KWS74" s="9"/>
      <c r="KWT74" s="9"/>
      <c r="KWU74" s="9"/>
      <c r="KWV74" s="9"/>
      <c r="KWW74" s="9"/>
      <c r="KWX74" s="9"/>
      <c r="KWY74" s="9"/>
      <c r="KWZ74" s="9"/>
      <c r="KXA74" s="9"/>
      <c r="KXB74" s="9"/>
      <c r="KXC74" s="9"/>
      <c r="KXD74" s="9"/>
      <c r="KXE74" s="9"/>
      <c r="KXF74" s="9"/>
      <c r="KXG74" s="9"/>
      <c r="KXH74" s="9"/>
      <c r="KXI74" s="9"/>
      <c r="KXJ74" s="9"/>
      <c r="KXK74" s="9"/>
      <c r="KXL74" s="9"/>
      <c r="KXM74" s="9"/>
      <c r="KXN74" s="9"/>
      <c r="KXO74" s="9"/>
      <c r="KXP74" s="9"/>
      <c r="KXQ74" s="9"/>
      <c r="KXR74" s="9"/>
      <c r="KXS74" s="9"/>
      <c r="KXT74" s="9"/>
      <c r="KXU74" s="9"/>
      <c r="KXV74" s="9"/>
      <c r="KXW74" s="9"/>
      <c r="KXX74" s="9"/>
      <c r="KXY74" s="9"/>
      <c r="KXZ74" s="9"/>
      <c r="KYA74" s="9"/>
      <c r="KYB74" s="9"/>
      <c r="KYC74" s="9"/>
      <c r="KYD74" s="9"/>
      <c r="KYE74" s="9"/>
      <c r="KYF74" s="9"/>
      <c r="KYG74" s="9"/>
      <c r="KYH74" s="9"/>
      <c r="KYI74" s="9"/>
      <c r="KYJ74" s="9"/>
      <c r="KYK74" s="9"/>
      <c r="KYL74" s="9"/>
      <c r="KYM74" s="9"/>
      <c r="KYN74" s="9"/>
      <c r="KYO74" s="9"/>
      <c r="KYP74" s="9"/>
      <c r="KYQ74" s="9"/>
      <c r="KYR74" s="9"/>
      <c r="KYS74" s="9"/>
      <c r="KYT74" s="9"/>
      <c r="KYU74" s="9"/>
      <c r="KYV74" s="9"/>
      <c r="KYW74" s="9"/>
      <c r="KYX74" s="9"/>
      <c r="KYY74" s="9"/>
      <c r="KYZ74" s="9"/>
      <c r="KZA74" s="9"/>
      <c r="KZB74" s="9"/>
      <c r="KZC74" s="9"/>
      <c r="KZD74" s="9"/>
      <c r="KZE74" s="9"/>
      <c r="KZF74" s="9"/>
      <c r="KZG74" s="9"/>
      <c r="KZH74" s="9"/>
      <c r="KZI74" s="9"/>
      <c r="KZJ74" s="9"/>
      <c r="KZK74" s="9"/>
      <c r="KZL74" s="9"/>
      <c r="KZM74" s="9"/>
      <c r="KZN74" s="9"/>
      <c r="KZO74" s="9"/>
      <c r="KZP74" s="9"/>
      <c r="KZQ74" s="9"/>
      <c r="KZR74" s="9"/>
      <c r="KZS74" s="9"/>
      <c r="KZT74" s="9"/>
      <c r="KZU74" s="9"/>
      <c r="KZV74" s="9"/>
      <c r="KZW74" s="9"/>
      <c r="KZX74" s="9"/>
      <c r="KZY74" s="9"/>
      <c r="KZZ74" s="9"/>
      <c r="LAA74" s="9"/>
      <c r="LAB74" s="9"/>
      <c r="LAC74" s="9"/>
      <c r="LAD74" s="9"/>
      <c r="LAE74" s="9"/>
      <c r="LAF74" s="9"/>
      <c r="LAG74" s="9"/>
      <c r="LAH74" s="9"/>
      <c r="LAI74" s="9"/>
      <c r="LAJ74" s="9"/>
      <c r="LAK74" s="9"/>
      <c r="LAL74" s="9"/>
      <c r="LAM74" s="9"/>
      <c r="LAN74" s="9"/>
      <c r="LAO74" s="9"/>
      <c r="LAP74" s="9"/>
      <c r="LAQ74" s="9"/>
      <c r="LAR74" s="9"/>
      <c r="LAS74" s="9"/>
      <c r="LAT74" s="9"/>
      <c r="LAU74" s="9"/>
      <c r="LAV74" s="9"/>
      <c r="LAW74" s="9"/>
      <c r="LAX74" s="9"/>
      <c r="LAY74" s="9"/>
      <c r="LAZ74" s="9"/>
      <c r="LBA74" s="9"/>
      <c r="LBB74" s="9"/>
      <c r="LBC74" s="9"/>
      <c r="LBD74" s="9"/>
      <c r="LBE74" s="9"/>
      <c r="LBF74" s="9"/>
      <c r="LBG74" s="9"/>
      <c r="LBH74" s="9"/>
      <c r="LBI74" s="9"/>
      <c r="LBJ74" s="9"/>
      <c r="LBK74" s="9"/>
      <c r="LBL74" s="9"/>
      <c r="LBM74" s="9"/>
      <c r="LBN74" s="9"/>
      <c r="LBO74" s="9"/>
      <c r="LBP74" s="9"/>
      <c r="LBQ74" s="9"/>
      <c r="LBR74" s="9"/>
      <c r="LBS74" s="9"/>
      <c r="LBT74" s="9"/>
      <c r="LBU74" s="9"/>
      <c r="LBV74" s="9"/>
      <c r="LBW74" s="9"/>
      <c r="LBX74" s="9"/>
      <c r="LBY74" s="9"/>
      <c r="LBZ74" s="9"/>
      <c r="LCA74" s="9"/>
      <c r="LCB74" s="9"/>
      <c r="LCC74" s="9"/>
      <c r="LCD74" s="9"/>
      <c r="LCE74" s="9"/>
      <c r="LCF74" s="9"/>
      <c r="LCG74" s="9"/>
      <c r="LCH74" s="9"/>
      <c r="LCI74" s="9"/>
      <c r="LCJ74" s="9"/>
      <c r="LCK74" s="9"/>
      <c r="LCL74" s="9"/>
      <c r="LCM74" s="9"/>
      <c r="LCN74" s="9"/>
      <c r="LCO74" s="9"/>
      <c r="LCP74" s="9"/>
      <c r="LCQ74" s="9"/>
      <c r="LCR74" s="9"/>
      <c r="LCS74" s="9"/>
      <c r="LCT74" s="9"/>
      <c r="LCU74" s="9"/>
      <c r="LCV74" s="9"/>
      <c r="LCW74" s="9"/>
      <c r="LCX74" s="9"/>
      <c r="LCY74" s="9"/>
      <c r="LCZ74" s="9"/>
      <c r="LDA74" s="9"/>
      <c r="LDB74" s="9"/>
      <c r="LDC74" s="9"/>
      <c r="LDD74" s="9"/>
      <c r="LDE74" s="9"/>
      <c r="LDF74" s="9"/>
      <c r="LDG74" s="9"/>
      <c r="LDH74" s="9"/>
      <c r="LDI74" s="9"/>
      <c r="LDJ74" s="9"/>
      <c r="LDK74" s="9"/>
      <c r="LDL74" s="9"/>
      <c r="LDM74" s="9"/>
      <c r="LDN74" s="9"/>
      <c r="LDO74" s="9"/>
      <c r="LDP74" s="9"/>
      <c r="LDQ74" s="9"/>
      <c r="LDR74" s="9"/>
      <c r="LDS74" s="9"/>
      <c r="LDT74" s="9"/>
      <c r="LDU74" s="9"/>
      <c r="LDV74" s="9"/>
      <c r="LDW74" s="9"/>
      <c r="LDX74" s="9"/>
      <c r="LDY74" s="9"/>
      <c r="LDZ74" s="9"/>
      <c r="LEA74" s="9"/>
      <c r="LEB74" s="9"/>
      <c r="LEC74" s="9"/>
      <c r="LED74" s="9"/>
      <c r="LEE74" s="9"/>
      <c r="LEF74" s="9"/>
      <c r="LEG74" s="9"/>
      <c r="LEH74" s="9"/>
      <c r="LEI74" s="9"/>
      <c r="LEJ74" s="9"/>
      <c r="LEK74" s="9"/>
      <c r="LEL74" s="9"/>
      <c r="LEM74" s="9"/>
      <c r="LEN74" s="9"/>
      <c r="LEO74" s="9"/>
      <c r="LEP74" s="9"/>
      <c r="LEQ74" s="9"/>
      <c r="LER74" s="9"/>
      <c r="LES74" s="9"/>
      <c r="LET74" s="9"/>
      <c r="LEU74" s="9"/>
      <c r="LEV74" s="9"/>
      <c r="LEW74" s="9"/>
      <c r="LEX74" s="9"/>
      <c r="LEY74" s="9"/>
      <c r="LEZ74" s="9"/>
      <c r="LFA74" s="9"/>
      <c r="LFB74" s="9"/>
      <c r="LFC74" s="9"/>
      <c r="LFD74" s="9"/>
      <c r="LFE74" s="9"/>
      <c r="LFF74" s="9"/>
      <c r="LFG74" s="9"/>
      <c r="LFH74" s="9"/>
      <c r="LFI74" s="9"/>
      <c r="LFJ74" s="9"/>
      <c r="LFK74" s="9"/>
      <c r="LFL74" s="9"/>
      <c r="LFM74" s="9"/>
      <c r="LFN74" s="9"/>
      <c r="LFO74" s="9"/>
      <c r="LFP74" s="9"/>
      <c r="LFQ74" s="9"/>
      <c r="LFR74" s="9"/>
      <c r="LFS74" s="9"/>
      <c r="LFT74" s="9"/>
      <c r="LFU74" s="9"/>
      <c r="LFV74" s="9"/>
      <c r="LFW74" s="9"/>
      <c r="LFX74" s="9"/>
      <c r="LFY74" s="9"/>
      <c r="LFZ74" s="9"/>
      <c r="LGA74" s="9"/>
      <c r="LGB74" s="9"/>
      <c r="LGC74" s="9"/>
      <c r="LGD74" s="9"/>
      <c r="LGE74" s="9"/>
      <c r="LGF74" s="9"/>
      <c r="LGG74" s="9"/>
      <c r="LGH74" s="9"/>
      <c r="LGI74" s="9"/>
      <c r="LGJ74" s="9"/>
      <c r="LGK74" s="9"/>
      <c r="LGL74" s="9"/>
      <c r="LGM74" s="9"/>
      <c r="LGN74" s="9"/>
      <c r="LGO74" s="9"/>
      <c r="LGP74" s="9"/>
      <c r="LGQ74" s="9"/>
      <c r="LGR74" s="9"/>
      <c r="LGS74" s="9"/>
      <c r="LGT74" s="9"/>
      <c r="LGU74" s="9"/>
      <c r="LGV74" s="9"/>
      <c r="LGW74" s="9"/>
      <c r="LGX74" s="9"/>
      <c r="LGY74" s="9"/>
      <c r="LGZ74" s="9"/>
      <c r="LHA74" s="9"/>
      <c r="LHB74" s="9"/>
      <c r="LHC74" s="9"/>
      <c r="LHD74" s="9"/>
      <c r="LHE74" s="9"/>
      <c r="LHF74" s="9"/>
      <c r="LHG74" s="9"/>
      <c r="LHH74" s="9"/>
      <c r="LHI74" s="9"/>
      <c r="LHJ74" s="9"/>
      <c r="LHK74" s="9"/>
      <c r="LHL74" s="9"/>
      <c r="LHM74" s="9"/>
      <c r="LHN74" s="9"/>
      <c r="LHO74" s="9"/>
      <c r="LHP74" s="9"/>
      <c r="LHQ74" s="9"/>
      <c r="LHR74" s="9"/>
      <c r="LHS74" s="9"/>
      <c r="LHT74" s="9"/>
      <c r="LHU74" s="9"/>
      <c r="LHV74" s="9"/>
      <c r="LHW74" s="9"/>
      <c r="LHX74" s="9"/>
      <c r="LHY74" s="9"/>
      <c r="LHZ74" s="9"/>
      <c r="LIA74" s="9"/>
      <c r="LIB74" s="9"/>
      <c r="LIC74" s="9"/>
      <c r="LID74" s="9"/>
      <c r="LIE74" s="9"/>
      <c r="LIF74" s="9"/>
      <c r="LIG74" s="9"/>
      <c r="LIH74" s="9"/>
      <c r="LII74" s="9"/>
      <c r="LIJ74" s="9"/>
      <c r="LIK74" s="9"/>
      <c r="LIL74" s="9"/>
      <c r="LIM74" s="9"/>
      <c r="LIN74" s="9"/>
      <c r="LIO74" s="9"/>
      <c r="LIP74" s="9"/>
      <c r="LIQ74" s="9"/>
      <c r="LIR74" s="9"/>
      <c r="LIS74" s="9"/>
      <c r="LIT74" s="9"/>
      <c r="LIU74" s="9"/>
      <c r="LIV74" s="9"/>
      <c r="LIW74" s="9"/>
      <c r="LIX74" s="9"/>
      <c r="LIY74" s="9"/>
      <c r="LIZ74" s="9"/>
      <c r="LJA74" s="9"/>
      <c r="LJB74" s="9"/>
      <c r="LJC74" s="9"/>
      <c r="LJD74" s="9"/>
      <c r="LJE74" s="9"/>
      <c r="LJF74" s="9"/>
      <c r="LJG74" s="9"/>
      <c r="LJH74" s="9"/>
      <c r="LJI74" s="9"/>
      <c r="LJJ74" s="9"/>
      <c r="LJK74" s="9"/>
      <c r="LJL74" s="9"/>
      <c r="LJM74" s="9"/>
      <c r="LJN74" s="9"/>
      <c r="LJO74" s="9"/>
      <c r="LJP74" s="9"/>
      <c r="LJQ74" s="9"/>
      <c r="LJR74" s="9"/>
      <c r="LJS74" s="9"/>
      <c r="LJT74" s="9"/>
      <c r="LJU74" s="9"/>
      <c r="LJV74" s="9"/>
      <c r="LJW74" s="9"/>
      <c r="LJX74" s="9"/>
      <c r="LJY74" s="9"/>
      <c r="LJZ74" s="9"/>
      <c r="LKA74" s="9"/>
      <c r="LKB74" s="9"/>
      <c r="LKC74" s="9"/>
      <c r="LKD74" s="9"/>
      <c r="LKE74" s="9"/>
      <c r="LKF74" s="9"/>
      <c r="LKG74" s="9"/>
      <c r="LKH74" s="9"/>
      <c r="LKI74" s="9"/>
      <c r="LKJ74" s="9"/>
      <c r="LKK74" s="9"/>
      <c r="LKL74" s="9"/>
      <c r="LKM74" s="9"/>
      <c r="LKN74" s="9"/>
      <c r="LKO74" s="9"/>
      <c r="LKP74" s="9"/>
      <c r="LKQ74" s="9"/>
      <c r="LKR74" s="9"/>
      <c r="LKS74" s="9"/>
      <c r="LKT74" s="9"/>
      <c r="LKU74" s="9"/>
      <c r="LKV74" s="9"/>
      <c r="LKW74" s="9"/>
      <c r="LKX74" s="9"/>
      <c r="LKY74" s="9"/>
      <c r="LKZ74" s="9"/>
      <c r="LLA74" s="9"/>
      <c r="LLB74" s="9"/>
      <c r="LLC74" s="9"/>
      <c r="LLD74" s="9"/>
      <c r="LLE74" s="9"/>
      <c r="LLF74" s="9"/>
      <c r="LLG74" s="9"/>
      <c r="LLH74" s="9"/>
      <c r="LLI74" s="9"/>
      <c r="LLJ74" s="9"/>
      <c r="LLK74" s="9"/>
      <c r="LLL74" s="9"/>
      <c r="LLM74" s="9"/>
      <c r="LLN74" s="9"/>
      <c r="LLO74" s="9"/>
      <c r="LLP74" s="9"/>
      <c r="LLQ74" s="9"/>
      <c r="LLR74" s="9"/>
      <c r="LLS74" s="9"/>
      <c r="LLT74" s="9"/>
      <c r="LLU74" s="9"/>
      <c r="LLV74" s="9"/>
      <c r="LLW74" s="9"/>
      <c r="LLX74" s="9"/>
      <c r="LLY74" s="9"/>
      <c r="LLZ74" s="9"/>
      <c r="LMA74" s="9"/>
      <c r="LMB74" s="9"/>
      <c r="LMC74" s="9"/>
      <c r="LMD74" s="9"/>
      <c r="LME74" s="9"/>
      <c r="LMF74" s="9"/>
      <c r="LMG74" s="9"/>
      <c r="LMH74" s="9"/>
      <c r="LMI74" s="9"/>
      <c r="LMJ74" s="9"/>
      <c r="LMK74" s="9"/>
      <c r="LML74" s="9"/>
      <c r="LMM74" s="9"/>
      <c r="LMN74" s="9"/>
      <c r="LMO74" s="9"/>
      <c r="LMP74" s="9"/>
      <c r="LMQ74" s="9"/>
      <c r="LMR74" s="9"/>
      <c r="LMS74" s="9"/>
      <c r="LMT74" s="9"/>
      <c r="LMU74" s="9"/>
      <c r="LMV74" s="9"/>
      <c r="LMW74" s="9"/>
      <c r="LMX74" s="9"/>
      <c r="LMY74" s="9"/>
      <c r="LMZ74" s="9"/>
      <c r="LNA74" s="9"/>
      <c r="LNB74" s="9"/>
      <c r="LNC74" s="9"/>
      <c r="LND74" s="9"/>
      <c r="LNE74" s="9"/>
      <c r="LNF74" s="9"/>
      <c r="LNG74" s="9"/>
      <c r="LNH74" s="9"/>
      <c r="LNI74" s="9"/>
      <c r="LNJ74" s="9"/>
      <c r="LNK74" s="9"/>
      <c r="LNL74" s="9"/>
      <c r="LNM74" s="9"/>
      <c r="LNN74" s="9"/>
      <c r="LNO74" s="9"/>
      <c r="LNP74" s="9"/>
      <c r="LNQ74" s="9"/>
      <c r="LNR74" s="9"/>
      <c r="LNS74" s="9"/>
      <c r="LNT74" s="9"/>
      <c r="LNU74" s="9"/>
      <c r="LNV74" s="9"/>
      <c r="LNW74" s="9"/>
      <c r="LNX74" s="9"/>
      <c r="LNY74" s="9"/>
      <c r="LNZ74" s="9"/>
      <c r="LOA74" s="9"/>
      <c r="LOB74" s="9"/>
      <c r="LOC74" s="9"/>
      <c r="LOD74" s="9"/>
      <c r="LOE74" s="9"/>
      <c r="LOF74" s="9"/>
      <c r="LOG74" s="9"/>
      <c r="LOH74" s="9"/>
      <c r="LOI74" s="9"/>
      <c r="LOJ74" s="9"/>
      <c r="LOK74" s="9"/>
      <c r="LOL74" s="9"/>
      <c r="LOM74" s="9"/>
      <c r="LON74" s="9"/>
      <c r="LOO74" s="9"/>
      <c r="LOP74" s="9"/>
      <c r="LOQ74" s="9"/>
      <c r="LOR74" s="9"/>
      <c r="LOS74" s="9"/>
      <c r="LOT74" s="9"/>
      <c r="LOU74" s="9"/>
      <c r="LOV74" s="9"/>
      <c r="LOW74" s="9"/>
      <c r="LOX74" s="9"/>
      <c r="LOY74" s="9"/>
      <c r="LOZ74" s="9"/>
      <c r="LPA74" s="9"/>
      <c r="LPB74" s="9"/>
      <c r="LPC74" s="9"/>
      <c r="LPD74" s="9"/>
      <c r="LPE74" s="9"/>
      <c r="LPF74" s="9"/>
      <c r="LPG74" s="9"/>
      <c r="LPH74" s="9"/>
      <c r="LPI74" s="9"/>
      <c r="LPJ74" s="9"/>
      <c r="LPK74" s="9"/>
      <c r="LPL74" s="9"/>
      <c r="LPM74" s="9"/>
      <c r="LPN74" s="9"/>
      <c r="LPO74" s="9"/>
      <c r="LPP74" s="9"/>
      <c r="LPQ74" s="9"/>
      <c r="LPR74" s="9"/>
      <c r="LPS74" s="9"/>
      <c r="LPT74" s="9"/>
      <c r="LPU74" s="9"/>
      <c r="LPV74" s="9"/>
      <c r="LPW74" s="9"/>
      <c r="LPX74" s="9"/>
      <c r="LPY74" s="9"/>
      <c r="LPZ74" s="9"/>
      <c r="LQA74" s="9"/>
      <c r="LQB74" s="9"/>
      <c r="LQC74" s="9"/>
      <c r="LQD74" s="9"/>
      <c r="LQE74" s="9"/>
      <c r="LQF74" s="9"/>
      <c r="LQG74" s="9"/>
      <c r="LQH74" s="9"/>
      <c r="LQI74" s="9"/>
      <c r="LQJ74" s="9"/>
      <c r="LQK74" s="9"/>
      <c r="LQL74" s="9"/>
      <c r="LQM74" s="9"/>
      <c r="LQN74" s="9"/>
      <c r="LQO74" s="9"/>
      <c r="LQP74" s="9"/>
      <c r="LQQ74" s="9"/>
      <c r="LQR74" s="9"/>
      <c r="LQS74" s="9"/>
      <c r="LQT74" s="9"/>
      <c r="LQU74" s="9"/>
      <c r="LQV74" s="9"/>
      <c r="LQW74" s="9"/>
      <c r="LQX74" s="9"/>
      <c r="LQY74" s="9"/>
      <c r="LQZ74" s="9"/>
      <c r="LRA74" s="9"/>
      <c r="LRB74" s="9"/>
      <c r="LRC74" s="9"/>
      <c r="LRD74" s="9"/>
      <c r="LRE74" s="9"/>
      <c r="LRF74" s="9"/>
      <c r="LRG74" s="9"/>
      <c r="LRH74" s="9"/>
      <c r="LRI74" s="9"/>
      <c r="LRJ74" s="9"/>
      <c r="LRK74" s="9"/>
      <c r="LRL74" s="9"/>
      <c r="LRM74" s="9"/>
      <c r="LRN74" s="9"/>
      <c r="LRO74" s="9"/>
      <c r="LRP74" s="9"/>
      <c r="LRQ74" s="9"/>
      <c r="LRR74" s="9"/>
      <c r="LRS74" s="9"/>
      <c r="LRT74" s="9"/>
      <c r="LRU74" s="9"/>
      <c r="LRV74" s="9"/>
      <c r="LRW74" s="9"/>
      <c r="LRX74" s="9"/>
      <c r="LRY74" s="9"/>
      <c r="LRZ74" s="9"/>
      <c r="LSA74" s="9"/>
      <c r="LSB74" s="9"/>
      <c r="LSC74" s="9"/>
      <c r="LSD74" s="9"/>
      <c r="LSE74" s="9"/>
      <c r="LSF74" s="9"/>
      <c r="LSG74" s="9"/>
      <c r="LSH74" s="9"/>
      <c r="LSI74" s="9"/>
      <c r="LSJ74" s="9"/>
      <c r="LSK74" s="9"/>
      <c r="LSL74" s="9"/>
      <c r="LSM74" s="9"/>
      <c r="LSN74" s="9"/>
      <c r="LSO74" s="9"/>
      <c r="LSP74" s="9"/>
      <c r="LSQ74" s="9"/>
      <c r="LSR74" s="9"/>
      <c r="LSS74" s="9"/>
      <c r="LST74" s="9"/>
      <c r="LSU74" s="9"/>
      <c r="LSV74" s="9"/>
      <c r="LSW74" s="9"/>
      <c r="LSX74" s="9"/>
      <c r="LSY74" s="9"/>
      <c r="LSZ74" s="9"/>
      <c r="LTA74" s="9"/>
      <c r="LTB74" s="9"/>
      <c r="LTC74" s="9"/>
      <c r="LTD74" s="9"/>
      <c r="LTE74" s="9"/>
      <c r="LTF74" s="9"/>
      <c r="LTG74" s="9"/>
      <c r="LTH74" s="9"/>
      <c r="LTI74" s="9"/>
      <c r="LTJ74" s="9"/>
      <c r="LTK74" s="9"/>
      <c r="LTL74" s="9"/>
      <c r="LTM74" s="9"/>
      <c r="LTN74" s="9"/>
      <c r="LTO74" s="9"/>
      <c r="LTP74" s="9"/>
      <c r="LTQ74" s="9"/>
      <c r="LTR74" s="9"/>
      <c r="LTS74" s="9"/>
      <c r="LTT74" s="9"/>
      <c r="LTU74" s="9"/>
      <c r="LTV74" s="9"/>
      <c r="LTW74" s="9"/>
      <c r="LTX74" s="9"/>
      <c r="LTY74" s="9"/>
      <c r="LTZ74" s="9"/>
      <c r="LUA74" s="9"/>
      <c r="LUB74" s="9"/>
      <c r="LUC74" s="9"/>
      <c r="LUD74" s="9"/>
      <c r="LUE74" s="9"/>
      <c r="LUF74" s="9"/>
      <c r="LUG74" s="9"/>
      <c r="LUH74" s="9"/>
      <c r="LUI74" s="9"/>
      <c r="LUJ74" s="9"/>
      <c r="LUK74" s="9"/>
      <c r="LUL74" s="9"/>
      <c r="LUM74" s="9"/>
      <c r="LUN74" s="9"/>
      <c r="LUO74" s="9"/>
      <c r="LUP74" s="9"/>
      <c r="LUQ74" s="9"/>
      <c r="LUR74" s="9"/>
      <c r="LUS74" s="9"/>
      <c r="LUT74" s="9"/>
      <c r="LUU74" s="9"/>
      <c r="LUV74" s="9"/>
      <c r="LUW74" s="9"/>
      <c r="LUX74" s="9"/>
      <c r="LUY74" s="9"/>
      <c r="LUZ74" s="9"/>
      <c r="LVA74" s="9"/>
      <c r="LVB74" s="9"/>
      <c r="LVC74" s="9"/>
      <c r="LVD74" s="9"/>
      <c r="LVE74" s="9"/>
      <c r="LVF74" s="9"/>
      <c r="LVG74" s="9"/>
      <c r="LVH74" s="9"/>
      <c r="LVI74" s="9"/>
      <c r="LVJ74" s="9"/>
      <c r="LVK74" s="9"/>
      <c r="LVL74" s="9"/>
      <c r="LVM74" s="9"/>
      <c r="LVN74" s="9"/>
      <c r="LVO74" s="9"/>
      <c r="LVP74" s="9"/>
      <c r="LVQ74" s="9"/>
      <c r="LVR74" s="9"/>
      <c r="LVS74" s="9"/>
      <c r="LVT74" s="9"/>
      <c r="LVU74" s="9"/>
      <c r="LVV74" s="9"/>
      <c r="LVW74" s="9"/>
      <c r="LVX74" s="9"/>
      <c r="LVY74" s="9"/>
      <c r="LVZ74" s="9"/>
      <c r="LWA74" s="9"/>
      <c r="LWB74" s="9"/>
      <c r="LWC74" s="9"/>
      <c r="LWD74" s="9"/>
      <c r="LWE74" s="9"/>
      <c r="LWF74" s="9"/>
      <c r="LWG74" s="9"/>
      <c r="LWH74" s="9"/>
      <c r="LWI74" s="9"/>
      <c r="LWJ74" s="9"/>
      <c r="LWK74" s="9"/>
      <c r="LWL74" s="9"/>
      <c r="LWM74" s="9"/>
      <c r="LWN74" s="9"/>
      <c r="LWO74" s="9"/>
      <c r="LWP74" s="9"/>
      <c r="LWQ74" s="9"/>
      <c r="LWR74" s="9"/>
      <c r="LWS74" s="9"/>
      <c r="LWT74" s="9"/>
      <c r="LWU74" s="9"/>
      <c r="LWV74" s="9"/>
      <c r="LWW74" s="9"/>
      <c r="LWX74" s="9"/>
      <c r="LWY74" s="9"/>
      <c r="LWZ74" s="9"/>
      <c r="LXA74" s="9"/>
      <c r="LXB74" s="9"/>
      <c r="LXC74" s="9"/>
      <c r="LXD74" s="9"/>
      <c r="LXE74" s="9"/>
      <c r="LXF74" s="9"/>
      <c r="LXG74" s="9"/>
      <c r="LXH74" s="9"/>
      <c r="LXI74" s="9"/>
      <c r="LXJ74" s="9"/>
      <c r="LXK74" s="9"/>
      <c r="LXL74" s="9"/>
      <c r="LXM74" s="9"/>
      <c r="LXN74" s="9"/>
      <c r="LXO74" s="9"/>
      <c r="LXP74" s="9"/>
      <c r="LXQ74" s="9"/>
      <c r="LXR74" s="9"/>
      <c r="LXS74" s="9"/>
      <c r="LXT74" s="9"/>
      <c r="LXU74" s="9"/>
      <c r="LXV74" s="9"/>
      <c r="LXW74" s="9"/>
      <c r="LXX74" s="9"/>
      <c r="LXY74" s="9"/>
      <c r="LXZ74" s="9"/>
      <c r="LYA74" s="9"/>
      <c r="LYB74" s="9"/>
      <c r="LYC74" s="9"/>
      <c r="LYD74" s="9"/>
      <c r="LYE74" s="9"/>
      <c r="LYF74" s="9"/>
      <c r="LYG74" s="9"/>
      <c r="LYH74" s="9"/>
      <c r="LYI74" s="9"/>
      <c r="LYJ74" s="9"/>
      <c r="LYK74" s="9"/>
      <c r="LYL74" s="9"/>
      <c r="LYM74" s="9"/>
      <c r="LYN74" s="9"/>
      <c r="LYO74" s="9"/>
      <c r="LYP74" s="9"/>
      <c r="LYQ74" s="9"/>
      <c r="LYR74" s="9"/>
      <c r="LYS74" s="9"/>
      <c r="LYT74" s="9"/>
      <c r="LYU74" s="9"/>
      <c r="LYV74" s="9"/>
      <c r="LYW74" s="9"/>
      <c r="LYX74" s="9"/>
      <c r="LYY74" s="9"/>
      <c r="LYZ74" s="9"/>
      <c r="LZA74" s="9"/>
      <c r="LZB74" s="9"/>
      <c r="LZC74" s="9"/>
      <c r="LZD74" s="9"/>
      <c r="LZE74" s="9"/>
      <c r="LZF74" s="9"/>
      <c r="LZG74" s="9"/>
      <c r="LZH74" s="9"/>
      <c r="LZI74" s="9"/>
      <c r="LZJ74" s="9"/>
      <c r="LZK74" s="9"/>
      <c r="LZL74" s="9"/>
      <c r="LZM74" s="9"/>
      <c r="LZN74" s="9"/>
      <c r="LZO74" s="9"/>
      <c r="LZP74" s="9"/>
      <c r="LZQ74" s="9"/>
      <c r="LZR74" s="9"/>
      <c r="LZS74" s="9"/>
      <c r="LZT74" s="9"/>
      <c r="LZU74" s="9"/>
      <c r="LZV74" s="9"/>
      <c r="LZW74" s="9"/>
      <c r="LZX74" s="9"/>
      <c r="LZY74" s="9"/>
      <c r="LZZ74" s="9"/>
      <c r="MAA74" s="9"/>
      <c r="MAB74" s="9"/>
      <c r="MAC74" s="9"/>
      <c r="MAD74" s="9"/>
      <c r="MAE74" s="9"/>
      <c r="MAF74" s="9"/>
      <c r="MAG74" s="9"/>
      <c r="MAH74" s="9"/>
      <c r="MAI74" s="9"/>
      <c r="MAJ74" s="9"/>
      <c r="MAK74" s="9"/>
      <c r="MAL74" s="9"/>
      <c r="MAM74" s="9"/>
      <c r="MAN74" s="9"/>
      <c r="MAO74" s="9"/>
      <c r="MAP74" s="9"/>
      <c r="MAQ74" s="9"/>
      <c r="MAR74" s="9"/>
      <c r="MAS74" s="9"/>
      <c r="MAT74" s="9"/>
      <c r="MAU74" s="9"/>
      <c r="MAV74" s="9"/>
      <c r="MAW74" s="9"/>
      <c r="MAX74" s="9"/>
      <c r="MAY74" s="9"/>
      <c r="MAZ74" s="9"/>
      <c r="MBA74" s="9"/>
      <c r="MBB74" s="9"/>
      <c r="MBC74" s="9"/>
      <c r="MBD74" s="9"/>
      <c r="MBE74" s="9"/>
      <c r="MBF74" s="9"/>
      <c r="MBG74" s="9"/>
      <c r="MBH74" s="9"/>
      <c r="MBI74" s="9"/>
      <c r="MBJ74" s="9"/>
      <c r="MBK74" s="9"/>
      <c r="MBL74" s="9"/>
      <c r="MBM74" s="9"/>
      <c r="MBN74" s="9"/>
      <c r="MBO74" s="9"/>
      <c r="MBP74" s="9"/>
      <c r="MBQ74" s="9"/>
      <c r="MBR74" s="9"/>
      <c r="MBS74" s="9"/>
      <c r="MBT74" s="9"/>
      <c r="MBU74" s="9"/>
      <c r="MBV74" s="9"/>
      <c r="MBW74" s="9"/>
      <c r="MBX74" s="9"/>
      <c r="MBY74" s="9"/>
      <c r="MBZ74" s="9"/>
      <c r="MCA74" s="9"/>
      <c r="MCB74" s="9"/>
      <c r="MCC74" s="9"/>
      <c r="MCD74" s="9"/>
      <c r="MCE74" s="9"/>
      <c r="MCF74" s="9"/>
      <c r="MCG74" s="9"/>
      <c r="MCH74" s="9"/>
      <c r="MCI74" s="9"/>
      <c r="MCJ74" s="9"/>
      <c r="MCK74" s="9"/>
      <c r="MCL74" s="9"/>
      <c r="MCM74" s="9"/>
      <c r="MCN74" s="9"/>
      <c r="MCO74" s="9"/>
      <c r="MCP74" s="9"/>
      <c r="MCQ74" s="9"/>
      <c r="MCR74" s="9"/>
      <c r="MCS74" s="9"/>
      <c r="MCT74" s="9"/>
      <c r="MCU74" s="9"/>
      <c r="MCV74" s="9"/>
      <c r="MCW74" s="9"/>
      <c r="MCX74" s="9"/>
      <c r="MCY74" s="9"/>
      <c r="MCZ74" s="9"/>
      <c r="MDA74" s="9"/>
      <c r="MDB74" s="9"/>
      <c r="MDC74" s="9"/>
      <c r="MDD74" s="9"/>
      <c r="MDE74" s="9"/>
      <c r="MDF74" s="9"/>
      <c r="MDG74" s="9"/>
      <c r="MDH74" s="9"/>
      <c r="MDI74" s="9"/>
      <c r="MDJ74" s="9"/>
      <c r="MDK74" s="9"/>
      <c r="MDL74" s="9"/>
      <c r="MDM74" s="9"/>
      <c r="MDN74" s="9"/>
      <c r="MDO74" s="9"/>
      <c r="MDP74" s="9"/>
      <c r="MDQ74" s="9"/>
      <c r="MDR74" s="9"/>
      <c r="MDS74" s="9"/>
      <c r="MDT74" s="9"/>
      <c r="MDU74" s="9"/>
      <c r="MDV74" s="9"/>
      <c r="MDW74" s="9"/>
      <c r="MDX74" s="9"/>
      <c r="MDY74" s="9"/>
      <c r="MDZ74" s="9"/>
      <c r="MEA74" s="9"/>
      <c r="MEB74" s="9"/>
      <c r="MEC74" s="9"/>
      <c r="MED74" s="9"/>
      <c r="MEE74" s="9"/>
      <c r="MEF74" s="9"/>
      <c r="MEG74" s="9"/>
      <c r="MEH74" s="9"/>
      <c r="MEI74" s="9"/>
      <c r="MEJ74" s="9"/>
      <c r="MEK74" s="9"/>
      <c r="MEL74" s="9"/>
      <c r="MEM74" s="9"/>
      <c r="MEN74" s="9"/>
      <c r="MEO74" s="9"/>
      <c r="MEP74" s="9"/>
      <c r="MEQ74" s="9"/>
      <c r="MER74" s="9"/>
      <c r="MES74" s="9"/>
      <c r="MET74" s="9"/>
      <c r="MEU74" s="9"/>
      <c r="MEV74" s="9"/>
      <c r="MEW74" s="9"/>
      <c r="MEX74" s="9"/>
      <c r="MEY74" s="9"/>
      <c r="MEZ74" s="9"/>
      <c r="MFA74" s="9"/>
      <c r="MFB74" s="9"/>
      <c r="MFC74" s="9"/>
      <c r="MFD74" s="9"/>
      <c r="MFE74" s="9"/>
      <c r="MFF74" s="9"/>
      <c r="MFG74" s="9"/>
      <c r="MFH74" s="9"/>
      <c r="MFI74" s="9"/>
      <c r="MFJ74" s="9"/>
      <c r="MFK74" s="9"/>
      <c r="MFL74" s="9"/>
      <c r="MFM74" s="9"/>
      <c r="MFN74" s="9"/>
      <c r="MFO74" s="9"/>
      <c r="MFP74" s="9"/>
      <c r="MFQ74" s="9"/>
      <c r="MFR74" s="9"/>
      <c r="MFS74" s="9"/>
      <c r="MFT74" s="9"/>
      <c r="MFU74" s="9"/>
      <c r="MFV74" s="9"/>
      <c r="MFW74" s="9"/>
      <c r="MFX74" s="9"/>
      <c r="MFY74" s="9"/>
      <c r="MFZ74" s="9"/>
      <c r="MGA74" s="9"/>
      <c r="MGB74" s="9"/>
      <c r="MGC74" s="9"/>
      <c r="MGD74" s="9"/>
      <c r="MGE74" s="9"/>
      <c r="MGF74" s="9"/>
      <c r="MGG74" s="9"/>
      <c r="MGH74" s="9"/>
      <c r="MGI74" s="9"/>
      <c r="MGJ74" s="9"/>
      <c r="MGK74" s="9"/>
      <c r="MGL74" s="9"/>
      <c r="MGM74" s="9"/>
      <c r="MGN74" s="9"/>
      <c r="MGO74" s="9"/>
      <c r="MGP74" s="9"/>
      <c r="MGQ74" s="9"/>
      <c r="MGR74" s="9"/>
      <c r="MGS74" s="9"/>
      <c r="MGT74" s="9"/>
      <c r="MGU74" s="9"/>
      <c r="MGV74" s="9"/>
      <c r="MGW74" s="9"/>
      <c r="MGX74" s="9"/>
      <c r="MGY74" s="9"/>
      <c r="MGZ74" s="9"/>
      <c r="MHA74" s="9"/>
      <c r="MHB74" s="9"/>
      <c r="MHC74" s="9"/>
      <c r="MHD74" s="9"/>
      <c r="MHE74" s="9"/>
      <c r="MHF74" s="9"/>
      <c r="MHG74" s="9"/>
      <c r="MHH74" s="9"/>
      <c r="MHI74" s="9"/>
      <c r="MHJ74" s="9"/>
      <c r="MHK74" s="9"/>
      <c r="MHL74" s="9"/>
      <c r="MHM74" s="9"/>
      <c r="MHN74" s="9"/>
      <c r="MHO74" s="9"/>
      <c r="MHP74" s="9"/>
      <c r="MHQ74" s="9"/>
      <c r="MHR74" s="9"/>
      <c r="MHS74" s="9"/>
      <c r="MHT74" s="9"/>
      <c r="MHU74" s="9"/>
      <c r="MHV74" s="9"/>
      <c r="MHW74" s="9"/>
      <c r="MHX74" s="9"/>
      <c r="MHY74" s="9"/>
      <c r="MHZ74" s="9"/>
      <c r="MIA74" s="9"/>
      <c r="MIB74" s="9"/>
      <c r="MIC74" s="9"/>
      <c r="MID74" s="9"/>
      <c r="MIE74" s="9"/>
      <c r="MIF74" s="9"/>
      <c r="MIG74" s="9"/>
      <c r="MIH74" s="9"/>
      <c r="MII74" s="9"/>
      <c r="MIJ74" s="9"/>
      <c r="MIK74" s="9"/>
      <c r="MIL74" s="9"/>
      <c r="MIM74" s="9"/>
      <c r="MIN74" s="9"/>
      <c r="MIO74" s="9"/>
      <c r="MIP74" s="9"/>
      <c r="MIQ74" s="9"/>
      <c r="MIR74" s="9"/>
      <c r="MIS74" s="9"/>
      <c r="MIT74" s="9"/>
      <c r="MIU74" s="9"/>
      <c r="MIV74" s="9"/>
      <c r="MIW74" s="9"/>
      <c r="MIX74" s="9"/>
      <c r="MIY74" s="9"/>
      <c r="MIZ74" s="9"/>
      <c r="MJA74" s="9"/>
      <c r="MJB74" s="9"/>
      <c r="MJC74" s="9"/>
      <c r="MJD74" s="9"/>
      <c r="MJE74" s="9"/>
      <c r="MJF74" s="9"/>
      <c r="MJG74" s="9"/>
      <c r="MJH74" s="9"/>
      <c r="MJI74" s="9"/>
      <c r="MJJ74" s="9"/>
      <c r="MJK74" s="9"/>
      <c r="MJL74" s="9"/>
      <c r="MJM74" s="9"/>
      <c r="MJN74" s="9"/>
      <c r="MJO74" s="9"/>
      <c r="MJP74" s="9"/>
      <c r="MJQ74" s="9"/>
      <c r="MJR74" s="9"/>
      <c r="MJS74" s="9"/>
      <c r="MJT74" s="9"/>
      <c r="MJU74" s="9"/>
      <c r="MJV74" s="9"/>
      <c r="MJW74" s="9"/>
      <c r="MJX74" s="9"/>
      <c r="MJY74" s="9"/>
      <c r="MJZ74" s="9"/>
      <c r="MKA74" s="9"/>
      <c r="MKB74" s="9"/>
      <c r="MKC74" s="9"/>
      <c r="MKD74" s="9"/>
      <c r="MKE74" s="9"/>
      <c r="MKF74" s="9"/>
      <c r="MKG74" s="9"/>
      <c r="MKH74" s="9"/>
      <c r="MKI74" s="9"/>
      <c r="MKJ74" s="9"/>
      <c r="MKK74" s="9"/>
      <c r="MKL74" s="9"/>
      <c r="MKM74" s="9"/>
      <c r="MKN74" s="9"/>
      <c r="MKO74" s="9"/>
      <c r="MKP74" s="9"/>
      <c r="MKQ74" s="9"/>
      <c r="MKR74" s="9"/>
      <c r="MKS74" s="9"/>
      <c r="MKT74" s="9"/>
      <c r="MKU74" s="9"/>
      <c r="MKV74" s="9"/>
      <c r="MKW74" s="9"/>
      <c r="MKX74" s="9"/>
      <c r="MKY74" s="9"/>
      <c r="MKZ74" s="9"/>
      <c r="MLA74" s="9"/>
      <c r="MLB74" s="9"/>
      <c r="MLC74" s="9"/>
      <c r="MLD74" s="9"/>
      <c r="MLE74" s="9"/>
      <c r="MLF74" s="9"/>
      <c r="MLG74" s="9"/>
      <c r="MLH74" s="9"/>
      <c r="MLI74" s="9"/>
      <c r="MLJ74" s="9"/>
      <c r="MLK74" s="9"/>
      <c r="MLL74" s="9"/>
      <c r="MLM74" s="9"/>
      <c r="MLN74" s="9"/>
      <c r="MLO74" s="9"/>
      <c r="MLP74" s="9"/>
      <c r="MLQ74" s="9"/>
      <c r="MLR74" s="9"/>
      <c r="MLS74" s="9"/>
      <c r="MLT74" s="9"/>
      <c r="MLU74" s="9"/>
      <c r="MLV74" s="9"/>
      <c r="MLW74" s="9"/>
      <c r="MLX74" s="9"/>
      <c r="MLY74" s="9"/>
      <c r="MLZ74" s="9"/>
      <c r="MMA74" s="9"/>
      <c r="MMB74" s="9"/>
      <c r="MMC74" s="9"/>
      <c r="MMD74" s="9"/>
      <c r="MME74" s="9"/>
      <c r="MMF74" s="9"/>
      <c r="MMG74" s="9"/>
      <c r="MMH74" s="9"/>
      <c r="MMI74" s="9"/>
      <c r="MMJ74" s="9"/>
      <c r="MMK74" s="9"/>
      <c r="MML74" s="9"/>
      <c r="MMM74" s="9"/>
      <c r="MMN74" s="9"/>
      <c r="MMO74" s="9"/>
      <c r="MMP74" s="9"/>
      <c r="MMQ74" s="9"/>
      <c r="MMR74" s="9"/>
      <c r="MMS74" s="9"/>
      <c r="MMT74" s="9"/>
      <c r="MMU74" s="9"/>
      <c r="MMV74" s="9"/>
      <c r="MMW74" s="9"/>
      <c r="MMX74" s="9"/>
      <c r="MMY74" s="9"/>
      <c r="MMZ74" s="9"/>
      <c r="MNA74" s="9"/>
      <c r="MNB74" s="9"/>
      <c r="MNC74" s="9"/>
      <c r="MND74" s="9"/>
      <c r="MNE74" s="9"/>
      <c r="MNF74" s="9"/>
      <c r="MNG74" s="9"/>
      <c r="MNH74" s="9"/>
      <c r="MNI74" s="9"/>
      <c r="MNJ74" s="9"/>
      <c r="MNK74" s="9"/>
      <c r="MNL74" s="9"/>
      <c r="MNM74" s="9"/>
      <c r="MNN74" s="9"/>
      <c r="MNO74" s="9"/>
      <c r="MNP74" s="9"/>
      <c r="MNQ74" s="9"/>
      <c r="MNR74" s="9"/>
      <c r="MNS74" s="9"/>
      <c r="MNT74" s="9"/>
      <c r="MNU74" s="9"/>
      <c r="MNV74" s="9"/>
      <c r="MNW74" s="9"/>
      <c r="MNX74" s="9"/>
      <c r="MNY74" s="9"/>
      <c r="MNZ74" s="9"/>
      <c r="MOA74" s="9"/>
      <c r="MOB74" s="9"/>
      <c r="MOC74" s="9"/>
      <c r="MOD74" s="9"/>
      <c r="MOE74" s="9"/>
      <c r="MOF74" s="9"/>
      <c r="MOG74" s="9"/>
      <c r="MOH74" s="9"/>
      <c r="MOI74" s="9"/>
      <c r="MOJ74" s="9"/>
      <c r="MOK74" s="9"/>
      <c r="MOL74" s="9"/>
      <c r="MOM74" s="9"/>
      <c r="MON74" s="9"/>
      <c r="MOO74" s="9"/>
      <c r="MOP74" s="9"/>
      <c r="MOQ74" s="9"/>
      <c r="MOR74" s="9"/>
      <c r="MOS74" s="9"/>
      <c r="MOT74" s="9"/>
      <c r="MOU74" s="9"/>
      <c r="MOV74" s="9"/>
      <c r="MOW74" s="9"/>
      <c r="MOX74" s="9"/>
      <c r="MOY74" s="9"/>
      <c r="MOZ74" s="9"/>
      <c r="MPA74" s="9"/>
      <c r="MPB74" s="9"/>
      <c r="MPC74" s="9"/>
      <c r="MPD74" s="9"/>
      <c r="MPE74" s="9"/>
      <c r="MPF74" s="9"/>
      <c r="MPG74" s="9"/>
      <c r="MPH74" s="9"/>
      <c r="MPI74" s="9"/>
      <c r="MPJ74" s="9"/>
      <c r="MPK74" s="9"/>
      <c r="MPL74" s="9"/>
      <c r="MPM74" s="9"/>
      <c r="MPN74" s="9"/>
      <c r="MPO74" s="9"/>
      <c r="MPP74" s="9"/>
      <c r="MPQ74" s="9"/>
      <c r="MPR74" s="9"/>
      <c r="MPS74" s="9"/>
      <c r="MPT74" s="9"/>
      <c r="MPU74" s="9"/>
      <c r="MPV74" s="9"/>
      <c r="MPW74" s="9"/>
      <c r="MPX74" s="9"/>
      <c r="MPY74" s="9"/>
      <c r="MPZ74" s="9"/>
      <c r="MQA74" s="9"/>
      <c r="MQB74" s="9"/>
      <c r="MQC74" s="9"/>
      <c r="MQD74" s="9"/>
      <c r="MQE74" s="9"/>
      <c r="MQF74" s="9"/>
      <c r="MQG74" s="9"/>
      <c r="MQH74" s="9"/>
      <c r="MQI74" s="9"/>
      <c r="MQJ74" s="9"/>
      <c r="MQK74" s="9"/>
      <c r="MQL74" s="9"/>
      <c r="MQM74" s="9"/>
      <c r="MQN74" s="9"/>
      <c r="MQO74" s="9"/>
      <c r="MQP74" s="9"/>
      <c r="MQQ74" s="9"/>
      <c r="MQR74" s="9"/>
      <c r="MQS74" s="9"/>
      <c r="MQT74" s="9"/>
      <c r="MQU74" s="9"/>
      <c r="MQV74" s="9"/>
      <c r="MQW74" s="9"/>
      <c r="MQX74" s="9"/>
      <c r="MQY74" s="9"/>
      <c r="MQZ74" s="9"/>
      <c r="MRA74" s="9"/>
      <c r="MRB74" s="9"/>
      <c r="MRC74" s="9"/>
      <c r="MRD74" s="9"/>
      <c r="MRE74" s="9"/>
      <c r="MRF74" s="9"/>
      <c r="MRG74" s="9"/>
      <c r="MRH74" s="9"/>
      <c r="MRI74" s="9"/>
      <c r="MRJ74" s="9"/>
      <c r="MRK74" s="9"/>
      <c r="MRL74" s="9"/>
      <c r="MRM74" s="9"/>
      <c r="MRN74" s="9"/>
      <c r="MRO74" s="9"/>
      <c r="MRP74" s="9"/>
      <c r="MRQ74" s="9"/>
      <c r="MRR74" s="9"/>
      <c r="MRS74" s="9"/>
      <c r="MRT74" s="9"/>
      <c r="MRU74" s="9"/>
      <c r="MRV74" s="9"/>
      <c r="MRW74" s="9"/>
      <c r="MRX74" s="9"/>
      <c r="MRY74" s="9"/>
      <c r="MRZ74" s="9"/>
      <c r="MSA74" s="9"/>
      <c r="MSB74" s="9"/>
      <c r="MSC74" s="9"/>
      <c r="MSD74" s="9"/>
      <c r="MSE74" s="9"/>
      <c r="MSF74" s="9"/>
      <c r="MSG74" s="9"/>
      <c r="MSH74" s="9"/>
      <c r="MSI74" s="9"/>
      <c r="MSJ74" s="9"/>
      <c r="MSK74" s="9"/>
      <c r="MSL74" s="9"/>
      <c r="MSM74" s="9"/>
      <c r="MSN74" s="9"/>
      <c r="MSO74" s="9"/>
      <c r="MSP74" s="9"/>
      <c r="MSQ74" s="9"/>
      <c r="MSR74" s="9"/>
      <c r="MSS74" s="9"/>
      <c r="MST74" s="9"/>
      <c r="MSU74" s="9"/>
      <c r="MSV74" s="9"/>
      <c r="MSW74" s="9"/>
      <c r="MSX74" s="9"/>
      <c r="MSY74" s="9"/>
      <c r="MSZ74" s="9"/>
      <c r="MTA74" s="9"/>
      <c r="MTB74" s="9"/>
      <c r="MTC74" s="9"/>
      <c r="MTD74" s="9"/>
      <c r="MTE74" s="9"/>
      <c r="MTF74" s="9"/>
      <c r="MTG74" s="9"/>
      <c r="MTH74" s="9"/>
      <c r="MTI74" s="9"/>
      <c r="MTJ74" s="9"/>
      <c r="MTK74" s="9"/>
      <c r="MTL74" s="9"/>
      <c r="MTM74" s="9"/>
      <c r="MTN74" s="9"/>
      <c r="MTO74" s="9"/>
      <c r="MTP74" s="9"/>
      <c r="MTQ74" s="9"/>
      <c r="MTR74" s="9"/>
      <c r="MTS74" s="9"/>
      <c r="MTT74" s="9"/>
      <c r="MTU74" s="9"/>
      <c r="MTV74" s="9"/>
      <c r="MTW74" s="9"/>
      <c r="MTX74" s="9"/>
      <c r="MTY74" s="9"/>
      <c r="MTZ74" s="9"/>
      <c r="MUA74" s="9"/>
      <c r="MUB74" s="9"/>
      <c r="MUC74" s="9"/>
      <c r="MUD74" s="9"/>
      <c r="MUE74" s="9"/>
      <c r="MUF74" s="9"/>
      <c r="MUG74" s="9"/>
      <c r="MUH74" s="9"/>
      <c r="MUI74" s="9"/>
      <c r="MUJ74" s="9"/>
      <c r="MUK74" s="9"/>
      <c r="MUL74" s="9"/>
      <c r="MUM74" s="9"/>
      <c r="MUN74" s="9"/>
      <c r="MUO74" s="9"/>
      <c r="MUP74" s="9"/>
      <c r="MUQ74" s="9"/>
      <c r="MUR74" s="9"/>
      <c r="MUS74" s="9"/>
      <c r="MUT74" s="9"/>
      <c r="MUU74" s="9"/>
      <c r="MUV74" s="9"/>
      <c r="MUW74" s="9"/>
      <c r="MUX74" s="9"/>
      <c r="MUY74" s="9"/>
      <c r="MUZ74" s="9"/>
      <c r="MVA74" s="9"/>
      <c r="MVB74" s="9"/>
      <c r="MVC74" s="9"/>
      <c r="MVD74" s="9"/>
      <c r="MVE74" s="9"/>
      <c r="MVF74" s="9"/>
      <c r="MVG74" s="9"/>
      <c r="MVH74" s="9"/>
      <c r="MVI74" s="9"/>
      <c r="MVJ74" s="9"/>
      <c r="MVK74" s="9"/>
      <c r="MVL74" s="9"/>
      <c r="MVM74" s="9"/>
      <c r="MVN74" s="9"/>
      <c r="MVO74" s="9"/>
      <c r="MVP74" s="9"/>
      <c r="MVQ74" s="9"/>
      <c r="MVR74" s="9"/>
      <c r="MVS74" s="9"/>
      <c r="MVT74" s="9"/>
      <c r="MVU74" s="9"/>
      <c r="MVV74" s="9"/>
      <c r="MVW74" s="9"/>
      <c r="MVX74" s="9"/>
      <c r="MVY74" s="9"/>
      <c r="MVZ74" s="9"/>
      <c r="MWA74" s="9"/>
      <c r="MWB74" s="9"/>
      <c r="MWC74" s="9"/>
      <c r="MWD74" s="9"/>
      <c r="MWE74" s="9"/>
      <c r="MWF74" s="9"/>
      <c r="MWG74" s="9"/>
      <c r="MWH74" s="9"/>
      <c r="MWI74" s="9"/>
      <c r="MWJ74" s="9"/>
      <c r="MWK74" s="9"/>
      <c r="MWL74" s="9"/>
      <c r="MWM74" s="9"/>
      <c r="MWN74" s="9"/>
      <c r="MWO74" s="9"/>
      <c r="MWP74" s="9"/>
      <c r="MWQ74" s="9"/>
      <c r="MWR74" s="9"/>
      <c r="MWS74" s="9"/>
      <c r="MWT74" s="9"/>
      <c r="MWU74" s="9"/>
      <c r="MWV74" s="9"/>
      <c r="MWW74" s="9"/>
      <c r="MWX74" s="9"/>
      <c r="MWY74" s="9"/>
      <c r="MWZ74" s="9"/>
      <c r="MXA74" s="9"/>
      <c r="MXB74" s="9"/>
      <c r="MXC74" s="9"/>
      <c r="MXD74" s="9"/>
      <c r="MXE74" s="9"/>
      <c r="MXF74" s="9"/>
      <c r="MXG74" s="9"/>
      <c r="MXH74" s="9"/>
      <c r="MXI74" s="9"/>
      <c r="MXJ74" s="9"/>
      <c r="MXK74" s="9"/>
      <c r="MXL74" s="9"/>
      <c r="MXM74" s="9"/>
      <c r="MXN74" s="9"/>
      <c r="MXO74" s="9"/>
      <c r="MXP74" s="9"/>
      <c r="MXQ74" s="9"/>
      <c r="MXR74" s="9"/>
      <c r="MXS74" s="9"/>
      <c r="MXT74" s="9"/>
      <c r="MXU74" s="9"/>
      <c r="MXV74" s="9"/>
      <c r="MXW74" s="9"/>
      <c r="MXX74" s="9"/>
      <c r="MXY74" s="9"/>
      <c r="MXZ74" s="9"/>
      <c r="MYA74" s="9"/>
      <c r="MYB74" s="9"/>
      <c r="MYC74" s="9"/>
      <c r="MYD74" s="9"/>
      <c r="MYE74" s="9"/>
      <c r="MYF74" s="9"/>
      <c r="MYG74" s="9"/>
      <c r="MYH74" s="9"/>
      <c r="MYI74" s="9"/>
      <c r="MYJ74" s="9"/>
      <c r="MYK74" s="9"/>
      <c r="MYL74" s="9"/>
      <c r="MYM74" s="9"/>
      <c r="MYN74" s="9"/>
      <c r="MYO74" s="9"/>
      <c r="MYP74" s="9"/>
      <c r="MYQ74" s="9"/>
      <c r="MYR74" s="9"/>
      <c r="MYS74" s="9"/>
      <c r="MYT74" s="9"/>
      <c r="MYU74" s="9"/>
      <c r="MYV74" s="9"/>
      <c r="MYW74" s="9"/>
      <c r="MYX74" s="9"/>
      <c r="MYY74" s="9"/>
      <c r="MYZ74" s="9"/>
      <c r="MZA74" s="9"/>
      <c r="MZB74" s="9"/>
      <c r="MZC74" s="9"/>
      <c r="MZD74" s="9"/>
      <c r="MZE74" s="9"/>
      <c r="MZF74" s="9"/>
      <c r="MZG74" s="9"/>
      <c r="MZH74" s="9"/>
      <c r="MZI74" s="9"/>
      <c r="MZJ74" s="9"/>
      <c r="MZK74" s="9"/>
      <c r="MZL74" s="9"/>
      <c r="MZM74" s="9"/>
      <c r="MZN74" s="9"/>
      <c r="MZO74" s="9"/>
      <c r="MZP74" s="9"/>
      <c r="MZQ74" s="9"/>
      <c r="MZR74" s="9"/>
      <c r="MZS74" s="9"/>
      <c r="MZT74" s="9"/>
      <c r="MZU74" s="9"/>
      <c r="MZV74" s="9"/>
      <c r="MZW74" s="9"/>
      <c r="MZX74" s="9"/>
      <c r="MZY74" s="9"/>
      <c r="MZZ74" s="9"/>
      <c r="NAA74" s="9"/>
      <c r="NAB74" s="9"/>
      <c r="NAC74" s="9"/>
      <c r="NAD74" s="9"/>
      <c r="NAE74" s="9"/>
      <c r="NAF74" s="9"/>
      <c r="NAG74" s="9"/>
      <c r="NAH74" s="9"/>
      <c r="NAI74" s="9"/>
      <c r="NAJ74" s="9"/>
      <c r="NAK74" s="9"/>
      <c r="NAL74" s="9"/>
      <c r="NAM74" s="9"/>
      <c r="NAN74" s="9"/>
      <c r="NAO74" s="9"/>
      <c r="NAP74" s="9"/>
      <c r="NAQ74" s="9"/>
      <c r="NAR74" s="9"/>
      <c r="NAS74" s="9"/>
      <c r="NAT74" s="9"/>
      <c r="NAU74" s="9"/>
      <c r="NAV74" s="9"/>
      <c r="NAW74" s="9"/>
      <c r="NAX74" s="9"/>
      <c r="NAY74" s="9"/>
      <c r="NAZ74" s="9"/>
      <c r="NBA74" s="9"/>
      <c r="NBB74" s="9"/>
      <c r="NBC74" s="9"/>
      <c r="NBD74" s="9"/>
      <c r="NBE74" s="9"/>
      <c r="NBF74" s="9"/>
      <c r="NBG74" s="9"/>
      <c r="NBH74" s="9"/>
      <c r="NBI74" s="9"/>
      <c r="NBJ74" s="9"/>
      <c r="NBK74" s="9"/>
      <c r="NBL74" s="9"/>
      <c r="NBM74" s="9"/>
      <c r="NBN74" s="9"/>
      <c r="NBO74" s="9"/>
      <c r="NBP74" s="9"/>
      <c r="NBQ74" s="9"/>
      <c r="NBR74" s="9"/>
      <c r="NBS74" s="9"/>
      <c r="NBT74" s="9"/>
      <c r="NBU74" s="9"/>
      <c r="NBV74" s="9"/>
      <c r="NBW74" s="9"/>
      <c r="NBX74" s="9"/>
      <c r="NBY74" s="9"/>
      <c r="NBZ74" s="9"/>
      <c r="NCA74" s="9"/>
      <c r="NCB74" s="9"/>
      <c r="NCC74" s="9"/>
      <c r="NCD74" s="9"/>
      <c r="NCE74" s="9"/>
      <c r="NCF74" s="9"/>
      <c r="NCG74" s="9"/>
      <c r="NCH74" s="9"/>
      <c r="NCI74" s="9"/>
      <c r="NCJ74" s="9"/>
      <c r="NCK74" s="9"/>
      <c r="NCL74" s="9"/>
      <c r="NCM74" s="9"/>
      <c r="NCN74" s="9"/>
      <c r="NCO74" s="9"/>
      <c r="NCP74" s="9"/>
      <c r="NCQ74" s="9"/>
      <c r="NCR74" s="9"/>
      <c r="NCS74" s="9"/>
      <c r="NCT74" s="9"/>
      <c r="NCU74" s="9"/>
      <c r="NCV74" s="9"/>
      <c r="NCW74" s="9"/>
      <c r="NCX74" s="9"/>
      <c r="NCY74" s="9"/>
      <c r="NCZ74" s="9"/>
      <c r="NDA74" s="9"/>
      <c r="NDB74" s="9"/>
      <c r="NDC74" s="9"/>
      <c r="NDD74" s="9"/>
      <c r="NDE74" s="9"/>
      <c r="NDF74" s="9"/>
      <c r="NDG74" s="9"/>
      <c r="NDH74" s="9"/>
      <c r="NDI74" s="9"/>
      <c r="NDJ74" s="9"/>
      <c r="NDK74" s="9"/>
      <c r="NDL74" s="9"/>
      <c r="NDM74" s="9"/>
      <c r="NDN74" s="9"/>
      <c r="NDO74" s="9"/>
      <c r="NDP74" s="9"/>
      <c r="NDQ74" s="9"/>
      <c r="NDR74" s="9"/>
      <c r="NDS74" s="9"/>
      <c r="NDT74" s="9"/>
      <c r="NDU74" s="9"/>
      <c r="NDV74" s="9"/>
      <c r="NDW74" s="9"/>
      <c r="NDX74" s="9"/>
      <c r="NDY74" s="9"/>
      <c r="NDZ74" s="9"/>
      <c r="NEA74" s="9"/>
      <c r="NEB74" s="9"/>
      <c r="NEC74" s="9"/>
      <c r="NED74" s="9"/>
      <c r="NEE74" s="9"/>
      <c r="NEF74" s="9"/>
      <c r="NEG74" s="9"/>
      <c r="NEH74" s="9"/>
      <c r="NEI74" s="9"/>
      <c r="NEJ74" s="9"/>
      <c r="NEK74" s="9"/>
      <c r="NEL74" s="9"/>
      <c r="NEM74" s="9"/>
      <c r="NEN74" s="9"/>
      <c r="NEO74" s="9"/>
      <c r="NEP74" s="9"/>
      <c r="NEQ74" s="9"/>
      <c r="NER74" s="9"/>
      <c r="NES74" s="9"/>
      <c r="NET74" s="9"/>
      <c r="NEU74" s="9"/>
      <c r="NEV74" s="9"/>
      <c r="NEW74" s="9"/>
      <c r="NEX74" s="9"/>
      <c r="NEY74" s="9"/>
      <c r="NEZ74" s="9"/>
      <c r="NFA74" s="9"/>
      <c r="NFB74" s="9"/>
      <c r="NFC74" s="9"/>
      <c r="NFD74" s="9"/>
      <c r="NFE74" s="9"/>
      <c r="NFF74" s="9"/>
      <c r="NFG74" s="9"/>
      <c r="NFH74" s="9"/>
      <c r="NFI74" s="9"/>
      <c r="NFJ74" s="9"/>
      <c r="NFK74" s="9"/>
      <c r="NFL74" s="9"/>
      <c r="NFM74" s="9"/>
      <c r="NFN74" s="9"/>
      <c r="NFO74" s="9"/>
      <c r="NFP74" s="9"/>
      <c r="NFQ74" s="9"/>
      <c r="NFR74" s="9"/>
      <c r="NFS74" s="9"/>
      <c r="NFT74" s="9"/>
      <c r="NFU74" s="9"/>
      <c r="NFV74" s="9"/>
      <c r="NFW74" s="9"/>
      <c r="NFX74" s="9"/>
      <c r="NFY74" s="9"/>
      <c r="NFZ74" s="9"/>
      <c r="NGA74" s="9"/>
      <c r="NGB74" s="9"/>
      <c r="NGC74" s="9"/>
      <c r="NGD74" s="9"/>
      <c r="NGE74" s="9"/>
      <c r="NGF74" s="9"/>
      <c r="NGG74" s="9"/>
      <c r="NGH74" s="9"/>
      <c r="NGI74" s="9"/>
      <c r="NGJ74" s="9"/>
      <c r="NGK74" s="9"/>
      <c r="NGL74" s="9"/>
      <c r="NGM74" s="9"/>
      <c r="NGN74" s="9"/>
      <c r="NGO74" s="9"/>
      <c r="NGP74" s="9"/>
      <c r="NGQ74" s="9"/>
      <c r="NGR74" s="9"/>
      <c r="NGS74" s="9"/>
      <c r="NGT74" s="9"/>
      <c r="NGU74" s="9"/>
      <c r="NGV74" s="9"/>
      <c r="NGW74" s="9"/>
      <c r="NGX74" s="9"/>
      <c r="NGY74" s="9"/>
      <c r="NGZ74" s="9"/>
      <c r="NHA74" s="9"/>
      <c r="NHB74" s="9"/>
      <c r="NHC74" s="9"/>
      <c r="NHD74" s="9"/>
      <c r="NHE74" s="9"/>
      <c r="NHF74" s="9"/>
      <c r="NHG74" s="9"/>
      <c r="NHH74" s="9"/>
      <c r="NHI74" s="9"/>
      <c r="NHJ74" s="9"/>
      <c r="NHK74" s="9"/>
      <c r="NHL74" s="9"/>
      <c r="NHM74" s="9"/>
      <c r="NHN74" s="9"/>
      <c r="NHO74" s="9"/>
      <c r="NHP74" s="9"/>
      <c r="NHQ74" s="9"/>
      <c r="NHR74" s="9"/>
      <c r="NHS74" s="9"/>
      <c r="NHT74" s="9"/>
      <c r="NHU74" s="9"/>
      <c r="NHV74" s="9"/>
      <c r="NHW74" s="9"/>
      <c r="NHX74" s="9"/>
      <c r="NHY74" s="9"/>
      <c r="NHZ74" s="9"/>
      <c r="NIA74" s="9"/>
      <c r="NIB74" s="9"/>
      <c r="NIC74" s="9"/>
      <c r="NID74" s="9"/>
      <c r="NIE74" s="9"/>
      <c r="NIF74" s="9"/>
      <c r="NIG74" s="9"/>
      <c r="NIH74" s="9"/>
      <c r="NII74" s="9"/>
      <c r="NIJ74" s="9"/>
      <c r="NIK74" s="9"/>
      <c r="NIL74" s="9"/>
      <c r="NIM74" s="9"/>
      <c r="NIN74" s="9"/>
      <c r="NIO74" s="9"/>
      <c r="NIP74" s="9"/>
      <c r="NIQ74" s="9"/>
      <c r="NIR74" s="9"/>
      <c r="NIS74" s="9"/>
      <c r="NIT74" s="9"/>
      <c r="NIU74" s="9"/>
      <c r="NIV74" s="9"/>
      <c r="NIW74" s="9"/>
      <c r="NIX74" s="9"/>
      <c r="NIY74" s="9"/>
      <c r="NIZ74" s="9"/>
      <c r="NJA74" s="9"/>
      <c r="NJB74" s="9"/>
      <c r="NJC74" s="9"/>
      <c r="NJD74" s="9"/>
      <c r="NJE74" s="9"/>
      <c r="NJF74" s="9"/>
      <c r="NJG74" s="9"/>
      <c r="NJH74" s="9"/>
      <c r="NJI74" s="9"/>
      <c r="NJJ74" s="9"/>
      <c r="NJK74" s="9"/>
      <c r="NJL74" s="9"/>
      <c r="NJM74" s="9"/>
      <c r="NJN74" s="9"/>
      <c r="NJO74" s="9"/>
      <c r="NJP74" s="9"/>
      <c r="NJQ74" s="9"/>
      <c r="NJR74" s="9"/>
      <c r="NJS74" s="9"/>
      <c r="NJT74" s="9"/>
      <c r="NJU74" s="9"/>
      <c r="NJV74" s="9"/>
      <c r="NJW74" s="9"/>
      <c r="NJX74" s="9"/>
      <c r="NJY74" s="9"/>
      <c r="NJZ74" s="9"/>
      <c r="NKA74" s="9"/>
      <c r="NKB74" s="9"/>
      <c r="NKC74" s="9"/>
      <c r="NKD74" s="9"/>
      <c r="NKE74" s="9"/>
      <c r="NKF74" s="9"/>
      <c r="NKG74" s="9"/>
      <c r="NKH74" s="9"/>
      <c r="NKI74" s="9"/>
      <c r="NKJ74" s="9"/>
      <c r="NKK74" s="9"/>
      <c r="NKL74" s="9"/>
      <c r="NKM74" s="9"/>
      <c r="NKN74" s="9"/>
      <c r="NKO74" s="9"/>
      <c r="NKP74" s="9"/>
      <c r="NKQ74" s="9"/>
      <c r="NKR74" s="9"/>
      <c r="NKS74" s="9"/>
      <c r="NKT74" s="9"/>
      <c r="NKU74" s="9"/>
      <c r="NKV74" s="9"/>
      <c r="NKW74" s="9"/>
      <c r="NKX74" s="9"/>
      <c r="NKY74" s="9"/>
      <c r="NKZ74" s="9"/>
      <c r="NLA74" s="9"/>
      <c r="NLB74" s="9"/>
      <c r="NLC74" s="9"/>
      <c r="NLD74" s="9"/>
      <c r="NLE74" s="9"/>
      <c r="NLF74" s="9"/>
      <c r="NLG74" s="9"/>
      <c r="NLH74" s="9"/>
      <c r="NLI74" s="9"/>
      <c r="NLJ74" s="9"/>
      <c r="NLK74" s="9"/>
      <c r="NLL74" s="9"/>
      <c r="NLM74" s="9"/>
      <c r="NLN74" s="9"/>
      <c r="NLO74" s="9"/>
      <c r="NLP74" s="9"/>
      <c r="NLQ74" s="9"/>
      <c r="NLR74" s="9"/>
      <c r="NLS74" s="9"/>
      <c r="NLT74" s="9"/>
      <c r="NLU74" s="9"/>
      <c r="NLV74" s="9"/>
      <c r="NLW74" s="9"/>
      <c r="NLX74" s="9"/>
      <c r="NLY74" s="9"/>
      <c r="NLZ74" s="9"/>
      <c r="NMA74" s="9"/>
      <c r="NMB74" s="9"/>
      <c r="NMC74" s="9"/>
      <c r="NMD74" s="9"/>
      <c r="NME74" s="9"/>
      <c r="NMF74" s="9"/>
      <c r="NMG74" s="9"/>
      <c r="NMH74" s="9"/>
      <c r="NMI74" s="9"/>
      <c r="NMJ74" s="9"/>
      <c r="NMK74" s="9"/>
      <c r="NML74" s="9"/>
      <c r="NMM74" s="9"/>
      <c r="NMN74" s="9"/>
      <c r="NMO74" s="9"/>
      <c r="NMP74" s="9"/>
      <c r="NMQ74" s="9"/>
      <c r="NMR74" s="9"/>
      <c r="NMS74" s="9"/>
      <c r="NMT74" s="9"/>
      <c r="NMU74" s="9"/>
      <c r="NMV74" s="9"/>
      <c r="NMW74" s="9"/>
      <c r="NMX74" s="9"/>
      <c r="NMY74" s="9"/>
      <c r="NMZ74" s="9"/>
      <c r="NNA74" s="9"/>
      <c r="NNB74" s="9"/>
      <c r="NNC74" s="9"/>
      <c r="NND74" s="9"/>
      <c r="NNE74" s="9"/>
      <c r="NNF74" s="9"/>
      <c r="NNG74" s="9"/>
      <c r="NNH74" s="9"/>
      <c r="NNI74" s="9"/>
      <c r="NNJ74" s="9"/>
      <c r="NNK74" s="9"/>
      <c r="NNL74" s="9"/>
      <c r="NNM74" s="9"/>
      <c r="NNN74" s="9"/>
      <c r="NNO74" s="9"/>
      <c r="NNP74" s="9"/>
      <c r="NNQ74" s="9"/>
      <c r="NNR74" s="9"/>
      <c r="NNS74" s="9"/>
      <c r="NNT74" s="9"/>
      <c r="NNU74" s="9"/>
      <c r="NNV74" s="9"/>
      <c r="NNW74" s="9"/>
      <c r="NNX74" s="9"/>
      <c r="NNY74" s="9"/>
      <c r="NNZ74" s="9"/>
      <c r="NOA74" s="9"/>
      <c r="NOB74" s="9"/>
      <c r="NOC74" s="9"/>
      <c r="NOD74" s="9"/>
      <c r="NOE74" s="9"/>
      <c r="NOF74" s="9"/>
      <c r="NOG74" s="9"/>
      <c r="NOH74" s="9"/>
      <c r="NOI74" s="9"/>
      <c r="NOJ74" s="9"/>
      <c r="NOK74" s="9"/>
      <c r="NOL74" s="9"/>
      <c r="NOM74" s="9"/>
      <c r="NON74" s="9"/>
      <c r="NOO74" s="9"/>
      <c r="NOP74" s="9"/>
      <c r="NOQ74" s="9"/>
      <c r="NOR74" s="9"/>
      <c r="NOS74" s="9"/>
      <c r="NOT74" s="9"/>
      <c r="NOU74" s="9"/>
      <c r="NOV74" s="9"/>
      <c r="NOW74" s="9"/>
      <c r="NOX74" s="9"/>
      <c r="NOY74" s="9"/>
      <c r="NOZ74" s="9"/>
      <c r="NPA74" s="9"/>
      <c r="NPB74" s="9"/>
      <c r="NPC74" s="9"/>
      <c r="NPD74" s="9"/>
      <c r="NPE74" s="9"/>
      <c r="NPF74" s="9"/>
      <c r="NPG74" s="9"/>
      <c r="NPH74" s="9"/>
      <c r="NPI74" s="9"/>
      <c r="NPJ74" s="9"/>
      <c r="NPK74" s="9"/>
      <c r="NPL74" s="9"/>
      <c r="NPM74" s="9"/>
      <c r="NPN74" s="9"/>
      <c r="NPO74" s="9"/>
      <c r="NPP74" s="9"/>
      <c r="NPQ74" s="9"/>
      <c r="NPR74" s="9"/>
      <c r="NPS74" s="9"/>
      <c r="NPT74" s="9"/>
      <c r="NPU74" s="9"/>
      <c r="NPV74" s="9"/>
      <c r="NPW74" s="9"/>
      <c r="NPX74" s="9"/>
      <c r="NPY74" s="9"/>
      <c r="NPZ74" s="9"/>
      <c r="NQA74" s="9"/>
      <c r="NQB74" s="9"/>
      <c r="NQC74" s="9"/>
      <c r="NQD74" s="9"/>
      <c r="NQE74" s="9"/>
      <c r="NQF74" s="9"/>
      <c r="NQG74" s="9"/>
      <c r="NQH74" s="9"/>
      <c r="NQI74" s="9"/>
      <c r="NQJ74" s="9"/>
      <c r="NQK74" s="9"/>
      <c r="NQL74" s="9"/>
      <c r="NQM74" s="9"/>
      <c r="NQN74" s="9"/>
      <c r="NQO74" s="9"/>
      <c r="NQP74" s="9"/>
      <c r="NQQ74" s="9"/>
      <c r="NQR74" s="9"/>
      <c r="NQS74" s="9"/>
      <c r="NQT74" s="9"/>
      <c r="NQU74" s="9"/>
      <c r="NQV74" s="9"/>
      <c r="NQW74" s="9"/>
      <c r="NQX74" s="9"/>
      <c r="NQY74" s="9"/>
      <c r="NQZ74" s="9"/>
      <c r="NRA74" s="9"/>
      <c r="NRB74" s="9"/>
      <c r="NRC74" s="9"/>
      <c r="NRD74" s="9"/>
      <c r="NRE74" s="9"/>
      <c r="NRF74" s="9"/>
      <c r="NRG74" s="9"/>
      <c r="NRH74" s="9"/>
      <c r="NRI74" s="9"/>
      <c r="NRJ74" s="9"/>
      <c r="NRK74" s="9"/>
      <c r="NRL74" s="9"/>
      <c r="NRM74" s="9"/>
      <c r="NRN74" s="9"/>
      <c r="NRO74" s="9"/>
      <c r="NRP74" s="9"/>
      <c r="NRQ74" s="9"/>
      <c r="NRR74" s="9"/>
      <c r="NRS74" s="9"/>
      <c r="NRT74" s="9"/>
      <c r="NRU74" s="9"/>
      <c r="NRV74" s="9"/>
      <c r="NRW74" s="9"/>
      <c r="NRX74" s="9"/>
      <c r="NRY74" s="9"/>
      <c r="NRZ74" s="9"/>
      <c r="NSA74" s="9"/>
      <c r="NSB74" s="9"/>
      <c r="NSC74" s="9"/>
      <c r="NSD74" s="9"/>
      <c r="NSE74" s="9"/>
      <c r="NSF74" s="9"/>
      <c r="NSG74" s="9"/>
      <c r="NSH74" s="9"/>
      <c r="NSI74" s="9"/>
      <c r="NSJ74" s="9"/>
      <c r="NSK74" s="9"/>
      <c r="NSL74" s="9"/>
      <c r="NSM74" s="9"/>
      <c r="NSN74" s="9"/>
      <c r="NSO74" s="9"/>
      <c r="NSP74" s="9"/>
      <c r="NSQ74" s="9"/>
      <c r="NSR74" s="9"/>
      <c r="NSS74" s="9"/>
      <c r="NST74" s="9"/>
      <c r="NSU74" s="9"/>
      <c r="NSV74" s="9"/>
      <c r="NSW74" s="9"/>
      <c r="NSX74" s="9"/>
      <c r="NSY74" s="9"/>
      <c r="NSZ74" s="9"/>
      <c r="NTA74" s="9"/>
      <c r="NTB74" s="9"/>
      <c r="NTC74" s="9"/>
      <c r="NTD74" s="9"/>
      <c r="NTE74" s="9"/>
      <c r="NTF74" s="9"/>
      <c r="NTG74" s="9"/>
      <c r="NTH74" s="9"/>
      <c r="NTI74" s="9"/>
      <c r="NTJ74" s="9"/>
      <c r="NTK74" s="9"/>
      <c r="NTL74" s="9"/>
      <c r="NTM74" s="9"/>
      <c r="NTN74" s="9"/>
      <c r="NTO74" s="9"/>
      <c r="NTP74" s="9"/>
      <c r="NTQ74" s="9"/>
      <c r="NTR74" s="9"/>
      <c r="NTS74" s="9"/>
      <c r="NTT74" s="9"/>
      <c r="NTU74" s="9"/>
      <c r="NTV74" s="9"/>
      <c r="NTW74" s="9"/>
      <c r="NTX74" s="9"/>
      <c r="NTY74" s="9"/>
      <c r="NTZ74" s="9"/>
      <c r="NUA74" s="9"/>
      <c r="NUB74" s="9"/>
      <c r="NUC74" s="9"/>
      <c r="NUD74" s="9"/>
      <c r="NUE74" s="9"/>
      <c r="NUF74" s="9"/>
      <c r="NUG74" s="9"/>
      <c r="NUH74" s="9"/>
      <c r="NUI74" s="9"/>
      <c r="NUJ74" s="9"/>
      <c r="NUK74" s="9"/>
      <c r="NUL74" s="9"/>
      <c r="NUM74" s="9"/>
      <c r="NUN74" s="9"/>
      <c r="NUO74" s="9"/>
      <c r="NUP74" s="9"/>
      <c r="NUQ74" s="9"/>
      <c r="NUR74" s="9"/>
      <c r="NUS74" s="9"/>
      <c r="NUT74" s="9"/>
      <c r="NUU74" s="9"/>
      <c r="NUV74" s="9"/>
      <c r="NUW74" s="9"/>
      <c r="NUX74" s="9"/>
      <c r="NUY74" s="9"/>
      <c r="NUZ74" s="9"/>
      <c r="NVA74" s="9"/>
      <c r="NVB74" s="9"/>
      <c r="NVC74" s="9"/>
      <c r="NVD74" s="9"/>
      <c r="NVE74" s="9"/>
      <c r="NVF74" s="9"/>
      <c r="NVG74" s="9"/>
      <c r="NVH74" s="9"/>
      <c r="NVI74" s="9"/>
      <c r="NVJ74" s="9"/>
      <c r="NVK74" s="9"/>
      <c r="NVL74" s="9"/>
      <c r="NVM74" s="9"/>
      <c r="NVN74" s="9"/>
      <c r="NVO74" s="9"/>
      <c r="NVP74" s="9"/>
      <c r="NVQ74" s="9"/>
      <c r="NVR74" s="9"/>
      <c r="NVS74" s="9"/>
      <c r="NVT74" s="9"/>
      <c r="NVU74" s="9"/>
      <c r="NVV74" s="9"/>
      <c r="NVW74" s="9"/>
      <c r="NVX74" s="9"/>
      <c r="NVY74" s="9"/>
      <c r="NVZ74" s="9"/>
      <c r="NWA74" s="9"/>
      <c r="NWB74" s="9"/>
      <c r="NWC74" s="9"/>
      <c r="NWD74" s="9"/>
      <c r="NWE74" s="9"/>
      <c r="NWF74" s="9"/>
      <c r="NWG74" s="9"/>
      <c r="NWH74" s="9"/>
      <c r="NWI74" s="9"/>
      <c r="NWJ74" s="9"/>
      <c r="NWK74" s="9"/>
      <c r="NWL74" s="9"/>
      <c r="NWM74" s="9"/>
      <c r="NWN74" s="9"/>
      <c r="NWO74" s="9"/>
      <c r="NWP74" s="9"/>
      <c r="NWQ74" s="9"/>
      <c r="NWR74" s="9"/>
      <c r="NWS74" s="9"/>
      <c r="NWT74" s="9"/>
      <c r="NWU74" s="9"/>
      <c r="NWV74" s="9"/>
      <c r="NWW74" s="9"/>
      <c r="NWX74" s="9"/>
      <c r="NWY74" s="9"/>
      <c r="NWZ74" s="9"/>
      <c r="NXA74" s="9"/>
      <c r="NXB74" s="9"/>
      <c r="NXC74" s="9"/>
      <c r="NXD74" s="9"/>
      <c r="NXE74" s="9"/>
      <c r="NXF74" s="9"/>
      <c r="NXG74" s="9"/>
      <c r="NXH74" s="9"/>
      <c r="NXI74" s="9"/>
      <c r="NXJ74" s="9"/>
      <c r="NXK74" s="9"/>
      <c r="NXL74" s="9"/>
      <c r="NXM74" s="9"/>
      <c r="NXN74" s="9"/>
      <c r="NXO74" s="9"/>
      <c r="NXP74" s="9"/>
      <c r="NXQ74" s="9"/>
      <c r="NXR74" s="9"/>
      <c r="NXS74" s="9"/>
      <c r="NXT74" s="9"/>
      <c r="NXU74" s="9"/>
      <c r="NXV74" s="9"/>
      <c r="NXW74" s="9"/>
      <c r="NXX74" s="9"/>
      <c r="NXY74" s="9"/>
      <c r="NXZ74" s="9"/>
      <c r="NYA74" s="9"/>
      <c r="NYB74" s="9"/>
      <c r="NYC74" s="9"/>
      <c r="NYD74" s="9"/>
      <c r="NYE74" s="9"/>
      <c r="NYF74" s="9"/>
      <c r="NYG74" s="9"/>
      <c r="NYH74" s="9"/>
      <c r="NYI74" s="9"/>
      <c r="NYJ74" s="9"/>
      <c r="NYK74" s="9"/>
      <c r="NYL74" s="9"/>
      <c r="NYM74" s="9"/>
      <c r="NYN74" s="9"/>
      <c r="NYO74" s="9"/>
      <c r="NYP74" s="9"/>
      <c r="NYQ74" s="9"/>
      <c r="NYR74" s="9"/>
      <c r="NYS74" s="9"/>
      <c r="NYT74" s="9"/>
      <c r="NYU74" s="9"/>
      <c r="NYV74" s="9"/>
      <c r="NYW74" s="9"/>
      <c r="NYX74" s="9"/>
      <c r="NYY74" s="9"/>
      <c r="NYZ74" s="9"/>
      <c r="NZA74" s="9"/>
      <c r="NZB74" s="9"/>
      <c r="NZC74" s="9"/>
      <c r="NZD74" s="9"/>
      <c r="NZE74" s="9"/>
      <c r="NZF74" s="9"/>
      <c r="NZG74" s="9"/>
      <c r="NZH74" s="9"/>
      <c r="NZI74" s="9"/>
      <c r="NZJ74" s="9"/>
      <c r="NZK74" s="9"/>
      <c r="NZL74" s="9"/>
      <c r="NZM74" s="9"/>
      <c r="NZN74" s="9"/>
      <c r="NZO74" s="9"/>
      <c r="NZP74" s="9"/>
      <c r="NZQ74" s="9"/>
      <c r="NZR74" s="9"/>
      <c r="NZS74" s="9"/>
      <c r="NZT74" s="9"/>
      <c r="NZU74" s="9"/>
      <c r="NZV74" s="9"/>
      <c r="NZW74" s="9"/>
      <c r="NZX74" s="9"/>
      <c r="NZY74" s="9"/>
      <c r="NZZ74" s="9"/>
      <c r="OAA74" s="9"/>
      <c r="OAB74" s="9"/>
      <c r="OAC74" s="9"/>
      <c r="OAD74" s="9"/>
      <c r="OAE74" s="9"/>
      <c r="OAF74" s="9"/>
      <c r="OAG74" s="9"/>
      <c r="OAH74" s="9"/>
      <c r="OAI74" s="9"/>
      <c r="OAJ74" s="9"/>
      <c r="OAK74" s="9"/>
      <c r="OAL74" s="9"/>
      <c r="OAM74" s="9"/>
      <c r="OAN74" s="9"/>
      <c r="OAO74" s="9"/>
      <c r="OAP74" s="9"/>
      <c r="OAQ74" s="9"/>
      <c r="OAR74" s="9"/>
      <c r="OAS74" s="9"/>
      <c r="OAT74" s="9"/>
      <c r="OAU74" s="9"/>
      <c r="OAV74" s="9"/>
      <c r="OAW74" s="9"/>
      <c r="OAX74" s="9"/>
      <c r="OAY74" s="9"/>
      <c r="OAZ74" s="9"/>
      <c r="OBA74" s="9"/>
      <c r="OBB74" s="9"/>
      <c r="OBC74" s="9"/>
      <c r="OBD74" s="9"/>
      <c r="OBE74" s="9"/>
      <c r="OBF74" s="9"/>
      <c r="OBG74" s="9"/>
      <c r="OBH74" s="9"/>
      <c r="OBI74" s="9"/>
      <c r="OBJ74" s="9"/>
      <c r="OBK74" s="9"/>
      <c r="OBL74" s="9"/>
      <c r="OBM74" s="9"/>
      <c r="OBN74" s="9"/>
      <c r="OBO74" s="9"/>
      <c r="OBP74" s="9"/>
      <c r="OBQ74" s="9"/>
      <c r="OBR74" s="9"/>
      <c r="OBS74" s="9"/>
      <c r="OBT74" s="9"/>
      <c r="OBU74" s="9"/>
      <c r="OBV74" s="9"/>
      <c r="OBW74" s="9"/>
      <c r="OBX74" s="9"/>
      <c r="OBY74" s="9"/>
      <c r="OBZ74" s="9"/>
      <c r="OCA74" s="9"/>
      <c r="OCB74" s="9"/>
      <c r="OCC74" s="9"/>
      <c r="OCD74" s="9"/>
      <c r="OCE74" s="9"/>
      <c r="OCF74" s="9"/>
      <c r="OCG74" s="9"/>
      <c r="OCH74" s="9"/>
      <c r="OCI74" s="9"/>
      <c r="OCJ74" s="9"/>
      <c r="OCK74" s="9"/>
      <c r="OCL74" s="9"/>
      <c r="OCM74" s="9"/>
      <c r="OCN74" s="9"/>
      <c r="OCO74" s="9"/>
      <c r="OCP74" s="9"/>
      <c r="OCQ74" s="9"/>
      <c r="OCR74" s="9"/>
      <c r="OCS74" s="9"/>
      <c r="OCT74" s="9"/>
      <c r="OCU74" s="9"/>
      <c r="OCV74" s="9"/>
      <c r="OCW74" s="9"/>
      <c r="OCX74" s="9"/>
      <c r="OCY74" s="9"/>
      <c r="OCZ74" s="9"/>
      <c r="ODA74" s="9"/>
      <c r="ODB74" s="9"/>
      <c r="ODC74" s="9"/>
      <c r="ODD74" s="9"/>
      <c r="ODE74" s="9"/>
      <c r="ODF74" s="9"/>
      <c r="ODG74" s="9"/>
      <c r="ODH74" s="9"/>
      <c r="ODI74" s="9"/>
      <c r="ODJ74" s="9"/>
      <c r="ODK74" s="9"/>
      <c r="ODL74" s="9"/>
      <c r="ODM74" s="9"/>
      <c r="ODN74" s="9"/>
      <c r="ODO74" s="9"/>
      <c r="ODP74" s="9"/>
      <c r="ODQ74" s="9"/>
      <c r="ODR74" s="9"/>
      <c r="ODS74" s="9"/>
      <c r="ODT74" s="9"/>
      <c r="ODU74" s="9"/>
      <c r="ODV74" s="9"/>
      <c r="ODW74" s="9"/>
      <c r="ODX74" s="9"/>
      <c r="ODY74" s="9"/>
      <c r="ODZ74" s="9"/>
      <c r="OEA74" s="9"/>
      <c r="OEB74" s="9"/>
      <c r="OEC74" s="9"/>
      <c r="OED74" s="9"/>
      <c r="OEE74" s="9"/>
      <c r="OEF74" s="9"/>
      <c r="OEG74" s="9"/>
      <c r="OEH74" s="9"/>
      <c r="OEI74" s="9"/>
      <c r="OEJ74" s="9"/>
      <c r="OEK74" s="9"/>
      <c r="OEL74" s="9"/>
      <c r="OEM74" s="9"/>
      <c r="OEN74" s="9"/>
      <c r="OEO74" s="9"/>
      <c r="OEP74" s="9"/>
      <c r="OEQ74" s="9"/>
      <c r="OER74" s="9"/>
      <c r="OES74" s="9"/>
      <c r="OET74" s="9"/>
      <c r="OEU74" s="9"/>
      <c r="OEV74" s="9"/>
      <c r="OEW74" s="9"/>
      <c r="OEX74" s="9"/>
      <c r="OEY74" s="9"/>
      <c r="OEZ74" s="9"/>
      <c r="OFA74" s="9"/>
      <c r="OFB74" s="9"/>
      <c r="OFC74" s="9"/>
      <c r="OFD74" s="9"/>
      <c r="OFE74" s="9"/>
      <c r="OFF74" s="9"/>
      <c r="OFG74" s="9"/>
      <c r="OFH74" s="9"/>
      <c r="OFI74" s="9"/>
      <c r="OFJ74" s="9"/>
      <c r="OFK74" s="9"/>
      <c r="OFL74" s="9"/>
      <c r="OFM74" s="9"/>
      <c r="OFN74" s="9"/>
      <c r="OFO74" s="9"/>
      <c r="OFP74" s="9"/>
      <c r="OFQ74" s="9"/>
      <c r="OFR74" s="9"/>
      <c r="OFS74" s="9"/>
      <c r="OFT74" s="9"/>
      <c r="OFU74" s="9"/>
      <c r="OFV74" s="9"/>
      <c r="OFW74" s="9"/>
      <c r="OFX74" s="9"/>
      <c r="OFY74" s="9"/>
      <c r="OFZ74" s="9"/>
      <c r="OGA74" s="9"/>
      <c r="OGB74" s="9"/>
      <c r="OGC74" s="9"/>
      <c r="OGD74" s="9"/>
      <c r="OGE74" s="9"/>
      <c r="OGF74" s="9"/>
      <c r="OGG74" s="9"/>
      <c r="OGH74" s="9"/>
      <c r="OGI74" s="9"/>
      <c r="OGJ74" s="9"/>
      <c r="OGK74" s="9"/>
      <c r="OGL74" s="9"/>
      <c r="OGM74" s="9"/>
      <c r="OGN74" s="9"/>
      <c r="OGO74" s="9"/>
      <c r="OGP74" s="9"/>
      <c r="OGQ74" s="9"/>
      <c r="OGR74" s="9"/>
      <c r="OGS74" s="9"/>
      <c r="OGT74" s="9"/>
      <c r="OGU74" s="9"/>
      <c r="OGV74" s="9"/>
      <c r="OGW74" s="9"/>
      <c r="OGX74" s="9"/>
      <c r="OGY74" s="9"/>
      <c r="OGZ74" s="9"/>
      <c r="OHA74" s="9"/>
      <c r="OHB74" s="9"/>
      <c r="OHC74" s="9"/>
      <c r="OHD74" s="9"/>
      <c r="OHE74" s="9"/>
      <c r="OHF74" s="9"/>
      <c r="OHG74" s="9"/>
      <c r="OHH74" s="9"/>
      <c r="OHI74" s="9"/>
      <c r="OHJ74" s="9"/>
      <c r="OHK74" s="9"/>
      <c r="OHL74" s="9"/>
      <c r="OHM74" s="9"/>
      <c r="OHN74" s="9"/>
      <c r="OHO74" s="9"/>
      <c r="OHP74" s="9"/>
      <c r="OHQ74" s="9"/>
      <c r="OHR74" s="9"/>
      <c r="OHS74" s="9"/>
      <c r="OHT74" s="9"/>
      <c r="OHU74" s="9"/>
      <c r="OHV74" s="9"/>
      <c r="OHW74" s="9"/>
      <c r="OHX74" s="9"/>
      <c r="OHY74" s="9"/>
      <c r="OHZ74" s="9"/>
      <c r="OIA74" s="9"/>
      <c r="OIB74" s="9"/>
      <c r="OIC74" s="9"/>
      <c r="OID74" s="9"/>
      <c r="OIE74" s="9"/>
      <c r="OIF74" s="9"/>
      <c r="OIG74" s="9"/>
      <c r="OIH74" s="9"/>
      <c r="OII74" s="9"/>
      <c r="OIJ74" s="9"/>
      <c r="OIK74" s="9"/>
      <c r="OIL74" s="9"/>
      <c r="OIM74" s="9"/>
      <c r="OIN74" s="9"/>
      <c r="OIO74" s="9"/>
      <c r="OIP74" s="9"/>
      <c r="OIQ74" s="9"/>
      <c r="OIR74" s="9"/>
      <c r="OIS74" s="9"/>
      <c r="OIT74" s="9"/>
      <c r="OIU74" s="9"/>
      <c r="OIV74" s="9"/>
      <c r="OIW74" s="9"/>
      <c r="OIX74" s="9"/>
      <c r="OIY74" s="9"/>
      <c r="OIZ74" s="9"/>
      <c r="OJA74" s="9"/>
      <c r="OJB74" s="9"/>
      <c r="OJC74" s="9"/>
      <c r="OJD74" s="9"/>
      <c r="OJE74" s="9"/>
      <c r="OJF74" s="9"/>
      <c r="OJG74" s="9"/>
      <c r="OJH74" s="9"/>
      <c r="OJI74" s="9"/>
      <c r="OJJ74" s="9"/>
      <c r="OJK74" s="9"/>
      <c r="OJL74" s="9"/>
      <c r="OJM74" s="9"/>
      <c r="OJN74" s="9"/>
      <c r="OJO74" s="9"/>
      <c r="OJP74" s="9"/>
      <c r="OJQ74" s="9"/>
      <c r="OJR74" s="9"/>
      <c r="OJS74" s="9"/>
      <c r="OJT74" s="9"/>
      <c r="OJU74" s="9"/>
      <c r="OJV74" s="9"/>
      <c r="OJW74" s="9"/>
      <c r="OJX74" s="9"/>
      <c r="OJY74" s="9"/>
      <c r="OJZ74" s="9"/>
      <c r="OKA74" s="9"/>
      <c r="OKB74" s="9"/>
      <c r="OKC74" s="9"/>
      <c r="OKD74" s="9"/>
      <c r="OKE74" s="9"/>
      <c r="OKF74" s="9"/>
      <c r="OKG74" s="9"/>
      <c r="OKH74" s="9"/>
      <c r="OKI74" s="9"/>
      <c r="OKJ74" s="9"/>
      <c r="OKK74" s="9"/>
      <c r="OKL74" s="9"/>
      <c r="OKM74" s="9"/>
      <c r="OKN74" s="9"/>
      <c r="OKO74" s="9"/>
      <c r="OKP74" s="9"/>
      <c r="OKQ74" s="9"/>
      <c r="OKR74" s="9"/>
      <c r="OKS74" s="9"/>
      <c r="OKT74" s="9"/>
      <c r="OKU74" s="9"/>
      <c r="OKV74" s="9"/>
      <c r="OKW74" s="9"/>
      <c r="OKX74" s="9"/>
      <c r="OKY74" s="9"/>
      <c r="OKZ74" s="9"/>
      <c r="OLA74" s="9"/>
      <c r="OLB74" s="9"/>
      <c r="OLC74" s="9"/>
      <c r="OLD74" s="9"/>
      <c r="OLE74" s="9"/>
      <c r="OLF74" s="9"/>
      <c r="OLG74" s="9"/>
      <c r="OLH74" s="9"/>
      <c r="OLI74" s="9"/>
      <c r="OLJ74" s="9"/>
      <c r="OLK74" s="9"/>
      <c r="OLL74" s="9"/>
      <c r="OLM74" s="9"/>
      <c r="OLN74" s="9"/>
      <c r="OLO74" s="9"/>
      <c r="OLP74" s="9"/>
      <c r="OLQ74" s="9"/>
      <c r="OLR74" s="9"/>
      <c r="OLS74" s="9"/>
      <c r="OLT74" s="9"/>
      <c r="OLU74" s="9"/>
      <c r="OLV74" s="9"/>
      <c r="OLW74" s="9"/>
      <c r="OLX74" s="9"/>
      <c r="OLY74" s="9"/>
      <c r="OLZ74" s="9"/>
      <c r="OMA74" s="9"/>
      <c r="OMB74" s="9"/>
      <c r="OMC74" s="9"/>
      <c r="OMD74" s="9"/>
      <c r="OME74" s="9"/>
      <c r="OMF74" s="9"/>
      <c r="OMG74" s="9"/>
      <c r="OMH74" s="9"/>
      <c r="OMI74" s="9"/>
      <c r="OMJ74" s="9"/>
      <c r="OMK74" s="9"/>
      <c r="OML74" s="9"/>
      <c r="OMM74" s="9"/>
      <c r="OMN74" s="9"/>
      <c r="OMO74" s="9"/>
      <c r="OMP74" s="9"/>
      <c r="OMQ74" s="9"/>
      <c r="OMR74" s="9"/>
      <c r="OMS74" s="9"/>
      <c r="OMT74" s="9"/>
      <c r="OMU74" s="9"/>
      <c r="OMV74" s="9"/>
      <c r="OMW74" s="9"/>
      <c r="OMX74" s="9"/>
      <c r="OMY74" s="9"/>
      <c r="OMZ74" s="9"/>
      <c r="ONA74" s="9"/>
      <c r="ONB74" s="9"/>
      <c r="ONC74" s="9"/>
      <c r="OND74" s="9"/>
      <c r="ONE74" s="9"/>
      <c r="ONF74" s="9"/>
      <c r="ONG74" s="9"/>
      <c r="ONH74" s="9"/>
      <c r="ONI74" s="9"/>
      <c r="ONJ74" s="9"/>
      <c r="ONK74" s="9"/>
      <c r="ONL74" s="9"/>
      <c r="ONM74" s="9"/>
      <c r="ONN74" s="9"/>
      <c r="ONO74" s="9"/>
      <c r="ONP74" s="9"/>
      <c r="ONQ74" s="9"/>
      <c r="ONR74" s="9"/>
      <c r="ONS74" s="9"/>
      <c r="ONT74" s="9"/>
      <c r="ONU74" s="9"/>
      <c r="ONV74" s="9"/>
      <c r="ONW74" s="9"/>
      <c r="ONX74" s="9"/>
      <c r="ONY74" s="9"/>
      <c r="ONZ74" s="9"/>
      <c r="OOA74" s="9"/>
      <c r="OOB74" s="9"/>
      <c r="OOC74" s="9"/>
      <c r="OOD74" s="9"/>
      <c r="OOE74" s="9"/>
      <c r="OOF74" s="9"/>
      <c r="OOG74" s="9"/>
      <c r="OOH74" s="9"/>
      <c r="OOI74" s="9"/>
      <c r="OOJ74" s="9"/>
      <c r="OOK74" s="9"/>
      <c r="OOL74" s="9"/>
      <c r="OOM74" s="9"/>
      <c r="OON74" s="9"/>
      <c r="OOO74" s="9"/>
      <c r="OOP74" s="9"/>
      <c r="OOQ74" s="9"/>
      <c r="OOR74" s="9"/>
      <c r="OOS74" s="9"/>
      <c r="OOT74" s="9"/>
      <c r="OOU74" s="9"/>
      <c r="OOV74" s="9"/>
      <c r="OOW74" s="9"/>
      <c r="OOX74" s="9"/>
      <c r="OOY74" s="9"/>
      <c r="OOZ74" s="9"/>
      <c r="OPA74" s="9"/>
      <c r="OPB74" s="9"/>
      <c r="OPC74" s="9"/>
      <c r="OPD74" s="9"/>
      <c r="OPE74" s="9"/>
      <c r="OPF74" s="9"/>
      <c r="OPG74" s="9"/>
      <c r="OPH74" s="9"/>
      <c r="OPI74" s="9"/>
      <c r="OPJ74" s="9"/>
      <c r="OPK74" s="9"/>
      <c r="OPL74" s="9"/>
      <c r="OPM74" s="9"/>
      <c r="OPN74" s="9"/>
      <c r="OPO74" s="9"/>
      <c r="OPP74" s="9"/>
      <c r="OPQ74" s="9"/>
      <c r="OPR74" s="9"/>
      <c r="OPS74" s="9"/>
      <c r="OPT74" s="9"/>
      <c r="OPU74" s="9"/>
      <c r="OPV74" s="9"/>
      <c r="OPW74" s="9"/>
      <c r="OPX74" s="9"/>
      <c r="OPY74" s="9"/>
      <c r="OPZ74" s="9"/>
      <c r="OQA74" s="9"/>
      <c r="OQB74" s="9"/>
      <c r="OQC74" s="9"/>
      <c r="OQD74" s="9"/>
      <c r="OQE74" s="9"/>
      <c r="OQF74" s="9"/>
      <c r="OQG74" s="9"/>
      <c r="OQH74" s="9"/>
      <c r="OQI74" s="9"/>
      <c r="OQJ74" s="9"/>
      <c r="OQK74" s="9"/>
      <c r="OQL74" s="9"/>
      <c r="OQM74" s="9"/>
      <c r="OQN74" s="9"/>
      <c r="OQO74" s="9"/>
      <c r="OQP74" s="9"/>
      <c r="OQQ74" s="9"/>
      <c r="OQR74" s="9"/>
      <c r="OQS74" s="9"/>
      <c r="OQT74" s="9"/>
      <c r="OQU74" s="9"/>
      <c r="OQV74" s="9"/>
      <c r="OQW74" s="9"/>
      <c r="OQX74" s="9"/>
      <c r="OQY74" s="9"/>
      <c r="OQZ74" s="9"/>
      <c r="ORA74" s="9"/>
      <c r="ORB74" s="9"/>
      <c r="ORC74" s="9"/>
      <c r="ORD74" s="9"/>
      <c r="ORE74" s="9"/>
      <c r="ORF74" s="9"/>
      <c r="ORG74" s="9"/>
      <c r="ORH74" s="9"/>
      <c r="ORI74" s="9"/>
      <c r="ORJ74" s="9"/>
      <c r="ORK74" s="9"/>
      <c r="ORL74" s="9"/>
      <c r="ORM74" s="9"/>
      <c r="ORN74" s="9"/>
      <c r="ORO74" s="9"/>
      <c r="ORP74" s="9"/>
      <c r="ORQ74" s="9"/>
      <c r="ORR74" s="9"/>
      <c r="ORS74" s="9"/>
      <c r="ORT74" s="9"/>
      <c r="ORU74" s="9"/>
      <c r="ORV74" s="9"/>
      <c r="ORW74" s="9"/>
      <c r="ORX74" s="9"/>
      <c r="ORY74" s="9"/>
      <c r="ORZ74" s="9"/>
      <c r="OSA74" s="9"/>
      <c r="OSB74" s="9"/>
      <c r="OSC74" s="9"/>
      <c r="OSD74" s="9"/>
      <c r="OSE74" s="9"/>
      <c r="OSF74" s="9"/>
      <c r="OSG74" s="9"/>
      <c r="OSH74" s="9"/>
      <c r="OSI74" s="9"/>
      <c r="OSJ74" s="9"/>
      <c r="OSK74" s="9"/>
      <c r="OSL74" s="9"/>
      <c r="OSM74" s="9"/>
      <c r="OSN74" s="9"/>
      <c r="OSO74" s="9"/>
      <c r="OSP74" s="9"/>
      <c r="OSQ74" s="9"/>
      <c r="OSR74" s="9"/>
      <c r="OSS74" s="9"/>
      <c r="OST74" s="9"/>
      <c r="OSU74" s="9"/>
      <c r="OSV74" s="9"/>
      <c r="OSW74" s="9"/>
      <c r="OSX74" s="9"/>
      <c r="OSY74" s="9"/>
      <c r="OSZ74" s="9"/>
      <c r="OTA74" s="9"/>
      <c r="OTB74" s="9"/>
      <c r="OTC74" s="9"/>
      <c r="OTD74" s="9"/>
      <c r="OTE74" s="9"/>
      <c r="OTF74" s="9"/>
      <c r="OTG74" s="9"/>
      <c r="OTH74" s="9"/>
      <c r="OTI74" s="9"/>
      <c r="OTJ74" s="9"/>
      <c r="OTK74" s="9"/>
      <c r="OTL74" s="9"/>
      <c r="OTM74" s="9"/>
      <c r="OTN74" s="9"/>
      <c r="OTO74" s="9"/>
      <c r="OTP74" s="9"/>
      <c r="OTQ74" s="9"/>
      <c r="OTR74" s="9"/>
      <c r="OTS74" s="9"/>
      <c r="OTT74" s="9"/>
      <c r="OTU74" s="9"/>
      <c r="OTV74" s="9"/>
      <c r="OTW74" s="9"/>
      <c r="OTX74" s="9"/>
      <c r="OTY74" s="9"/>
      <c r="OTZ74" s="9"/>
      <c r="OUA74" s="9"/>
      <c r="OUB74" s="9"/>
      <c r="OUC74" s="9"/>
      <c r="OUD74" s="9"/>
      <c r="OUE74" s="9"/>
      <c r="OUF74" s="9"/>
      <c r="OUG74" s="9"/>
      <c r="OUH74" s="9"/>
      <c r="OUI74" s="9"/>
      <c r="OUJ74" s="9"/>
      <c r="OUK74" s="9"/>
      <c r="OUL74" s="9"/>
      <c r="OUM74" s="9"/>
      <c r="OUN74" s="9"/>
      <c r="OUO74" s="9"/>
      <c r="OUP74" s="9"/>
      <c r="OUQ74" s="9"/>
      <c r="OUR74" s="9"/>
      <c r="OUS74" s="9"/>
      <c r="OUT74" s="9"/>
      <c r="OUU74" s="9"/>
      <c r="OUV74" s="9"/>
      <c r="OUW74" s="9"/>
      <c r="OUX74" s="9"/>
      <c r="OUY74" s="9"/>
      <c r="OUZ74" s="9"/>
      <c r="OVA74" s="9"/>
      <c r="OVB74" s="9"/>
      <c r="OVC74" s="9"/>
      <c r="OVD74" s="9"/>
      <c r="OVE74" s="9"/>
      <c r="OVF74" s="9"/>
      <c r="OVG74" s="9"/>
      <c r="OVH74" s="9"/>
      <c r="OVI74" s="9"/>
      <c r="OVJ74" s="9"/>
      <c r="OVK74" s="9"/>
      <c r="OVL74" s="9"/>
      <c r="OVM74" s="9"/>
      <c r="OVN74" s="9"/>
      <c r="OVO74" s="9"/>
      <c r="OVP74" s="9"/>
      <c r="OVQ74" s="9"/>
      <c r="OVR74" s="9"/>
      <c r="OVS74" s="9"/>
      <c r="OVT74" s="9"/>
      <c r="OVU74" s="9"/>
      <c r="OVV74" s="9"/>
      <c r="OVW74" s="9"/>
      <c r="OVX74" s="9"/>
      <c r="OVY74" s="9"/>
      <c r="OVZ74" s="9"/>
      <c r="OWA74" s="9"/>
      <c r="OWB74" s="9"/>
      <c r="OWC74" s="9"/>
      <c r="OWD74" s="9"/>
      <c r="OWE74" s="9"/>
      <c r="OWF74" s="9"/>
      <c r="OWG74" s="9"/>
      <c r="OWH74" s="9"/>
      <c r="OWI74" s="9"/>
      <c r="OWJ74" s="9"/>
      <c r="OWK74" s="9"/>
      <c r="OWL74" s="9"/>
      <c r="OWM74" s="9"/>
      <c r="OWN74" s="9"/>
      <c r="OWO74" s="9"/>
      <c r="OWP74" s="9"/>
      <c r="OWQ74" s="9"/>
      <c r="OWR74" s="9"/>
      <c r="OWS74" s="9"/>
      <c r="OWT74" s="9"/>
      <c r="OWU74" s="9"/>
      <c r="OWV74" s="9"/>
      <c r="OWW74" s="9"/>
      <c r="OWX74" s="9"/>
      <c r="OWY74" s="9"/>
      <c r="OWZ74" s="9"/>
      <c r="OXA74" s="9"/>
      <c r="OXB74" s="9"/>
      <c r="OXC74" s="9"/>
      <c r="OXD74" s="9"/>
      <c r="OXE74" s="9"/>
      <c r="OXF74" s="9"/>
      <c r="OXG74" s="9"/>
      <c r="OXH74" s="9"/>
      <c r="OXI74" s="9"/>
      <c r="OXJ74" s="9"/>
      <c r="OXK74" s="9"/>
      <c r="OXL74" s="9"/>
      <c r="OXM74" s="9"/>
      <c r="OXN74" s="9"/>
      <c r="OXO74" s="9"/>
      <c r="OXP74" s="9"/>
      <c r="OXQ74" s="9"/>
      <c r="OXR74" s="9"/>
      <c r="OXS74" s="9"/>
      <c r="OXT74" s="9"/>
      <c r="OXU74" s="9"/>
      <c r="OXV74" s="9"/>
      <c r="OXW74" s="9"/>
      <c r="OXX74" s="9"/>
      <c r="OXY74" s="9"/>
      <c r="OXZ74" s="9"/>
      <c r="OYA74" s="9"/>
      <c r="OYB74" s="9"/>
      <c r="OYC74" s="9"/>
      <c r="OYD74" s="9"/>
      <c r="OYE74" s="9"/>
      <c r="OYF74" s="9"/>
      <c r="OYG74" s="9"/>
      <c r="OYH74" s="9"/>
      <c r="OYI74" s="9"/>
      <c r="OYJ74" s="9"/>
      <c r="OYK74" s="9"/>
      <c r="OYL74" s="9"/>
      <c r="OYM74" s="9"/>
      <c r="OYN74" s="9"/>
      <c r="OYO74" s="9"/>
      <c r="OYP74" s="9"/>
      <c r="OYQ74" s="9"/>
      <c r="OYR74" s="9"/>
      <c r="OYS74" s="9"/>
      <c r="OYT74" s="9"/>
      <c r="OYU74" s="9"/>
      <c r="OYV74" s="9"/>
      <c r="OYW74" s="9"/>
      <c r="OYX74" s="9"/>
      <c r="OYY74" s="9"/>
      <c r="OYZ74" s="9"/>
      <c r="OZA74" s="9"/>
      <c r="OZB74" s="9"/>
      <c r="OZC74" s="9"/>
      <c r="OZD74" s="9"/>
      <c r="OZE74" s="9"/>
      <c r="OZF74" s="9"/>
      <c r="OZG74" s="9"/>
      <c r="OZH74" s="9"/>
      <c r="OZI74" s="9"/>
      <c r="OZJ74" s="9"/>
      <c r="OZK74" s="9"/>
      <c r="OZL74" s="9"/>
      <c r="OZM74" s="9"/>
      <c r="OZN74" s="9"/>
      <c r="OZO74" s="9"/>
      <c r="OZP74" s="9"/>
      <c r="OZQ74" s="9"/>
      <c r="OZR74" s="9"/>
      <c r="OZS74" s="9"/>
      <c r="OZT74" s="9"/>
      <c r="OZU74" s="9"/>
      <c r="OZV74" s="9"/>
      <c r="OZW74" s="9"/>
      <c r="OZX74" s="9"/>
      <c r="OZY74" s="9"/>
      <c r="OZZ74" s="9"/>
      <c r="PAA74" s="9"/>
      <c r="PAB74" s="9"/>
      <c r="PAC74" s="9"/>
      <c r="PAD74" s="9"/>
      <c r="PAE74" s="9"/>
      <c r="PAF74" s="9"/>
      <c r="PAG74" s="9"/>
      <c r="PAH74" s="9"/>
      <c r="PAI74" s="9"/>
      <c r="PAJ74" s="9"/>
      <c r="PAK74" s="9"/>
      <c r="PAL74" s="9"/>
      <c r="PAM74" s="9"/>
      <c r="PAN74" s="9"/>
      <c r="PAO74" s="9"/>
      <c r="PAP74" s="9"/>
      <c r="PAQ74" s="9"/>
      <c r="PAR74" s="9"/>
      <c r="PAS74" s="9"/>
      <c r="PAT74" s="9"/>
      <c r="PAU74" s="9"/>
      <c r="PAV74" s="9"/>
      <c r="PAW74" s="9"/>
      <c r="PAX74" s="9"/>
      <c r="PAY74" s="9"/>
      <c r="PAZ74" s="9"/>
      <c r="PBA74" s="9"/>
      <c r="PBB74" s="9"/>
      <c r="PBC74" s="9"/>
      <c r="PBD74" s="9"/>
      <c r="PBE74" s="9"/>
      <c r="PBF74" s="9"/>
      <c r="PBG74" s="9"/>
      <c r="PBH74" s="9"/>
      <c r="PBI74" s="9"/>
      <c r="PBJ74" s="9"/>
      <c r="PBK74" s="9"/>
      <c r="PBL74" s="9"/>
      <c r="PBM74" s="9"/>
      <c r="PBN74" s="9"/>
      <c r="PBO74" s="9"/>
      <c r="PBP74" s="9"/>
      <c r="PBQ74" s="9"/>
      <c r="PBR74" s="9"/>
      <c r="PBS74" s="9"/>
      <c r="PBT74" s="9"/>
      <c r="PBU74" s="9"/>
      <c r="PBV74" s="9"/>
      <c r="PBW74" s="9"/>
      <c r="PBX74" s="9"/>
      <c r="PBY74" s="9"/>
      <c r="PBZ74" s="9"/>
      <c r="PCA74" s="9"/>
      <c r="PCB74" s="9"/>
      <c r="PCC74" s="9"/>
      <c r="PCD74" s="9"/>
      <c r="PCE74" s="9"/>
      <c r="PCF74" s="9"/>
      <c r="PCG74" s="9"/>
      <c r="PCH74" s="9"/>
      <c r="PCI74" s="9"/>
      <c r="PCJ74" s="9"/>
      <c r="PCK74" s="9"/>
      <c r="PCL74" s="9"/>
      <c r="PCM74" s="9"/>
      <c r="PCN74" s="9"/>
      <c r="PCO74" s="9"/>
      <c r="PCP74" s="9"/>
      <c r="PCQ74" s="9"/>
      <c r="PCR74" s="9"/>
      <c r="PCS74" s="9"/>
      <c r="PCT74" s="9"/>
      <c r="PCU74" s="9"/>
      <c r="PCV74" s="9"/>
      <c r="PCW74" s="9"/>
      <c r="PCX74" s="9"/>
      <c r="PCY74" s="9"/>
      <c r="PCZ74" s="9"/>
      <c r="PDA74" s="9"/>
      <c r="PDB74" s="9"/>
      <c r="PDC74" s="9"/>
      <c r="PDD74" s="9"/>
      <c r="PDE74" s="9"/>
      <c r="PDF74" s="9"/>
      <c r="PDG74" s="9"/>
      <c r="PDH74" s="9"/>
      <c r="PDI74" s="9"/>
      <c r="PDJ74" s="9"/>
      <c r="PDK74" s="9"/>
      <c r="PDL74" s="9"/>
      <c r="PDM74" s="9"/>
      <c r="PDN74" s="9"/>
      <c r="PDO74" s="9"/>
      <c r="PDP74" s="9"/>
      <c r="PDQ74" s="9"/>
      <c r="PDR74" s="9"/>
      <c r="PDS74" s="9"/>
      <c r="PDT74" s="9"/>
      <c r="PDU74" s="9"/>
      <c r="PDV74" s="9"/>
      <c r="PDW74" s="9"/>
      <c r="PDX74" s="9"/>
      <c r="PDY74" s="9"/>
      <c r="PDZ74" s="9"/>
      <c r="PEA74" s="9"/>
      <c r="PEB74" s="9"/>
      <c r="PEC74" s="9"/>
      <c r="PED74" s="9"/>
      <c r="PEE74" s="9"/>
      <c r="PEF74" s="9"/>
      <c r="PEG74" s="9"/>
      <c r="PEH74" s="9"/>
      <c r="PEI74" s="9"/>
      <c r="PEJ74" s="9"/>
      <c r="PEK74" s="9"/>
      <c r="PEL74" s="9"/>
      <c r="PEM74" s="9"/>
      <c r="PEN74" s="9"/>
      <c r="PEO74" s="9"/>
      <c r="PEP74" s="9"/>
      <c r="PEQ74" s="9"/>
      <c r="PER74" s="9"/>
      <c r="PES74" s="9"/>
      <c r="PET74" s="9"/>
      <c r="PEU74" s="9"/>
      <c r="PEV74" s="9"/>
      <c r="PEW74" s="9"/>
      <c r="PEX74" s="9"/>
      <c r="PEY74" s="9"/>
      <c r="PEZ74" s="9"/>
      <c r="PFA74" s="9"/>
      <c r="PFB74" s="9"/>
      <c r="PFC74" s="9"/>
      <c r="PFD74" s="9"/>
      <c r="PFE74" s="9"/>
      <c r="PFF74" s="9"/>
      <c r="PFG74" s="9"/>
      <c r="PFH74" s="9"/>
      <c r="PFI74" s="9"/>
      <c r="PFJ74" s="9"/>
      <c r="PFK74" s="9"/>
      <c r="PFL74" s="9"/>
      <c r="PFM74" s="9"/>
      <c r="PFN74" s="9"/>
      <c r="PFO74" s="9"/>
      <c r="PFP74" s="9"/>
      <c r="PFQ74" s="9"/>
      <c r="PFR74" s="9"/>
      <c r="PFS74" s="9"/>
      <c r="PFT74" s="9"/>
      <c r="PFU74" s="9"/>
      <c r="PFV74" s="9"/>
      <c r="PFW74" s="9"/>
      <c r="PFX74" s="9"/>
      <c r="PFY74" s="9"/>
      <c r="PFZ74" s="9"/>
      <c r="PGA74" s="9"/>
      <c r="PGB74" s="9"/>
      <c r="PGC74" s="9"/>
      <c r="PGD74" s="9"/>
      <c r="PGE74" s="9"/>
      <c r="PGF74" s="9"/>
      <c r="PGG74" s="9"/>
      <c r="PGH74" s="9"/>
      <c r="PGI74" s="9"/>
      <c r="PGJ74" s="9"/>
      <c r="PGK74" s="9"/>
      <c r="PGL74" s="9"/>
      <c r="PGM74" s="9"/>
      <c r="PGN74" s="9"/>
      <c r="PGO74" s="9"/>
      <c r="PGP74" s="9"/>
      <c r="PGQ74" s="9"/>
      <c r="PGR74" s="9"/>
      <c r="PGS74" s="9"/>
      <c r="PGT74" s="9"/>
      <c r="PGU74" s="9"/>
      <c r="PGV74" s="9"/>
      <c r="PGW74" s="9"/>
      <c r="PGX74" s="9"/>
      <c r="PGY74" s="9"/>
      <c r="PGZ74" s="9"/>
      <c r="PHA74" s="9"/>
      <c r="PHB74" s="9"/>
      <c r="PHC74" s="9"/>
      <c r="PHD74" s="9"/>
      <c r="PHE74" s="9"/>
      <c r="PHF74" s="9"/>
      <c r="PHG74" s="9"/>
      <c r="PHH74" s="9"/>
      <c r="PHI74" s="9"/>
      <c r="PHJ74" s="9"/>
      <c r="PHK74" s="9"/>
      <c r="PHL74" s="9"/>
      <c r="PHM74" s="9"/>
      <c r="PHN74" s="9"/>
      <c r="PHO74" s="9"/>
      <c r="PHP74" s="9"/>
      <c r="PHQ74" s="9"/>
      <c r="PHR74" s="9"/>
      <c r="PHS74" s="9"/>
      <c r="PHT74" s="9"/>
      <c r="PHU74" s="9"/>
      <c r="PHV74" s="9"/>
      <c r="PHW74" s="9"/>
      <c r="PHX74" s="9"/>
      <c r="PHY74" s="9"/>
      <c r="PHZ74" s="9"/>
      <c r="PIA74" s="9"/>
      <c r="PIB74" s="9"/>
      <c r="PIC74" s="9"/>
      <c r="PID74" s="9"/>
      <c r="PIE74" s="9"/>
      <c r="PIF74" s="9"/>
      <c r="PIG74" s="9"/>
      <c r="PIH74" s="9"/>
      <c r="PII74" s="9"/>
      <c r="PIJ74" s="9"/>
      <c r="PIK74" s="9"/>
      <c r="PIL74" s="9"/>
      <c r="PIM74" s="9"/>
      <c r="PIN74" s="9"/>
      <c r="PIO74" s="9"/>
      <c r="PIP74" s="9"/>
      <c r="PIQ74" s="9"/>
      <c r="PIR74" s="9"/>
      <c r="PIS74" s="9"/>
      <c r="PIT74" s="9"/>
      <c r="PIU74" s="9"/>
      <c r="PIV74" s="9"/>
      <c r="PIW74" s="9"/>
      <c r="PIX74" s="9"/>
      <c r="PIY74" s="9"/>
      <c r="PIZ74" s="9"/>
      <c r="PJA74" s="9"/>
      <c r="PJB74" s="9"/>
      <c r="PJC74" s="9"/>
      <c r="PJD74" s="9"/>
      <c r="PJE74" s="9"/>
      <c r="PJF74" s="9"/>
      <c r="PJG74" s="9"/>
      <c r="PJH74" s="9"/>
      <c r="PJI74" s="9"/>
      <c r="PJJ74" s="9"/>
      <c r="PJK74" s="9"/>
      <c r="PJL74" s="9"/>
      <c r="PJM74" s="9"/>
      <c r="PJN74" s="9"/>
      <c r="PJO74" s="9"/>
      <c r="PJP74" s="9"/>
      <c r="PJQ74" s="9"/>
      <c r="PJR74" s="9"/>
      <c r="PJS74" s="9"/>
      <c r="PJT74" s="9"/>
      <c r="PJU74" s="9"/>
      <c r="PJV74" s="9"/>
      <c r="PJW74" s="9"/>
      <c r="PJX74" s="9"/>
      <c r="PJY74" s="9"/>
      <c r="PJZ74" s="9"/>
      <c r="PKA74" s="9"/>
      <c r="PKB74" s="9"/>
      <c r="PKC74" s="9"/>
      <c r="PKD74" s="9"/>
      <c r="PKE74" s="9"/>
      <c r="PKF74" s="9"/>
      <c r="PKG74" s="9"/>
      <c r="PKH74" s="9"/>
      <c r="PKI74" s="9"/>
      <c r="PKJ74" s="9"/>
      <c r="PKK74" s="9"/>
      <c r="PKL74" s="9"/>
      <c r="PKM74" s="9"/>
      <c r="PKN74" s="9"/>
      <c r="PKO74" s="9"/>
      <c r="PKP74" s="9"/>
      <c r="PKQ74" s="9"/>
      <c r="PKR74" s="9"/>
      <c r="PKS74" s="9"/>
      <c r="PKT74" s="9"/>
      <c r="PKU74" s="9"/>
      <c r="PKV74" s="9"/>
      <c r="PKW74" s="9"/>
      <c r="PKX74" s="9"/>
      <c r="PKY74" s="9"/>
      <c r="PKZ74" s="9"/>
      <c r="PLA74" s="9"/>
      <c r="PLB74" s="9"/>
      <c r="PLC74" s="9"/>
      <c r="PLD74" s="9"/>
      <c r="PLE74" s="9"/>
      <c r="PLF74" s="9"/>
      <c r="PLG74" s="9"/>
      <c r="PLH74" s="9"/>
      <c r="PLI74" s="9"/>
      <c r="PLJ74" s="9"/>
      <c r="PLK74" s="9"/>
      <c r="PLL74" s="9"/>
      <c r="PLM74" s="9"/>
      <c r="PLN74" s="9"/>
      <c r="PLO74" s="9"/>
      <c r="PLP74" s="9"/>
      <c r="PLQ74" s="9"/>
      <c r="PLR74" s="9"/>
      <c r="PLS74" s="9"/>
      <c r="PLT74" s="9"/>
      <c r="PLU74" s="9"/>
      <c r="PLV74" s="9"/>
      <c r="PLW74" s="9"/>
      <c r="PLX74" s="9"/>
      <c r="PLY74" s="9"/>
      <c r="PLZ74" s="9"/>
      <c r="PMA74" s="9"/>
      <c r="PMB74" s="9"/>
      <c r="PMC74" s="9"/>
      <c r="PMD74" s="9"/>
      <c r="PME74" s="9"/>
      <c r="PMF74" s="9"/>
      <c r="PMG74" s="9"/>
      <c r="PMH74" s="9"/>
      <c r="PMI74" s="9"/>
      <c r="PMJ74" s="9"/>
      <c r="PMK74" s="9"/>
      <c r="PML74" s="9"/>
      <c r="PMM74" s="9"/>
      <c r="PMN74" s="9"/>
      <c r="PMO74" s="9"/>
      <c r="PMP74" s="9"/>
      <c r="PMQ74" s="9"/>
      <c r="PMR74" s="9"/>
      <c r="PMS74" s="9"/>
      <c r="PMT74" s="9"/>
      <c r="PMU74" s="9"/>
      <c r="PMV74" s="9"/>
      <c r="PMW74" s="9"/>
      <c r="PMX74" s="9"/>
      <c r="PMY74" s="9"/>
      <c r="PMZ74" s="9"/>
      <c r="PNA74" s="9"/>
      <c r="PNB74" s="9"/>
      <c r="PNC74" s="9"/>
      <c r="PND74" s="9"/>
      <c r="PNE74" s="9"/>
      <c r="PNF74" s="9"/>
      <c r="PNG74" s="9"/>
      <c r="PNH74" s="9"/>
      <c r="PNI74" s="9"/>
      <c r="PNJ74" s="9"/>
      <c r="PNK74" s="9"/>
      <c r="PNL74" s="9"/>
      <c r="PNM74" s="9"/>
      <c r="PNN74" s="9"/>
      <c r="PNO74" s="9"/>
      <c r="PNP74" s="9"/>
      <c r="PNQ74" s="9"/>
      <c r="PNR74" s="9"/>
      <c r="PNS74" s="9"/>
      <c r="PNT74" s="9"/>
      <c r="PNU74" s="9"/>
      <c r="PNV74" s="9"/>
      <c r="PNW74" s="9"/>
      <c r="PNX74" s="9"/>
      <c r="PNY74" s="9"/>
      <c r="PNZ74" s="9"/>
      <c r="POA74" s="9"/>
      <c r="POB74" s="9"/>
      <c r="POC74" s="9"/>
      <c r="POD74" s="9"/>
      <c r="POE74" s="9"/>
      <c r="POF74" s="9"/>
      <c r="POG74" s="9"/>
      <c r="POH74" s="9"/>
      <c r="POI74" s="9"/>
      <c r="POJ74" s="9"/>
      <c r="POK74" s="9"/>
      <c r="POL74" s="9"/>
      <c r="POM74" s="9"/>
      <c r="PON74" s="9"/>
      <c r="POO74" s="9"/>
      <c r="POP74" s="9"/>
      <c r="POQ74" s="9"/>
      <c r="POR74" s="9"/>
      <c r="POS74" s="9"/>
      <c r="POT74" s="9"/>
      <c r="POU74" s="9"/>
      <c r="POV74" s="9"/>
      <c r="POW74" s="9"/>
      <c r="POX74" s="9"/>
      <c r="POY74" s="9"/>
      <c r="POZ74" s="9"/>
      <c r="PPA74" s="9"/>
      <c r="PPB74" s="9"/>
      <c r="PPC74" s="9"/>
      <c r="PPD74" s="9"/>
      <c r="PPE74" s="9"/>
      <c r="PPF74" s="9"/>
      <c r="PPG74" s="9"/>
      <c r="PPH74" s="9"/>
      <c r="PPI74" s="9"/>
      <c r="PPJ74" s="9"/>
      <c r="PPK74" s="9"/>
      <c r="PPL74" s="9"/>
      <c r="PPM74" s="9"/>
      <c r="PPN74" s="9"/>
      <c r="PPO74" s="9"/>
      <c r="PPP74" s="9"/>
      <c r="PPQ74" s="9"/>
      <c r="PPR74" s="9"/>
      <c r="PPS74" s="9"/>
      <c r="PPT74" s="9"/>
      <c r="PPU74" s="9"/>
      <c r="PPV74" s="9"/>
      <c r="PPW74" s="9"/>
      <c r="PPX74" s="9"/>
      <c r="PPY74" s="9"/>
      <c r="PPZ74" s="9"/>
      <c r="PQA74" s="9"/>
      <c r="PQB74" s="9"/>
      <c r="PQC74" s="9"/>
      <c r="PQD74" s="9"/>
      <c r="PQE74" s="9"/>
      <c r="PQF74" s="9"/>
      <c r="PQG74" s="9"/>
      <c r="PQH74" s="9"/>
      <c r="PQI74" s="9"/>
      <c r="PQJ74" s="9"/>
      <c r="PQK74" s="9"/>
      <c r="PQL74" s="9"/>
      <c r="PQM74" s="9"/>
      <c r="PQN74" s="9"/>
      <c r="PQO74" s="9"/>
      <c r="PQP74" s="9"/>
      <c r="PQQ74" s="9"/>
      <c r="PQR74" s="9"/>
      <c r="PQS74" s="9"/>
      <c r="PQT74" s="9"/>
      <c r="PQU74" s="9"/>
      <c r="PQV74" s="9"/>
      <c r="PQW74" s="9"/>
      <c r="PQX74" s="9"/>
      <c r="PQY74" s="9"/>
      <c r="PQZ74" s="9"/>
      <c r="PRA74" s="9"/>
      <c r="PRB74" s="9"/>
      <c r="PRC74" s="9"/>
      <c r="PRD74" s="9"/>
      <c r="PRE74" s="9"/>
      <c r="PRF74" s="9"/>
      <c r="PRG74" s="9"/>
      <c r="PRH74" s="9"/>
      <c r="PRI74" s="9"/>
      <c r="PRJ74" s="9"/>
      <c r="PRK74" s="9"/>
      <c r="PRL74" s="9"/>
      <c r="PRM74" s="9"/>
      <c r="PRN74" s="9"/>
      <c r="PRO74" s="9"/>
      <c r="PRP74" s="9"/>
      <c r="PRQ74" s="9"/>
      <c r="PRR74" s="9"/>
      <c r="PRS74" s="9"/>
      <c r="PRT74" s="9"/>
      <c r="PRU74" s="9"/>
      <c r="PRV74" s="9"/>
      <c r="PRW74" s="9"/>
      <c r="PRX74" s="9"/>
      <c r="PRY74" s="9"/>
      <c r="PRZ74" s="9"/>
      <c r="PSA74" s="9"/>
      <c r="PSB74" s="9"/>
      <c r="PSC74" s="9"/>
      <c r="PSD74" s="9"/>
      <c r="PSE74" s="9"/>
      <c r="PSF74" s="9"/>
      <c r="PSG74" s="9"/>
      <c r="PSH74" s="9"/>
      <c r="PSI74" s="9"/>
      <c r="PSJ74" s="9"/>
      <c r="PSK74" s="9"/>
      <c r="PSL74" s="9"/>
      <c r="PSM74" s="9"/>
      <c r="PSN74" s="9"/>
      <c r="PSO74" s="9"/>
      <c r="PSP74" s="9"/>
      <c r="PSQ74" s="9"/>
      <c r="PSR74" s="9"/>
      <c r="PSS74" s="9"/>
      <c r="PST74" s="9"/>
      <c r="PSU74" s="9"/>
      <c r="PSV74" s="9"/>
      <c r="PSW74" s="9"/>
      <c r="PSX74" s="9"/>
      <c r="PSY74" s="9"/>
      <c r="PSZ74" s="9"/>
      <c r="PTA74" s="9"/>
      <c r="PTB74" s="9"/>
      <c r="PTC74" s="9"/>
      <c r="PTD74" s="9"/>
      <c r="PTE74" s="9"/>
      <c r="PTF74" s="9"/>
      <c r="PTG74" s="9"/>
      <c r="PTH74" s="9"/>
      <c r="PTI74" s="9"/>
      <c r="PTJ74" s="9"/>
      <c r="PTK74" s="9"/>
      <c r="PTL74" s="9"/>
      <c r="PTM74" s="9"/>
      <c r="PTN74" s="9"/>
      <c r="PTO74" s="9"/>
      <c r="PTP74" s="9"/>
      <c r="PTQ74" s="9"/>
      <c r="PTR74" s="9"/>
      <c r="PTS74" s="9"/>
      <c r="PTT74" s="9"/>
      <c r="PTU74" s="9"/>
      <c r="PTV74" s="9"/>
      <c r="PTW74" s="9"/>
      <c r="PTX74" s="9"/>
      <c r="PTY74" s="9"/>
      <c r="PTZ74" s="9"/>
      <c r="PUA74" s="9"/>
      <c r="PUB74" s="9"/>
      <c r="PUC74" s="9"/>
      <c r="PUD74" s="9"/>
      <c r="PUE74" s="9"/>
      <c r="PUF74" s="9"/>
      <c r="PUG74" s="9"/>
      <c r="PUH74" s="9"/>
      <c r="PUI74" s="9"/>
      <c r="PUJ74" s="9"/>
      <c r="PUK74" s="9"/>
      <c r="PUL74" s="9"/>
      <c r="PUM74" s="9"/>
      <c r="PUN74" s="9"/>
      <c r="PUO74" s="9"/>
      <c r="PUP74" s="9"/>
      <c r="PUQ74" s="9"/>
      <c r="PUR74" s="9"/>
      <c r="PUS74" s="9"/>
      <c r="PUT74" s="9"/>
      <c r="PUU74" s="9"/>
      <c r="PUV74" s="9"/>
      <c r="PUW74" s="9"/>
      <c r="PUX74" s="9"/>
      <c r="PUY74" s="9"/>
      <c r="PUZ74" s="9"/>
      <c r="PVA74" s="9"/>
      <c r="PVB74" s="9"/>
      <c r="PVC74" s="9"/>
      <c r="PVD74" s="9"/>
      <c r="PVE74" s="9"/>
      <c r="PVF74" s="9"/>
      <c r="PVG74" s="9"/>
      <c r="PVH74" s="9"/>
      <c r="PVI74" s="9"/>
      <c r="PVJ74" s="9"/>
      <c r="PVK74" s="9"/>
      <c r="PVL74" s="9"/>
      <c r="PVM74" s="9"/>
      <c r="PVN74" s="9"/>
      <c r="PVO74" s="9"/>
      <c r="PVP74" s="9"/>
      <c r="PVQ74" s="9"/>
      <c r="PVR74" s="9"/>
      <c r="PVS74" s="9"/>
      <c r="PVT74" s="9"/>
      <c r="PVU74" s="9"/>
      <c r="PVV74" s="9"/>
      <c r="PVW74" s="9"/>
      <c r="PVX74" s="9"/>
      <c r="PVY74" s="9"/>
      <c r="PVZ74" s="9"/>
      <c r="PWA74" s="9"/>
      <c r="PWB74" s="9"/>
      <c r="PWC74" s="9"/>
      <c r="PWD74" s="9"/>
      <c r="PWE74" s="9"/>
      <c r="PWF74" s="9"/>
      <c r="PWG74" s="9"/>
      <c r="PWH74" s="9"/>
      <c r="PWI74" s="9"/>
      <c r="PWJ74" s="9"/>
      <c r="PWK74" s="9"/>
      <c r="PWL74" s="9"/>
      <c r="PWM74" s="9"/>
      <c r="PWN74" s="9"/>
      <c r="PWO74" s="9"/>
      <c r="PWP74" s="9"/>
      <c r="PWQ74" s="9"/>
      <c r="PWR74" s="9"/>
      <c r="PWS74" s="9"/>
      <c r="PWT74" s="9"/>
      <c r="PWU74" s="9"/>
      <c r="PWV74" s="9"/>
      <c r="PWW74" s="9"/>
      <c r="PWX74" s="9"/>
      <c r="PWY74" s="9"/>
      <c r="PWZ74" s="9"/>
      <c r="PXA74" s="9"/>
      <c r="PXB74" s="9"/>
      <c r="PXC74" s="9"/>
      <c r="PXD74" s="9"/>
      <c r="PXE74" s="9"/>
      <c r="PXF74" s="9"/>
      <c r="PXG74" s="9"/>
      <c r="PXH74" s="9"/>
      <c r="PXI74" s="9"/>
      <c r="PXJ74" s="9"/>
      <c r="PXK74" s="9"/>
      <c r="PXL74" s="9"/>
      <c r="PXM74" s="9"/>
      <c r="PXN74" s="9"/>
      <c r="PXO74" s="9"/>
      <c r="PXP74" s="9"/>
      <c r="PXQ74" s="9"/>
      <c r="PXR74" s="9"/>
      <c r="PXS74" s="9"/>
      <c r="PXT74" s="9"/>
      <c r="PXU74" s="9"/>
      <c r="PXV74" s="9"/>
      <c r="PXW74" s="9"/>
      <c r="PXX74" s="9"/>
      <c r="PXY74" s="9"/>
      <c r="PXZ74" s="9"/>
      <c r="PYA74" s="9"/>
      <c r="PYB74" s="9"/>
      <c r="PYC74" s="9"/>
      <c r="PYD74" s="9"/>
      <c r="PYE74" s="9"/>
      <c r="PYF74" s="9"/>
      <c r="PYG74" s="9"/>
      <c r="PYH74" s="9"/>
      <c r="PYI74" s="9"/>
      <c r="PYJ74" s="9"/>
      <c r="PYK74" s="9"/>
      <c r="PYL74" s="9"/>
      <c r="PYM74" s="9"/>
      <c r="PYN74" s="9"/>
      <c r="PYO74" s="9"/>
      <c r="PYP74" s="9"/>
      <c r="PYQ74" s="9"/>
      <c r="PYR74" s="9"/>
      <c r="PYS74" s="9"/>
      <c r="PYT74" s="9"/>
      <c r="PYU74" s="9"/>
      <c r="PYV74" s="9"/>
      <c r="PYW74" s="9"/>
      <c r="PYX74" s="9"/>
      <c r="PYY74" s="9"/>
      <c r="PYZ74" s="9"/>
      <c r="PZA74" s="9"/>
      <c r="PZB74" s="9"/>
      <c r="PZC74" s="9"/>
      <c r="PZD74" s="9"/>
      <c r="PZE74" s="9"/>
      <c r="PZF74" s="9"/>
      <c r="PZG74" s="9"/>
      <c r="PZH74" s="9"/>
      <c r="PZI74" s="9"/>
      <c r="PZJ74" s="9"/>
      <c r="PZK74" s="9"/>
      <c r="PZL74" s="9"/>
      <c r="PZM74" s="9"/>
      <c r="PZN74" s="9"/>
      <c r="PZO74" s="9"/>
      <c r="PZP74" s="9"/>
      <c r="PZQ74" s="9"/>
      <c r="PZR74" s="9"/>
      <c r="PZS74" s="9"/>
      <c r="PZT74" s="9"/>
      <c r="PZU74" s="9"/>
      <c r="PZV74" s="9"/>
      <c r="PZW74" s="9"/>
      <c r="PZX74" s="9"/>
      <c r="PZY74" s="9"/>
      <c r="PZZ74" s="9"/>
      <c r="QAA74" s="9"/>
      <c r="QAB74" s="9"/>
      <c r="QAC74" s="9"/>
      <c r="QAD74" s="9"/>
      <c r="QAE74" s="9"/>
      <c r="QAF74" s="9"/>
      <c r="QAG74" s="9"/>
      <c r="QAH74" s="9"/>
      <c r="QAI74" s="9"/>
      <c r="QAJ74" s="9"/>
      <c r="QAK74" s="9"/>
      <c r="QAL74" s="9"/>
      <c r="QAM74" s="9"/>
      <c r="QAN74" s="9"/>
      <c r="QAO74" s="9"/>
      <c r="QAP74" s="9"/>
      <c r="QAQ74" s="9"/>
      <c r="QAR74" s="9"/>
      <c r="QAS74" s="9"/>
      <c r="QAT74" s="9"/>
      <c r="QAU74" s="9"/>
      <c r="QAV74" s="9"/>
      <c r="QAW74" s="9"/>
      <c r="QAX74" s="9"/>
      <c r="QAY74" s="9"/>
      <c r="QAZ74" s="9"/>
      <c r="QBA74" s="9"/>
      <c r="QBB74" s="9"/>
      <c r="QBC74" s="9"/>
      <c r="QBD74" s="9"/>
      <c r="QBE74" s="9"/>
      <c r="QBF74" s="9"/>
      <c r="QBG74" s="9"/>
      <c r="QBH74" s="9"/>
      <c r="QBI74" s="9"/>
      <c r="QBJ74" s="9"/>
      <c r="QBK74" s="9"/>
      <c r="QBL74" s="9"/>
      <c r="QBM74" s="9"/>
      <c r="QBN74" s="9"/>
      <c r="QBO74" s="9"/>
      <c r="QBP74" s="9"/>
      <c r="QBQ74" s="9"/>
      <c r="QBR74" s="9"/>
      <c r="QBS74" s="9"/>
      <c r="QBT74" s="9"/>
      <c r="QBU74" s="9"/>
      <c r="QBV74" s="9"/>
      <c r="QBW74" s="9"/>
      <c r="QBX74" s="9"/>
      <c r="QBY74" s="9"/>
      <c r="QBZ74" s="9"/>
      <c r="QCA74" s="9"/>
      <c r="QCB74" s="9"/>
      <c r="QCC74" s="9"/>
      <c r="QCD74" s="9"/>
      <c r="QCE74" s="9"/>
      <c r="QCF74" s="9"/>
      <c r="QCG74" s="9"/>
      <c r="QCH74" s="9"/>
      <c r="QCI74" s="9"/>
      <c r="QCJ74" s="9"/>
      <c r="QCK74" s="9"/>
      <c r="QCL74" s="9"/>
      <c r="QCM74" s="9"/>
      <c r="QCN74" s="9"/>
      <c r="QCO74" s="9"/>
      <c r="QCP74" s="9"/>
      <c r="QCQ74" s="9"/>
      <c r="QCR74" s="9"/>
      <c r="QCS74" s="9"/>
      <c r="QCT74" s="9"/>
      <c r="QCU74" s="9"/>
      <c r="QCV74" s="9"/>
      <c r="QCW74" s="9"/>
      <c r="QCX74" s="9"/>
      <c r="QCY74" s="9"/>
      <c r="QCZ74" s="9"/>
      <c r="QDA74" s="9"/>
      <c r="QDB74" s="9"/>
      <c r="QDC74" s="9"/>
      <c r="QDD74" s="9"/>
      <c r="QDE74" s="9"/>
      <c r="QDF74" s="9"/>
      <c r="QDG74" s="9"/>
      <c r="QDH74" s="9"/>
      <c r="QDI74" s="9"/>
      <c r="QDJ74" s="9"/>
      <c r="QDK74" s="9"/>
      <c r="QDL74" s="9"/>
      <c r="QDM74" s="9"/>
      <c r="QDN74" s="9"/>
      <c r="QDO74" s="9"/>
      <c r="QDP74" s="9"/>
      <c r="QDQ74" s="9"/>
      <c r="QDR74" s="9"/>
      <c r="QDS74" s="9"/>
      <c r="QDT74" s="9"/>
      <c r="QDU74" s="9"/>
      <c r="QDV74" s="9"/>
      <c r="QDW74" s="9"/>
      <c r="QDX74" s="9"/>
      <c r="QDY74" s="9"/>
      <c r="QDZ74" s="9"/>
      <c r="QEA74" s="9"/>
      <c r="QEB74" s="9"/>
      <c r="QEC74" s="9"/>
      <c r="QED74" s="9"/>
      <c r="QEE74" s="9"/>
      <c r="QEF74" s="9"/>
      <c r="QEG74" s="9"/>
      <c r="QEH74" s="9"/>
      <c r="QEI74" s="9"/>
      <c r="QEJ74" s="9"/>
      <c r="QEK74" s="9"/>
      <c r="QEL74" s="9"/>
      <c r="QEM74" s="9"/>
      <c r="QEN74" s="9"/>
      <c r="QEO74" s="9"/>
      <c r="QEP74" s="9"/>
      <c r="QEQ74" s="9"/>
      <c r="QER74" s="9"/>
      <c r="QES74" s="9"/>
      <c r="QET74" s="9"/>
      <c r="QEU74" s="9"/>
      <c r="QEV74" s="9"/>
      <c r="QEW74" s="9"/>
      <c r="QEX74" s="9"/>
      <c r="QEY74" s="9"/>
      <c r="QEZ74" s="9"/>
      <c r="QFA74" s="9"/>
      <c r="QFB74" s="9"/>
      <c r="QFC74" s="9"/>
      <c r="QFD74" s="9"/>
      <c r="QFE74" s="9"/>
      <c r="QFF74" s="9"/>
      <c r="QFG74" s="9"/>
      <c r="QFH74" s="9"/>
      <c r="QFI74" s="9"/>
      <c r="QFJ74" s="9"/>
      <c r="QFK74" s="9"/>
      <c r="QFL74" s="9"/>
      <c r="QFM74" s="9"/>
      <c r="QFN74" s="9"/>
      <c r="QFO74" s="9"/>
      <c r="QFP74" s="9"/>
      <c r="QFQ74" s="9"/>
      <c r="QFR74" s="9"/>
      <c r="QFS74" s="9"/>
      <c r="QFT74" s="9"/>
      <c r="QFU74" s="9"/>
      <c r="QFV74" s="9"/>
      <c r="QFW74" s="9"/>
      <c r="QFX74" s="9"/>
      <c r="QFY74" s="9"/>
      <c r="QFZ74" s="9"/>
      <c r="QGA74" s="9"/>
      <c r="QGB74" s="9"/>
      <c r="QGC74" s="9"/>
      <c r="QGD74" s="9"/>
      <c r="QGE74" s="9"/>
      <c r="QGF74" s="9"/>
      <c r="QGG74" s="9"/>
      <c r="QGH74" s="9"/>
      <c r="QGI74" s="9"/>
      <c r="QGJ74" s="9"/>
      <c r="QGK74" s="9"/>
      <c r="QGL74" s="9"/>
      <c r="QGM74" s="9"/>
      <c r="QGN74" s="9"/>
      <c r="QGO74" s="9"/>
      <c r="QGP74" s="9"/>
      <c r="QGQ74" s="9"/>
      <c r="QGR74" s="9"/>
      <c r="QGS74" s="9"/>
      <c r="QGT74" s="9"/>
      <c r="QGU74" s="9"/>
      <c r="QGV74" s="9"/>
      <c r="QGW74" s="9"/>
      <c r="QGX74" s="9"/>
      <c r="QGY74" s="9"/>
      <c r="QGZ74" s="9"/>
      <c r="QHA74" s="9"/>
      <c r="QHB74" s="9"/>
      <c r="QHC74" s="9"/>
      <c r="QHD74" s="9"/>
      <c r="QHE74" s="9"/>
      <c r="QHF74" s="9"/>
      <c r="QHG74" s="9"/>
      <c r="QHH74" s="9"/>
      <c r="QHI74" s="9"/>
      <c r="QHJ74" s="9"/>
      <c r="QHK74" s="9"/>
      <c r="QHL74" s="9"/>
      <c r="QHM74" s="9"/>
      <c r="QHN74" s="9"/>
      <c r="QHO74" s="9"/>
      <c r="QHP74" s="9"/>
      <c r="QHQ74" s="9"/>
      <c r="QHR74" s="9"/>
      <c r="QHS74" s="9"/>
      <c r="QHT74" s="9"/>
      <c r="QHU74" s="9"/>
      <c r="QHV74" s="9"/>
      <c r="QHW74" s="9"/>
      <c r="QHX74" s="9"/>
      <c r="QHY74" s="9"/>
      <c r="QHZ74" s="9"/>
      <c r="QIA74" s="9"/>
      <c r="QIB74" s="9"/>
      <c r="QIC74" s="9"/>
      <c r="QID74" s="9"/>
      <c r="QIE74" s="9"/>
      <c r="QIF74" s="9"/>
      <c r="QIG74" s="9"/>
      <c r="QIH74" s="9"/>
      <c r="QII74" s="9"/>
      <c r="QIJ74" s="9"/>
      <c r="QIK74" s="9"/>
      <c r="QIL74" s="9"/>
      <c r="QIM74" s="9"/>
      <c r="QIN74" s="9"/>
      <c r="QIO74" s="9"/>
      <c r="QIP74" s="9"/>
      <c r="QIQ74" s="9"/>
      <c r="QIR74" s="9"/>
      <c r="QIS74" s="9"/>
      <c r="QIT74" s="9"/>
      <c r="QIU74" s="9"/>
      <c r="QIV74" s="9"/>
      <c r="QIW74" s="9"/>
      <c r="QIX74" s="9"/>
      <c r="QIY74" s="9"/>
      <c r="QIZ74" s="9"/>
      <c r="QJA74" s="9"/>
      <c r="QJB74" s="9"/>
      <c r="QJC74" s="9"/>
      <c r="QJD74" s="9"/>
      <c r="QJE74" s="9"/>
      <c r="QJF74" s="9"/>
      <c r="QJG74" s="9"/>
      <c r="QJH74" s="9"/>
      <c r="QJI74" s="9"/>
      <c r="QJJ74" s="9"/>
      <c r="QJK74" s="9"/>
      <c r="QJL74" s="9"/>
      <c r="QJM74" s="9"/>
      <c r="QJN74" s="9"/>
      <c r="QJO74" s="9"/>
      <c r="QJP74" s="9"/>
      <c r="QJQ74" s="9"/>
      <c r="QJR74" s="9"/>
      <c r="QJS74" s="9"/>
      <c r="QJT74" s="9"/>
      <c r="QJU74" s="9"/>
      <c r="QJV74" s="9"/>
      <c r="QJW74" s="9"/>
      <c r="QJX74" s="9"/>
      <c r="QJY74" s="9"/>
      <c r="QJZ74" s="9"/>
      <c r="QKA74" s="9"/>
      <c r="QKB74" s="9"/>
      <c r="QKC74" s="9"/>
      <c r="QKD74" s="9"/>
      <c r="QKE74" s="9"/>
      <c r="QKF74" s="9"/>
      <c r="QKG74" s="9"/>
      <c r="QKH74" s="9"/>
      <c r="QKI74" s="9"/>
      <c r="QKJ74" s="9"/>
      <c r="QKK74" s="9"/>
      <c r="QKL74" s="9"/>
      <c r="QKM74" s="9"/>
      <c r="QKN74" s="9"/>
      <c r="QKO74" s="9"/>
      <c r="QKP74" s="9"/>
      <c r="QKQ74" s="9"/>
      <c r="QKR74" s="9"/>
      <c r="QKS74" s="9"/>
      <c r="QKT74" s="9"/>
      <c r="QKU74" s="9"/>
      <c r="QKV74" s="9"/>
      <c r="QKW74" s="9"/>
      <c r="QKX74" s="9"/>
      <c r="QKY74" s="9"/>
      <c r="QKZ74" s="9"/>
      <c r="QLA74" s="9"/>
      <c r="QLB74" s="9"/>
      <c r="QLC74" s="9"/>
      <c r="QLD74" s="9"/>
      <c r="QLE74" s="9"/>
      <c r="QLF74" s="9"/>
      <c r="QLG74" s="9"/>
      <c r="QLH74" s="9"/>
      <c r="QLI74" s="9"/>
      <c r="QLJ74" s="9"/>
      <c r="QLK74" s="9"/>
      <c r="QLL74" s="9"/>
      <c r="QLM74" s="9"/>
      <c r="QLN74" s="9"/>
      <c r="QLO74" s="9"/>
      <c r="QLP74" s="9"/>
      <c r="QLQ74" s="9"/>
      <c r="QLR74" s="9"/>
      <c r="QLS74" s="9"/>
      <c r="QLT74" s="9"/>
      <c r="QLU74" s="9"/>
      <c r="QLV74" s="9"/>
      <c r="QLW74" s="9"/>
      <c r="QLX74" s="9"/>
      <c r="QLY74" s="9"/>
      <c r="QLZ74" s="9"/>
      <c r="QMA74" s="9"/>
      <c r="QMB74" s="9"/>
      <c r="QMC74" s="9"/>
      <c r="QMD74" s="9"/>
      <c r="QME74" s="9"/>
      <c r="QMF74" s="9"/>
      <c r="QMG74" s="9"/>
      <c r="QMH74" s="9"/>
      <c r="QMI74" s="9"/>
      <c r="QMJ74" s="9"/>
      <c r="QMK74" s="9"/>
      <c r="QML74" s="9"/>
      <c r="QMM74" s="9"/>
      <c r="QMN74" s="9"/>
      <c r="QMO74" s="9"/>
      <c r="QMP74" s="9"/>
      <c r="QMQ74" s="9"/>
      <c r="QMR74" s="9"/>
      <c r="QMS74" s="9"/>
      <c r="QMT74" s="9"/>
      <c r="QMU74" s="9"/>
      <c r="QMV74" s="9"/>
      <c r="QMW74" s="9"/>
      <c r="QMX74" s="9"/>
      <c r="QMY74" s="9"/>
      <c r="QMZ74" s="9"/>
      <c r="QNA74" s="9"/>
      <c r="QNB74" s="9"/>
      <c r="QNC74" s="9"/>
      <c r="QND74" s="9"/>
      <c r="QNE74" s="9"/>
      <c r="QNF74" s="9"/>
      <c r="QNG74" s="9"/>
      <c r="QNH74" s="9"/>
      <c r="QNI74" s="9"/>
      <c r="QNJ74" s="9"/>
      <c r="QNK74" s="9"/>
      <c r="QNL74" s="9"/>
      <c r="QNM74" s="9"/>
      <c r="QNN74" s="9"/>
      <c r="QNO74" s="9"/>
      <c r="QNP74" s="9"/>
      <c r="QNQ74" s="9"/>
      <c r="QNR74" s="9"/>
      <c r="QNS74" s="9"/>
      <c r="QNT74" s="9"/>
      <c r="QNU74" s="9"/>
      <c r="QNV74" s="9"/>
      <c r="QNW74" s="9"/>
      <c r="QNX74" s="9"/>
      <c r="QNY74" s="9"/>
      <c r="QNZ74" s="9"/>
      <c r="QOA74" s="9"/>
      <c r="QOB74" s="9"/>
      <c r="QOC74" s="9"/>
      <c r="QOD74" s="9"/>
      <c r="QOE74" s="9"/>
      <c r="QOF74" s="9"/>
      <c r="QOG74" s="9"/>
      <c r="QOH74" s="9"/>
      <c r="QOI74" s="9"/>
      <c r="QOJ74" s="9"/>
      <c r="QOK74" s="9"/>
      <c r="QOL74" s="9"/>
      <c r="QOM74" s="9"/>
      <c r="QON74" s="9"/>
      <c r="QOO74" s="9"/>
      <c r="QOP74" s="9"/>
      <c r="QOQ74" s="9"/>
      <c r="QOR74" s="9"/>
      <c r="QOS74" s="9"/>
      <c r="QOT74" s="9"/>
      <c r="QOU74" s="9"/>
      <c r="QOV74" s="9"/>
      <c r="QOW74" s="9"/>
      <c r="QOX74" s="9"/>
      <c r="QOY74" s="9"/>
      <c r="QOZ74" s="9"/>
      <c r="QPA74" s="9"/>
      <c r="QPB74" s="9"/>
      <c r="QPC74" s="9"/>
      <c r="QPD74" s="9"/>
      <c r="QPE74" s="9"/>
      <c r="QPF74" s="9"/>
      <c r="QPG74" s="9"/>
      <c r="QPH74" s="9"/>
      <c r="QPI74" s="9"/>
      <c r="QPJ74" s="9"/>
      <c r="QPK74" s="9"/>
      <c r="QPL74" s="9"/>
      <c r="QPM74" s="9"/>
      <c r="QPN74" s="9"/>
      <c r="QPO74" s="9"/>
      <c r="QPP74" s="9"/>
      <c r="QPQ74" s="9"/>
      <c r="QPR74" s="9"/>
      <c r="QPS74" s="9"/>
      <c r="QPT74" s="9"/>
      <c r="QPU74" s="9"/>
      <c r="QPV74" s="9"/>
      <c r="QPW74" s="9"/>
      <c r="QPX74" s="9"/>
      <c r="QPY74" s="9"/>
      <c r="QPZ74" s="9"/>
      <c r="QQA74" s="9"/>
      <c r="QQB74" s="9"/>
      <c r="QQC74" s="9"/>
      <c r="QQD74" s="9"/>
      <c r="QQE74" s="9"/>
      <c r="QQF74" s="9"/>
      <c r="QQG74" s="9"/>
      <c r="QQH74" s="9"/>
      <c r="QQI74" s="9"/>
      <c r="QQJ74" s="9"/>
      <c r="QQK74" s="9"/>
      <c r="QQL74" s="9"/>
      <c r="QQM74" s="9"/>
      <c r="QQN74" s="9"/>
      <c r="QQO74" s="9"/>
      <c r="QQP74" s="9"/>
      <c r="QQQ74" s="9"/>
      <c r="QQR74" s="9"/>
      <c r="QQS74" s="9"/>
      <c r="QQT74" s="9"/>
      <c r="QQU74" s="9"/>
      <c r="QQV74" s="9"/>
      <c r="QQW74" s="9"/>
      <c r="QQX74" s="9"/>
      <c r="QQY74" s="9"/>
      <c r="QQZ74" s="9"/>
      <c r="QRA74" s="9"/>
      <c r="QRB74" s="9"/>
      <c r="QRC74" s="9"/>
      <c r="QRD74" s="9"/>
      <c r="QRE74" s="9"/>
      <c r="QRF74" s="9"/>
      <c r="QRG74" s="9"/>
      <c r="QRH74" s="9"/>
      <c r="QRI74" s="9"/>
      <c r="QRJ74" s="9"/>
      <c r="QRK74" s="9"/>
      <c r="QRL74" s="9"/>
      <c r="QRM74" s="9"/>
      <c r="QRN74" s="9"/>
      <c r="QRO74" s="9"/>
      <c r="QRP74" s="9"/>
      <c r="QRQ74" s="9"/>
      <c r="QRR74" s="9"/>
      <c r="QRS74" s="9"/>
      <c r="QRT74" s="9"/>
      <c r="QRU74" s="9"/>
      <c r="QRV74" s="9"/>
      <c r="QRW74" s="9"/>
      <c r="QRX74" s="9"/>
      <c r="QRY74" s="9"/>
      <c r="QRZ74" s="9"/>
      <c r="QSA74" s="9"/>
      <c r="QSB74" s="9"/>
      <c r="QSC74" s="9"/>
      <c r="QSD74" s="9"/>
      <c r="QSE74" s="9"/>
      <c r="QSF74" s="9"/>
      <c r="QSG74" s="9"/>
      <c r="QSH74" s="9"/>
      <c r="QSI74" s="9"/>
      <c r="QSJ74" s="9"/>
      <c r="QSK74" s="9"/>
      <c r="QSL74" s="9"/>
      <c r="QSM74" s="9"/>
      <c r="QSN74" s="9"/>
      <c r="QSO74" s="9"/>
      <c r="QSP74" s="9"/>
      <c r="QSQ74" s="9"/>
      <c r="QSR74" s="9"/>
      <c r="QSS74" s="9"/>
      <c r="QST74" s="9"/>
      <c r="QSU74" s="9"/>
      <c r="QSV74" s="9"/>
      <c r="QSW74" s="9"/>
      <c r="QSX74" s="9"/>
      <c r="QSY74" s="9"/>
      <c r="QSZ74" s="9"/>
      <c r="QTA74" s="9"/>
      <c r="QTB74" s="9"/>
      <c r="QTC74" s="9"/>
      <c r="QTD74" s="9"/>
      <c r="QTE74" s="9"/>
      <c r="QTF74" s="9"/>
      <c r="QTG74" s="9"/>
      <c r="QTH74" s="9"/>
      <c r="QTI74" s="9"/>
      <c r="QTJ74" s="9"/>
      <c r="QTK74" s="9"/>
      <c r="QTL74" s="9"/>
      <c r="QTM74" s="9"/>
      <c r="QTN74" s="9"/>
      <c r="QTO74" s="9"/>
      <c r="QTP74" s="9"/>
      <c r="QTQ74" s="9"/>
      <c r="QTR74" s="9"/>
      <c r="QTS74" s="9"/>
      <c r="QTT74" s="9"/>
      <c r="QTU74" s="9"/>
      <c r="QTV74" s="9"/>
      <c r="QTW74" s="9"/>
      <c r="QTX74" s="9"/>
      <c r="QTY74" s="9"/>
      <c r="QTZ74" s="9"/>
      <c r="QUA74" s="9"/>
      <c r="QUB74" s="9"/>
      <c r="QUC74" s="9"/>
      <c r="QUD74" s="9"/>
      <c r="QUE74" s="9"/>
      <c r="QUF74" s="9"/>
      <c r="QUG74" s="9"/>
      <c r="QUH74" s="9"/>
      <c r="QUI74" s="9"/>
      <c r="QUJ74" s="9"/>
      <c r="QUK74" s="9"/>
      <c r="QUL74" s="9"/>
      <c r="QUM74" s="9"/>
      <c r="QUN74" s="9"/>
      <c r="QUO74" s="9"/>
      <c r="QUP74" s="9"/>
      <c r="QUQ74" s="9"/>
      <c r="QUR74" s="9"/>
      <c r="QUS74" s="9"/>
      <c r="QUT74" s="9"/>
      <c r="QUU74" s="9"/>
      <c r="QUV74" s="9"/>
      <c r="QUW74" s="9"/>
      <c r="QUX74" s="9"/>
      <c r="QUY74" s="9"/>
      <c r="QUZ74" s="9"/>
      <c r="QVA74" s="9"/>
      <c r="QVB74" s="9"/>
      <c r="QVC74" s="9"/>
      <c r="QVD74" s="9"/>
      <c r="QVE74" s="9"/>
      <c r="QVF74" s="9"/>
      <c r="QVG74" s="9"/>
      <c r="QVH74" s="9"/>
      <c r="QVI74" s="9"/>
      <c r="QVJ74" s="9"/>
      <c r="QVK74" s="9"/>
      <c r="QVL74" s="9"/>
      <c r="QVM74" s="9"/>
      <c r="QVN74" s="9"/>
      <c r="QVO74" s="9"/>
      <c r="QVP74" s="9"/>
      <c r="QVQ74" s="9"/>
      <c r="QVR74" s="9"/>
      <c r="QVS74" s="9"/>
      <c r="QVT74" s="9"/>
      <c r="QVU74" s="9"/>
      <c r="QVV74" s="9"/>
      <c r="QVW74" s="9"/>
      <c r="QVX74" s="9"/>
      <c r="QVY74" s="9"/>
      <c r="QVZ74" s="9"/>
      <c r="QWA74" s="9"/>
      <c r="QWB74" s="9"/>
      <c r="QWC74" s="9"/>
      <c r="QWD74" s="9"/>
      <c r="QWE74" s="9"/>
      <c r="QWF74" s="9"/>
      <c r="QWG74" s="9"/>
      <c r="QWH74" s="9"/>
      <c r="QWI74" s="9"/>
      <c r="QWJ74" s="9"/>
      <c r="QWK74" s="9"/>
      <c r="QWL74" s="9"/>
      <c r="QWM74" s="9"/>
      <c r="QWN74" s="9"/>
      <c r="QWO74" s="9"/>
      <c r="QWP74" s="9"/>
      <c r="QWQ74" s="9"/>
      <c r="QWR74" s="9"/>
      <c r="QWS74" s="9"/>
      <c r="QWT74" s="9"/>
      <c r="QWU74" s="9"/>
      <c r="QWV74" s="9"/>
      <c r="QWW74" s="9"/>
      <c r="QWX74" s="9"/>
      <c r="QWY74" s="9"/>
      <c r="QWZ74" s="9"/>
      <c r="QXA74" s="9"/>
      <c r="QXB74" s="9"/>
      <c r="QXC74" s="9"/>
      <c r="QXD74" s="9"/>
      <c r="QXE74" s="9"/>
      <c r="QXF74" s="9"/>
      <c r="QXG74" s="9"/>
      <c r="QXH74" s="9"/>
      <c r="QXI74" s="9"/>
      <c r="QXJ74" s="9"/>
      <c r="QXK74" s="9"/>
      <c r="QXL74" s="9"/>
      <c r="QXM74" s="9"/>
      <c r="QXN74" s="9"/>
      <c r="QXO74" s="9"/>
      <c r="QXP74" s="9"/>
      <c r="QXQ74" s="9"/>
      <c r="QXR74" s="9"/>
      <c r="QXS74" s="9"/>
      <c r="QXT74" s="9"/>
      <c r="QXU74" s="9"/>
      <c r="QXV74" s="9"/>
      <c r="QXW74" s="9"/>
      <c r="QXX74" s="9"/>
      <c r="QXY74" s="9"/>
      <c r="QXZ74" s="9"/>
      <c r="QYA74" s="9"/>
      <c r="QYB74" s="9"/>
      <c r="QYC74" s="9"/>
      <c r="QYD74" s="9"/>
      <c r="QYE74" s="9"/>
      <c r="QYF74" s="9"/>
      <c r="QYG74" s="9"/>
      <c r="QYH74" s="9"/>
      <c r="QYI74" s="9"/>
      <c r="QYJ74" s="9"/>
      <c r="QYK74" s="9"/>
      <c r="QYL74" s="9"/>
      <c r="QYM74" s="9"/>
      <c r="QYN74" s="9"/>
      <c r="QYO74" s="9"/>
      <c r="QYP74" s="9"/>
      <c r="QYQ74" s="9"/>
      <c r="QYR74" s="9"/>
      <c r="QYS74" s="9"/>
      <c r="QYT74" s="9"/>
      <c r="QYU74" s="9"/>
      <c r="QYV74" s="9"/>
      <c r="QYW74" s="9"/>
      <c r="QYX74" s="9"/>
      <c r="QYY74" s="9"/>
      <c r="QYZ74" s="9"/>
      <c r="QZA74" s="9"/>
      <c r="QZB74" s="9"/>
      <c r="QZC74" s="9"/>
      <c r="QZD74" s="9"/>
      <c r="QZE74" s="9"/>
      <c r="QZF74" s="9"/>
      <c r="QZG74" s="9"/>
      <c r="QZH74" s="9"/>
      <c r="QZI74" s="9"/>
      <c r="QZJ74" s="9"/>
      <c r="QZK74" s="9"/>
      <c r="QZL74" s="9"/>
      <c r="QZM74" s="9"/>
      <c r="QZN74" s="9"/>
      <c r="QZO74" s="9"/>
      <c r="QZP74" s="9"/>
      <c r="QZQ74" s="9"/>
      <c r="QZR74" s="9"/>
      <c r="QZS74" s="9"/>
      <c r="QZT74" s="9"/>
      <c r="QZU74" s="9"/>
      <c r="QZV74" s="9"/>
      <c r="QZW74" s="9"/>
      <c r="QZX74" s="9"/>
      <c r="QZY74" s="9"/>
      <c r="QZZ74" s="9"/>
      <c r="RAA74" s="9"/>
      <c r="RAB74" s="9"/>
      <c r="RAC74" s="9"/>
      <c r="RAD74" s="9"/>
      <c r="RAE74" s="9"/>
      <c r="RAF74" s="9"/>
      <c r="RAG74" s="9"/>
      <c r="RAH74" s="9"/>
      <c r="RAI74" s="9"/>
      <c r="RAJ74" s="9"/>
      <c r="RAK74" s="9"/>
      <c r="RAL74" s="9"/>
      <c r="RAM74" s="9"/>
      <c r="RAN74" s="9"/>
      <c r="RAO74" s="9"/>
      <c r="RAP74" s="9"/>
      <c r="RAQ74" s="9"/>
      <c r="RAR74" s="9"/>
      <c r="RAS74" s="9"/>
      <c r="RAT74" s="9"/>
      <c r="RAU74" s="9"/>
      <c r="RAV74" s="9"/>
      <c r="RAW74" s="9"/>
      <c r="RAX74" s="9"/>
      <c r="RAY74" s="9"/>
      <c r="RAZ74" s="9"/>
      <c r="RBA74" s="9"/>
      <c r="RBB74" s="9"/>
      <c r="RBC74" s="9"/>
      <c r="RBD74" s="9"/>
      <c r="RBE74" s="9"/>
      <c r="RBF74" s="9"/>
      <c r="RBG74" s="9"/>
      <c r="RBH74" s="9"/>
      <c r="RBI74" s="9"/>
      <c r="RBJ74" s="9"/>
      <c r="RBK74" s="9"/>
      <c r="RBL74" s="9"/>
      <c r="RBM74" s="9"/>
      <c r="RBN74" s="9"/>
      <c r="RBO74" s="9"/>
      <c r="RBP74" s="9"/>
      <c r="RBQ74" s="9"/>
      <c r="RBR74" s="9"/>
      <c r="RBS74" s="9"/>
      <c r="RBT74" s="9"/>
      <c r="RBU74" s="9"/>
      <c r="RBV74" s="9"/>
      <c r="RBW74" s="9"/>
      <c r="RBX74" s="9"/>
      <c r="RBY74" s="9"/>
      <c r="RBZ74" s="9"/>
      <c r="RCA74" s="9"/>
      <c r="RCB74" s="9"/>
      <c r="RCC74" s="9"/>
      <c r="RCD74" s="9"/>
      <c r="RCE74" s="9"/>
      <c r="RCF74" s="9"/>
      <c r="RCG74" s="9"/>
      <c r="RCH74" s="9"/>
      <c r="RCI74" s="9"/>
      <c r="RCJ74" s="9"/>
      <c r="RCK74" s="9"/>
      <c r="RCL74" s="9"/>
      <c r="RCM74" s="9"/>
      <c r="RCN74" s="9"/>
      <c r="RCO74" s="9"/>
      <c r="RCP74" s="9"/>
      <c r="RCQ74" s="9"/>
      <c r="RCR74" s="9"/>
      <c r="RCS74" s="9"/>
      <c r="RCT74" s="9"/>
      <c r="RCU74" s="9"/>
      <c r="RCV74" s="9"/>
      <c r="RCW74" s="9"/>
      <c r="RCX74" s="9"/>
      <c r="RCY74" s="9"/>
      <c r="RCZ74" s="9"/>
      <c r="RDA74" s="9"/>
      <c r="RDB74" s="9"/>
      <c r="RDC74" s="9"/>
      <c r="RDD74" s="9"/>
      <c r="RDE74" s="9"/>
      <c r="RDF74" s="9"/>
      <c r="RDG74" s="9"/>
      <c r="RDH74" s="9"/>
      <c r="RDI74" s="9"/>
      <c r="RDJ74" s="9"/>
      <c r="RDK74" s="9"/>
      <c r="RDL74" s="9"/>
      <c r="RDM74" s="9"/>
      <c r="RDN74" s="9"/>
      <c r="RDO74" s="9"/>
      <c r="RDP74" s="9"/>
      <c r="RDQ74" s="9"/>
      <c r="RDR74" s="9"/>
      <c r="RDS74" s="9"/>
      <c r="RDT74" s="9"/>
      <c r="RDU74" s="9"/>
      <c r="RDV74" s="9"/>
      <c r="RDW74" s="9"/>
      <c r="RDX74" s="9"/>
      <c r="RDY74" s="9"/>
      <c r="RDZ74" s="9"/>
      <c r="REA74" s="9"/>
      <c r="REB74" s="9"/>
      <c r="REC74" s="9"/>
      <c r="RED74" s="9"/>
      <c r="REE74" s="9"/>
      <c r="REF74" s="9"/>
      <c r="REG74" s="9"/>
      <c r="REH74" s="9"/>
      <c r="REI74" s="9"/>
      <c r="REJ74" s="9"/>
      <c r="REK74" s="9"/>
      <c r="REL74" s="9"/>
      <c r="REM74" s="9"/>
      <c r="REN74" s="9"/>
      <c r="REO74" s="9"/>
      <c r="REP74" s="9"/>
      <c r="REQ74" s="9"/>
      <c r="RER74" s="9"/>
      <c r="RES74" s="9"/>
      <c r="RET74" s="9"/>
      <c r="REU74" s="9"/>
      <c r="REV74" s="9"/>
      <c r="REW74" s="9"/>
      <c r="REX74" s="9"/>
      <c r="REY74" s="9"/>
      <c r="REZ74" s="9"/>
      <c r="RFA74" s="9"/>
      <c r="RFB74" s="9"/>
      <c r="RFC74" s="9"/>
      <c r="RFD74" s="9"/>
      <c r="RFE74" s="9"/>
      <c r="RFF74" s="9"/>
      <c r="RFG74" s="9"/>
      <c r="RFH74" s="9"/>
      <c r="RFI74" s="9"/>
      <c r="RFJ74" s="9"/>
      <c r="RFK74" s="9"/>
      <c r="RFL74" s="9"/>
      <c r="RFM74" s="9"/>
      <c r="RFN74" s="9"/>
      <c r="RFO74" s="9"/>
      <c r="RFP74" s="9"/>
      <c r="RFQ74" s="9"/>
      <c r="RFR74" s="9"/>
      <c r="RFS74" s="9"/>
      <c r="RFT74" s="9"/>
      <c r="RFU74" s="9"/>
      <c r="RFV74" s="9"/>
      <c r="RFW74" s="9"/>
      <c r="RFX74" s="9"/>
      <c r="RFY74" s="9"/>
      <c r="RFZ74" s="9"/>
      <c r="RGA74" s="9"/>
      <c r="RGB74" s="9"/>
      <c r="RGC74" s="9"/>
      <c r="RGD74" s="9"/>
      <c r="RGE74" s="9"/>
      <c r="RGF74" s="9"/>
      <c r="RGG74" s="9"/>
      <c r="RGH74" s="9"/>
      <c r="RGI74" s="9"/>
      <c r="RGJ74" s="9"/>
      <c r="RGK74" s="9"/>
      <c r="RGL74" s="9"/>
      <c r="RGM74" s="9"/>
      <c r="RGN74" s="9"/>
      <c r="RGO74" s="9"/>
      <c r="RGP74" s="9"/>
      <c r="RGQ74" s="9"/>
      <c r="RGR74" s="9"/>
      <c r="RGS74" s="9"/>
      <c r="RGT74" s="9"/>
      <c r="RGU74" s="9"/>
      <c r="RGV74" s="9"/>
      <c r="RGW74" s="9"/>
      <c r="RGX74" s="9"/>
      <c r="RGY74" s="9"/>
      <c r="RGZ74" s="9"/>
      <c r="RHA74" s="9"/>
      <c r="RHB74" s="9"/>
      <c r="RHC74" s="9"/>
      <c r="RHD74" s="9"/>
      <c r="RHE74" s="9"/>
      <c r="RHF74" s="9"/>
      <c r="RHG74" s="9"/>
      <c r="RHH74" s="9"/>
      <c r="RHI74" s="9"/>
      <c r="RHJ74" s="9"/>
      <c r="RHK74" s="9"/>
      <c r="RHL74" s="9"/>
      <c r="RHM74" s="9"/>
      <c r="RHN74" s="9"/>
      <c r="RHO74" s="9"/>
      <c r="RHP74" s="9"/>
      <c r="RHQ74" s="9"/>
      <c r="RHR74" s="9"/>
      <c r="RHS74" s="9"/>
      <c r="RHT74" s="9"/>
      <c r="RHU74" s="9"/>
      <c r="RHV74" s="9"/>
      <c r="RHW74" s="9"/>
      <c r="RHX74" s="9"/>
      <c r="RHY74" s="9"/>
      <c r="RHZ74" s="9"/>
      <c r="RIA74" s="9"/>
      <c r="RIB74" s="9"/>
      <c r="RIC74" s="9"/>
      <c r="RID74" s="9"/>
      <c r="RIE74" s="9"/>
      <c r="RIF74" s="9"/>
      <c r="RIG74" s="9"/>
      <c r="RIH74" s="9"/>
      <c r="RII74" s="9"/>
      <c r="RIJ74" s="9"/>
      <c r="RIK74" s="9"/>
      <c r="RIL74" s="9"/>
      <c r="RIM74" s="9"/>
      <c r="RIN74" s="9"/>
      <c r="RIO74" s="9"/>
      <c r="RIP74" s="9"/>
      <c r="RIQ74" s="9"/>
      <c r="RIR74" s="9"/>
      <c r="RIS74" s="9"/>
      <c r="RIT74" s="9"/>
      <c r="RIU74" s="9"/>
      <c r="RIV74" s="9"/>
      <c r="RIW74" s="9"/>
      <c r="RIX74" s="9"/>
      <c r="RIY74" s="9"/>
      <c r="RIZ74" s="9"/>
      <c r="RJA74" s="9"/>
      <c r="RJB74" s="9"/>
      <c r="RJC74" s="9"/>
      <c r="RJD74" s="9"/>
      <c r="RJE74" s="9"/>
      <c r="RJF74" s="9"/>
      <c r="RJG74" s="9"/>
      <c r="RJH74" s="9"/>
      <c r="RJI74" s="9"/>
      <c r="RJJ74" s="9"/>
      <c r="RJK74" s="9"/>
      <c r="RJL74" s="9"/>
      <c r="RJM74" s="9"/>
      <c r="RJN74" s="9"/>
      <c r="RJO74" s="9"/>
      <c r="RJP74" s="9"/>
      <c r="RJQ74" s="9"/>
      <c r="RJR74" s="9"/>
      <c r="RJS74" s="9"/>
      <c r="RJT74" s="9"/>
      <c r="RJU74" s="9"/>
      <c r="RJV74" s="9"/>
      <c r="RJW74" s="9"/>
      <c r="RJX74" s="9"/>
      <c r="RJY74" s="9"/>
      <c r="RJZ74" s="9"/>
      <c r="RKA74" s="9"/>
      <c r="RKB74" s="9"/>
      <c r="RKC74" s="9"/>
      <c r="RKD74" s="9"/>
      <c r="RKE74" s="9"/>
      <c r="RKF74" s="9"/>
      <c r="RKG74" s="9"/>
      <c r="RKH74" s="9"/>
      <c r="RKI74" s="9"/>
      <c r="RKJ74" s="9"/>
      <c r="RKK74" s="9"/>
      <c r="RKL74" s="9"/>
      <c r="RKM74" s="9"/>
      <c r="RKN74" s="9"/>
      <c r="RKO74" s="9"/>
      <c r="RKP74" s="9"/>
      <c r="RKQ74" s="9"/>
      <c r="RKR74" s="9"/>
      <c r="RKS74" s="9"/>
      <c r="RKT74" s="9"/>
      <c r="RKU74" s="9"/>
      <c r="RKV74" s="9"/>
      <c r="RKW74" s="9"/>
      <c r="RKX74" s="9"/>
      <c r="RKY74" s="9"/>
      <c r="RKZ74" s="9"/>
      <c r="RLA74" s="9"/>
      <c r="RLB74" s="9"/>
      <c r="RLC74" s="9"/>
      <c r="RLD74" s="9"/>
      <c r="RLE74" s="9"/>
      <c r="RLF74" s="9"/>
      <c r="RLG74" s="9"/>
      <c r="RLH74" s="9"/>
      <c r="RLI74" s="9"/>
      <c r="RLJ74" s="9"/>
      <c r="RLK74" s="9"/>
      <c r="RLL74" s="9"/>
      <c r="RLM74" s="9"/>
      <c r="RLN74" s="9"/>
      <c r="RLO74" s="9"/>
      <c r="RLP74" s="9"/>
      <c r="RLQ74" s="9"/>
      <c r="RLR74" s="9"/>
      <c r="RLS74" s="9"/>
      <c r="RLT74" s="9"/>
      <c r="RLU74" s="9"/>
      <c r="RLV74" s="9"/>
      <c r="RLW74" s="9"/>
      <c r="RLX74" s="9"/>
      <c r="RLY74" s="9"/>
      <c r="RLZ74" s="9"/>
      <c r="RMA74" s="9"/>
      <c r="RMB74" s="9"/>
      <c r="RMC74" s="9"/>
      <c r="RMD74" s="9"/>
      <c r="RME74" s="9"/>
      <c r="RMF74" s="9"/>
      <c r="RMG74" s="9"/>
      <c r="RMH74" s="9"/>
      <c r="RMI74" s="9"/>
      <c r="RMJ74" s="9"/>
      <c r="RMK74" s="9"/>
      <c r="RML74" s="9"/>
      <c r="RMM74" s="9"/>
      <c r="RMN74" s="9"/>
      <c r="RMO74" s="9"/>
      <c r="RMP74" s="9"/>
      <c r="RMQ74" s="9"/>
      <c r="RMR74" s="9"/>
      <c r="RMS74" s="9"/>
      <c r="RMT74" s="9"/>
      <c r="RMU74" s="9"/>
      <c r="RMV74" s="9"/>
      <c r="RMW74" s="9"/>
      <c r="RMX74" s="9"/>
      <c r="RMY74" s="9"/>
      <c r="RMZ74" s="9"/>
      <c r="RNA74" s="9"/>
      <c r="RNB74" s="9"/>
      <c r="RNC74" s="9"/>
      <c r="RND74" s="9"/>
      <c r="RNE74" s="9"/>
      <c r="RNF74" s="9"/>
      <c r="RNG74" s="9"/>
      <c r="RNH74" s="9"/>
      <c r="RNI74" s="9"/>
      <c r="RNJ74" s="9"/>
      <c r="RNK74" s="9"/>
      <c r="RNL74" s="9"/>
      <c r="RNM74" s="9"/>
      <c r="RNN74" s="9"/>
      <c r="RNO74" s="9"/>
      <c r="RNP74" s="9"/>
      <c r="RNQ74" s="9"/>
      <c r="RNR74" s="9"/>
      <c r="RNS74" s="9"/>
      <c r="RNT74" s="9"/>
      <c r="RNU74" s="9"/>
      <c r="RNV74" s="9"/>
      <c r="RNW74" s="9"/>
      <c r="RNX74" s="9"/>
      <c r="RNY74" s="9"/>
      <c r="RNZ74" s="9"/>
      <c r="ROA74" s="9"/>
      <c r="ROB74" s="9"/>
      <c r="ROC74" s="9"/>
      <c r="ROD74" s="9"/>
      <c r="ROE74" s="9"/>
      <c r="ROF74" s="9"/>
      <c r="ROG74" s="9"/>
      <c r="ROH74" s="9"/>
      <c r="ROI74" s="9"/>
      <c r="ROJ74" s="9"/>
      <c r="ROK74" s="9"/>
      <c r="ROL74" s="9"/>
      <c r="ROM74" s="9"/>
      <c r="RON74" s="9"/>
      <c r="ROO74" s="9"/>
      <c r="ROP74" s="9"/>
      <c r="ROQ74" s="9"/>
      <c r="ROR74" s="9"/>
      <c r="ROS74" s="9"/>
      <c r="ROT74" s="9"/>
      <c r="ROU74" s="9"/>
      <c r="ROV74" s="9"/>
      <c r="ROW74" s="9"/>
      <c r="ROX74" s="9"/>
      <c r="ROY74" s="9"/>
      <c r="ROZ74" s="9"/>
      <c r="RPA74" s="9"/>
      <c r="RPB74" s="9"/>
      <c r="RPC74" s="9"/>
      <c r="RPD74" s="9"/>
      <c r="RPE74" s="9"/>
      <c r="RPF74" s="9"/>
      <c r="RPG74" s="9"/>
      <c r="RPH74" s="9"/>
      <c r="RPI74" s="9"/>
      <c r="RPJ74" s="9"/>
      <c r="RPK74" s="9"/>
      <c r="RPL74" s="9"/>
      <c r="RPM74" s="9"/>
      <c r="RPN74" s="9"/>
      <c r="RPO74" s="9"/>
      <c r="RPP74" s="9"/>
      <c r="RPQ74" s="9"/>
      <c r="RPR74" s="9"/>
      <c r="RPS74" s="9"/>
      <c r="RPT74" s="9"/>
      <c r="RPU74" s="9"/>
      <c r="RPV74" s="9"/>
      <c r="RPW74" s="9"/>
      <c r="RPX74" s="9"/>
      <c r="RPY74" s="9"/>
      <c r="RPZ74" s="9"/>
      <c r="RQA74" s="9"/>
      <c r="RQB74" s="9"/>
      <c r="RQC74" s="9"/>
      <c r="RQD74" s="9"/>
      <c r="RQE74" s="9"/>
      <c r="RQF74" s="9"/>
      <c r="RQG74" s="9"/>
      <c r="RQH74" s="9"/>
      <c r="RQI74" s="9"/>
      <c r="RQJ74" s="9"/>
      <c r="RQK74" s="9"/>
      <c r="RQL74" s="9"/>
      <c r="RQM74" s="9"/>
      <c r="RQN74" s="9"/>
      <c r="RQO74" s="9"/>
      <c r="RQP74" s="9"/>
      <c r="RQQ74" s="9"/>
      <c r="RQR74" s="9"/>
      <c r="RQS74" s="9"/>
      <c r="RQT74" s="9"/>
      <c r="RQU74" s="9"/>
      <c r="RQV74" s="9"/>
      <c r="RQW74" s="9"/>
      <c r="RQX74" s="9"/>
      <c r="RQY74" s="9"/>
      <c r="RQZ74" s="9"/>
      <c r="RRA74" s="9"/>
      <c r="RRB74" s="9"/>
      <c r="RRC74" s="9"/>
      <c r="RRD74" s="9"/>
      <c r="RRE74" s="9"/>
      <c r="RRF74" s="9"/>
      <c r="RRG74" s="9"/>
      <c r="RRH74" s="9"/>
      <c r="RRI74" s="9"/>
      <c r="RRJ74" s="9"/>
      <c r="RRK74" s="9"/>
      <c r="RRL74" s="9"/>
      <c r="RRM74" s="9"/>
      <c r="RRN74" s="9"/>
      <c r="RRO74" s="9"/>
      <c r="RRP74" s="9"/>
      <c r="RRQ74" s="9"/>
      <c r="RRR74" s="9"/>
      <c r="RRS74" s="9"/>
      <c r="RRT74" s="9"/>
      <c r="RRU74" s="9"/>
      <c r="RRV74" s="9"/>
      <c r="RRW74" s="9"/>
      <c r="RRX74" s="9"/>
      <c r="RRY74" s="9"/>
      <c r="RRZ74" s="9"/>
      <c r="RSA74" s="9"/>
      <c r="RSB74" s="9"/>
      <c r="RSC74" s="9"/>
      <c r="RSD74" s="9"/>
      <c r="RSE74" s="9"/>
      <c r="RSF74" s="9"/>
      <c r="RSG74" s="9"/>
      <c r="RSH74" s="9"/>
      <c r="RSI74" s="9"/>
      <c r="RSJ74" s="9"/>
      <c r="RSK74" s="9"/>
      <c r="RSL74" s="9"/>
      <c r="RSM74" s="9"/>
      <c r="RSN74" s="9"/>
      <c r="RSO74" s="9"/>
      <c r="RSP74" s="9"/>
      <c r="RSQ74" s="9"/>
      <c r="RSR74" s="9"/>
      <c r="RSS74" s="9"/>
      <c r="RST74" s="9"/>
      <c r="RSU74" s="9"/>
      <c r="RSV74" s="9"/>
      <c r="RSW74" s="9"/>
      <c r="RSX74" s="9"/>
      <c r="RSY74" s="9"/>
      <c r="RSZ74" s="9"/>
      <c r="RTA74" s="9"/>
      <c r="RTB74" s="9"/>
      <c r="RTC74" s="9"/>
      <c r="RTD74" s="9"/>
      <c r="RTE74" s="9"/>
      <c r="RTF74" s="9"/>
      <c r="RTG74" s="9"/>
      <c r="RTH74" s="9"/>
      <c r="RTI74" s="9"/>
      <c r="RTJ74" s="9"/>
      <c r="RTK74" s="9"/>
      <c r="RTL74" s="9"/>
      <c r="RTM74" s="9"/>
      <c r="RTN74" s="9"/>
      <c r="RTO74" s="9"/>
      <c r="RTP74" s="9"/>
      <c r="RTQ74" s="9"/>
      <c r="RTR74" s="9"/>
      <c r="RTS74" s="9"/>
      <c r="RTT74" s="9"/>
      <c r="RTU74" s="9"/>
      <c r="RTV74" s="9"/>
      <c r="RTW74" s="9"/>
      <c r="RTX74" s="9"/>
      <c r="RTY74" s="9"/>
      <c r="RTZ74" s="9"/>
      <c r="RUA74" s="9"/>
      <c r="RUB74" s="9"/>
      <c r="RUC74" s="9"/>
      <c r="RUD74" s="9"/>
      <c r="RUE74" s="9"/>
      <c r="RUF74" s="9"/>
      <c r="RUG74" s="9"/>
      <c r="RUH74" s="9"/>
      <c r="RUI74" s="9"/>
      <c r="RUJ74" s="9"/>
      <c r="RUK74" s="9"/>
      <c r="RUL74" s="9"/>
      <c r="RUM74" s="9"/>
      <c r="RUN74" s="9"/>
      <c r="RUO74" s="9"/>
      <c r="RUP74" s="9"/>
      <c r="RUQ74" s="9"/>
      <c r="RUR74" s="9"/>
      <c r="RUS74" s="9"/>
      <c r="RUT74" s="9"/>
      <c r="RUU74" s="9"/>
      <c r="RUV74" s="9"/>
      <c r="RUW74" s="9"/>
      <c r="RUX74" s="9"/>
      <c r="RUY74" s="9"/>
      <c r="RUZ74" s="9"/>
      <c r="RVA74" s="9"/>
      <c r="RVB74" s="9"/>
      <c r="RVC74" s="9"/>
      <c r="RVD74" s="9"/>
      <c r="RVE74" s="9"/>
      <c r="RVF74" s="9"/>
      <c r="RVG74" s="9"/>
      <c r="RVH74" s="9"/>
      <c r="RVI74" s="9"/>
      <c r="RVJ74" s="9"/>
      <c r="RVK74" s="9"/>
      <c r="RVL74" s="9"/>
      <c r="RVM74" s="9"/>
      <c r="RVN74" s="9"/>
      <c r="RVO74" s="9"/>
      <c r="RVP74" s="9"/>
      <c r="RVQ74" s="9"/>
      <c r="RVR74" s="9"/>
      <c r="RVS74" s="9"/>
      <c r="RVT74" s="9"/>
      <c r="RVU74" s="9"/>
      <c r="RVV74" s="9"/>
      <c r="RVW74" s="9"/>
      <c r="RVX74" s="9"/>
      <c r="RVY74" s="9"/>
      <c r="RVZ74" s="9"/>
      <c r="RWA74" s="9"/>
      <c r="RWB74" s="9"/>
      <c r="RWC74" s="9"/>
      <c r="RWD74" s="9"/>
      <c r="RWE74" s="9"/>
      <c r="RWF74" s="9"/>
      <c r="RWG74" s="9"/>
      <c r="RWH74" s="9"/>
      <c r="RWI74" s="9"/>
      <c r="RWJ74" s="9"/>
      <c r="RWK74" s="9"/>
      <c r="RWL74" s="9"/>
      <c r="RWM74" s="9"/>
      <c r="RWN74" s="9"/>
      <c r="RWO74" s="9"/>
      <c r="RWP74" s="9"/>
      <c r="RWQ74" s="9"/>
      <c r="RWR74" s="9"/>
      <c r="RWS74" s="9"/>
      <c r="RWT74" s="9"/>
      <c r="RWU74" s="9"/>
      <c r="RWV74" s="9"/>
      <c r="RWW74" s="9"/>
      <c r="RWX74" s="9"/>
      <c r="RWY74" s="9"/>
      <c r="RWZ74" s="9"/>
      <c r="RXA74" s="9"/>
      <c r="RXB74" s="9"/>
      <c r="RXC74" s="9"/>
      <c r="RXD74" s="9"/>
      <c r="RXE74" s="9"/>
      <c r="RXF74" s="9"/>
      <c r="RXG74" s="9"/>
      <c r="RXH74" s="9"/>
      <c r="RXI74" s="9"/>
      <c r="RXJ74" s="9"/>
      <c r="RXK74" s="9"/>
      <c r="RXL74" s="9"/>
      <c r="RXM74" s="9"/>
      <c r="RXN74" s="9"/>
      <c r="RXO74" s="9"/>
      <c r="RXP74" s="9"/>
      <c r="RXQ74" s="9"/>
      <c r="RXR74" s="9"/>
      <c r="RXS74" s="9"/>
      <c r="RXT74" s="9"/>
      <c r="RXU74" s="9"/>
      <c r="RXV74" s="9"/>
      <c r="RXW74" s="9"/>
      <c r="RXX74" s="9"/>
      <c r="RXY74" s="9"/>
      <c r="RXZ74" s="9"/>
      <c r="RYA74" s="9"/>
      <c r="RYB74" s="9"/>
      <c r="RYC74" s="9"/>
      <c r="RYD74" s="9"/>
      <c r="RYE74" s="9"/>
      <c r="RYF74" s="9"/>
      <c r="RYG74" s="9"/>
      <c r="RYH74" s="9"/>
      <c r="RYI74" s="9"/>
      <c r="RYJ74" s="9"/>
      <c r="RYK74" s="9"/>
      <c r="RYL74" s="9"/>
      <c r="RYM74" s="9"/>
      <c r="RYN74" s="9"/>
      <c r="RYO74" s="9"/>
      <c r="RYP74" s="9"/>
      <c r="RYQ74" s="9"/>
      <c r="RYR74" s="9"/>
      <c r="RYS74" s="9"/>
      <c r="RYT74" s="9"/>
      <c r="RYU74" s="9"/>
      <c r="RYV74" s="9"/>
      <c r="RYW74" s="9"/>
      <c r="RYX74" s="9"/>
      <c r="RYY74" s="9"/>
      <c r="RYZ74" s="9"/>
      <c r="RZA74" s="9"/>
      <c r="RZB74" s="9"/>
      <c r="RZC74" s="9"/>
      <c r="RZD74" s="9"/>
      <c r="RZE74" s="9"/>
      <c r="RZF74" s="9"/>
      <c r="RZG74" s="9"/>
      <c r="RZH74" s="9"/>
      <c r="RZI74" s="9"/>
      <c r="RZJ74" s="9"/>
      <c r="RZK74" s="9"/>
      <c r="RZL74" s="9"/>
      <c r="RZM74" s="9"/>
      <c r="RZN74" s="9"/>
      <c r="RZO74" s="9"/>
      <c r="RZP74" s="9"/>
      <c r="RZQ74" s="9"/>
      <c r="RZR74" s="9"/>
      <c r="RZS74" s="9"/>
      <c r="RZT74" s="9"/>
      <c r="RZU74" s="9"/>
      <c r="RZV74" s="9"/>
      <c r="RZW74" s="9"/>
      <c r="RZX74" s="9"/>
      <c r="RZY74" s="9"/>
      <c r="RZZ74" s="9"/>
      <c r="SAA74" s="9"/>
      <c r="SAB74" s="9"/>
      <c r="SAC74" s="9"/>
      <c r="SAD74" s="9"/>
      <c r="SAE74" s="9"/>
      <c r="SAF74" s="9"/>
      <c r="SAG74" s="9"/>
      <c r="SAH74" s="9"/>
      <c r="SAI74" s="9"/>
      <c r="SAJ74" s="9"/>
      <c r="SAK74" s="9"/>
      <c r="SAL74" s="9"/>
      <c r="SAM74" s="9"/>
      <c r="SAN74" s="9"/>
      <c r="SAO74" s="9"/>
      <c r="SAP74" s="9"/>
      <c r="SAQ74" s="9"/>
      <c r="SAR74" s="9"/>
      <c r="SAS74" s="9"/>
      <c r="SAT74" s="9"/>
      <c r="SAU74" s="9"/>
      <c r="SAV74" s="9"/>
      <c r="SAW74" s="9"/>
      <c r="SAX74" s="9"/>
      <c r="SAY74" s="9"/>
      <c r="SAZ74" s="9"/>
      <c r="SBA74" s="9"/>
      <c r="SBB74" s="9"/>
      <c r="SBC74" s="9"/>
      <c r="SBD74" s="9"/>
      <c r="SBE74" s="9"/>
      <c r="SBF74" s="9"/>
      <c r="SBG74" s="9"/>
      <c r="SBH74" s="9"/>
      <c r="SBI74" s="9"/>
      <c r="SBJ74" s="9"/>
      <c r="SBK74" s="9"/>
      <c r="SBL74" s="9"/>
      <c r="SBM74" s="9"/>
      <c r="SBN74" s="9"/>
      <c r="SBO74" s="9"/>
      <c r="SBP74" s="9"/>
      <c r="SBQ74" s="9"/>
      <c r="SBR74" s="9"/>
      <c r="SBS74" s="9"/>
      <c r="SBT74" s="9"/>
      <c r="SBU74" s="9"/>
      <c r="SBV74" s="9"/>
      <c r="SBW74" s="9"/>
      <c r="SBX74" s="9"/>
      <c r="SBY74" s="9"/>
      <c r="SBZ74" s="9"/>
      <c r="SCA74" s="9"/>
      <c r="SCB74" s="9"/>
      <c r="SCC74" s="9"/>
      <c r="SCD74" s="9"/>
      <c r="SCE74" s="9"/>
      <c r="SCF74" s="9"/>
      <c r="SCG74" s="9"/>
      <c r="SCH74" s="9"/>
      <c r="SCI74" s="9"/>
      <c r="SCJ74" s="9"/>
      <c r="SCK74" s="9"/>
      <c r="SCL74" s="9"/>
      <c r="SCM74" s="9"/>
      <c r="SCN74" s="9"/>
      <c r="SCO74" s="9"/>
      <c r="SCP74" s="9"/>
      <c r="SCQ74" s="9"/>
      <c r="SCR74" s="9"/>
      <c r="SCS74" s="9"/>
      <c r="SCT74" s="9"/>
      <c r="SCU74" s="9"/>
      <c r="SCV74" s="9"/>
      <c r="SCW74" s="9"/>
      <c r="SCX74" s="9"/>
      <c r="SCY74" s="9"/>
      <c r="SCZ74" s="9"/>
      <c r="SDA74" s="9"/>
      <c r="SDB74" s="9"/>
      <c r="SDC74" s="9"/>
      <c r="SDD74" s="9"/>
      <c r="SDE74" s="9"/>
      <c r="SDF74" s="9"/>
      <c r="SDG74" s="9"/>
      <c r="SDH74" s="9"/>
      <c r="SDI74" s="9"/>
      <c r="SDJ74" s="9"/>
      <c r="SDK74" s="9"/>
      <c r="SDL74" s="9"/>
      <c r="SDM74" s="9"/>
      <c r="SDN74" s="9"/>
      <c r="SDO74" s="9"/>
      <c r="SDP74" s="9"/>
      <c r="SDQ74" s="9"/>
      <c r="SDR74" s="9"/>
      <c r="SDS74" s="9"/>
      <c r="SDT74" s="9"/>
      <c r="SDU74" s="9"/>
      <c r="SDV74" s="9"/>
      <c r="SDW74" s="9"/>
      <c r="SDX74" s="9"/>
      <c r="SDY74" s="9"/>
      <c r="SDZ74" s="9"/>
      <c r="SEA74" s="9"/>
      <c r="SEB74" s="9"/>
      <c r="SEC74" s="9"/>
      <c r="SED74" s="9"/>
      <c r="SEE74" s="9"/>
      <c r="SEF74" s="9"/>
      <c r="SEG74" s="9"/>
      <c r="SEH74" s="9"/>
      <c r="SEI74" s="9"/>
      <c r="SEJ74" s="9"/>
      <c r="SEK74" s="9"/>
      <c r="SEL74" s="9"/>
      <c r="SEM74" s="9"/>
      <c r="SEN74" s="9"/>
      <c r="SEO74" s="9"/>
      <c r="SEP74" s="9"/>
      <c r="SEQ74" s="9"/>
      <c r="SER74" s="9"/>
      <c r="SES74" s="9"/>
      <c r="SET74" s="9"/>
      <c r="SEU74" s="9"/>
      <c r="SEV74" s="9"/>
      <c r="SEW74" s="9"/>
      <c r="SEX74" s="9"/>
      <c r="SEY74" s="9"/>
      <c r="SEZ74" s="9"/>
      <c r="SFA74" s="9"/>
      <c r="SFB74" s="9"/>
      <c r="SFC74" s="9"/>
      <c r="SFD74" s="9"/>
      <c r="SFE74" s="9"/>
      <c r="SFF74" s="9"/>
      <c r="SFG74" s="9"/>
      <c r="SFH74" s="9"/>
      <c r="SFI74" s="9"/>
      <c r="SFJ74" s="9"/>
      <c r="SFK74" s="9"/>
      <c r="SFL74" s="9"/>
      <c r="SFM74" s="9"/>
      <c r="SFN74" s="9"/>
      <c r="SFO74" s="9"/>
      <c r="SFP74" s="9"/>
      <c r="SFQ74" s="9"/>
      <c r="SFR74" s="9"/>
      <c r="SFS74" s="9"/>
      <c r="SFT74" s="9"/>
      <c r="SFU74" s="9"/>
      <c r="SFV74" s="9"/>
      <c r="SFW74" s="9"/>
      <c r="SFX74" s="9"/>
      <c r="SFY74" s="9"/>
      <c r="SFZ74" s="9"/>
      <c r="SGA74" s="9"/>
      <c r="SGB74" s="9"/>
      <c r="SGC74" s="9"/>
      <c r="SGD74" s="9"/>
      <c r="SGE74" s="9"/>
      <c r="SGF74" s="9"/>
      <c r="SGG74" s="9"/>
      <c r="SGH74" s="9"/>
      <c r="SGI74" s="9"/>
      <c r="SGJ74" s="9"/>
      <c r="SGK74" s="9"/>
      <c r="SGL74" s="9"/>
      <c r="SGM74" s="9"/>
      <c r="SGN74" s="9"/>
      <c r="SGO74" s="9"/>
      <c r="SGP74" s="9"/>
      <c r="SGQ74" s="9"/>
      <c r="SGR74" s="9"/>
      <c r="SGS74" s="9"/>
      <c r="SGT74" s="9"/>
      <c r="SGU74" s="9"/>
      <c r="SGV74" s="9"/>
      <c r="SGW74" s="9"/>
      <c r="SGX74" s="9"/>
      <c r="SGY74" s="9"/>
      <c r="SGZ74" s="9"/>
      <c r="SHA74" s="9"/>
      <c r="SHB74" s="9"/>
      <c r="SHC74" s="9"/>
      <c r="SHD74" s="9"/>
      <c r="SHE74" s="9"/>
      <c r="SHF74" s="9"/>
      <c r="SHG74" s="9"/>
      <c r="SHH74" s="9"/>
      <c r="SHI74" s="9"/>
      <c r="SHJ74" s="9"/>
      <c r="SHK74" s="9"/>
      <c r="SHL74" s="9"/>
      <c r="SHM74" s="9"/>
      <c r="SHN74" s="9"/>
      <c r="SHO74" s="9"/>
      <c r="SHP74" s="9"/>
      <c r="SHQ74" s="9"/>
      <c r="SHR74" s="9"/>
      <c r="SHS74" s="9"/>
      <c r="SHT74" s="9"/>
      <c r="SHU74" s="9"/>
      <c r="SHV74" s="9"/>
      <c r="SHW74" s="9"/>
      <c r="SHX74" s="9"/>
      <c r="SHY74" s="9"/>
      <c r="SHZ74" s="9"/>
      <c r="SIA74" s="9"/>
      <c r="SIB74" s="9"/>
      <c r="SIC74" s="9"/>
      <c r="SID74" s="9"/>
      <c r="SIE74" s="9"/>
      <c r="SIF74" s="9"/>
      <c r="SIG74" s="9"/>
      <c r="SIH74" s="9"/>
      <c r="SII74" s="9"/>
      <c r="SIJ74" s="9"/>
      <c r="SIK74" s="9"/>
      <c r="SIL74" s="9"/>
      <c r="SIM74" s="9"/>
      <c r="SIN74" s="9"/>
      <c r="SIO74" s="9"/>
      <c r="SIP74" s="9"/>
      <c r="SIQ74" s="9"/>
      <c r="SIR74" s="9"/>
      <c r="SIS74" s="9"/>
      <c r="SIT74" s="9"/>
      <c r="SIU74" s="9"/>
      <c r="SIV74" s="9"/>
      <c r="SIW74" s="9"/>
      <c r="SIX74" s="9"/>
      <c r="SIY74" s="9"/>
      <c r="SIZ74" s="9"/>
      <c r="SJA74" s="9"/>
      <c r="SJB74" s="9"/>
      <c r="SJC74" s="9"/>
      <c r="SJD74" s="9"/>
      <c r="SJE74" s="9"/>
      <c r="SJF74" s="9"/>
      <c r="SJG74" s="9"/>
      <c r="SJH74" s="9"/>
      <c r="SJI74" s="9"/>
      <c r="SJJ74" s="9"/>
      <c r="SJK74" s="9"/>
      <c r="SJL74" s="9"/>
      <c r="SJM74" s="9"/>
      <c r="SJN74" s="9"/>
      <c r="SJO74" s="9"/>
      <c r="SJP74" s="9"/>
      <c r="SJQ74" s="9"/>
      <c r="SJR74" s="9"/>
      <c r="SJS74" s="9"/>
      <c r="SJT74" s="9"/>
      <c r="SJU74" s="9"/>
      <c r="SJV74" s="9"/>
      <c r="SJW74" s="9"/>
      <c r="SJX74" s="9"/>
      <c r="SJY74" s="9"/>
      <c r="SJZ74" s="9"/>
      <c r="SKA74" s="9"/>
      <c r="SKB74" s="9"/>
      <c r="SKC74" s="9"/>
      <c r="SKD74" s="9"/>
      <c r="SKE74" s="9"/>
      <c r="SKF74" s="9"/>
      <c r="SKG74" s="9"/>
      <c r="SKH74" s="9"/>
      <c r="SKI74" s="9"/>
      <c r="SKJ74" s="9"/>
      <c r="SKK74" s="9"/>
      <c r="SKL74" s="9"/>
      <c r="SKM74" s="9"/>
      <c r="SKN74" s="9"/>
      <c r="SKO74" s="9"/>
      <c r="SKP74" s="9"/>
      <c r="SKQ74" s="9"/>
      <c r="SKR74" s="9"/>
      <c r="SKS74" s="9"/>
      <c r="SKT74" s="9"/>
      <c r="SKU74" s="9"/>
      <c r="SKV74" s="9"/>
      <c r="SKW74" s="9"/>
      <c r="SKX74" s="9"/>
      <c r="SKY74" s="9"/>
      <c r="SKZ74" s="9"/>
      <c r="SLA74" s="9"/>
      <c r="SLB74" s="9"/>
      <c r="SLC74" s="9"/>
      <c r="SLD74" s="9"/>
      <c r="SLE74" s="9"/>
      <c r="SLF74" s="9"/>
      <c r="SLG74" s="9"/>
      <c r="SLH74" s="9"/>
      <c r="SLI74" s="9"/>
      <c r="SLJ74" s="9"/>
      <c r="SLK74" s="9"/>
      <c r="SLL74" s="9"/>
      <c r="SLM74" s="9"/>
      <c r="SLN74" s="9"/>
      <c r="SLO74" s="9"/>
      <c r="SLP74" s="9"/>
      <c r="SLQ74" s="9"/>
      <c r="SLR74" s="9"/>
      <c r="SLS74" s="9"/>
      <c r="SLT74" s="9"/>
      <c r="SLU74" s="9"/>
      <c r="SLV74" s="9"/>
      <c r="SLW74" s="9"/>
      <c r="SLX74" s="9"/>
      <c r="SLY74" s="9"/>
      <c r="SLZ74" s="9"/>
      <c r="SMA74" s="9"/>
      <c r="SMB74" s="9"/>
      <c r="SMC74" s="9"/>
      <c r="SMD74" s="9"/>
      <c r="SME74" s="9"/>
      <c r="SMF74" s="9"/>
      <c r="SMG74" s="9"/>
      <c r="SMH74" s="9"/>
      <c r="SMI74" s="9"/>
      <c r="SMJ74" s="9"/>
      <c r="SMK74" s="9"/>
      <c r="SML74" s="9"/>
      <c r="SMM74" s="9"/>
      <c r="SMN74" s="9"/>
      <c r="SMO74" s="9"/>
      <c r="SMP74" s="9"/>
      <c r="SMQ74" s="9"/>
      <c r="SMR74" s="9"/>
      <c r="SMS74" s="9"/>
      <c r="SMT74" s="9"/>
      <c r="SMU74" s="9"/>
      <c r="SMV74" s="9"/>
      <c r="SMW74" s="9"/>
      <c r="SMX74" s="9"/>
      <c r="SMY74" s="9"/>
      <c r="SMZ74" s="9"/>
      <c r="SNA74" s="9"/>
      <c r="SNB74" s="9"/>
      <c r="SNC74" s="9"/>
      <c r="SND74" s="9"/>
      <c r="SNE74" s="9"/>
      <c r="SNF74" s="9"/>
      <c r="SNG74" s="9"/>
      <c r="SNH74" s="9"/>
      <c r="SNI74" s="9"/>
      <c r="SNJ74" s="9"/>
      <c r="SNK74" s="9"/>
      <c r="SNL74" s="9"/>
      <c r="SNM74" s="9"/>
      <c r="SNN74" s="9"/>
      <c r="SNO74" s="9"/>
      <c r="SNP74" s="9"/>
      <c r="SNQ74" s="9"/>
      <c r="SNR74" s="9"/>
      <c r="SNS74" s="9"/>
      <c r="SNT74" s="9"/>
      <c r="SNU74" s="9"/>
      <c r="SNV74" s="9"/>
      <c r="SNW74" s="9"/>
      <c r="SNX74" s="9"/>
      <c r="SNY74" s="9"/>
      <c r="SNZ74" s="9"/>
      <c r="SOA74" s="9"/>
      <c r="SOB74" s="9"/>
      <c r="SOC74" s="9"/>
      <c r="SOD74" s="9"/>
      <c r="SOE74" s="9"/>
      <c r="SOF74" s="9"/>
      <c r="SOG74" s="9"/>
      <c r="SOH74" s="9"/>
      <c r="SOI74" s="9"/>
      <c r="SOJ74" s="9"/>
      <c r="SOK74" s="9"/>
      <c r="SOL74" s="9"/>
      <c r="SOM74" s="9"/>
      <c r="SON74" s="9"/>
      <c r="SOO74" s="9"/>
      <c r="SOP74" s="9"/>
      <c r="SOQ74" s="9"/>
      <c r="SOR74" s="9"/>
      <c r="SOS74" s="9"/>
      <c r="SOT74" s="9"/>
      <c r="SOU74" s="9"/>
      <c r="SOV74" s="9"/>
      <c r="SOW74" s="9"/>
      <c r="SOX74" s="9"/>
      <c r="SOY74" s="9"/>
      <c r="SOZ74" s="9"/>
      <c r="SPA74" s="9"/>
      <c r="SPB74" s="9"/>
      <c r="SPC74" s="9"/>
      <c r="SPD74" s="9"/>
      <c r="SPE74" s="9"/>
      <c r="SPF74" s="9"/>
      <c r="SPG74" s="9"/>
      <c r="SPH74" s="9"/>
      <c r="SPI74" s="9"/>
      <c r="SPJ74" s="9"/>
      <c r="SPK74" s="9"/>
      <c r="SPL74" s="9"/>
      <c r="SPM74" s="9"/>
      <c r="SPN74" s="9"/>
      <c r="SPO74" s="9"/>
      <c r="SPP74" s="9"/>
      <c r="SPQ74" s="9"/>
      <c r="SPR74" s="9"/>
      <c r="SPS74" s="9"/>
      <c r="SPT74" s="9"/>
      <c r="SPU74" s="9"/>
      <c r="SPV74" s="9"/>
      <c r="SPW74" s="9"/>
      <c r="SPX74" s="9"/>
      <c r="SPY74" s="9"/>
      <c r="SPZ74" s="9"/>
      <c r="SQA74" s="9"/>
      <c r="SQB74" s="9"/>
      <c r="SQC74" s="9"/>
      <c r="SQD74" s="9"/>
      <c r="SQE74" s="9"/>
      <c r="SQF74" s="9"/>
      <c r="SQG74" s="9"/>
      <c r="SQH74" s="9"/>
      <c r="SQI74" s="9"/>
      <c r="SQJ74" s="9"/>
      <c r="SQK74" s="9"/>
      <c r="SQL74" s="9"/>
      <c r="SQM74" s="9"/>
      <c r="SQN74" s="9"/>
      <c r="SQO74" s="9"/>
      <c r="SQP74" s="9"/>
      <c r="SQQ74" s="9"/>
      <c r="SQR74" s="9"/>
      <c r="SQS74" s="9"/>
      <c r="SQT74" s="9"/>
      <c r="SQU74" s="9"/>
      <c r="SQV74" s="9"/>
      <c r="SQW74" s="9"/>
      <c r="SQX74" s="9"/>
      <c r="SQY74" s="9"/>
      <c r="SQZ74" s="9"/>
      <c r="SRA74" s="9"/>
      <c r="SRB74" s="9"/>
      <c r="SRC74" s="9"/>
      <c r="SRD74" s="9"/>
      <c r="SRE74" s="9"/>
      <c r="SRF74" s="9"/>
      <c r="SRG74" s="9"/>
      <c r="SRH74" s="9"/>
      <c r="SRI74" s="9"/>
      <c r="SRJ74" s="9"/>
      <c r="SRK74" s="9"/>
      <c r="SRL74" s="9"/>
      <c r="SRM74" s="9"/>
      <c r="SRN74" s="9"/>
      <c r="SRO74" s="9"/>
      <c r="SRP74" s="9"/>
      <c r="SRQ74" s="9"/>
      <c r="SRR74" s="9"/>
      <c r="SRS74" s="9"/>
      <c r="SRT74" s="9"/>
      <c r="SRU74" s="9"/>
      <c r="SRV74" s="9"/>
      <c r="SRW74" s="9"/>
      <c r="SRX74" s="9"/>
      <c r="SRY74" s="9"/>
      <c r="SRZ74" s="9"/>
      <c r="SSA74" s="9"/>
      <c r="SSB74" s="9"/>
      <c r="SSC74" s="9"/>
      <c r="SSD74" s="9"/>
      <c r="SSE74" s="9"/>
      <c r="SSF74" s="9"/>
      <c r="SSG74" s="9"/>
      <c r="SSH74" s="9"/>
      <c r="SSI74" s="9"/>
      <c r="SSJ74" s="9"/>
      <c r="SSK74" s="9"/>
      <c r="SSL74" s="9"/>
      <c r="SSM74" s="9"/>
      <c r="SSN74" s="9"/>
      <c r="SSO74" s="9"/>
      <c r="SSP74" s="9"/>
      <c r="SSQ74" s="9"/>
      <c r="SSR74" s="9"/>
      <c r="SSS74" s="9"/>
      <c r="SST74" s="9"/>
      <c r="SSU74" s="9"/>
      <c r="SSV74" s="9"/>
      <c r="SSW74" s="9"/>
      <c r="SSX74" s="9"/>
      <c r="SSY74" s="9"/>
      <c r="SSZ74" s="9"/>
      <c r="STA74" s="9"/>
      <c r="STB74" s="9"/>
      <c r="STC74" s="9"/>
      <c r="STD74" s="9"/>
      <c r="STE74" s="9"/>
      <c r="STF74" s="9"/>
      <c r="STG74" s="9"/>
      <c r="STH74" s="9"/>
      <c r="STI74" s="9"/>
      <c r="STJ74" s="9"/>
      <c r="STK74" s="9"/>
      <c r="STL74" s="9"/>
      <c r="STM74" s="9"/>
      <c r="STN74" s="9"/>
      <c r="STO74" s="9"/>
      <c r="STP74" s="9"/>
      <c r="STQ74" s="9"/>
      <c r="STR74" s="9"/>
      <c r="STS74" s="9"/>
      <c r="STT74" s="9"/>
      <c r="STU74" s="9"/>
      <c r="STV74" s="9"/>
      <c r="STW74" s="9"/>
      <c r="STX74" s="9"/>
      <c r="STY74" s="9"/>
      <c r="STZ74" s="9"/>
      <c r="SUA74" s="9"/>
      <c r="SUB74" s="9"/>
      <c r="SUC74" s="9"/>
      <c r="SUD74" s="9"/>
      <c r="SUE74" s="9"/>
      <c r="SUF74" s="9"/>
      <c r="SUG74" s="9"/>
      <c r="SUH74" s="9"/>
      <c r="SUI74" s="9"/>
      <c r="SUJ74" s="9"/>
      <c r="SUK74" s="9"/>
      <c r="SUL74" s="9"/>
      <c r="SUM74" s="9"/>
      <c r="SUN74" s="9"/>
      <c r="SUO74" s="9"/>
      <c r="SUP74" s="9"/>
      <c r="SUQ74" s="9"/>
      <c r="SUR74" s="9"/>
      <c r="SUS74" s="9"/>
      <c r="SUT74" s="9"/>
      <c r="SUU74" s="9"/>
      <c r="SUV74" s="9"/>
      <c r="SUW74" s="9"/>
      <c r="SUX74" s="9"/>
      <c r="SUY74" s="9"/>
      <c r="SUZ74" s="9"/>
      <c r="SVA74" s="9"/>
      <c r="SVB74" s="9"/>
      <c r="SVC74" s="9"/>
      <c r="SVD74" s="9"/>
      <c r="SVE74" s="9"/>
      <c r="SVF74" s="9"/>
      <c r="SVG74" s="9"/>
      <c r="SVH74" s="9"/>
      <c r="SVI74" s="9"/>
      <c r="SVJ74" s="9"/>
      <c r="SVK74" s="9"/>
      <c r="SVL74" s="9"/>
      <c r="SVM74" s="9"/>
      <c r="SVN74" s="9"/>
      <c r="SVO74" s="9"/>
      <c r="SVP74" s="9"/>
      <c r="SVQ74" s="9"/>
      <c r="SVR74" s="9"/>
      <c r="SVS74" s="9"/>
      <c r="SVT74" s="9"/>
      <c r="SVU74" s="9"/>
      <c r="SVV74" s="9"/>
      <c r="SVW74" s="9"/>
      <c r="SVX74" s="9"/>
      <c r="SVY74" s="9"/>
      <c r="SVZ74" s="9"/>
      <c r="SWA74" s="9"/>
      <c r="SWB74" s="9"/>
      <c r="SWC74" s="9"/>
      <c r="SWD74" s="9"/>
      <c r="SWE74" s="9"/>
      <c r="SWF74" s="9"/>
      <c r="SWG74" s="9"/>
      <c r="SWH74" s="9"/>
      <c r="SWI74" s="9"/>
      <c r="SWJ74" s="9"/>
      <c r="SWK74" s="9"/>
      <c r="SWL74" s="9"/>
      <c r="SWM74" s="9"/>
      <c r="SWN74" s="9"/>
      <c r="SWO74" s="9"/>
      <c r="SWP74" s="9"/>
      <c r="SWQ74" s="9"/>
      <c r="SWR74" s="9"/>
      <c r="SWS74" s="9"/>
      <c r="SWT74" s="9"/>
      <c r="SWU74" s="9"/>
      <c r="SWV74" s="9"/>
      <c r="SWW74" s="9"/>
      <c r="SWX74" s="9"/>
      <c r="SWY74" s="9"/>
      <c r="SWZ74" s="9"/>
      <c r="SXA74" s="9"/>
      <c r="SXB74" s="9"/>
      <c r="SXC74" s="9"/>
      <c r="SXD74" s="9"/>
      <c r="SXE74" s="9"/>
      <c r="SXF74" s="9"/>
      <c r="SXG74" s="9"/>
      <c r="SXH74" s="9"/>
      <c r="SXI74" s="9"/>
      <c r="SXJ74" s="9"/>
      <c r="SXK74" s="9"/>
      <c r="SXL74" s="9"/>
      <c r="SXM74" s="9"/>
      <c r="SXN74" s="9"/>
      <c r="SXO74" s="9"/>
      <c r="SXP74" s="9"/>
      <c r="SXQ74" s="9"/>
      <c r="SXR74" s="9"/>
      <c r="SXS74" s="9"/>
      <c r="SXT74" s="9"/>
      <c r="SXU74" s="9"/>
      <c r="SXV74" s="9"/>
      <c r="SXW74" s="9"/>
      <c r="SXX74" s="9"/>
      <c r="SXY74" s="9"/>
      <c r="SXZ74" s="9"/>
      <c r="SYA74" s="9"/>
      <c r="SYB74" s="9"/>
      <c r="SYC74" s="9"/>
      <c r="SYD74" s="9"/>
      <c r="SYE74" s="9"/>
      <c r="SYF74" s="9"/>
      <c r="SYG74" s="9"/>
      <c r="SYH74" s="9"/>
      <c r="SYI74" s="9"/>
      <c r="SYJ74" s="9"/>
      <c r="SYK74" s="9"/>
      <c r="SYL74" s="9"/>
      <c r="SYM74" s="9"/>
      <c r="SYN74" s="9"/>
      <c r="SYO74" s="9"/>
      <c r="SYP74" s="9"/>
      <c r="SYQ74" s="9"/>
      <c r="SYR74" s="9"/>
      <c r="SYS74" s="9"/>
      <c r="SYT74" s="9"/>
      <c r="SYU74" s="9"/>
      <c r="SYV74" s="9"/>
      <c r="SYW74" s="9"/>
      <c r="SYX74" s="9"/>
      <c r="SYY74" s="9"/>
      <c r="SYZ74" s="9"/>
      <c r="SZA74" s="9"/>
      <c r="SZB74" s="9"/>
      <c r="SZC74" s="9"/>
      <c r="SZD74" s="9"/>
      <c r="SZE74" s="9"/>
      <c r="SZF74" s="9"/>
      <c r="SZG74" s="9"/>
      <c r="SZH74" s="9"/>
      <c r="SZI74" s="9"/>
      <c r="SZJ74" s="9"/>
      <c r="SZK74" s="9"/>
      <c r="SZL74" s="9"/>
      <c r="SZM74" s="9"/>
      <c r="SZN74" s="9"/>
      <c r="SZO74" s="9"/>
      <c r="SZP74" s="9"/>
      <c r="SZQ74" s="9"/>
      <c r="SZR74" s="9"/>
      <c r="SZS74" s="9"/>
      <c r="SZT74" s="9"/>
      <c r="SZU74" s="9"/>
      <c r="SZV74" s="9"/>
      <c r="SZW74" s="9"/>
      <c r="SZX74" s="9"/>
      <c r="SZY74" s="9"/>
      <c r="SZZ74" s="9"/>
      <c r="TAA74" s="9"/>
      <c r="TAB74" s="9"/>
      <c r="TAC74" s="9"/>
      <c r="TAD74" s="9"/>
      <c r="TAE74" s="9"/>
      <c r="TAF74" s="9"/>
      <c r="TAG74" s="9"/>
      <c r="TAH74" s="9"/>
      <c r="TAI74" s="9"/>
      <c r="TAJ74" s="9"/>
      <c r="TAK74" s="9"/>
      <c r="TAL74" s="9"/>
      <c r="TAM74" s="9"/>
      <c r="TAN74" s="9"/>
      <c r="TAO74" s="9"/>
      <c r="TAP74" s="9"/>
      <c r="TAQ74" s="9"/>
      <c r="TAR74" s="9"/>
      <c r="TAS74" s="9"/>
      <c r="TAT74" s="9"/>
      <c r="TAU74" s="9"/>
      <c r="TAV74" s="9"/>
      <c r="TAW74" s="9"/>
      <c r="TAX74" s="9"/>
      <c r="TAY74" s="9"/>
      <c r="TAZ74" s="9"/>
      <c r="TBA74" s="9"/>
      <c r="TBB74" s="9"/>
      <c r="TBC74" s="9"/>
      <c r="TBD74" s="9"/>
      <c r="TBE74" s="9"/>
      <c r="TBF74" s="9"/>
      <c r="TBG74" s="9"/>
      <c r="TBH74" s="9"/>
      <c r="TBI74" s="9"/>
      <c r="TBJ74" s="9"/>
      <c r="TBK74" s="9"/>
      <c r="TBL74" s="9"/>
      <c r="TBM74" s="9"/>
      <c r="TBN74" s="9"/>
      <c r="TBO74" s="9"/>
      <c r="TBP74" s="9"/>
      <c r="TBQ74" s="9"/>
      <c r="TBR74" s="9"/>
      <c r="TBS74" s="9"/>
      <c r="TBT74" s="9"/>
      <c r="TBU74" s="9"/>
      <c r="TBV74" s="9"/>
      <c r="TBW74" s="9"/>
      <c r="TBX74" s="9"/>
      <c r="TBY74" s="9"/>
      <c r="TBZ74" s="9"/>
      <c r="TCA74" s="9"/>
      <c r="TCB74" s="9"/>
      <c r="TCC74" s="9"/>
      <c r="TCD74" s="9"/>
      <c r="TCE74" s="9"/>
      <c r="TCF74" s="9"/>
      <c r="TCG74" s="9"/>
      <c r="TCH74" s="9"/>
      <c r="TCI74" s="9"/>
      <c r="TCJ74" s="9"/>
      <c r="TCK74" s="9"/>
      <c r="TCL74" s="9"/>
      <c r="TCM74" s="9"/>
      <c r="TCN74" s="9"/>
      <c r="TCO74" s="9"/>
      <c r="TCP74" s="9"/>
      <c r="TCQ74" s="9"/>
      <c r="TCR74" s="9"/>
      <c r="TCS74" s="9"/>
      <c r="TCT74" s="9"/>
      <c r="TCU74" s="9"/>
      <c r="TCV74" s="9"/>
      <c r="TCW74" s="9"/>
      <c r="TCX74" s="9"/>
      <c r="TCY74" s="9"/>
      <c r="TCZ74" s="9"/>
      <c r="TDA74" s="9"/>
      <c r="TDB74" s="9"/>
      <c r="TDC74" s="9"/>
      <c r="TDD74" s="9"/>
      <c r="TDE74" s="9"/>
      <c r="TDF74" s="9"/>
      <c r="TDG74" s="9"/>
      <c r="TDH74" s="9"/>
      <c r="TDI74" s="9"/>
      <c r="TDJ74" s="9"/>
      <c r="TDK74" s="9"/>
      <c r="TDL74" s="9"/>
      <c r="TDM74" s="9"/>
      <c r="TDN74" s="9"/>
      <c r="TDO74" s="9"/>
      <c r="TDP74" s="9"/>
      <c r="TDQ74" s="9"/>
      <c r="TDR74" s="9"/>
      <c r="TDS74" s="9"/>
      <c r="TDT74" s="9"/>
      <c r="TDU74" s="9"/>
      <c r="TDV74" s="9"/>
      <c r="TDW74" s="9"/>
      <c r="TDX74" s="9"/>
      <c r="TDY74" s="9"/>
      <c r="TDZ74" s="9"/>
      <c r="TEA74" s="9"/>
      <c r="TEB74" s="9"/>
      <c r="TEC74" s="9"/>
      <c r="TED74" s="9"/>
      <c r="TEE74" s="9"/>
      <c r="TEF74" s="9"/>
      <c r="TEG74" s="9"/>
      <c r="TEH74" s="9"/>
      <c r="TEI74" s="9"/>
      <c r="TEJ74" s="9"/>
      <c r="TEK74" s="9"/>
      <c r="TEL74" s="9"/>
      <c r="TEM74" s="9"/>
      <c r="TEN74" s="9"/>
      <c r="TEO74" s="9"/>
      <c r="TEP74" s="9"/>
      <c r="TEQ74" s="9"/>
      <c r="TER74" s="9"/>
      <c r="TES74" s="9"/>
      <c r="TET74" s="9"/>
      <c r="TEU74" s="9"/>
      <c r="TEV74" s="9"/>
      <c r="TEW74" s="9"/>
      <c r="TEX74" s="9"/>
      <c r="TEY74" s="9"/>
      <c r="TEZ74" s="9"/>
      <c r="TFA74" s="9"/>
      <c r="TFB74" s="9"/>
      <c r="TFC74" s="9"/>
      <c r="TFD74" s="9"/>
      <c r="TFE74" s="9"/>
      <c r="TFF74" s="9"/>
      <c r="TFG74" s="9"/>
      <c r="TFH74" s="9"/>
      <c r="TFI74" s="9"/>
      <c r="TFJ74" s="9"/>
      <c r="TFK74" s="9"/>
      <c r="TFL74" s="9"/>
      <c r="TFM74" s="9"/>
      <c r="TFN74" s="9"/>
      <c r="TFO74" s="9"/>
      <c r="TFP74" s="9"/>
      <c r="TFQ74" s="9"/>
      <c r="TFR74" s="9"/>
      <c r="TFS74" s="9"/>
      <c r="TFT74" s="9"/>
      <c r="TFU74" s="9"/>
      <c r="TFV74" s="9"/>
      <c r="TFW74" s="9"/>
      <c r="TFX74" s="9"/>
      <c r="TFY74" s="9"/>
      <c r="TFZ74" s="9"/>
      <c r="TGA74" s="9"/>
      <c r="TGB74" s="9"/>
      <c r="TGC74" s="9"/>
      <c r="TGD74" s="9"/>
      <c r="TGE74" s="9"/>
      <c r="TGF74" s="9"/>
      <c r="TGG74" s="9"/>
      <c r="TGH74" s="9"/>
      <c r="TGI74" s="9"/>
      <c r="TGJ74" s="9"/>
      <c r="TGK74" s="9"/>
      <c r="TGL74" s="9"/>
      <c r="TGM74" s="9"/>
      <c r="TGN74" s="9"/>
      <c r="TGO74" s="9"/>
      <c r="TGP74" s="9"/>
      <c r="TGQ74" s="9"/>
      <c r="TGR74" s="9"/>
      <c r="TGS74" s="9"/>
      <c r="TGT74" s="9"/>
      <c r="TGU74" s="9"/>
      <c r="TGV74" s="9"/>
      <c r="TGW74" s="9"/>
      <c r="TGX74" s="9"/>
      <c r="TGY74" s="9"/>
      <c r="TGZ74" s="9"/>
      <c r="THA74" s="9"/>
      <c r="THB74" s="9"/>
      <c r="THC74" s="9"/>
      <c r="THD74" s="9"/>
      <c r="THE74" s="9"/>
      <c r="THF74" s="9"/>
      <c r="THG74" s="9"/>
      <c r="THH74" s="9"/>
      <c r="THI74" s="9"/>
      <c r="THJ74" s="9"/>
      <c r="THK74" s="9"/>
      <c r="THL74" s="9"/>
      <c r="THM74" s="9"/>
      <c r="THN74" s="9"/>
      <c r="THO74" s="9"/>
      <c r="THP74" s="9"/>
      <c r="THQ74" s="9"/>
      <c r="THR74" s="9"/>
      <c r="THS74" s="9"/>
      <c r="THT74" s="9"/>
      <c r="THU74" s="9"/>
      <c r="THV74" s="9"/>
      <c r="THW74" s="9"/>
      <c r="THX74" s="9"/>
      <c r="THY74" s="9"/>
      <c r="THZ74" s="9"/>
      <c r="TIA74" s="9"/>
      <c r="TIB74" s="9"/>
      <c r="TIC74" s="9"/>
      <c r="TID74" s="9"/>
      <c r="TIE74" s="9"/>
      <c r="TIF74" s="9"/>
      <c r="TIG74" s="9"/>
      <c r="TIH74" s="9"/>
      <c r="TII74" s="9"/>
      <c r="TIJ74" s="9"/>
      <c r="TIK74" s="9"/>
      <c r="TIL74" s="9"/>
      <c r="TIM74" s="9"/>
      <c r="TIN74" s="9"/>
      <c r="TIO74" s="9"/>
      <c r="TIP74" s="9"/>
      <c r="TIQ74" s="9"/>
      <c r="TIR74" s="9"/>
      <c r="TIS74" s="9"/>
      <c r="TIT74" s="9"/>
      <c r="TIU74" s="9"/>
      <c r="TIV74" s="9"/>
      <c r="TIW74" s="9"/>
      <c r="TIX74" s="9"/>
      <c r="TIY74" s="9"/>
      <c r="TIZ74" s="9"/>
      <c r="TJA74" s="9"/>
      <c r="TJB74" s="9"/>
      <c r="TJC74" s="9"/>
      <c r="TJD74" s="9"/>
      <c r="TJE74" s="9"/>
      <c r="TJF74" s="9"/>
      <c r="TJG74" s="9"/>
      <c r="TJH74" s="9"/>
      <c r="TJI74" s="9"/>
      <c r="TJJ74" s="9"/>
      <c r="TJK74" s="9"/>
      <c r="TJL74" s="9"/>
      <c r="TJM74" s="9"/>
      <c r="TJN74" s="9"/>
      <c r="TJO74" s="9"/>
      <c r="TJP74" s="9"/>
      <c r="TJQ74" s="9"/>
      <c r="TJR74" s="9"/>
      <c r="TJS74" s="9"/>
      <c r="TJT74" s="9"/>
      <c r="TJU74" s="9"/>
      <c r="TJV74" s="9"/>
      <c r="TJW74" s="9"/>
      <c r="TJX74" s="9"/>
      <c r="TJY74" s="9"/>
      <c r="TJZ74" s="9"/>
      <c r="TKA74" s="9"/>
      <c r="TKB74" s="9"/>
      <c r="TKC74" s="9"/>
      <c r="TKD74" s="9"/>
      <c r="TKE74" s="9"/>
      <c r="TKF74" s="9"/>
      <c r="TKG74" s="9"/>
      <c r="TKH74" s="9"/>
      <c r="TKI74" s="9"/>
      <c r="TKJ74" s="9"/>
      <c r="TKK74" s="9"/>
      <c r="TKL74" s="9"/>
      <c r="TKM74" s="9"/>
      <c r="TKN74" s="9"/>
      <c r="TKO74" s="9"/>
      <c r="TKP74" s="9"/>
      <c r="TKQ74" s="9"/>
      <c r="TKR74" s="9"/>
      <c r="TKS74" s="9"/>
      <c r="TKT74" s="9"/>
      <c r="TKU74" s="9"/>
      <c r="TKV74" s="9"/>
      <c r="TKW74" s="9"/>
      <c r="TKX74" s="9"/>
      <c r="TKY74" s="9"/>
      <c r="TKZ74" s="9"/>
      <c r="TLA74" s="9"/>
      <c r="TLB74" s="9"/>
      <c r="TLC74" s="9"/>
      <c r="TLD74" s="9"/>
      <c r="TLE74" s="9"/>
      <c r="TLF74" s="9"/>
      <c r="TLG74" s="9"/>
      <c r="TLH74" s="9"/>
      <c r="TLI74" s="9"/>
      <c r="TLJ74" s="9"/>
      <c r="TLK74" s="9"/>
      <c r="TLL74" s="9"/>
      <c r="TLM74" s="9"/>
      <c r="TLN74" s="9"/>
      <c r="TLO74" s="9"/>
      <c r="TLP74" s="9"/>
      <c r="TLQ74" s="9"/>
      <c r="TLR74" s="9"/>
      <c r="TLS74" s="9"/>
      <c r="TLT74" s="9"/>
      <c r="TLU74" s="9"/>
      <c r="TLV74" s="9"/>
      <c r="TLW74" s="9"/>
      <c r="TLX74" s="9"/>
      <c r="TLY74" s="9"/>
      <c r="TLZ74" s="9"/>
      <c r="TMA74" s="9"/>
      <c r="TMB74" s="9"/>
      <c r="TMC74" s="9"/>
      <c r="TMD74" s="9"/>
      <c r="TME74" s="9"/>
      <c r="TMF74" s="9"/>
      <c r="TMG74" s="9"/>
      <c r="TMH74" s="9"/>
      <c r="TMI74" s="9"/>
      <c r="TMJ74" s="9"/>
      <c r="TMK74" s="9"/>
      <c r="TML74" s="9"/>
      <c r="TMM74" s="9"/>
      <c r="TMN74" s="9"/>
      <c r="TMO74" s="9"/>
      <c r="TMP74" s="9"/>
      <c r="TMQ74" s="9"/>
      <c r="TMR74" s="9"/>
      <c r="TMS74" s="9"/>
      <c r="TMT74" s="9"/>
      <c r="TMU74" s="9"/>
      <c r="TMV74" s="9"/>
      <c r="TMW74" s="9"/>
      <c r="TMX74" s="9"/>
      <c r="TMY74" s="9"/>
      <c r="TMZ74" s="9"/>
      <c r="TNA74" s="9"/>
      <c r="TNB74" s="9"/>
      <c r="TNC74" s="9"/>
      <c r="TND74" s="9"/>
      <c r="TNE74" s="9"/>
      <c r="TNF74" s="9"/>
      <c r="TNG74" s="9"/>
      <c r="TNH74" s="9"/>
      <c r="TNI74" s="9"/>
      <c r="TNJ74" s="9"/>
      <c r="TNK74" s="9"/>
      <c r="TNL74" s="9"/>
      <c r="TNM74" s="9"/>
      <c r="TNN74" s="9"/>
      <c r="TNO74" s="9"/>
      <c r="TNP74" s="9"/>
      <c r="TNQ74" s="9"/>
      <c r="TNR74" s="9"/>
      <c r="TNS74" s="9"/>
      <c r="TNT74" s="9"/>
      <c r="TNU74" s="9"/>
      <c r="TNV74" s="9"/>
      <c r="TNW74" s="9"/>
      <c r="TNX74" s="9"/>
      <c r="TNY74" s="9"/>
      <c r="TNZ74" s="9"/>
      <c r="TOA74" s="9"/>
      <c r="TOB74" s="9"/>
      <c r="TOC74" s="9"/>
      <c r="TOD74" s="9"/>
      <c r="TOE74" s="9"/>
      <c r="TOF74" s="9"/>
      <c r="TOG74" s="9"/>
      <c r="TOH74" s="9"/>
      <c r="TOI74" s="9"/>
      <c r="TOJ74" s="9"/>
      <c r="TOK74" s="9"/>
      <c r="TOL74" s="9"/>
      <c r="TOM74" s="9"/>
      <c r="TON74" s="9"/>
      <c r="TOO74" s="9"/>
      <c r="TOP74" s="9"/>
      <c r="TOQ74" s="9"/>
      <c r="TOR74" s="9"/>
      <c r="TOS74" s="9"/>
      <c r="TOT74" s="9"/>
      <c r="TOU74" s="9"/>
      <c r="TOV74" s="9"/>
      <c r="TOW74" s="9"/>
      <c r="TOX74" s="9"/>
      <c r="TOY74" s="9"/>
      <c r="TOZ74" s="9"/>
      <c r="TPA74" s="9"/>
      <c r="TPB74" s="9"/>
      <c r="TPC74" s="9"/>
      <c r="TPD74" s="9"/>
      <c r="TPE74" s="9"/>
      <c r="TPF74" s="9"/>
      <c r="TPG74" s="9"/>
      <c r="TPH74" s="9"/>
      <c r="TPI74" s="9"/>
      <c r="TPJ74" s="9"/>
      <c r="TPK74" s="9"/>
      <c r="TPL74" s="9"/>
      <c r="TPM74" s="9"/>
      <c r="TPN74" s="9"/>
      <c r="TPO74" s="9"/>
      <c r="TPP74" s="9"/>
      <c r="TPQ74" s="9"/>
      <c r="TPR74" s="9"/>
      <c r="TPS74" s="9"/>
      <c r="TPT74" s="9"/>
      <c r="TPU74" s="9"/>
      <c r="TPV74" s="9"/>
      <c r="TPW74" s="9"/>
      <c r="TPX74" s="9"/>
      <c r="TPY74" s="9"/>
      <c r="TPZ74" s="9"/>
      <c r="TQA74" s="9"/>
      <c r="TQB74" s="9"/>
      <c r="TQC74" s="9"/>
      <c r="TQD74" s="9"/>
      <c r="TQE74" s="9"/>
      <c r="TQF74" s="9"/>
      <c r="TQG74" s="9"/>
      <c r="TQH74" s="9"/>
      <c r="TQI74" s="9"/>
      <c r="TQJ74" s="9"/>
      <c r="TQK74" s="9"/>
      <c r="TQL74" s="9"/>
      <c r="TQM74" s="9"/>
      <c r="TQN74" s="9"/>
      <c r="TQO74" s="9"/>
      <c r="TQP74" s="9"/>
      <c r="TQQ74" s="9"/>
      <c r="TQR74" s="9"/>
      <c r="TQS74" s="9"/>
      <c r="TQT74" s="9"/>
      <c r="TQU74" s="9"/>
      <c r="TQV74" s="9"/>
      <c r="TQW74" s="9"/>
      <c r="TQX74" s="9"/>
      <c r="TQY74" s="9"/>
      <c r="TQZ74" s="9"/>
      <c r="TRA74" s="9"/>
      <c r="TRB74" s="9"/>
      <c r="TRC74" s="9"/>
      <c r="TRD74" s="9"/>
      <c r="TRE74" s="9"/>
      <c r="TRF74" s="9"/>
      <c r="TRG74" s="9"/>
      <c r="TRH74" s="9"/>
      <c r="TRI74" s="9"/>
      <c r="TRJ74" s="9"/>
      <c r="TRK74" s="9"/>
      <c r="TRL74" s="9"/>
      <c r="TRM74" s="9"/>
      <c r="TRN74" s="9"/>
      <c r="TRO74" s="9"/>
      <c r="TRP74" s="9"/>
      <c r="TRQ74" s="9"/>
      <c r="TRR74" s="9"/>
      <c r="TRS74" s="9"/>
      <c r="TRT74" s="9"/>
      <c r="TRU74" s="9"/>
      <c r="TRV74" s="9"/>
      <c r="TRW74" s="9"/>
      <c r="TRX74" s="9"/>
      <c r="TRY74" s="9"/>
      <c r="TRZ74" s="9"/>
      <c r="TSA74" s="9"/>
      <c r="TSB74" s="9"/>
      <c r="TSC74" s="9"/>
      <c r="TSD74" s="9"/>
      <c r="TSE74" s="9"/>
      <c r="TSF74" s="9"/>
      <c r="TSG74" s="9"/>
      <c r="TSH74" s="9"/>
      <c r="TSI74" s="9"/>
      <c r="TSJ74" s="9"/>
      <c r="TSK74" s="9"/>
      <c r="TSL74" s="9"/>
      <c r="TSM74" s="9"/>
      <c r="TSN74" s="9"/>
      <c r="TSO74" s="9"/>
      <c r="TSP74" s="9"/>
      <c r="TSQ74" s="9"/>
      <c r="TSR74" s="9"/>
      <c r="TSS74" s="9"/>
      <c r="TST74" s="9"/>
      <c r="TSU74" s="9"/>
      <c r="TSV74" s="9"/>
      <c r="TSW74" s="9"/>
      <c r="TSX74" s="9"/>
      <c r="TSY74" s="9"/>
      <c r="TSZ74" s="9"/>
      <c r="TTA74" s="9"/>
      <c r="TTB74" s="9"/>
      <c r="TTC74" s="9"/>
      <c r="TTD74" s="9"/>
      <c r="TTE74" s="9"/>
      <c r="TTF74" s="9"/>
      <c r="TTG74" s="9"/>
      <c r="TTH74" s="9"/>
      <c r="TTI74" s="9"/>
      <c r="TTJ74" s="9"/>
      <c r="TTK74" s="9"/>
      <c r="TTL74" s="9"/>
      <c r="TTM74" s="9"/>
      <c r="TTN74" s="9"/>
      <c r="TTO74" s="9"/>
      <c r="TTP74" s="9"/>
      <c r="TTQ74" s="9"/>
      <c r="TTR74" s="9"/>
      <c r="TTS74" s="9"/>
      <c r="TTT74" s="9"/>
      <c r="TTU74" s="9"/>
      <c r="TTV74" s="9"/>
      <c r="TTW74" s="9"/>
      <c r="TTX74" s="9"/>
      <c r="TTY74" s="9"/>
      <c r="TTZ74" s="9"/>
      <c r="TUA74" s="9"/>
      <c r="TUB74" s="9"/>
      <c r="TUC74" s="9"/>
      <c r="TUD74" s="9"/>
      <c r="TUE74" s="9"/>
      <c r="TUF74" s="9"/>
      <c r="TUG74" s="9"/>
      <c r="TUH74" s="9"/>
      <c r="TUI74" s="9"/>
      <c r="TUJ74" s="9"/>
      <c r="TUK74" s="9"/>
      <c r="TUL74" s="9"/>
      <c r="TUM74" s="9"/>
      <c r="TUN74" s="9"/>
      <c r="TUO74" s="9"/>
      <c r="TUP74" s="9"/>
      <c r="TUQ74" s="9"/>
      <c r="TUR74" s="9"/>
      <c r="TUS74" s="9"/>
      <c r="TUT74" s="9"/>
      <c r="TUU74" s="9"/>
      <c r="TUV74" s="9"/>
      <c r="TUW74" s="9"/>
      <c r="TUX74" s="9"/>
      <c r="TUY74" s="9"/>
      <c r="TUZ74" s="9"/>
      <c r="TVA74" s="9"/>
      <c r="TVB74" s="9"/>
      <c r="TVC74" s="9"/>
      <c r="TVD74" s="9"/>
      <c r="TVE74" s="9"/>
      <c r="TVF74" s="9"/>
      <c r="TVG74" s="9"/>
      <c r="TVH74" s="9"/>
      <c r="TVI74" s="9"/>
      <c r="TVJ74" s="9"/>
      <c r="TVK74" s="9"/>
      <c r="TVL74" s="9"/>
      <c r="TVM74" s="9"/>
      <c r="TVN74" s="9"/>
      <c r="TVO74" s="9"/>
      <c r="TVP74" s="9"/>
      <c r="TVQ74" s="9"/>
      <c r="TVR74" s="9"/>
      <c r="TVS74" s="9"/>
      <c r="TVT74" s="9"/>
      <c r="TVU74" s="9"/>
      <c r="TVV74" s="9"/>
      <c r="TVW74" s="9"/>
      <c r="TVX74" s="9"/>
      <c r="TVY74" s="9"/>
      <c r="TVZ74" s="9"/>
      <c r="TWA74" s="9"/>
      <c r="TWB74" s="9"/>
      <c r="TWC74" s="9"/>
      <c r="TWD74" s="9"/>
      <c r="TWE74" s="9"/>
      <c r="TWF74" s="9"/>
      <c r="TWG74" s="9"/>
      <c r="TWH74" s="9"/>
      <c r="TWI74" s="9"/>
      <c r="TWJ74" s="9"/>
      <c r="TWK74" s="9"/>
      <c r="TWL74" s="9"/>
      <c r="TWM74" s="9"/>
      <c r="TWN74" s="9"/>
      <c r="TWO74" s="9"/>
      <c r="TWP74" s="9"/>
      <c r="TWQ74" s="9"/>
      <c r="TWR74" s="9"/>
      <c r="TWS74" s="9"/>
      <c r="TWT74" s="9"/>
      <c r="TWU74" s="9"/>
      <c r="TWV74" s="9"/>
      <c r="TWW74" s="9"/>
      <c r="TWX74" s="9"/>
      <c r="TWY74" s="9"/>
      <c r="TWZ74" s="9"/>
      <c r="TXA74" s="9"/>
      <c r="TXB74" s="9"/>
      <c r="TXC74" s="9"/>
      <c r="TXD74" s="9"/>
      <c r="TXE74" s="9"/>
      <c r="TXF74" s="9"/>
      <c r="TXG74" s="9"/>
      <c r="TXH74" s="9"/>
      <c r="TXI74" s="9"/>
      <c r="TXJ74" s="9"/>
      <c r="TXK74" s="9"/>
      <c r="TXL74" s="9"/>
      <c r="TXM74" s="9"/>
      <c r="TXN74" s="9"/>
      <c r="TXO74" s="9"/>
      <c r="TXP74" s="9"/>
      <c r="TXQ74" s="9"/>
      <c r="TXR74" s="9"/>
      <c r="TXS74" s="9"/>
      <c r="TXT74" s="9"/>
      <c r="TXU74" s="9"/>
      <c r="TXV74" s="9"/>
      <c r="TXW74" s="9"/>
      <c r="TXX74" s="9"/>
      <c r="TXY74" s="9"/>
      <c r="TXZ74" s="9"/>
      <c r="TYA74" s="9"/>
      <c r="TYB74" s="9"/>
      <c r="TYC74" s="9"/>
      <c r="TYD74" s="9"/>
      <c r="TYE74" s="9"/>
      <c r="TYF74" s="9"/>
      <c r="TYG74" s="9"/>
      <c r="TYH74" s="9"/>
      <c r="TYI74" s="9"/>
      <c r="TYJ74" s="9"/>
      <c r="TYK74" s="9"/>
      <c r="TYL74" s="9"/>
      <c r="TYM74" s="9"/>
      <c r="TYN74" s="9"/>
      <c r="TYO74" s="9"/>
      <c r="TYP74" s="9"/>
      <c r="TYQ74" s="9"/>
      <c r="TYR74" s="9"/>
      <c r="TYS74" s="9"/>
      <c r="TYT74" s="9"/>
      <c r="TYU74" s="9"/>
      <c r="TYV74" s="9"/>
      <c r="TYW74" s="9"/>
      <c r="TYX74" s="9"/>
      <c r="TYY74" s="9"/>
      <c r="TYZ74" s="9"/>
      <c r="TZA74" s="9"/>
      <c r="TZB74" s="9"/>
      <c r="TZC74" s="9"/>
      <c r="TZD74" s="9"/>
      <c r="TZE74" s="9"/>
      <c r="TZF74" s="9"/>
      <c r="TZG74" s="9"/>
      <c r="TZH74" s="9"/>
      <c r="TZI74" s="9"/>
      <c r="TZJ74" s="9"/>
      <c r="TZK74" s="9"/>
      <c r="TZL74" s="9"/>
      <c r="TZM74" s="9"/>
      <c r="TZN74" s="9"/>
      <c r="TZO74" s="9"/>
      <c r="TZP74" s="9"/>
      <c r="TZQ74" s="9"/>
      <c r="TZR74" s="9"/>
      <c r="TZS74" s="9"/>
      <c r="TZT74" s="9"/>
      <c r="TZU74" s="9"/>
      <c r="TZV74" s="9"/>
      <c r="TZW74" s="9"/>
      <c r="TZX74" s="9"/>
      <c r="TZY74" s="9"/>
      <c r="TZZ74" s="9"/>
      <c r="UAA74" s="9"/>
      <c r="UAB74" s="9"/>
      <c r="UAC74" s="9"/>
      <c r="UAD74" s="9"/>
      <c r="UAE74" s="9"/>
      <c r="UAF74" s="9"/>
      <c r="UAG74" s="9"/>
      <c r="UAH74" s="9"/>
      <c r="UAI74" s="9"/>
      <c r="UAJ74" s="9"/>
      <c r="UAK74" s="9"/>
      <c r="UAL74" s="9"/>
      <c r="UAM74" s="9"/>
      <c r="UAN74" s="9"/>
      <c r="UAO74" s="9"/>
      <c r="UAP74" s="9"/>
      <c r="UAQ74" s="9"/>
      <c r="UAR74" s="9"/>
      <c r="UAS74" s="9"/>
      <c r="UAT74" s="9"/>
      <c r="UAU74" s="9"/>
      <c r="UAV74" s="9"/>
      <c r="UAW74" s="9"/>
      <c r="UAX74" s="9"/>
      <c r="UAY74" s="9"/>
      <c r="UAZ74" s="9"/>
      <c r="UBA74" s="9"/>
      <c r="UBB74" s="9"/>
      <c r="UBC74" s="9"/>
      <c r="UBD74" s="9"/>
      <c r="UBE74" s="9"/>
      <c r="UBF74" s="9"/>
      <c r="UBG74" s="9"/>
      <c r="UBH74" s="9"/>
      <c r="UBI74" s="9"/>
      <c r="UBJ74" s="9"/>
      <c r="UBK74" s="9"/>
      <c r="UBL74" s="9"/>
      <c r="UBM74" s="9"/>
      <c r="UBN74" s="9"/>
      <c r="UBO74" s="9"/>
      <c r="UBP74" s="9"/>
      <c r="UBQ74" s="9"/>
      <c r="UBR74" s="9"/>
      <c r="UBS74" s="9"/>
      <c r="UBT74" s="9"/>
      <c r="UBU74" s="9"/>
      <c r="UBV74" s="9"/>
      <c r="UBW74" s="9"/>
      <c r="UBX74" s="9"/>
      <c r="UBY74" s="9"/>
      <c r="UBZ74" s="9"/>
      <c r="UCA74" s="9"/>
      <c r="UCB74" s="9"/>
      <c r="UCC74" s="9"/>
      <c r="UCD74" s="9"/>
      <c r="UCE74" s="9"/>
      <c r="UCF74" s="9"/>
      <c r="UCG74" s="9"/>
      <c r="UCH74" s="9"/>
      <c r="UCI74" s="9"/>
      <c r="UCJ74" s="9"/>
      <c r="UCK74" s="9"/>
      <c r="UCL74" s="9"/>
      <c r="UCM74" s="9"/>
      <c r="UCN74" s="9"/>
      <c r="UCO74" s="9"/>
      <c r="UCP74" s="9"/>
      <c r="UCQ74" s="9"/>
      <c r="UCR74" s="9"/>
      <c r="UCS74" s="9"/>
      <c r="UCT74" s="9"/>
      <c r="UCU74" s="9"/>
      <c r="UCV74" s="9"/>
      <c r="UCW74" s="9"/>
      <c r="UCX74" s="9"/>
      <c r="UCY74" s="9"/>
      <c r="UCZ74" s="9"/>
      <c r="UDA74" s="9"/>
      <c r="UDB74" s="9"/>
      <c r="UDC74" s="9"/>
      <c r="UDD74" s="9"/>
      <c r="UDE74" s="9"/>
      <c r="UDF74" s="9"/>
      <c r="UDG74" s="9"/>
      <c r="UDH74" s="9"/>
      <c r="UDI74" s="9"/>
      <c r="UDJ74" s="9"/>
      <c r="UDK74" s="9"/>
      <c r="UDL74" s="9"/>
      <c r="UDM74" s="9"/>
      <c r="UDN74" s="9"/>
      <c r="UDO74" s="9"/>
      <c r="UDP74" s="9"/>
      <c r="UDQ74" s="9"/>
      <c r="UDR74" s="9"/>
      <c r="UDS74" s="9"/>
      <c r="UDT74" s="9"/>
      <c r="UDU74" s="9"/>
      <c r="UDV74" s="9"/>
      <c r="UDW74" s="9"/>
      <c r="UDX74" s="9"/>
      <c r="UDY74" s="9"/>
      <c r="UDZ74" s="9"/>
      <c r="UEA74" s="9"/>
      <c r="UEB74" s="9"/>
      <c r="UEC74" s="9"/>
      <c r="UED74" s="9"/>
      <c r="UEE74" s="9"/>
      <c r="UEF74" s="9"/>
      <c r="UEG74" s="9"/>
      <c r="UEH74" s="9"/>
      <c r="UEI74" s="9"/>
      <c r="UEJ74" s="9"/>
      <c r="UEK74" s="9"/>
      <c r="UEL74" s="9"/>
      <c r="UEM74" s="9"/>
      <c r="UEN74" s="9"/>
      <c r="UEO74" s="9"/>
      <c r="UEP74" s="9"/>
      <c r="UEQ74" s="9"/>
      <c r="UER74" s="9"/>
      <c r="UES74" s="9"/>
      <c r="UET74" s="9"/>
      <c r="UEU74" s="9"/>
      <c r="UEV74" s="9"/>
      <c r="UEW74" s="9"/>
      <c r="UEX74" s="9"/>
      <c r="UEY74" s="9"/>
      <c r="UEZ74" s="9"/>
      <c r="UFA74" s="9"/>
      <c r="UFB74" s="9"/>
      <c r="UFC74" s="9"/>
      <c r="UFD74" s="9"/>
      <c r="UFE74" s="9"/>
      <c r="UFF74" s="9"/>
      <c r="UFG74" s="9"/>
      <c r="UFH74" s="9"/>
      <c r="UFI74" s="9"/>
      <c r="UFJ74" s="9"/>
      <c r="UFK74" s="9"/>
      <c r="UFL74" s="9"/>
      <c r="UFM74" s="9"/>
      <c r="UFN74" s="9"/>
      <c r="UFO74" s="9"/>
      <c r="UFP74" s="9"/>
      <c r="UFQ74" s="9"/>
      <c r="UFR74" s="9"/>
      <c r="UFS74" s="9"/>
      <c r="UFT74" s="9"/>
      <c r="UFU74" s="9"/>
      <c r="UFV74" s="9"/>
      <c r="UFW74" s="9"/>
      <c r="UFX74" s="9"/>
      <c r="UFY74" s="9"/>
      <c r="UFZ74" s="9"/>
      <c r="UGA74" s="9"/>
      <c r="UGB74" s="9"/>
      <c r="UGC74" s="9"/>
      <c r="UGD74" s="9"/>
      <c r="UGE74" s="9"/>
      <c r="UGF74" s="9"/>
      <c r="UGG74" s="9"/>
      <c r="UGH74" s="9"/>
      <c r="UGI74" s="9"/>
      <c r="UGJ74" s="9"/>
      <c r="UGK74" s="9"/>
      <c r="UGL74" s="9"/>
      <c r="UGM74" s="9"/>
      <c r="UGN74" s="9"/>
      <c r="UGO74" s="9"/>
      <c r="UGP74" s="9"/>
      <c r="UGQ74" s="9"/>
      <c r="UGR74" s="9"/>
      <c r="UGS74" s="9"/>
      <c r="UGT74" s="9"/>
      <c r="UGU74" s="9"/>
      <c r="UGV74" s="9"/>
      <c r="UGW74" s="9"/>
      <c r="UGX74" s="9"/>
      <c r="UGY74" s="9"/>
      <c r="UGZ74" s="9"/>
      <c r="UHA74" s="9"/>
      <c r="UHB74" s="9"/>
      <c r="UHC74" s="9"/>
      <c r="UHD74" s="9"/>
      <c r="UHE74" s="9"/>
      <c r="UHF74" s="9"/>
      <c r="UHG74" s="9"/>
      <c r="UHH74" s="9"/>
      <c r="UHI74" s="9"/>
      <c r="UHJ74" s="9"/>
      <c r="UHK74" s="9"/>
      <c r="UHL74" s="9"/>
      <c r="UHM74" s="9"/>
      <c r="UHN74" s="9"/>
      <c r="UHO74" s="9"/>
      <c r="UHP74" s="9"/>
      <c r="UHQ74" s="9"/>
      <c r="UHR74" s="9"/>
      <c r="UHS74" s="9"/>
      <c r="UHT74" s="9"/>
      <c r="UHU74" s="9"/>
      <c r="UHV74" s="9"/>
      <c r="UHW74" s="9"/>
      <c r="UHX74" s="9"/>
      <c r="UHY74" s="9"/>
      <c r="UHZ74" s="9"/>
      <c r="UIA74" s="9"/>
      <c r="UIB74" s="9"/>
      <c r="UIC74" s="9"/>
      <c r="UID74" s="9"/>
      <c r="UIE74" s="9"/>
      <c r="UIF74" s="9"/>
      <c r="UIG74" s="9"/>
      <c r="UIH74" s="9"/>
      <c r="UII74" s="9"/>
      <c r="UIJ74" s="9"/>
      <c r="UIK74" s="9"/>
      <c r="UIL74" s="9"/>
      <c r="UIM74" s="9"/>
      <c r="UIN74" s="9"/>
      <c r="UIO74" s="9"/>
      <c r="UIP74" s="9"/>
      <c r="UIQ74" s="9"/>
      <c r="UIR74" s="9"/>
      <c r="UIS74" s="9"/>
      <c r="UIT74" s="9"/>
      <c r="UIU74" s="9"/>
      <c r="UIV74" s="9"/>
      <c r="UIW74" s="9"/>
      <c r="UIX74" s="9"/>
      <c r="UIY74" s="9"/>
      <c r="UIZ74" s="9"/>
      <c r="UJA74" s="9"/>
      <c r="UJB74" s="9"/>
      <c r="UJC74" s="9"/>
      <c r="UJD74" s="9"/>
      <c r="UJE74" s="9"/>
      <c r="UJF74" s="9"/>
      <c r="UJG74" s="9"/>
      <c r="UJH74" s="9"/>
      <c r="UJI74" s="9"/>
      <c r="UJJ74" s="9"/>
      <c r="UJK74" s="9"/>
      <c r="UJL74" s="9"/>
      <c r="UJM74" s="9"/>
      <c r="UJN74" s="9"/>
      <c r="UJO74" s="9"/>
      <c r="UJP74" s="9"/>
      <c r="UJQ74" s="9"/>
      <c r="UJR74" s="9"/>
      <c r="UJS74" s="9"/>
      <c r="UJT74" s="9"/>
      <c r="UJU74" s="9"/>
      <c r="UJV74" s="9"/>
      <c r="UJW74" s="9"/>
      <c r="UJX74" s="9"/>
      <c r="UJY74" s="9"/>
      <c r="UJZ74" s="9"/>
      <c r="UKA74" s="9"/>
      <c r="UKB74" s="9"/>
      <c r="UKC74" s="9"/>
      <c r="UKD74" s="9"/>
      <c r="UKE74" s="9"/>
      <c r="UKF74" s="9"/>
      <c r="UKG74" s="9"/>
      <c r="UKH74" s="9"/>
      <c r="UKI74" s="9"/>
      <c r="UKJ74" s="9"/>
      <c r="UKK74" s="9"/>
      <c r="UKL74" s="9"/>
      <c r="UKM74" s="9"/>
      <c r="UKN74" s="9"/>
      <c r="UKO74" s="9"/>
      <c r="UKP74" s="9"/>
      <c r="UKQ74" s="9"/>
      <c r="UKR74" s="9"/>
      <c r="UKS74" s="9"/>
      <c r="UKT74" s="9"/>
      <c r="UKU74" s="9"/>
      <c r="UKV74" s="9"/>
      <c r="UKW74" s="9"/>
      <c r="UKX74" s="9"/>
      <c r="UKY74" s="9"/>
      <c r="UKZ74" s="9"/>
      <c r="ULA74" s="9"/>
      <c r="ULB74" s="9"/>
      <c r="ULC74" s="9"/>
      <c r="ULD74" s="9"/>
      <c r="ULE74" s="9"/>
      <c r="ULF74" s="9"/>
      <c r="ULG74" s="9"/>
      <c r="ULH74" s="9"/>
      <c r="ULI74" s="9"/>
      <c r="ULJ74" s="9"/>
      <c r="ULK74" s="9"/>
      <c r="ULL74" s="9"/>
      <c r="ULM74" s="9"/>
      <c r="ULN74" s="9"/>
      <c r="ULO74" s="9"/>
      <c r="ULP74" s="9"/>
      <c r="ULQ74" s="9"/>
      <c r="ULR74" s="9"/>
      <c r="ULS74" s="9"/>
      <c r="ULT74" s="9"/>
      <c r="ULU74" s="9"/>
      <c r="ULV74" s="9"/>
      <c r="ULW74" s="9"/>
      <c r="ULX74" s="9"/>
      <c r="ULY74" s="9"/>
      <c r="ULZ74" s="9"/>
      <c r="UMA74" s="9"/>
      <c r="UMB74" s="9"/>
      <c r="UMC74" s="9"/>
      <c r="UMD74" s="9"/>
      <c r="UME74" s="9"/>
      <c r="UMF74" s="9"/>
      <c r="UMG74" s="9"/>
      <c r="UMH74" s="9"/>
      <c r="UMI74" s="9"/>
      <c r="UMJ74" s="9"/>
      <c r="UMK74" s="9"/>
      <c r="UML74" s="9"/>
      <c r="UMM74" s="9"/>
      <c r="UMN74" s="9"/>
      <c r="UMO74" s="9"/>
      <c r="UMP74" s="9"/>
      <c r="UMQ74" s="9"/>
      <c r="UMR74" s="9"/>
      <c r="UMS74" s="9"/>
      <c r="UMT74" s="9"/>
      <c r="UMU74" s="9"/>
      <c r="UMV74" s="9"/>
      <c r="UMW74" s="9"/>
      <c r="UMX74" s="9"/>
      <c r="UMY74" s="9"/>
      <c r="UMZ74" s="9"/>
      <c r="UNA74" s="9"/>
      <c r="UNB74" s="9"/>
      <c r="UNC74" s="9"/>
      <c r="UND74" s="9"/>
      <c r="UNE74" s="9"/>
      <c r="UNF74" s="9"/>
      <c r="UNG74" s="9"/>
      <c r="UNH74" s="9"/>
      <c r="UNI74" s="9"/>
      <c r="UNJ74" s="9"/>
      <c r="UNK74" s="9"/>
      <c r="UNL74" s="9"/>
      <c r="UNM74" s="9"/>
      <c r="UNN74" s="9"/>
      <c r="UNO74" s="9"/>
      <c r="UNP74" s="9"/>
      <c r="UNQ74" s="9"/>
      <c r="UNR74" s="9"/>
      <c r="UNS74" s="9"/>
      <c r="UNT74" s="9"/>
      <c r="UNU74" s="9"/>
      <c r="UNV74" s="9"/>
      <c r="UNW74" s="9"/>
      <c r="UNX74" s="9"/>
      <c r="UNY74" s="9"/>
      <c r="UNZ74" s="9"/>
      <c r="UOA74" s="9"/>
      <c r="UOB74" s="9"/>
      <c r="UOC74" s="9"/>
      <c r="UOD74" s="9"/>
      <c r="UOE74" s="9"/>
      <c r="UOF74" s="9"/>
      <c r="UOG74" s="9"/>
      <c r="UOH74" s="9"/>
      <c r="UOI74" s="9"/>
      <c r="UOJ74" s="9"/>
      <c r="UOK74" s="9"/>
      <c r="UOL74" s="9"/>
      <c r="UOM74" s="9"/>
      <c r="UON74" s="9"/>
      <c r="UOO74" s="9"/>
      <c r="UOP74" s="9"/>
      <c r="UOQ74" s="9"/>
      <c r="UOR74" s="9"/>
      <c r="UOS74" s="9"/>
      <c r="UOT74" s="9"/>
      <c r="UOU74" s="9"/>
      <c r="UOV74" s="9"/>
      <c r="UOW74" s="9"/>
      <c r="UOX74" s="9"/>
      <c r="UOY74" s="9"/>
      <c r="UOZ74" s="9"/>
      <c r="UPA74" s="9"/>
      <c r="UPB74" s="9"/>
      <c r="UPC74" s="9"/>
      <c r="UPD74" s="9"/>
      <c r="UPE74" s="9"/>
      <c r="UPF74" s="9"/>
      <c r="UPG74" s="9"/>
      <c r="UPH74" s="9"/>
      <c r="UPI74" s="9"/>
      <c r="UPJ74" s="9"/>
      <c r="UPK74" s="9"/>
      <c r="UPL74" s="9"/>
      <c r="UPM74" s="9"/>
      <c r="UPN74" s="9"/>
      <c r="UPO74" s="9"/>
      <c r="UPP74" s="9"/>
      <c r="UPQ74" s="9"/>
      <c r="UPR74" s="9"/>
      <c r="UPS74" s="9"/>
      <c r="UPT74" s="9"/>
      <c r="UPU74" s="9"/>
      <c r="UPV74" s="9"/>
      <c r="UPW74" s="9"/>
      <c r="UPX74" s="9"/>
      <c r="UPY74" s="9"/>
      <c r="UPZ74" s="9"/>
      <c r="UQA74" s="9"/>
      <c r="UQB74" s="9"/>
      <c r="UQC74" s="9"/>
      <c r="UQD74" s="9"/>
      <c r="UQE74" s="9"/>
      <c r="UQF74" s="9"/>
      <c r="UQG74" s="9"/>
      <c r="UQH74" s="9"/>
      <c r="UQI74" s="9"/>
      <c r="UQJ74" s="9"/>
      <c r="UQK74" s="9"/>
      <c r="UQL74" s="9"/>
      <c r="UQM74" s="9"/>
      <c r="UQN74" s="9"/>
      <c r="UQO74" s="9"/>
      <c r="UQP74" s="9"/>
      <c r="UQQ74" s="9"/>
      <c r="UQR74" s="9"/>
      <c r="UQS74" s="9"/>
      <c r="UQT74" s="9"/>
      <c r="UQU74" s="9"/>
      <c r="UQV74" s="9"/>
      <c r="UQW74" s="9"/>
      <c r="UQX74" s="9"/>
      <c r="UQY74" s="9"/>
      <c r="UQZ74" s="9"/>
      <c r="URA74" s="9"/>
      <c r="URB74" s="9"/>
      <c r="URC74" s="9"/>
      <c r="URD74" s="9"/>
      <c r="URE74" s="9"/>
      <c r="URF74" s="9"/>
      <c r="URG74" s="9"/>
      <c r="URH74" s="9"/>
      <c r="URI74" s="9"/>
      <c r="URJ74" s="9"/>
      <c r="URK74" s="9"/>
      <c r="URL74" s="9"/>
      <c r="URM74" s="9"/>
      <c r="URN74" s="9"/>
      <c r="URO74" s="9"/>
      <c r="URP74" s="9"/>
      <c r="URQ74" s="9"/>
      <c r="URR74" s="9"/>
      <c r="URS74" s="9"/>
      <c r="URT74" s="9"/>
      <c r="URU74" s="9"/>
      <c r="URV74" s="9"/>
      <c r="URW74" s="9"/>
      <c r="URX74" s="9"/>
      <c r="URY74" s="9"/>
      <c r="URZ74" s="9"/>
      <c r="USA74" s="9"/>
      <c r="USB74" s="9"/>
      <c r="USC74" s="9"/>
      <c r="USD74" s="9"/>
      <c r="USE74" s="9"/>
      <c r="USF74" s="9"/>
      <c r="USG74" s="9"/>
      <c r="USH74" s="9"/>
      <c r="USI74" s="9"/>
      <c r="USJ74" s="9"/>
      <c r="USK74" s="9"/>
      <c r="USL74" s="9"/>
      <c r="USM74" s="9"/>
      <c r="USN74" s="9"/>
      <c r="USO74" s="9"/>
      <c r="USP74" s="9"/>
      <c r="USQ74" s="9"/>
      <c r="USR74" s="9"/>
      <c r="USS74" s="9"/>
      <c r="UST74" s="9"/>
      <c r="USU74" s="9"/>
      <c r="USV74" s="9"/>
      <c r="USW74" s="9"/>
      <c r="USX74" s="9"/>
      <c r="USY74" s="9"/>
      <c r="USZ74" s="9"/>
      <c r="UTA74" s="9"/>
      <c r="UTB74" s="9"/>
      <c r="UTC74" s="9"/>
      <c r="UTD74" s="9"/>
      <c r="UTE74" s="9"/>
      <c r="UTF74" s="9"/>
      <c r="UTG74" s="9"/>
      <c r="UTH74" s="9"/>
      <c r="UTI74" s="9"/>
      <c r="UTJ74" s="9"/>
      <c r="UTK74" s="9"/>
      <c r="UTL74" s="9"/>
      <c r="UTM74" s="9"/>
      <c r="UTN74" s="9"/>
      <c r="UTO74" s="9"/>
      <c r="UTP74" s="9"/>
      <c r="UTQ74" s="9"/>
      <c r="UTR74" s="9"/>
      <c r="UTS74" s="9"/>
      <c r="UTT74" s="9"/>
      <c r="UTU74" s="9"/>
      <c r="UTV74" s="9"/>
      <c r="UTW74" s="9"/>
      <c r="UTX74" s="9"/>
      <c r="UTY74" s="9"/>
      <c r="UTZ74" s="9"/>
      <c r="UUA74" s="9"/>
      <c r="UUB74" s="9"/>
      <c r="UUC74" s="9"/>
      <c r="UUD74" s="9"/>
      <c r="UUE74" s="9"/>
      <c r="UUF74" s="9"/>
      <c r="UUG74" s="9"/>
      <c r="UUH74" s="9"/>
      <c r="UUI74" s="9"/>
      <c r="UUJ74" s="9"/>
      <c r="UUK74" s="9"/>
      <c r="UUL74" s="9"/>
      <c r="UUM74" s="9"/>
      <c r="UUN74" s="9"/>
      <c r="UUO74" s="9"/>
      <c r="UUP74" s="9"/>
      <c r="UUQ74" s="9"/>
      <c r="UUR74" s="9"/>
      <c r="UUS74" s="9"/>
      <c r="UUT74" s="9"/>
      <c r="UUU74" s="9"/>
      <c r="UUV74" s="9"/>
      <c r="UUW74" s="9"/>
      <c r="UUX74" s="9"/>
      <c r="UUY74" s="9"/>
      <c r="UUZ74" s="9"/>
      <c r="UVA74" s="9"/>
      <c r="UVB74" s="9"/>
      <c r="UVC74" s="9"/>
      <c r="UVD74" s="9"/>
      <c r="UVE74" s="9"/>
      <c r="UVF74" s="9"/>
      <c r="UVG74" s="9"/>
      <c r="UVH74" s="9"/>
      <c r="UVI74" s="9"/>
      <c r="UVJ74" s="9"/>
      <c r="UVK74" s="9"/>
      <c r="UVL74" s="9"/>
      <c r="UVM74" s="9"/>
      <c r="UVN74" s="9"/>
      <c r="UVO74" s="9"/>
      <c r="UVP74" s="9"/>
      <c r="UVQ74" s="9"/>
      <c r="UVR74" s="9"/>
      <c r="UVS74" s="9"/>
      <c r="UVT74" s="9"/>
      <c r="UVU74" s="9"/>
      <c r="UVV74" s="9"/>
      <c r="UVW74" s="9"/>
      <c r="UVX74" s="9"/>
      <c r="UVY74" s="9"/>
      <c r="UVZ74" s="9"/>
      <c r="UWA74" s="9"/>
      <c r="UWB74" s="9"/>
      <c r="UWC74" s="9"/>
      <c r="UWD74" s="9"/>
      <c r="UWE74" s="9"/>
      <c r="UWF74" s="9"/>
      <c r="UWG74" s="9"/>
      <c r="UWH74" s="9"/>
      <c r="UWI74" s="9"/>
      <c r="UWJ74" s="9"/>
      <c r="UWK74" s="9"/>
      <c r="UWL74" s="9"/>
      <c r="UWM74" s="9"/>
      <c r="UWN74" s="9"/>
      <c r="UWO74" s="9"/>
      <c r="UWP74" s="9"/>
      <c r="UWQ74" s="9"/>
      <c r="UWR74" s="9"/>
      <c r="UWS74" s="9"/>
      <c r="UWT74" s="9"/>
      <c r="UWU74" s="9"/>
      <c r="UWV74" s="9"/>
      <c r="UWW74" s="9"/>
      <c r="UWX74" s="9"/>
      <c r="UWY74" s="9"/>
      <c r="UWZ74" s="9"/>
      <c r="UXA74" s="9"/>
      <c r="UXB74" s="9"/>
      <c r="UXC74" s="9"/>
      <c r="UXD74" s="9"/>
      <c r="UXE74" s="9"/>
      <c r="UXF74" s="9"/>
      <c r="UXG74" s="9"/>
      <c r="UXH74" s="9"/>
      <c r="UXI74" s="9"/>
      <c r="UXJ74" s="9"/>
      <c r="UXK74" s="9"/>
      <c r="UXL74" s="9"/>
      <c r="UXM74" s="9"/>
      <c r="UXN74" s="9"/>
      <c r="UXO74" s="9"/>
      <c r="UXP74" s="9"/>
      <c r="UXQ74" s="9"/>
      <c r="UXR74" s="9"/>
      <c r="UXS74" s="9"/>
      <c r="UXT74" s="9"/>
      <c r="UXU74" s="9"/>
      <c r="UXV74" s="9"/>
      <c r="UXW74" s="9"/>
      <c r="UXX74" s="9"/>
      <c r="UXY74" s="9"/>
      <c r="UXZ74" s="9"/>
      <c r="UYA74" s="9"/>
      <c r="UYB74" s="9"/>
      <c r="UYC74" s="9"/>
      <c r="UYD74" s="9"/>
      <c r="UYE74" s="9"/>
      <c r="UYF74" s="9"/>
      <c r="UYG74" s="9"/>
      <c r="UYH74" s="9"/>
      <c r="UYI74" s="9"/>
      <c r="UYJ74" s="9"/>
      <c r="UYK74" s="9"/>
      <c r="UYL74" s="9"/>
      <c r="UYM74" s="9"/>
      <c r="UYN74" s="9"/>
      <c r="UYO74" s="9"/>
      <c r="UYP74" s="9"/>
      <c r="UYQ74" s="9"/>
      <c r="UYR74" s="9"/>
      <c r="UYS74" s="9"/>
      <c r="UYT74" s="9"/>
      <c r="UYU74" s="9"/>
      <c r="UYV74" s="9"/>
      <c r="UYW74" s="9"/>
      <c r="UYX74" s="9"/>
      <c r="UYY74" s="9"/>
      <c r="UYZ74" s="9"/>
      <c r="UZA74" s="9"/>
      <c r="UZB74" s="9"/>
      <c r="UZC74" s="9"/>
      <c r="UZD74" s="9"/>
      <c r="UZE74" s="9"/>
      <c r="UZF74" s="9"/>
      <c r="UZG74" s="9"/>
      <c r="UZH74" s="9"/>
      <c r="UZI74" s="9"/>
      <c r="UZJ74" s="9"/>
      <c r="UZK74" s="9"/>
      <c r="UZL74" s="9"/>
      <c r="UZM74" s="9"/>
      <c r="UZN74" s="9"/>
      <c r="UZO74" s="9"/>
      <c r="UZP74" s="9"/>
      <c r="UZQ74" s="9"/>
      <c r="UZR74" s="9"/>
      <c r="UZS74" s="9"/>
      <c r="UZT74" s="9"/>
      <c r="UZU74" s="9"/>
      <c r="UZV74" s="9"/>
      <c r="UZW74" s="9"/>
      <c r="UZX74" s="9"/>
      <c r="UZY74" s="9"/>
      <c r="UZZ74" s="9"/>
      <c r="VAA74" s="9"/>
      <c r="VAB74" s="9"/>
      <c r="VAC74" s="9"/>
      <c r="VAD74" s="9"/>
      <c r="VAE74" s="9"/>
      <c r="VAF74" s="9"/>
      <c r="VAG74" s="9"/>
      <c r="VAH74" s="9"/>
      <c r="VAI74" s="9"/>
      <c r="VAJ74" s="9"/>
      <c r="VAK74" s="9"/>
      <c r="VAL74" s="9"/>
      <c r="VAM74" s="9"/>
      <c r="VAN74" s="9"/>
      <c r="VAO74" s="9"/>
      <c r="VAP74" s="9"/>
      <c r="VAQ74" s="9"/>
      <c r="VAR74" s="9"/>
      <c r="VAS74" s="9"/>
      <c r="VAT74" s="9"/>
      <c r="VAU74" s="9"/>
      <c r="VAV74" s="9"/>
      <c r="VAW74" s="9"/>
      <c r="VAX74" s="9"/>
      <c r="VAY74" s="9"/>
      <c r="VAZ74" s="9"/>
      <c r="VBA74" s="9"/>
      <c r="VBB74" s="9"/>
      <c r="VBC74" s="9"/>
      <c r="VBD74" s="9"/>
      <c r="VBE74" s="9"/>
      <c r="VBF74" s="9"/>
      <c r="VBG74" s="9"/>
      <c r="VBH74" s="9"/>
      <c r="VBI74" s="9"/>
      <c r="VBJ74" s="9"/>
      <c r="VBK74" s="9"/>
      <c r="VBL74" s="9"/>
      <c r="VBM74" s="9"/>
      <c r="VBN74" s="9"/>
      <c r="VBO74" s="9"/>
      <c r="VBP74" s="9"/>
      <c r="VBQ74" s="9"/>
      <c r="VBR74" s="9"/>
      <c r="VBS74" s="9"/>
      <c r="VBT74" s="9"/>
      <c r="VBU74" s="9"/>
      <c r="VBV74" s="9"/>
      <c r="VBW74" s="9"/>
      <c r="VBX74" s="9"/>
      <c r="VBY74" s="9"/>
      <c r="VBZ74" s="9"/>
      <c r="VCA74" s="9"/>
      <c r="VCB74" s="9"/>
      <c r="VCC74" s="9"/>
      <c r="VCD74" s="9"/>
      <c r="VCE74" s="9"/>
      <c r="VCF74" s="9"/>
      <c r="VCG74" s="9"/>
      <c r="VCH74" s="9"/>
      <c r="VCI74" s="9"/>
      <c r="VCJ74" s="9"/>
      <c r="VCK74" s="9"/>
      <c r="VCL74" s="9"/>
      <c r="VCM74" s="9"/>
      <c r="VCN74" s="9"/>
      <c r="VCO74" s="9"/>
      <c r="VCP74" s="9"/>
      <c r="VCQ74" s="9"/>
      <c r="VCR74" s="9"/>
      <c r="VCS74" s="9"/>
      <c r="VCT74" s="9"/>
      <c r="VCU74" s="9"/>
      <c r="VCV74" s="9"/>
      <c r="VCW74" s="9"/>
      <c r="VCX74" s="9"/>
      <c r="VCY74" s="9"/>
      <c r="VCZ74" s="9"/>
      <c r="VDA74" s="9"/>
      <c r="VDB74" s="9"/>
      <c r="VDC74" s="9"/>
      <c r="VDD74" s="9"/>
      <c r="VDE74" s="9"/>
      <c r="VDF74" s="9"/>
      <c r="VDG74" s="9"/>
      <c r="VDH74" s="9"/>
      <c r="VDI74" s="9"/>
      <c r="VDJ74" s="9"/>
      <c r="VDK74" s="9"/>
      <c r="VDL74" s="9"/>
      <c r="VDM74" s="9"/>
      <c r="VDN74" s="9"/>
      <c r="VDO74" s="9"/>
      <c r="VDP74" s="9"/>
      <c r="VDQ74" s="9"/>
      <c r="VDR74" s="9"/>
      <c r="VDS74" s="9"/>
      <c r="VDT74" s="9"/>
      <c r="VDU74" s="9"/>
      <c r="VDV74" s="9"/>
      <c r="VDW74" s="9"/>
      <c r="VDX74" s="9"/>
      <c r="VDY74" s="9"/>
      <c r="VDZ74" s="9"/>
      <c r="VEA74" s="9"/>
      <c r="VEB74" s="9"/>
      <c r="VEC74" s="9"/>
      <c r="VED74" s="9"/>
      <c r="VEE74" s="9"/>
      <c r="VEF74" s="9"/>
      <c r="VEG74" s="9"/>
      <c r="VEH74" s="9"/>
      <c r="VEI74" s="9"/>
      <c r="VEJ74" s="9"/>
      <c r="VEK74" s="9"/>
      <c r="VEL74" s="9"/>
      <c r="VEM74" s="9"/>
      <c r="VEN74" s="9"/>
      <c r="VEO74" s="9"/>
      <c r="VEP74" s="9"/>
      <c r="VEQ74" s="9"/>
      <c r="VER74" s="9"/>
      <c r="VES74" s="9"/>
      <c r="VET74" s="9"/>
      <c r="VEU74" s="9"/>
      <c r="VEV74" s="9"/>
      <c r="VEW74" s="9"/>
      <c r="VEX74" s="9"/>
      <c r="VEY74" s="9"/>
      <c r="VEZ74" s="9"/>
      <c r="VFA74" s="9"/>
      <c r="VFB74" s="9"/>
      <c r="VFC74" s="9"/>
      <c r="VFD74" s="9"/>
      <c r="VFE74" s="9"/>
      <c r="VFF74" s="9"/>
      <c r="VFG74" s="9"/>
      <c r="VFH74" s="9"/>
      <c r="VFI74" s="9"/>
      <c r="VFJ74" s="9"/>
      <c r="VFK74" s="9"/>
      <c r="VFL74" s="9"/>
      <c r="VFM74" s="9"/>
      <c r="VFN74" s="9"/>
      <c r="VFO74" s="9"/>
      <c r="VFP74" s="9"/>
      <c r="VFQ74" s="9"/>
      <c r="VFR74" s="9"/>
      <c r="VFS74" s="9"/>
      <c r="VFT74" s="9"/>
      <c r="VFU74" s="9"/>
      <c r="VFV74" s="9"/>
      <c r="VFW74" s="9"/>
      <c r="VFX74" s="9"/>
      <c r="VFY74" s="9"/>
      <c r="VFZ74" s="9"/>
      <c r="VGA74" s="9"/>
      <c r="VGB74" s="9"/>
      <c r="VGC74" s="9"/>
      <c r="VGD74" s="9"/>
      <c r="VGE74" s="9"/>
      <c r="VGF74" s="9"/>
      <c r="VGG74" s="9"/>
      <c r="VGH74" s="9"/>
      <c r="VGI74" s="9"/>
      <c r="VGJ74" s="9"/>
      <c r="VGK74" s="9"/>
      <c r="VGL74" s="9"/>
      <c r="VGM74" s="9"/>
      <c r="VGN74" s="9"/>
      <c r="VGO74" s="9"/>
      <c r="VGP74" s="9"/>
      <c r="VGQ74" s="9"/>
      <c r="VGR74" s="9"/>
      <c r="VGS74" s="9"/>
      <c r="VGT74" s="9"/>
      <c r="VGU74" s="9"/>
      <c r="VGV74" s="9"/>
      <c r="VGW74" s="9"/>
      <c r="VGX74" s="9"/>
      <c r="VGY74" s="9"/>
      <c r="VGZ74" s="9"/>
      <c r="VHA74" s="9"/>
      <c r="VHB74" s="9"/>
      <c r="VHC74" s="9"/>
      <c r="VHD74" s="9"/>
      <c r="VHE74" s="9"/>
      <c r="VHF74" s="9"/>
      <c r="VHG74" s="9"/>
      <c r="VHH74" s="9"/>
      <c r="VHI74" s="9"/>
      <c r="VHJ74" s="9"/>
      <c r="VHK74" s="9"/>
      <c r="VHL74" s="9"/>
      <c r="VHM74" s="9"/>
      <c r="VHN74" s="9"/>
      <c r="VHO74" s="9"/>
      <c r="VHP74" s="9"/>
      <c r="VHQ74" s="9"/>
      <c r="VHR74" s="9"/>
      <c r="VHS74" s="9"/>
      <c r="VHT74" s="9"/>
      <c r="VHU74" s="9"/>
      <c r="VHV74" s="9"/>
      <c r="VHW74" s="9"/>
      <c r="VHX74" s="9"/>
      <c r="VHY74" s="9"/>
      <c r="VHZ74" s="9"/>
      <c r="VIA74" s="9"/>
      <c r="VIB74" s="9"/>
      <c r="VIC74" s="9"/>
      <c r="VID74" s="9"/>
      <c r="VIE74" s="9"/>
      <c r="VIF74" s="9"/>
      <c r="VIG74" s="9"/>
      <c r="VIH74" s="9"/>
      <c r="VII74" s="9"/>
      <c r="VIJ74" s="9"/>
      <c r="VIK74" s="9"/>
      <c r="VIL74" s="9"/>
      <c r="VIM74" s="9"/>
      <c r="VIN74" s="9"/>
      <c r="VIO74" s="9"/>
      <c r="VIP74" s="9"/>
      <c r="VIQ74" s="9"/>
      <c r="VIR74" s="9"/>
      <c r="VIS74" s="9"/>
      <c r="VIT74" s="9"/>
      <c r="VIU74" s="9"/>
      <c r="VIV74" s="9"/>
      <c r="VIW74" s="9"/>
      <c r="VIX74" s="9"/>
      <c r="VIY74" s="9"/>
      <c r="VIZ74" s="9"/>
      <c r="VJA74" s="9"/>
      <c r="VJB74" s="9"/>
      <c r="VJC74" s="9"/>
      <c r="VJD74" s="9"/>
      <c r="VJE74" s="9"/>
      <c r="VJF74" s="9"/>
      <c r="VJG74" s="9"/>
      <c r="VJH74" s="9"/>
      <c r="VJI74" s="9"/>
      <c r="VJJ74" s="9"/>
      <c r="VJK74" s="9"/>
      <c r="VJL74" s="9"/>
      <c r="VJM74" s="9"/>
      <c r="VJN74" s="9"/>
      <c r="VJO74" s="9"/>
      <c r="VJP74" s="9"/>
      <c r="VJQ74" s="9"/>
      <c r="VJR74" s="9"/>
      <c r="VJS74" s="9"/>
      <c r="VJT74" s="9"/>
      <c r="VJU74" s="9"/>
      <c r="VJV74" s="9"/>
      <c r="VJW74" s="9"/>
      <c r="VJX74" s="9"/>
      <c r="VJY74" s="9"/>
      <c r="VJZ74" s="9"/>
      <c r="VKA74" s="9"/>
      <c r="VKB74" s="9"/>
      <c r="VKC74" s="9"/>
      <c r="VKD74" s="9"/>
      <c r="VKE74" s="9"/>
      <c r="VKF74" s="9"/>
      <c r="VKG74" s="9"/>
      <c r="VKH74" s="9"/>
      <c r="VKI74" s="9"/>
      <c r="VKJ74" s="9"/>
      <c r="VKK74" s="9"/>
      <c r="VKL74" s="9"/>
      <c r="VKM74" s="9"/>
      <c r="VKN74" s="9"/>
      <c r="VKO74" s="9"/>
      <c r="VKP74" s="9"/>
      <c r="VKQ74" s="9"/>
      <c r="VKR74" s="9"/>
      <c r="VKS74" s="9"/>
      <c r="VKT74" s="9"/>
      <c r="VKU74" s="9"/>
      <c r="VKV74" s="9"/>
      <c r="VKW74" s="9"/>
      <c r="VKX74" s="9"/>
      <c r="VKY74" s="9"/>
      <c r="VKZ74" s="9"/>
      <c r="VLA74" s="9"/>
      <c r="VLB74" s="9"/>
      <c r="VLC74" s="9"/>
      <c r="VLD74" s="9"/>
      <c r="VLE74" s="9"/>
      <c r="VLF74" s="9"/>
      <c r="VLG74" s="9"/>
      <c r="VLH74" s="9"/>
      <c r="VLI74" s="9"/>
      <c r="VLJ74" s="9"/>
      <c r="VLK74" s="9"/>
      <c r="VLL74" s="9"/>
      <c r="VLM74" s="9"/>
      <c r="VLN74" s="9"/>
      <c r="VLO74" s="9"/>
      <c r="VLP74" s="9"/>
      <c r="VLQ74" s="9"/>
      <c r="VLR74" s="9"/>
      <c r="VLS74" s="9"/>
      <c r="VLT74" s="9"/>
      <c r="VLU74" s="9"/>
      <c r="VLV74" s="9"/>
      <c r="VLW74" s="9"/>
      <c r="VLX74" s="9"/>
      <c r="VLY74" s="9"/>
      <c r="VLZ74" s="9"/>
      <c r="VMA74" s="9"/>
      <c r="VMB74" s="9"/>
      <c r="VMC74" s="9"/>
      <c r="VMD74" s="9"/>
      <c r="VME74" s="9"/>
      <c r="VMF74" s="9"/>
      <c r="VMG74" s="9"/>
      <c r="VMH74" s="9"/>
      <c r="VMI74" s="9"/>
      <c r="VMJ74" s="9"/>
      <c r="VMK74" s="9"/>
      <c r="VML74" s="9"/>
      <c r="VMM74" s="9"/>
      <c r="VMN74" s="9"/>
      <c r="VMO74" s="9"/>
      <c r="VMP74" s="9"/>
      <c r="VMQ74" s="9"/>
      <c r="VMR74" s="9"/>
      <c r="VMS74" s="9"/>
      <c r="VMT74" s="9"/>
      <c r="VMU74" s="9"/>
      <c r="VMV74" s="9"/>
      <c r="VMW74" s="9"/>
      <c r="VMX74" s="9"/>
      <c r="VMY74" s="9"/>
      <c r="VMZ74" s="9"/>
      <c r="VNA74" s="9"/>
      <c r="VNB74" s="9"/>
      <c r="VNC74" s="9"/>
      <c r="VND74" s="9"/>
      <c r="VNE74" s="9"/>
      <c r="VNF74" s="9"/>
      <c r="VNG74" s="9"/>
      <c r="VNH74" s="9"/>
      <c r="VNI74" s="9"/>
      <c r="VNJ74" s="9"/>
      <c r="VNK74" s="9"/>
      <c r="VNL74" s="9"/>
      <c r="VNM74" s="9"/>
      <c r="VNN74" s="9"/>
      <c r="VNO74" s="9"/>
      <c r="VNP74" s="9"/>
      <c r="VNQ74" s="9"/>
      <c r="VNR74" s="9"/>
      <c r="VNS74" s="9"/>
      <c r="VNT74" s="9"/>
      <c r="VNU74" s="9"/>
      <c r="VNV74" s="9"/>
      <c r="VNW74" s="9"/>
      <c r="VNX74" s="9"/>
      <c r="VNY74" s="9"/>
      <c r="VNZ74" s="9"/>
      <c r="VOA74" s="9"/>
      <c r="VOB74" s="9"/>
      <c r="VOC74" s="9"/>
      <c r="VOD74" s="9"/>
      <c r="VOE74" s="9"/>
      <c r="VOF74" s="9"/>
      <c r="VOG74" s="9"/>
      <c r="VOH74" s="9"/>
      <c r="VOI74" s="9"/>
      <c r="VOJ74" s="9"/>
      <c r="VOK74" s="9"/>
      <c r="VOL74" s="9"/>
      <c r="VOM74" s="9"/>
      <c r="VON74" s="9"/>
      <c r="VOO74" s="9"/>
      <c r="VOP74" s="9"/>
      <c r="VOQ74" s="9"/>
      <c r="VOR74" s="9"/>
      <c r="VOS74" s="9"/>
      <c r="VOT74" s="9"/>
      <c r="VOU74" s="9"/>
      <c r="VOV74" s="9"/>
      <c r="VOW74" s="9"/>
      <c r="VOX74" s="9"/>
      <c r="VOY74" s="9"/>
      <c r="VOZ74" s="9"/>
      <c r="VPA74" s="9"/>
      <c r="VPB74" s="9"/>
      <c r="VPC74" s="9"/>
      <c r="VPD74" s="9"/>
      <c r="VPE74" s="9"/>
      <c r="VPF74" s="9"/>
      <c r="VPG74" s="9"/>
      <c r="VPH74" s="9"/>
      <c r="VPI74" s="9"/>
      <c r="VPJ74" s="9"/>
      <c r="VPK74" s="9"/>
      <c r="VPL74" s="9"/>
      <c r="VPM74" s="9"/>
      <c r="VPN74" s="9"/>
      <c r="VPO74" s="9"/>
      <c r="VPP74" s="9"/>
      <c r="VPQ74" s="9"/>
      <c r="VPR74" s="9"/>
      <c r="VPS74" s="9"/>
      <c r="VPT74" s="9"/>
      <c r="VPU74" s="9"/>
      <c r="VPV74" s="9"/>
      <c r="VPW74" s="9"/>
      <c r="VPX74" s="9"/>
      <c r="VPY74" s="9"/>
      <c r="VPZ74" s="9"/>
      <c r="VQA74" s="9"/>
      <c r="VQB74" s="9"/>
      <c r="VQC74" s="9"/>
      <c r="VQD74" s="9"/>
      <c r="VQE74" s="9"/>
      <c r="VQF74" s="9"/>
      <c r="VQG74" s="9"/>
      <c r="VQH74" s="9"/>
      <c r="VQI74" s="9"/>
      <c r="VQJ74" s="9"/>
      <c r="VQK74" s="9"/>
      <c r="VQL74" s="9"/>
      <c r="VQM74" s="9"/>
      <c r="VQN74" s="9"/>
      <c r="VQO74" s="9"/>
      <c r="VQP74" s="9"/>
      <c r="VQQ74" s="9"/>
      <c r="VQR74" s="9"/>
      <c r="VQS74" s="9"/>
      <c r="VQT74" s="9"/>
      <c r="VQU74" s="9"/>
      <c r="VQV74" s="9"/>
      <c r="VQW74" s="9"/>
      <c r="VQX74" s="9"/>
      <c r="VQY74" s="9"/>
      <c r="VQZ74" s="9"/>
      <c r="VRA74" s="9"/>
      <c r="VRB74" s="9"/>
      <c r="VRC74" s="9"/>
      <c r="VRD74" s="9"/>
      <c r="VRE74" s="9"/>
      <c r="VRF74" s="9"/>
      <c r="VRG74" s="9"/>
      <c r="VRH74" s="9"/>
      <c r="VRI74" s="9"/>
      <c r="VRJ74" s="9"/>
      <c r="VRK74" s="9"/>
      <c r="VRL74" s="9"/>
      <c r="VRM74" s="9"/>
      <c r="VRN74" s="9"/>
      <c r="VRO74" s="9"/>
      <c r="VRP74" s="9"/>
      <c r="VRQ74" s="9"/>
      <c r="VRR74" s="9"/>
      <c r="VRS74" s="9"/>
      <c r="VRT74" s="9"/>
      <c r="VRU74" s="9"/>
      <c r="VRV74" s="9"/>
      <c r="VRW74" s="9"/>
      <c r="VRX74" s="9"/>
      <c r="VRY74" s="9"/>
      <c r="VRZ74" s="9"/>
      <c r="VSA74" s="9"/>
      <c r="VSB74" s="9"/>
      <c r="VSC74" s="9"/>
      <c r="VSD74" s="9"/>
      <c r="VSE74" s="9"/>
      <c r="VSF74" s="9"/>
      <c r="VSG74" s="9"/>
      <c r="VSH74" s="9"/>
      <c r="VSI74" s="9"/>
      <c r="VSJ74" s="9"/>
      <c r="VSK74" s="9"/>
      <c r="VSL74" s="9"/>
      <c r="VSM74" s="9"/>
      <c r="VSN74" s="9"/>
      <c r="VSO74" s="9"/>
      <c r="VSP74" s="9"/>
      <c r="VSQ74" s="9"/>
      <c r="VSR74" s="9"/>
      <c r="VSS74" s="9"/>
      <c r="VST74" s="9"/>
      <c r="VSU74" s="9"/>
      <c r="VSV74" s="9"/>
      <c r="VSW74" s="9"/>
      <c r="VSX74" s="9"/>
      <c r="VSY74" s="9"/>
      <c r="VSZ74" s="9"/>
      <c r="VTA74" s="9"/>
      <c r="VTB74" s="9"/>
      <c r="VTC74" s="9"/>
      <c r="VTD74" s="9"/>
      <c r="VTE74" s="9"/>
      <c r="VTF74" s="9"/>
      <c r="VTG74" s="9"/>
      <c r="VTH74" s="9"/>
      <c r="VTI74" s="9"/>
      <c r="VTJ74" s="9"/>
      <c r="VTK74" s="9"/>
      <c r="VTL74" s="9"/>
      <c r="VTM74" s="9"/>
      <c r="VTN74" s="9"/>
      <c r="VTO74" s="9"/>
      <c r="VTP74" s="9"/>
      <c r="VTQ74" s="9"/>
      <c r="VTR74" s="9"/>
      <c r="VTS74" s="9"/>
      <c r="VTT74" s="9"/>
      <c r="VTU74" s="9"/>
      <c r="VTV74" s="9"/>
      <c r="VTW74" s="9"/>
      <c r="VTX74" s="9"/>
      <c r="VTY74" s="9"/>
      <c r="VTZ74" s="9"/>
      <c r="VUA74" s="9"/>
      <c r="VUB74" s="9"/>
      <c r="VUC74" s="9"/>
      <c r="VUD74" s="9"/>
      <c r="VUE74" s="9"/>
      <c r="VUF74" s="9"/>
      <c r="VUG74" s="9"/>
      <c r="VUH74" s="9"/>
      <c r="VUI74" s="9"/>
      <c r="VUJ74" s="9"/>
      <c r="VUK74" s="9"/>
      <c r="VUL74" s="9"/>
      <c r="VUM74" s="9"/>
      <c r="VUN74" s="9"/>
      <c r="VUO74" s="9"/>
      <c r="VUP74" s="9"/>
      <c r="VUQ74" s="9"/>
      <c r="VUR74" s="9"/>
      <c r="VUS74" s="9"/>
      <c r="VUT74" s="9"/>
      <c r="VUU74" s="9"/>
      <c r="VUV74" s="9"/>
      <c r="VUW74" s="9"/>
      <c r="VUX74" s="9"/>
      <c r="VUY74" s="9"/>
      <c r="VUZ74" s="9"/>
      <c r="VVA74" s="9"/>
      <c r="VVB74" s="9"/>
      <c r="VVC74" s="9"/>
      <c r="VVD74" s="9"/>
      <c r="VVE74" s="9"/>
      <c r="VVF74" s="9"/>
      <c r="VVG74" s="9"/>
      <c r="VVH74" s="9"/>
      <c r="VVI74" s="9"/>
      <c r="VVJ74" s="9"/>
      <c r="VVK74" s="9"/>
      <c r="VVL74" s="9"/>
      <c r="VVM74" s="9"/>
      <c r="VVN74" s="9"/>
      <c r="VVO74" s="9"/>
      <c r="VVP74" s="9"/>
      <c r="VVQ74" s="9"/>
      <c r="VVR74" s="9"/>
      <c r="VVS74" s="9"/>
      <c r="VVT74" s="9"/>
      <c r="VVU74" s="9"/>
      <c r="VVV74" s="9"/>
      <c r="VVW74" s="9"/>
      <c r="VVX74" s="9"/>
      <c r="VVY74" s="9"/>
      <c r="VVZ74" s="9"/>
      <c r="VWA74" s="9"/>
      <c r="VWB74" s="9"/>
      <c r="VWC74" s="9"/>
      <c r="VWD74" s="9"/>
      <c r="VWE74" s="9"/>
      <c r="VWF74" s="9"/>
      <c r="VWG74" s="9"/>
      <c r="VWH74" s="9"/>
      <c r="VWI74" s="9"/>
      <c r="VWJ74" s="9"/>
      <c r="VWK74" s="9"/>
      <c r="VWL74" s="9"/>
      <c r="VWM74" s="9"/>
      <c r="VWN74" s="9"/>
      <c r="VWO74" s="9"/>
      <c r="VWP74" s="9"/>
      <c r="VWQ74" s="9"/>
      <c r="VWR74" s="9"/>
      <c r="VWS74" s="9"/>
      <c r="VWT74" s="9"/>
      <c r="VWU74" s="9"/>
      <c r="VWV74" s="9"/>
      <c r="VWW74" s="9"/>
      <c r="VWX74" s="9"/>
      <c r="VWY74" s="9"/>
      <c r="VWZ74" s="9"/>
      <c r="VXA74" s="9"/>
      <c r="VXB74" s="9"/>
      <c r="VXC74" s="9"/>
      <c r="VXD74" s="9"/>
      <c r="VXE74" s="9"/>
      <c r="VXF74" s="9"/>
      <c r="VXG74" s="9"/>
      <c r="VXH74" s="9"/>
      <c r="VXI74" s="9"/>
      <c r="VXJ74" s="9"/>
      <c r="VXK74" s="9"/>
      <c r="VXL74" s="9"/>
      <c r="VXM74" s="9"/>
      <c r="VXN74" s="9"/>
      <c r="VXO74" s="9"/>
      <c r="VXP74" s="9"/>
      <c r="VXQ74" s="9"/>
      <c r="VXR74" s="9"/>
      <c r="VXS74" s="9"/>
      <c r="VXT74" s="9"/>
      <c r="VXU74" s="9"/>
      <c r="VXV74" s="9"/>
      <c r="VXW74" s="9"/>
      <c r="VXX74" s="9"/>
      <c r="VXY74" s="9"/>
      <c r="VXZ74" s="9"/>
      <c r="VYA74" s="9"/>
      <c r="VYB74" s="9"/>
      <c r="VYC74" s="9"/>
      <c r="VYD74" s="9"/>
      <c r="VYE74" s="9"/>
      <c r="VYF74" s="9"/>
      <c r="VYG74" s="9"/>
      <c r="VYH74" s="9"/>
      <c r="VYI74" s="9"/>
      <c r="VYJ74" s="9"/>
      <c r="VYK74" s="9"/>
      <c r="VYL74" s="9"/>
      <c r="VYM74" s="9"/>
      <c r="VYN74" s="9"/>
      <c r="VYO74" s="9"/>
      <c r="VYP74" s="9"/>
      <c r="VYQ74" s="9"/>
      <c r="VYR74" s="9"/>
      <c r="VYS74" s="9"/>
      <c r="VYT74" s="9"/>
      <c r="VYU74" s="9"/>
      <c r="VYV74" s="9"/>
      <c r="VYW74" s="9"/>
      <c r="VYX74" s="9"/>
      <c r="VYY74" s="9"/>
      <c r="VYZ74" s="9"/>
      <c r="VZA74" s="9"/>
      <c r="VZB74" s="9"/>
      <c r="VZC74" s="9"/>
      <c r="VZD74" s="9"/>
      <c r="VZE74" s="9"/>
      <c r="VZF74" s="9"/>
      <c r="VZG74" s="9"/>
      <c r="VZH74" s="9"/>
      <c r="VZI74" s="9"/>
      <c r="VZJ74" s="9"/>
      <c r="VZK74" s="9"/>
      <c r="VZL74" s="9"/>
      <c r="VZM74" s="9"/>
      <c r="VZN74" s="9"/>
      <c r="VZO74" s="9"/>
      <c r="VZP74" s="9"/>
      <c r="VZQ74" s="9"/>
      <c r="VZR74" s="9"/>
      <c r="VZS74" s="9"/>
      <c r="VZT74" s="9"/>
      <c r="VZU74" s="9"/>
      <c r="VZV74" s="9"/>
      <c r="VZW74" s="9"/>
      <c r="VZX74" s="9"/>
      <c r="VZY74" s="9"/>
      <c r="VZZ74" s="9"/>
      <c r="WAA74" s="9"/>
      <c r="WAB74" s="9"/>
      <c r="WAC74" s="9"/>
      <c r="WAD74" s="9"/>
      <c r="WAE74" s="9"/>
      <c r="WAF74" s="9"/>
      <c r="WAG74" s="9"/>
      <c r="WAH74" s="9"/>
      <c r="WAI74" s="9"/>
      <c r="WAJ74" s="9"/>
      <c r="WAK74" s="9"/>
      <c r="WAL74" s="9"/>
      <c r="WAM74" s="9"/>
      <c r="WAN74" s="9"/>
      <c r="WAO74" s="9"/>
      <c r="WAP74" s="9"/>
      <c r="WAQ74" s="9"/>
      <c r="WAR74" s="9"/>
      <c r="WAS74" s="9"/>
      <c r="WAT74" s="9"/>
      <c r="WAU74" s="9"/>
      <c r="WAV74" s="9"/>
      <c r="WAW74" s="9"/>
      <c r="WAX74" s="9"/>
      <c r="WAY74" s="9"/>
      <c r="WAZ74" s="9"/>
      <c r="WBA74" s="9"/>
      <c r="WBB74" s="9"/>
      <c r="WBC74" s="9"/>
      <c r="WBD74" s="9"/>
      <c r="WBE74" s="9"/>
      <c r="WBF74" s="9"/>
      <c r="WBG74" s="9"/>
      <c r="WBH74" s="9"/>
      <c r="WBI74" s="9"/>
      <c r="WBJ74" s="9"/>
      <c r="WBK74" s="9"/>
      <c r="WBL74" s="9"/>
      <c r="WBM74" s="9"/>
      <c r="WBN74" s="9"/>
      <c r="WBO74" s="9"/>
      <c r="WBP74" s="9"/>
      <c r="WBQ74" s="9"/>
      <c r="WBR74" s="9"/>
      <c r="WBS74" s="9"/>
      <c r="WBT74" s="9"/>
      <c r="WBU74" s="9"/>
      <c r="WBV74" s="9"/>
      <c r="WBW74" s="9"/>
      <c r="WBX74" s="9"/>
      <c r="WBY74" s="9"/>
      <c r="WBZ74" s="9"/>
      <c r="WCA74" s="9"/>
      <c r="WCB74" s="9"/>
      <c r="WCC74" s="9"/>
      <c r="WCD74" s="9"/>
      <c r="WCE74" s="9"/>
      <c r="WCF74" s="9"/>
      <c r="WCG74" s="9"/>
      <c r="WCH74" s="9"/>
      <c r="WCI74" s="9"/>
      <c r="WCJ74" s="9"/>
      <c r="WCK74" s="9"/>
      <c r="WCL74" s="9"/>
      <c r="WCM74" s="9"/>
      <c r="WCN74" s="9"/>
      <c r="WCO74" s="9"/>
      <c r="WCP74" s="9"/>
      <c r="WCQ74" s="9"/>
      <c r="WCR74" s="9"/>
      <c r="WCS74" s="9"/>
      <c r="WCT74" s="9"/>
      <c r="WCU74" s="9"/>
      <c r="WCV74" s="9"/>
      <c r="WCW74" s="9"/>
      <c r="WCX74" s="9"/>
      <c r="WCY74" s="9"/>
      <c r="WCZ74" s="9"/>
      <c r="WDA74" s="9"/>
      <c r="WDB74" s="9"/>
      <c r="WDC74" s="9"/>
      <c r="WDD74" s="9"/>
      <c r="WDE74" s="9"/>
      <c r="WDF74" s="9"/>
      <c r="WDG74" s="9"/>
      <c r="WDH74" s="9"/>
      <c r="WDI74" s="9"/>
      <c r="WDJ74" s="9"/>
      <c r="WDK74" s="9"/>
      <c r="WDL74" s="9"/>
      <c r="WDM74" s="9"/>
      <c r="WDN74" s="9"/>
      <c r="WDO74" s="9"/>
      <c r="WDP74" s="9"/>
      <c r="WDQ74" s="9"/>
      <c r="WDR74" s="9"/>
      <c r="WDS74" s="9"/>
      <c r="WDT74" s="9"/>
      <c r="WDU74" s="9"/>
      <c r="WDV74" s="9"/>
      <c r="WDW74" s="9"/>
      <c r="WDX74" s="9"/>
      <c r="WDY74" s="9"/>
      <c r="WDZ74" s="9"/>
      <c r="WEA74" s="9"/>
      <c r="WEB74" s="9"/>
      <c r="WEC74" s="9"/>
      <c r="WED74" s="9"/>
      <c r="WEE74" s="9"/>
      <c r="WEF74" s="9"/>
      <c r="WEG74" s="9"/>
      <c r="WEH74" s="9"/>
      <c r="WEI74" s="9"/>
      <c r="WEJ74" s="9"/>
      <c r="WEK74" s="9"/>
      <c r="WEL74" s="9"/>
      <c r="WEM74" s="9"/>
      <c r="WEN74" s="9"/>
      <c r="WEO74" s="9"/>
      <c r="WEP74" s="9"/>
      <c r="WEQ74" s="9"/>
      <c r="WER74" s="9"/>
      <c r="WES74" s="9"/>
      <c r="WET74" s="9"/>
      <c r="WEU74" s="9"/>
      <c r="WEV74" s="9"/>
      <c r="WEW74" s="9"/>
      <c r="WEX74" s="9"/>
      <c r="WEY74" s="9"/>
      <c r="WEZ74" s="9"/>
      <c r="WFA74" s="9"/>
      <c r="WFB74" s="9"/>
      <c r="WFC74" s="9"/>
      <c r="WFD74" s="9"/>
      <c r="WFE74" s="9"/>
      <c r="WFF74" s="9"/>
      <c r="WFG74" s="9"/>
      <c r="WFH74" s="9"/>
      <c r="WFI74" s="9"/>
      <c r="WFJ74" s="9"/>
      <c r="WFK74" s="9"/>
      <c r="WFL74" s="9"/>
      <c r="WFM74" s="9"/>
      <c r="WFN74" s="9"/>
      <c r="WFO74" s="9"/>
      <c r="WFP74" s="9"/>
      <c r="WFQ74" s="9"/>
      <c r="WFR74" s="9"/>
      <c r="WFS74" s="9"/>
      <c r="WFT74" s="9"/>
      <c r="WFU74" s="9"/>
      <c r="WFV74" s="9"/>
      <c r="WFW74" s="9"/>
      <c r="WFX74" s="9"/>
      <c r="WFY74" s="9"/>
      <c r="WFZ74" s="9"/>
      <c r="WGA74" s="9"/>
      <c r="WGB74" s="9"/>
      <c r="WGC74" s="9"/>
      <c r="WGD74" s="9"/>
      <c r="WGE74" s="9"/>
      <c r="WGF74" s="9"/>
      <c r="WGG74" s="9"/>
      <c r="WGH74" s="9"/>
      <c r="WGI74" s="9"/>
      <c r="WGJ74" s="9"/>
      <c r="WGK74" s="9"/>
      <c r="WGL74" s="9"/>
      <c r="WGM74" s="9"/>
      <c r="WGN74" s="9"/>
      <c r="WGO74" s="9"/>
      <c r="WGP74" s="9"/>
      <c r="WGQ74" s="9"/>
      <c r="WGR74" s="9"/>
      <c r="WGS74" s="9"/>
      <c r="WGT74" s="9"/>
      <c r="WGU74" s="9"/>
      <c r="WGV74" s="9"/>
      <c r="WGW74" s="9"/>
      <c r="WGX74" s="9"/>
      <c r="WGY74" s="9"/>
      <c r="WGZ74" s="9"/>
      <c r="WHA74" s="9"/>
      <c r="WHB74" s="9"/>
      <c r="WHC74" s="9"/>
      <c r="WHD74" s="9"/>
      <c r="WHE74" s="9"/>
      <c r="WHF74" s="9"/>
      <c r="WHG74" s="9"/>
      <c r="WHH74" s="9"/>
      <c r="WHI74" s="9"/>
      <c r="WHJ74" s="9"/>
      <c r="WHK74" s="9"/>
      <c r="WHL74" s="9"/>
      <c r="WHM74" s="9"/>
      <c r="WHN74" s="9"/>
      <c r="WHO74" s="9"/>
      <c r="WHP74" s="9"/>
      <c r="WHQ74" s="9"/>
      <c r="WHR74" s="9"/>
      <c r="WHS74" s="9"/>
      <c r="WHT74" s="9"/>
      <c r="WHU74" s="9"/>
      <c r="WHV74" s="9"/>
      <c r="WHW74" s="9"/>
      <c r="WHX74" s="9"/>
      <c r="WHY74" s="9"/>
      <c r="WHZ74" s="9"/>
      <c r="WIA74" s="9"/>
      <c r="WIB74" s="9"/>
      <c r="WIC74" s="9"/>
      <c r="WID74" s="9"/>
      <c r="WIE74" s="9"/>
      <c r="WIF74" s="9"/>
      <c r="WIG74" s="9"/>
      <c r="WIH74" s="9"/>
      <c r="WII74" s="9"/>
      <c r="WIJ74" s="9"/>
      <c r="WIK74" s="9"/>
      <c r="WIL74" s="9"/>
      <c r="WIM74" s="9"/>
      <c r="WIN74" s="9"/>
      <c r="WIO74" s="9"/>
      <c r="WIP74" s="9"/>
      <c r="WIQ74" s="9"/>
      <c r="WIR74" s="9"/>
      <c r="WIS74" s="9"/>
      <c r="WIT74" s="9"/>
      <c r="WIU74" s="9"/>
      <c r="WIV74" s="9"/>
      <c r="WIW74" s="9"/>
      <c r="WIX74" s="9"/>
      <c r="WIY74" s="9"/>
      <c r="WIZ74" s="9"/>
      <c r="WJA74" s="9"/>
      <c r="WJB74" s="9"/>
      <c r="WJC74" s="9"/>
      <c r="WJD74" s="9"/>
      <c r="WJE74" s="9"/>
      <c r="WJF74" s="9"/>
      <c r="WJG74" s="9"/>
      <c r="WJH74" s="9"/>
      <c r="WJI74" s="9"/>
      <c r="WJJ74" s="9"/>
      <c r="WJK74" s="9"/>
      <c r="WJL74" s="9"/>
      <c r="WJM74" s="9"/>
      <c r="WJN74" s="9"/>
      <c r="WJO74" s="9"/>
      <c r="WJP74" s="9"/>
      <c r="WJQ74" s="9"/>
      <c r="WJR74" s="9"/>
      <c r="WJS74" s="9"/>
      <c r="WJT74" s="9"/>
      <c r="WJU74" s="9"/>
      <c r="WJV74" s="9"/>
      <c r="WJW74" s="9"/>
      <c r="WJX74" s="9"/>
      <c r="WJY74" s="9"/>
      <c r="WJZ74" s="9"/>
      <c r="WKA74" s="9"/>
      <c r="WKB74" s="9"/>
      <c r="WKC74" s="9"/>
      <c r="WKD74" s="9"/>
      <c r="WKE74" s="9"/>
      <c r="WKF74" s="9"/>
      <c r="WKG74" s="9"/>
      <c r="WKH74" s="9"/>
      <c r="WKI74" s="9"/>
      <c r="WKJ74" s="9"/>
      <c r="WKK74" s="9"/>
      <c r="WKL74" s="9"/>
      <c r="WKM74" s="9"/>
      <c r="WKN74" s="9"/>
      <c r="WKO74" s="9"/>
      <c r="WKP74" s="9"/>
      <c r="WKQ74" s="9"/>
      <c r="WKR74" s="9"/>
      <c r="WKS74" s="9"/>
      <c r="WKT74" s="9"/>
      <c r="WKU74" s="9"/>
      <c r="WKV74" s="9"/>
      <c r="WKW74" s="9"/>
      <c r="WKX74" s="9"/>
      <c r="WKY74" s="9"/>
      <c r="WKZ74" s="9"/>
      <c r="WLA74" s="9"/>
      <c r="WLB74" s="9"/>
      <c r="WLC74" s="9"/>
      <c r="WLD74" s="9"/>
      <c r="WLE74" s="9"/>
      <c r="WLF74" s="9"/>
      <c r="WLG74" s="9"/>
      <c r="WLH74" s="9"/>
      <c r="WLI74" s="9"/>
      <c r="WLJ74" s="9"/>
      <c r="WLK74" s="9"/>
      <c r="WLL74" s="9"/>
      <c r="WLM74" s="9"/>
      <c r="WLN74" s="9"/>
      <c r="WLO74" s="9"/>
      <c r="WLP74" s="9"/>
      <c r="WLQ74" s="9"/>
      <c r="WLR74" s="9"/>
      <c r="WLS74" s="9"/>
      <c r="WLT74" s="9"/>
      <c r="WLU74" s="9"/>
      <c r="WLV74" s="9"/>
      <c r="WLW74" s="9"/>
      <c r="WLX74" s="9"/>
      <c r="WLY74" s="9"/>
      <c r="WLZ74" s="9"/>
      <c r="WMA74" s="9"/>
      <c r="WMB74" s="9"/>
      <c r="WMC74" s="9"/>
      <c r="WMD74" s="9"/>
      <c r="WME74" s="9"/>
      <c r="WMF74" s="9"/>
      <c r="WMG74" s="9"/>
      <c r="WMH74" s="9"/>
      <c r="WMI74" s="9"/>
      <c r="WMJ74" s="9"/>
      <c r="WMK74" s="9"/>
      <c r="WML74" s="9"/>
      <c r="WMM74" s="9"/>
      <c r="WMN74" s="9"/>
      <c r="WMO74" s="9"/>
      <c r="WMP74" s="9"/>
      <c r="WMQ74" s="9"/>
      <c r="WMR74" s="9"/>
      <c r="WMS74" s="9"/>
      <c r="WMT74" s="9"/>
      <c r="WMU74" s="9"/>
      <c r="WMV74" s="9"/>
      <c r="WMW74" s="9"/>
      <c r="WMX74" s="9"/>
      <c r="WMY74" s="9"/>
      <c r="WMZ74" s="9"/>
      <c r="WNA74" s="9"/>
      <c r="WNB74" s="9"/>
      <c r="WNC74" s="9"/>
      <c r="WND74" s="9"/>
      <c r="WNE74" s="9"/>
      <c r="WNF74" s="9"/>
      <c r="WNG74" s="9"/>
      <c r="WNH74" s="9"/>
      <c r="WNI74" s="9"/>
      <c r="WNJ74" s="9"/>
      <c r="WNK74" s="9"/>
      <c r="WNL74" s="9"/>
      <c r="WNM74" s="9"/>
      <c r="WNN74" s="9"/>
      <c r="WNO74" s="9"/>
      <c r="WNP74" s="9"/>
      <c r="WNQ74" s="9"/>
      <c r="WNR74" s="9"/>
      <c r="WNS74" s="9"/>
      <c r="WNT74" s="9"/>
      <c r="WNU74" s="9"/>
      <c r="WNV74" s="9"/>
      <c r="WNW74" s="9"/>
      <c r="WNX74" s="9"/>
      <c r="WNY74" s="9"/>
      <c r="WNZ74" s="9"/>
      <c r="WOA74" s="9"/>
      <c r="WOB74" s="9"/>
      <c r="WOC74" s="9"/>
      <c r="WOD74" s="9"/>
      <c r="WOE74" s="9"/>
      <c r="WOF74" s="9"/>
      <c r="WOG74" s="9"/>
      <c r="WOH74" s="9"/>
      <c r="WOI74" s="9"/>
      <c r="WOJ74" s="9"/>
      <c r="WOK74" s="9"/>
      <c r="WOL74" s="9"/>
      <c r="WOM74" s="9"/>
      <c r="WON74" s="9"/>
      <c r="WOO74" s="9"/>
      <c r="WOP74" s="9"/>
      <c r="WOQ74" s="9"/>
      <c r="WOR74" s="9"/>
      <c r="WOS74" s="9"/>
      <c r="WOT74" s="9"/>
      <c r="WOU74" s="9"/>
      <c r="WOV74" s="9"/>
      <c r="WOW74" s="9"/>
      <c r="WOX74" s="9"/>
      <c r="WOY74" s="9"/>
      <c r="WOZ74" s="9"/>
      <c r="WPA74" s="9"/>
      <c r="WPB74" s="9"/>
      <c r="WPC74" s="9"/>
      <c r="WPD74" s="9"/>
      <c r="WPE74" s="9"/>
      <c r="WPF74" s="9"/>
      <c r="WPG74" s="9"/>
      <c r="WPH74" s="9"/>
      <c r="WPI74" s="9"/>
      <c r="WPJ74" s="9"/>
      <c r="WPK74" s="9"/>
      <c r="WPL74" s="9"/>
      <c r="WPM74" s="9"/>
      <c r="WPN74" s="9"/>
      <c r="WPO74" s="9"/>
      <c r="WPP74" s="9"/>
      <c r="WPQ74" s="9"/>
      <c r="WPR74" s="9"/>
      <c r="WPS74" s="9"/>
      <c r="WPT74" s="9"/>
      <c r="WPU74" s="9"/>
      <c r="WPV74" s="9"/>
      <c r="WPW74" s="9"/>
      <c r="WPX74" s="9"/>
      <c r="WPY74" s="9"/>
      <c r="WPZ74" s="9"/>
      <c r="WQA74" s="9"/>
      <c r="WQB74" s="9"/>
      <c r="WQC74" s="9"/>
      <c r="WQD74" s="9"/>
      <c r="WQE74" s="9"/>
      <c r="WQF74" s="9"/>
      <c r="WQG74" s="9"/>
      <c r="WQH74" s="9"/>
      <c r="WQI74" s="9"/>
      <c r="WQJ74" s="9"/>
      <c r="WQK74" s="9"/>
      <c r="WQL74" s="9"/>
      <c r="WQM74" s="9"/>
      <c r="WQN74" s="9"/>
      <c r="WQO74" s="9"/>
      <c r="WQP74" s="9"/>
      <c r="WQQ74" s="9"/>
      <c r="WQR74" s="9"/>
      <c r="WQS74" s="9"/>
      <c r="WQT74" s="9"/>
      <c r="WQU74" s="9"/>
      <c r="WQV74" s="9"/>
      <c r="WQW74" s="9"/>
      <c r="WQX74" s="9"/>
      <c r="WQY74" s="9"/>
      <c r="WQZ74" s="9"/>
      <c r="WRA74" s="9"/>
      <c r="WRB74" s="9"/>
      <c r="WRC74" s="9"/>
      <c r="WRD74" s="9"/>
      <c r="WRE74" s="9"/>
      <c r="WRF74" s="9"/>
      <c r="WRG74" s="9"/>
      <c r="WRH74" s="9"/>
      <c r="WRI74" s="9"/>
      <c r="WRJ74" s="9"/>
      <c r="WRK74" s="9"/>
      <c r="WRL74" s="9"/>
      <c r="WRM74" s="9"/>
      <c r="WRN74" s="9"/>
      <c r="WRO74" s="9"/>
      <c r="WRP74" s="9"/>
      <c r="WRQ74" s="9"/>
      <c r="WRR74" s="9"/>
      <c r="WRS74" s="9"/>
      <c r="WRT74" s="9"/>
      <c r="WRU74" s="9"/>
      <c r="WRV74" s="9"/>
      <c r="WRW74" s="9"/>
      <c r="WRX74" s="9"/>
      <c r="WRY74" s="9"/>
      <c r="WRZ74" s="9"/>
      <c r="WSA74" s="9"/>
      <c r="WSB74" s="9"/>
      <c r="WSC74" s="9"/>
      <c r="WSD74" s="9"/>
      <c r="WSE74" s="9"/>
      <c r="WSF74" s="9"/>
      <c r="WSG74" s="9"/>
      <c r="WSH74" s="9"/>
      <c r="WSI74" s="9"/>
      <c r="WSJ74" s="9"/>
      <c r="WSK74" s="9"/>
      <c r="WSL74" s="9"/>
      <c r="WSM74" s="9"/>
      <c r="WSN74" s="9"/>
      <c r="WSO74" s="9"/>
      <c r="WSP74" s="9"/>
      <c r="WSQ74" s="9"/>
      <c r="WSR74" s="9"/>
      <c r="WSS74" s="9"/>
      <c r="WST74" s="9"/>
      <c r="WSU74" s="9"/>
      <c r="WSV74" s="9"/>
      <c r="WSW74" s="9"/>
      <c r="WSX74" s="9"/>
      <c r="WSY74" s="9"/>
      <c r="WSZ74" s="9"/>
      <c r="WTA74" s="9"/>
      <c r="WTB74" s="9"/>
      <c r="WTC74" s="9"/>
      <c r="WTD74" s="9"/>
      <c r="WTE74" s="9"/>
      <c r="WTF74" s="9"/>
      <c r="WTG74" s="9"/>
      <c r="WTH74" s="9"/>
      <c r="WTI74" s="9"/>
      <c r="WTJ74" s="9"/>
      <c r="WTK74" s="9"/>
      <c r="WTL74" s="9"/>
      <c r="WTM74" s="9"/>
      <c r="WTN74" s="9"/>
      <c r="WTO74" s="9"/>
      <c r="WTP74" s="9"/>
      <c r="WTQ74" s="9"/>
      <c r="WTR74" s="9"/>
      <c r="WTS74" s="9"/>
      <c r="WTT74" s="9"/>
      <c r="WTU74" s="9"/>
      <c r="WTV74" s="9"/>
      <c r="WTW74" s="9"/>
      <c r="WTX74" s="9"/>
      <c r="WTY74" s="9"/>
      <c r="WTZ74" s="9"/>
      <c r="WUA74" s="9"/>
      <c r="WUB74" s="9"/>
      <c r="WUC74" s="9"/>
      <c r="WUD74" s="9"/>
      <c r="WUE74" s="9"/>
      <c r="WUF74" s="9"/>
      <c r="WUG74" s="9"/>
      <c r="WUH74" s="9"/>
      <c r="WUI74" s="9"/>
      <c r="WUJ74" s="9"/>
      <c r="WUK74" s="9"/>
      <c r="WUL74" s="9"/>
      <c r="WUM74" s="9"/>
      <c r="WUN74" s="9"/>
      <c r="WUO74" s="9"/>
      <c r="WUP74" s="9"/>
      <c r="WUQ74" s="9"/>
      <c r="WUR74" s="9"/>
      <c r="WUS74" s="9"/>
      <c r="WUT74" s="9"/>
      <c r="WUU74" s="9"/>
      <c r="WUV74" s="9"/>
      <c r="WUW74" s="9"/>
      <c r="WUX74" s="9"/>
      <c r="WUY74" s="9"/>
      <c r="WUZ74" s="9"/>
      <c r="WVA74" s="9"/>
      <c r="WVB74" s="9"/>
      <c r="WVC74" s="9"/>
      <c r="WVD74" s="9"/>
      <c r="WVE74" s="9"/>
      <c r="WVF74" s="9"/>
      <c r="WVG74" s="9"/>
      <c r="WVH74" s="9"/>
      <c r="WVI74" s="9"/>
      <c r="WVJ74" s="9"/>
      <c r="WVK74" s="9"/>
      <c r="WVL74" s="9"/>
      <c r="WVM74" s="9"/>
      <c r="WVN74" s="9"/>
      <c r="WVO74" s="9"/>
      <c r="WVP74" s="9"/>
      <c r="WVQ74" s="9"/>
      <c r="WVR74" s="9"/>
      <c r="WVS74" s="9"/>
      <c r="WVT74" s="9"/>
      <c r="WVU74" s="9"/>
      <c r="WVV74" s="9"/>
      <c r="WVW74" s="9"/>
      <c r="WVX74" s="9"/>
      <c r="WVY74" s="9"/>
      <c r="WVZ74" s="9"/>
      <c r="WWA74" s="9"/>
      <c r="WWB74" s="9"/>
      <c r="WWC74" s="9"/>
      <c r="WWD74" s="9"/>
      <c r="WWE74" s="9"/>
      <c r="WWF74" s="9"/>
      <c r="WWG74" s="9"/>
      <c r="WWH74" s="9"/>
      <c r="WWI74" s="9"/>
      <c r="WWJ74" s="9"/>
      <c r="WWK74" s="9"/>
      <c r="WWL74" s="9"/>
      <c r="WWM74" s="9"/>
      <c r="WWN74" s="9"/>
      <c r="WWO74" s="9"/>
      <c r="WWP74" s="9"/>
      <c r="WWQ74" s="9"/>
      <c r="WWR74" s="9"/>
      <c r="WWS74" s="9"/>
      <c r="WWT74" s="9"/>
      <c r="WWU74" s="9"/>
      <c r="WWV74" s="9"/>
      <c r="WWW74" s="9"/>
      <c r="WWX74" s="9"/>
      <c r="WWY74" s="9"/>
      <c r="WWZ74" s="9"/>
      <c r="WXA74" s="9"/>
      <c r="WXB74" s="9"/>
      <c r="WXC74" s="9"/>
      <c r="WXD74" s="9"/>
      <c r="WXE74" s="9"/>
      <c r="WXF74" s="9"/>
      <c r="WXG74" s="9"/>
      <c r="WXH74" s="9"/>
      <c r="WXI74" s="9"/>
      <c r="WXJ74" s="9"/>
      <c r="WXK74" s="9"/>
      <c r="WXL74" s="9"/>
      <c r="WXM74" s="9"/>
      <c r="WXN74" s="9"/>
      <c r="WXO74" s="9"/>
      <c r="WXP74" s="9"/>
      <c r="WXQ74" s="9"/>
      <c r="WXR74" s="9"/>
      <c r="WXS74" s="9"/>
      <c r="WXT74" s="9"/>
      <c r="WXU74" s="9"/>
      <c r="WXV74" s="9"/>
      <c r="WXW74" s="9"/>
      <c r="WXX74" s="9"/>
      <c r="WXY74" s="9"/>
      <c r="WXZ74" s="9"/>
      <c r="WYA74" s="9"/>
      <c r="WYB74" s="9"/>
      <c r="WYC74" s="9"/>
      <c r="WYD74" s="9"/>
      <c r="WYE74" s="9"/>
      <c r="WYF74" s="9"/>
      <c r="WYG74" s="9"/>
      <c r="WYH74" s="9"/>
      <c r="WYI74" s="9"/>
      <c r="WYJ74" s="9"/>
      <c r="WYK74" s="9"/>
      <c r="WYL74" s="9"/>
      <c r="WYM74" s="9"/>
      <c r="WYN74" s="9"/>
      <c r="WYO74" s="9"/>
      <c r="WYP74" s="9"/>
      <c r="WYQ74" s="9"/>
      <c r="WYR74" s="9"/>
      <c r="WYS74" s="9"/>
      <c r="WYT74" s="9"/>
      <c r="WYU74" s="9"/>
      <c r="WYV74" s="9"/>
      <c r="WYW74" s="9"/>
      <c r="WYX74" s="9"/>
      <c r="WYY74" s="9"/>
      <c r="WYZ74" s="9"/>
      <c r="WZA74" s="9"/>
      <c r="WZB74" s="9"/>
      <c r="WZC74" s="9"/>
      <c r="WZD74" s="9"/>
      <c r="WZE74" s="9"/>
      <c r="WZF74" s="9"/>
      <c r="WZG74" s="9"/>
      <c r="WZH74" s="9"/>
      <c r="WZI74" s="9"/>
      <c r="WZJ74" s="9"/>
      <c r="WZK74" s="9"/>
      <c r="WZL74" s="9"/>
      <c r="WZM74" s="9"/>
      <c r="WZN74" s="9"/>
      <c r="WZO74" s="9"/>
      <c r="WZP74" s="9"/>
      <c r="WZQ74" s="9"/>
      <c r="WZR74" s="9"/>
      <c r="WZS74" s="9"/>
      <c r="WZT74" s="9"/>
      <c r="WZU74" s="9"/>
      <c r="WZV74" s="9"/>
      <c r="WZW74" s="9"/>
      <c r="WZX74" s="9"/>
      <c r="WZY74" s="9"/>
      <c r="WZZ74" s="9"/>
      <c r="XAA74" s="9"/>
      <c r="XAB74" s="9"/>
      <c r="XAC74" s="9"/>
      <c r="XAD74" s="9"/>
      <c r="XAE74" s="9"/>
      <c r="XAF74" s="9"/>
      <c r="XAG74" s="9"/>
      <c r="XAH74" s="9"/>
      <c r="XAI74" s="9"/>
      <c r="XAJ74" s="9"/>
      <c r="XAK74" s="9"/>
      <c r="XAL74" s="9"/>
      <c r="XAM74" s="9"/>
      <c r="XAN74" s="9"/>
      <c r="XAO74" s="9"/>
      <c r="XAP74" s="9"/>
      <c r="XAQ74" s="9"/>
      <c r="XAR74" s="9"/>
      <c r="XAS74" s="9"/>
      <c r="XAT74" s="9"/>
      <c r="XAU74" s="9"/>
      <c r="XAV74" s="9"/>
      <c r="XAW74" s="9"/>
      <c r="XAX74" s="9"/>
      <c r="XAY74" s="9"/>
      <c r="XAZ74" s="9"/>
      <c r="XBA74" s="9"/>
      <c r="XBB74" s="9"/>
      <c r="XBC74" s="9"/>
      <c r="XBD74" s="9"/>
      <c r="XBE74" s="9"/>
      <c r="XBF74" s="9"/>
      <c r="XBG74" s="9"/>
      <c r="XBH74" s="9"/>
      <c r="XBI74" s="9"/>
      <c r="XBJ74" s="9"/>
      <c r="XBK74" s="9"/>
      <c r="XBL74" s="9"/>
      <c r="XBM74" s="9"/>
      <c r="XBN74" s="9"/>
      <c r="XBO74" s="9"/>
      <c r="XBP74" s="9"/>
      <c r="XBQ74" s="9"/>
      <c r="XBR74" s="9"/>
      <c r="XBS74" s="9"/>
      <c r="XBT74" s="9"/>
      <c r="XBU74" s="9"/>
      <c r="XBV74" s="9"/>
      <c r="XBW74" s="9"/>
      <c r="XBX74" s="9"/>
      <c r="XBY74" s="9"/>
      <c r="XBZ74" s="9"/>
      <c r="XCA74" s="9"/>
      <c r="XCB74" s="9"/>
      <c r="XCC74" s="9"/>
      <c r="XCD74" s="9"/>
      <c r="XCE74" s="9"/>
      <c r="XCF74" s="9"/>
      <c r="XCG74" s="9"/>
      <c r="XCH74" s="9"/>
      <c r="XCI74" s="9"/>
      <c r="XCJ74" s="9"/>
      <c r="XCK74" s="9"/>
      <c r="XCL74" s="9"/>
      <c r="XCM74" s="9"/>
      <c r="XCN74" s="9"/>
      <c r="XCO74" s="9"/>
      <c r="XCP74" s="9"/>
      <c r="XCQ74" s="9"/>
      <c r="XCR74" s="9"/>
      <c r="XCS74" s="9"/>
      <c r="XCT74" s="9"/>
      <c r="XCU74" s="9"/>
      <c r="XCV74" s="9"/>
      <c r="XCW74" s="9"/>
      <c r="XCX74" s="9"/>
      <c r="XCY74" s="9"/>
      <c r="XCZ74" s="9"/>
      <c r="XDA74" s="9"/>
      <c r="XDB74" s="9"/>
      <c r="XDC74" s="9"/>
      <c r="XDD74" s="9"/>
      <c r="XDE74" s="9"/>
      <c r="XDF74" s="9"/>
      <c r="XDG74" s="9"/>
      <c r="XDH74" s="9"/>
      <c r="XDI74" s="9"/>
      <c r="XDJ74" s="9"/>
      <c r="XDK74" s="9"/>
      <c r="XDL74" s="9"/>
      <c r="XDM74" s="9"/>
      <c r="XDN74" s="9"/>
      <c r="XDO74" s="9"/>
      <c r="XDP74" s="9"/>
      <c r="XDQ74" s="9"/>
      <c r="XDR74" s="9"/>
    </row>
    <row r="75" spans="1:16346" ht="8.25" customHeight="1" x14ac:dyDescent="0.15">
      <c r="A75" s="184"/>
      <c r="B75" s="184"/>
      <c r="C75" s="179"/>
      <c r="D75" s="179"/>
      <c r="E75" s="179"/>
      <c r="F75" s="179"/>
      <c r="G75" s="179"/>
      <c r="H75" s="179"/>
      <c r="I75" s="179"/>
      <c r="J75" s="179"/>
      <c r="K75" s="179"/>
      <c r="L75" s="179"/>
      <c r="M75" s="179"/>
      <c r="N75" s="179"/>
      <c r="O75" s="179"/>
      <c r="P75" s="179"/>
      <c r="Q75" s="179"/>
      <c r="R75" s="179"/>
      <c r="S75" s="179"/>
      <c r="T75" s="179"/>
      <c r="U75" s="179"/>
      <c r="V75" s="179"/>
      <c r="W75" s="179"/>
      <c r="X75" s="179"/>
      <c r="Y75" s="179"/>
      <c r="Z75" s="179"/>
      <c r="AA75" s="179"/>
      <c r="AB75" s="184"/>
      <c r="AC75" s="184"/>
      <c r="AK75" s="6"/>
      <c r="AL75" s="6"/>
      <c r="AM75" s="179"/>
      <c r="AN75" s="180"/>
      <c r="AO75" s="179"/>
      <c r="AP75" s="180"/>
      <c r="AQ75" s="180"/>
      <c r="AR75" s="179"/>
      <c r="AS75" s="180"/>
      <c r="AT75" s="179"/>
      <c r="AU75" s="180"/>
      <c r="AV75" s="179"/>
      <c r="AW75" s="180"/>
      <c r="AX75" s="179"/>
      <c r="AY75" s="180"/>
      <c r="AZ75" s="179"/>
      <c r="BA75" s="180"/>
      <c r="BB75" s="179"/>
      <c r="BC75" s="6"/>
    </row>
    <row r="76" spans="1:16346" ht="13.5" customHeight="1" x14ac:dyDescent="0.2">
      <c r="A76" s="433" t="s">
        <v>48</v>
      </c>
      <c r="B76" s="434"/>
      <c r="C76" s="434"/>
      <c r="D76" s="434"/>
      <c r="E76" s="434"/>
      <c r="F76" s="434"/>
      <c r="G76" s="434"/>
      <c r="H76" s="434"/>
      <c r="I76" s="434"/>
      <c r="J76" s="434"/>
      <c r="K76" s="434"/>
      <c r="L76" s="434"/>
      <c r="M76" s="434"/>
      <c r="N76" s="138"/>
      <c r="O76" s="138"/>
      <c r="P76" s="6"/>
      <c r="Q76" s="6"/>
      <c r="R76" s="6"/>
      <c r="S76" s="6"/>
      <c r="T76" s="6"/>
      <c r="U76" s="138"/>
      <c r="V76" s="6"/>
      <c r="W76" s="6"/>
      <c r="X76" s="6"/>
      <c r="Y76" s="6"/>
      <c r="Z76" s="6"/>
      <c r="AA76" s="161"/>
      <c r="AB76" s="433"/>
      <c r="AC76" s="435"/>
      <c r="AD76" s="435"/>
      <c r="AE76" s="435"/>
      <c r="AF76" s="435"/>
      <c r="AG76" s="435"/>
      <c r="AH76" s="435"/>
      <c r="AI76" s="435"/>
      <c r="AJ76" s="435"/>
      <c r="AK76" s="435"/>
      <c r="AL76" s="435"/>
      <c r="AM76" s="435"/>
      <c r="AN76" s="435"/>
      <c r="AO76" s="6"/>
      <c r="AP76" s="6"/>
      <c r="AR76" s="389"/>
      <c r="AS76" s="436"/>
      <c r="AT76" s="436"/>
      <c r="AU76" s="436"/>
      <c r="AV76" s="436"/>
      <c r="AW76" s="436"/>
      <c r="AX76" s="436"/>
      <c r="AY76" s="436"/>
      <c r="AZ76" s="436"/>
      <c r="BA76" s="436"/>
      <c r="BB76" s="436"/>
      <c r="BC76" s="436"/>
    </row>
    <row r="77" spans="1:16346" ht="16.5" customHeight="1" x14ac:dyDescent="0.2">
      <c r="A77" s="389"/>
      <c r="B77" s="399"/>
      <c r="C77" s="399"/>
      <c r="D77" s="399"/>
      <c r="E77" s="399"/>
      <c r="F77" s="399"/>
      <c r="G77" s="399"/>
      <c r="H77" s="399"/>
      <c r="I77" s="399"/>
      <c r="J77" s="399"/>
      <c r="K77" s="399"/>
      <c r="L77" s="399"/>
      <c r="M77" s="399"/>
      <c r="N77" s="185"/>
      <c r="O77" s="138"/>
      <c r="U77" s="185"/>
      <c r="AA77" s="389"/>
      <c r="AB77" s="399"/>
      <c r="AC77" s="399"/>
      <c r="AD77" s="399"/>
      <c r="AE77" s="399"/>
      <c r="AF77" s="399"/>
      <c r="AG77" s="399"/>
      <c r="AH77" s="399"/>
      <c r="AI77" s="399"/>
      <c r="AJ77" s="399"/>
      <c r="AK77" s="399"/>
      <c r="AL77" s="399"/>
      <c r="AM77" s="399"/>
      <c r="AN77" s="399"/>
      <c r="AU77" s="185"/>
    </row>
    <row r="78" spans="1:16346" ht="12.75" customHeight="1" x14ac:dyDescent="0.2">
      <c r="A78" s="389"/>
      <c r="B78" s="399"/>
      <c r="C78" s="399"/>
      <c r="D78" s="399"/>
      <c r="E78" s="399"/>
      <c r="F78" s="399"/>
      <c r="G78" s="399"/>
      <c r="H78" s="399"/>
      <c r="I78" s="399"/>
      <c r="J78" s="399"/>
      <c r="K78" s="399"/>
      <c r="L78" s="399"/>
      <c r="M78" s="399"/>
      <c r="N78" s="185"/>
      <c r="O78" s="138"/>
      <c r="U78" s="185"/>
      <c r="AA78" s="389"/>
      <c r="AB78" s="399"/>
      <c r="AC78" s="399"/>
      <c r="AD78" s="399"/>
      <c r="AE78" s="399"/>
      <c r="AF78" s="399"/>
      <c r="AG78" s="399"/>
      <c r="AH78" s="399"/>
      <c r="AI78" s="399"/>
      <c r="AJ78" s="399"/>
      <c r="AK78" s="399"/>
      <c r="AL78" s="399"/>
      <c r="AM78" s="399"/>
      <c r="AN78" s="399"/>
      <c r="AU78" s="185"/>
    </row>
    <row r="79" spans="1:16346" ht="9.75" customHeight="1" x14ac:dyDescent="0.15">
      <c r="A79" s="389"/>
      <c r="B79" s="389"/>
      <c r="C79" s="389"/>
      <c r="D79" s="389"/>
      <c r="E79" s="389"/>
      <c r="F79" s="389"/>
      <c r="G79" s="389"/>
      <c r="H79" s="389"/>
      <c r="I79" s="389"/>
      <c r="J79" s="389"/>
      <c r="K79" s="389"/>
      <c r="L79" s="389"/>
      <c r="M79" s="389"/>
      <c r="N79" s="389"/>
      <c r="O79" s="389"/>
      <c r="P79" s="389"/>
      <c r="Q79" s="389"/>
      <c r="R79" s="389"/>
      <c r="S79" s="389"/>
      <c r="T79" s="389"/>
      <c r="U79" s="389"/>
      <c r="V79" s="389"/>
      <c r="W79" s="389"/>
      <c r="X79" s="389"/>
      <c r="Y79" s="389"/>
      <c r="Z79" s="389"/>
      <c r="AA79" s="389"/>
      <c r="AB79" s="389"/>
      <c r="AC79" s="389"/>
      <c r="AD79" s="389"/>
      <c r="AE79" s="389"/>
      <c r="AF79" s="389"/>
      <c r="AG79" s="389"/>
      <c r="AH79" s="389"/>
      <c r="AI79" s="389"/>
      <c r="AJ79" s="389"/>
      <c r="AK79" s="389"/>
      <c r="AL79" s="389"/>
      <c r="AM79" s="389"/>
      <c r="AN79" s="389"/>
      <c r="AO79" s="389"/>
      <c r="AP79" s="389"/>
      <c r="AQ79" s="389"/>
      <c r="AR79" s="389"/>
      <c r="AS79" s="389"/>
      <c r="AT79" s="389"/>
      <c r="AU79" s="389"/>
      <c r="AV79" s="389"/>
      <c r="AW79" s="389"/>
      <c r="AX79" s="389"/>
      <c r="AY79" s="389"/>
      <c r="AZ79" s="389"/>
    </row>
    <row r="80" spans="1:16346" ht="9.75" customHeight="1" x14ac:dyDescent="0.15">
      <c r="D80" s="188"/>
      <c r="E80" s="188"/>
      <c r="F80" s="188"/>
      <c r="AD80" s="141"/>
      <c r="AE80" s="141"/>
      <c r="AF80" s="141"/>
    </row>
  </sheetData>
  <mergeCells count="62">
    <mergeCell ref="A77:M77"/>
    <mergeCell ref="AA77:AN77"/>
    <mergeCell ref="A78:M78"/>
    <mergeCell ref="AA78:AN78"/>
    <mergeCell ref="A79:Z79"/>
    <mergeCell ref="AA79:AZ79"/>
    <mergeCell ref="A13:B13"/>
    <mergeCell ref="AB13:AC13"/>
    <mergeCell ref="E7:E10"/>
    <mergeCell ref="F7:H7"/>
    <mergeCell ref="I7:N7"/>
    <mergeCell ref="A76:M76"/>
    <mergeCell ref="AB76:AN76"/>
    <mergeCell ref="AR76:BC76"/>
    <mergeCell ref="AK9:AL9"/>
    <mergeCell ref="AM9:AN9"/>
    <mergeCell ref="AO9:AP9"/>
    <mergeCell ref="AR9:AS9"/>
    <mergeCell ref="AT9:AU9"/>
    <mergeCell ref="AV9:AW9"/>
    <mergeCell ref="F8:F10"/>
    <mergeCell ref="G8:G10"/>
    <mergeCell ref="H8:H10"/>
    <mergeCell ref="AG8:AG10"/>
    <mergeCell ref="A7:B11"/>
    <mergeCell ref="C7:C10"/>
    <mergeCell ref="D7:D10"/>
    <mergeCell ref="AJ7:AJ11"/>
    <mergeCell ref="AK7:AP7"/>
    <mergeCell ref="AR7:BC7"/>
    <mergeCell ref="I8:N8"/>
    <mergeCell ref="P8:U8"/>
    <mergeCell ref="V8:AA8"/>
    <mergeCell ref="AX9:AY9"/>
    <mergeCell ref="AZ9:BA9"/>
    <mergeCell ref="BB9:BC9"/>
    <mergeCell ref="I9:J9"/>
    <mergeCell ref="K9:L9"/>
    <mergeCell ref="M9:N9"/>
    <mergeCell ref="P9:Q9"/>
    <mergeCell ref="R9:S9"/>
    <mergeCell ref="AR5:BC5"/>
    <mergeCell ref="AG7:AI7"/>
    <mergeCell ref="AH8:AH10"/>
    <mergeCell ref="AI8:AI10"/>
    <mergeCell ref="X9:Y9"/>
    <mergeCell ref="Z9:AA9"/>
    <mergeCell ref="P7:AA7"/>
    <mergeCell ref="AB7:AC11"/>
    <mergeCell ref="AD7:AD10"/>
    <mergeCell ref="AE7:AE10"/>
    <mergeCell ref="AF7:AF10"/>
    <mergeCell ref="AK8:AP8"/>
    <mergeCell ref="AR8:AW8"/>
    <mergeCell ref="AX8:BC8"/>
    <mergeCell ref="T9:U9"/>
    <mergeCell ref="V9:W9"/>
    <mergeCell ref="H6:T6"/>
    <mergeCell ref="A3:I3"/>
    <mergeCell ref="A5:N5"/>
    <mergeCell ref="P5:AA5"/>
    <mergeCell ref="AB5:AP5"/>
  </mergeCells>
  <conditionalFormatting sqref="C13:N74">
    <cfRule type="cellIs" dxfId="44" priority="10" operator="greaterThan">
      <formula>0</formula>
    </cfRule>
    <cfRule type="cellIs" dxfId="43" priority="11" operator="lessThan">
      <formula>0</formula>
    </cfRule>
    <cfRule type="cellIs" dxfId="42" priority="12" operator="greaterThan">
      <formula>0</formula>
    </cfRule>
  </conditionalFormatting>
  <conditionalFormatting sqref="P13:Z74">
    <cfRule type="cellIs" dxfId="41" priority="7" operator="greaterThan">
      <formula>0</formula>
    </cfRule>
    <cfRule type="cellIs" dxfId="40" priority="8" operator="lessThan">
      <formula>0</formula>
    </cfRule>
    <cfRule type="cellIs" dxfId="39" priority="9" operator="greaterThan">
      <formula>0</formula>
    </cfRule>
  </conditionalFormatting>
  <conditionalFormatting sqref="AD13:BB73">
    <cfRule type="cellIs" dxfId="38" priority="1" operator="greaterThan">
      <formula>0</formula>
    </cfRule>
    <cfRule type="cellIs" dxfId="37" priority="2" operator="lessThan">
      <formula>0</formula>
    </cfRule>
    <cfRule type="cellIs" dxfId="36" priority="3" operator="greaterThan">
      <formula>0</formula>
    </cfRule>
  </conditionalFormatting>
  <pageMargins left="0.39370078740157483" right="0.78740157480314965" top="0.59055118110236227" bottom="0.59055118110236227" header="0.31496062992125984" footer="0.31496062992125984"/>
  <pageSetup paperSize="9" orientation="portrait" r:id="rId1"/>
  <headerFooter alignWithMargins="0"/>
  <colBreaks count="3" manualBreakCount="3">
    <brk id="14" max="70" man="1"/>
    <brk id="27" max="70" man="1"/>
    <brk id="42" max="70"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
    <tabColor rgb="FF92D050"/>
  </sheetPr>
  <dimension ref="A1:N88"/>
  <sheetViews>
    <sheetView topLeftCell="E1" zoomScale="90" zoomScaleNormal="90" workbookViewId="0">
      <selection activeCell="F15" sqref="F15"/>
    </sheetView>
  </sheetViews>
  <sheetFormatPr baseColWidth="10" defaultColWidth="11.42578125" defaultRowHeight="12.75" x14ac:dyDescent="0.2"/>
  <cols>
    <col min="1" max="1" width="54.140625" style="54" bestFit="1" customWidth="1"/>
    <col min="2" max="2" width="255.5703125" style="54" bestFit="1" customWidth="1"/>
    <col min="3" max="3" width="16.42578125" style="54" customWidth="1"/>
    <col min="4" max="4" width="198" style="54" customWidth="1"/>
    <col min="5" max="5" width="24.140625" style="54" customWidth="1"/>
    <col min="6" max="6" width="255.7109375" style="54" bestFit="1" customWidth="1"/>
    <col min="7" max="16384" width="11.42578125" style="54"/>
  </cols>
  <sheetData>
    <row r="1" spans="1:6" ht="15" customHeight="1" x14ac:dyDescent="0.2">
      <c r="A1" s="247" t="s">
        <v>382</v>
      </c>
      <c r="B1" s="248" t="s">
        <v>383</v>
      </c>
      <c r="C1" s="249" t="s">
        <v>384</v>
      </c>
      <c r="D1" s="249" t="s">
        <v>385</v>
      </c>
      <c r="E1" s="249" t="s">
        <v>386</v>
      </c>
      <c r="F1" s="248" t="s">
        <v>387</v>
      </c>
    </row>
    <row r="2" spans="1:6" ht="15" customHeight="1" x14ac:dyDescent="0.2">
      <c r="A2" s="250" t="s">
        <v>388</v>
      </c>
      <c r="B2" s="251" t="s">
        <v>531</v>
      </c>
      <c r="C2" s="252" t="s">
        <v>647</v>
      </c>
      <c r="D2" s="253" t="s">
        <v>360</v>
      </c>
      <c r="E2" s="319" t="s">
        <v>503</v>
      </c>
      <c r="F2" s="253" t="s">
        <v>389</v>
      </c>
    </row>
    <row r="3" spans="1:6" ht="15" customHeight="1" x14ac:dyDescent="0.2">
      <c r="A3" s="250"/>
      <c r="B3" s="251"/>
      <c r="C3" s="252"/>
      <c r="D3" s="253" t="s">
        <v>621</v>
      </c>
      <c r="E3" s="319" t="s">
        <v>619</v>
      </c>
      <c r="F3" s="253" t="s">
        <v>389</v>
      </c>
    </row>
    <row r="4" spans="1:6" ht="15" customHeight="1" x14ac:dyDescent="0.2">
      <c r="A4" s="250"/>
      <c r="B4" s="251"/>
      <c r="C4" s="252"/>
      <c r="D4" s="253" t="s">
        <v>648</v>
      </c>
      <c r="E4" s="319" t="s">
        <v>504</v>
      </c>
      <c r="F4" s="253"/>
    </row>
    <row r="5" spans="1:6" ht="15" customHeight="1" x14ac:dyDescent="0.2">
      <c r="A5" s="250"/>
      <c r="B5" s="251"/>
      <c r="C5" s="252"/>
      <c r="D5" s="253" t="s">
        <v>649</v>
      </c>
      <c r="E5" s="319" t="s">
        <v>505</v>
      </c>
      <c r="F5" s="253"/>
    </row>
    <row r="6" spans="1:6" ht="15" customHeight="1" x14ac:dyDescent="0.2">
      <c r="A6" s="250"/>
      <c r="B6" s="251"/>
      <c r="C6" s="252"/>
      <c r="D6" s="253" t="s">
        <v>650</v>
      </c>
      <c r="E6" s="319" t="s">
        <v>506</v>
      </c>
      <c r="F6" s="253" t="s">
        <v>524</v>
      </c>
    </row>
    <row r="7" spans="1:6" ht="15" customHeight="1" x14ac:dyDescent="0.2">
      <c r="A7" s="250"/>
      <c r="B7" s="251"/>
      <c r="C7" s="252"/>
      <c r="D7" s="253" t="s">
        <v>650</v>
      </c>
      <c r="E7" s="319" t="s">
        <v>623</v>
      </c>
      <c r="F7" s="253" t="s">
        <v>524</v>
      </c>
    </row>
    <row r="8" spans="1:6" ht="15" customHeight="1" x14ac:dyDescent="0.2">
      <c r="A8" s="250"/>
      <c r="B8" s="251"/>
      <c r="C8" s="252"/>
      <c r="D8" s="253" t="s">
        <v>650</v>
      </c>
      <c r="E8" s="319" t="s">
        <v>622</v>
      </c>
      <c r="F8" s="253" t="s">
        <v>524</v>
      </c>
    </row>
    <row r="9" spans="1:6" ht="15" customHeight="1" x14ac:dyDescent="0.2">
      <c r="A9" s="250"/>
      <c r="B9" s="251"/>
      <c r="C9" s="252"/>
      <c r="D9" s="253" t="s">
        <v>651</v>
      </c>
      <c r="E9" s="319" t="s">
        <v>510</v>
      </c>
      <c r="F9" s="253"/>
    </row>
    <row r="10" spans="1:6" ht="15" customHeight="1" x14ac:dyDescent="0.2">
      <c r="A10" s="250"/>
      <c r="B10" s="251"/>
      <c r="C10" s="252"/>
      <c r="D10" s="253" t="s">
        <v>651</v>
      </c>
      <c r="E10" s="319" t="s">
        <v>624</v>
      </c>
      <c r="F10" s="253"/>
    </row>
    <row r="11" spans="1:6" ht="15" customHeight="1" x14ac:dyDescent="0.2">
      <c r="A11" s="250"/>
      <c r="B11" s="251"/>
      <c r="C11" s="252"/>
      <c r="D11" s="253" t="s">
        <v>651</v>
      </c>
      <c r="E11" s="319" t="s">
        <v>625</v>
      </c>
      <c r="F11" s="253"/>
    </row>
    <row r="12" spans="1:6" ht="15" customHeight="1" x14ac:dyDescent="0.2">
      <c r="A12" s="250"/>
      <c r="B12" s="251"/>
      <c r="C12" s="252"/>
      <c r="D12" s="253" t="s">
        <v>652</v>
      </c>
      <c r="E12" s="319" t="s">
        <v>507</v>
      </c>
      <c r="F12" s="253"/>
    </row>
    <row r="13" spans="1:6" ht="15" customHeight="1" x14ac:dyDescent="0.2">
      <c r="A13" s="250"/>
      <c r="B13" s="251"/>
      <c r="C13" s="252"/>
      <c r="D13" s="253" t="s">
        <v>652</v>
      </c>
      <c r="E13" s="319" t="s">
        <v>627</v>
      </c>
      <c r="F13" s="253"/>
    </row>
    <row r="14" spans="1:6" ht="15" customHeight="1" x14ac:dyDescent="0.2">
      <c r="A14" s="250"/>
      <c r="B14" s="251"/>
      <c r="C14" s="252"/>
      <c r="D14" s="253" t="s">
        <v>652</v>
      </c>
      <c r="E14" s="319" t="s">
        <v>626</v>
      </c>
      <c r="F14" s="253"/>
    </row>
    <row r="15" spans="1:6" ht="15" customHeight="1" x14ac:dyDescent="0.2">
      <c r="A15" s="250"/>
      <c r="B15" s="251"/>
      <c r="C15" s="252"/>
      <c r="D15" s="253" t="s">
        <v>653</v>
      </c>
      <c r="E15" s="319" t="s">
        <v>508</v>
      </c>
      <c r="F15" s="253"/>
    </row>
    <row r="16" spans="1:6" ht="15" customHeight="1" x14ac:dyDescent="0.2">
      <c r="A16" s="250"/>
      <c r="B16" s="251"/>
      <c r="C16" s="252"/>
      <c r="D16" s="253" t="s">
        <v>653</v>
      </c>
      <c r="E16" s="319" t="s">
        <v>628</v>
      </c>
      <c r="F16" s="253"/>
    </row>
    <row r="17" spans="1:14" ht="15" customHeight="1" x14ac:dyDescent="0.2">
      <c r="A17" s="250"/>
      <c r="B17" s="251"/>
      <c r="C17" s="252"/>
      <c r="D17" s="253" t="s">
        <v>653</v>
      </c>
      <c r="E17" s="319" t="s">
        <v>629</v>
      </c>
      <c r="F17" s="253"/>
    </row>
    <row r="18" spans="1:14" ht="15" customHeight="1" x14ac:dyDescent="0.2">
      <c r="A18" s="250"/>
      <c r="B18" s="251"/>
      <c r="C18" s="252"/>
      <c r="D18" s="253" t="s">
        <v>654</v>
      </c>
      <c r="E18" s="319" t="s">
        <v>509</v>
      </c>
      <c r="F18" s="253" t="s">
        <v>525</v>
      </c>
    </row>
    <row r="19" spans="1:14" ht="15" customHeight="1" x14ac:dyDescent="0.2">
      <c r="A19" s="250"/>
      <c r="B19" s="251"/>
      <c r="C19" s="252"/>
      <c r="D19" s="253" t="s">
        <v>654</v>
      </c>
      <c r="E19" s="319" t="s">
        <v>509</v>
      </c>
      <c r="F19" s="253" t="s">
        <v>497</v>
      </c>
      <c r="G19" s="253"/>
      <c r="H19" s="253"/>
      <c r="I19" s="253"/>
      <c r="J19" s="253"/>
      <c r="K19" s="253"/>
      <c r="L19" s="253"/>
      <c r="M19" s="253"/>
      <c r="N19" s="253"/>
    </row>
    <row r="20" spans="1:14" ht="15" customHeight="1" x14ac:dyDescent="0.2">
      <c r="A20" s="250"/>
      <c r="B20" s="251"/>
      <c r="C20" s="252"/>
      <c r="D20" s="253" t="s">
        <v>654</v>
      </c>
      <c r="E20" s="319" t="s">
        <v>509</v>
      </c>
      <c r="F20" s="253" t="s">
        <v>498</v>
      </c>
      <c r="G20" s="253"/>
      <c r="H20" s="253"/>
      <c r="I20" s="253"/>
      <c r="J20" s="253"/>
      <c r="K20" s="253"/>
      <c r="L20" s="253"/>
      <c r="M20" s="253"/>
      <c r="N20" s="253"/>
    </row>
    <row r="21" spans="1:14" ht="15" customHeight="1" x14ac:dyDescent="0.2">
      <c r="A21" s="250"/>
      <c r="B21" s="251"/>
      <c r="C21" s="252"/>
      <c r="D21" s="253" t="s">
        <v>654</v>
      </c>
      <c r="E21" s="319" t="s">
        <v>630</v>
      </c>
      <c r="F21" s="253" t="s">
        <v>525</v>
      </c>
    </row>
    <row r="22" spans="1:14" ht="15" customHeight="1" x14ac:dyDescent="0.2">
      <c r="A22" s="250"/>
      <c r="B22" s="251"/>
      <c r="C22" s="252"/>
      <c r="D22" s="253" t="s">
        <v>654</v>
      </c>
      <c r="E22" s="319" t="s">
        <v>630</v>
      </c>
      <c r="F22" s="253" t="s">
        <v>497</v>
      </c>
    </row>
    <row r="23" spans="1:14" ht="15" customHeight="1" x14ac:dyDescent="0.2">
      <c r="A23" s="250"/>
      <c r="B23" s="251"/>
      <c r="C23" s="252"/>
      <c r="D23" s="253" t="s">
        <v>654</v>
      </c>
      <c r="E23" s="319" t="s">
        <v>630</v>
      </c>
      <c r="F23" s="253" t="s">
        <v>498</v>
      </c>
    </row>
    <row r="24" spans="1:14" ht="15" customHeight="1" x14ac:dyDescent="0.2">
      <c r="A24" s="250"/>
      <c r="B24" s="251"/>
      <c r="C24" s="252"/>
      <c r="D24" s="253" t="s">
        <v>654</v>
      </c>
      <c r="E24" s="319" t="s">
        <v>631</v>
      </c>
      <c r="F24" s="253" t="s">
        <v>525</v>
      </c>
    </row>
    <row r="25" spans="1:14" ht="15" customHeight="1" x14ac:dyDescent="0.2">
      <c r="A25" s="250"/>
      <c r="B25" s="251"/>
      <c r="C25" s="252"/>
      <c r="D25" s="253" t="s">
        <v>654</v>
      </c>
      <c r="E25" s="319" t="s">
        <v>631</v>
      </c>
      <c r="F25" s="253" t="s">
        <v>497</v>
      </c>
    </row>
    <row r="26" spans="1:14" ht="15" customHeight="1" x14ac:dyDescent="0.2">
      <c r="A26" s="250"/>
      <c r="B26" s="251"/>
      <c r="C26" s="252"/>
      <c r="D26" s="253" t="s">
        <v>654</v>
      </c>
      <c r="E26" s="319" t="s">
        <v>631</v>
      </c>
      <c r="F26" s="253" t="s">
        <v>498</v>
      </c>
    </row>
    <row r="27" spans="1:14" ht="15" customHeight="1" x14ac:dyDescent="0.2">
      <c r="A27" s="250"/>
      <c r="B27" s="251"/>
      <c r="C27" s="252"/>
      <c r="D27" s="253" t="s">
        <v>655</v>
      </c>
      <c r="E27" s="319" t="s">
        <v>511</v>
      </c>
      <c r="F27" s="253" t="s">
        <v>620</v>
      </c>
    </row>
    <row r="28" spans="1:14" ht="15" customHeight="1" x14ac:dyDescent="0.2">
      <c r="A28" s="250"/>
      <c r="B28" s="251"/>
      <c r="C28" s="252"/>
      <c r="D28" s="253"/>
      <c r="E28" s="319" t="s">
        <v>667</v>
      </c>
      <c r="F28" s="253"/>
    </row>
    <row r="29" spans="1:14" ht="15" customHeight="1" x14ac:dyDescent="0.2">
      <c r="A29" s="250"/>
      <c r="B29" s="251"/>
      <c r="C29" s="252"/>
      <c r="D29" s="253"/>
      <c r="E29" s="319" t="s">
        <v>668</v>
      </c>
      <c r="F29" s="253"/>
    </row>
    <row r="30" spans="1:14" ht="15" customHeight="1" x14ac:dyDescent="0.2">
      <c r="A30" s="250"/>
      <c r="B30" s="251"/>
      <c r="C30" s="252"/>
      <c r="D30" s="253"/>
      <c r="E30" s="319" t="s">
        <v>669</v>
      </c>
      <c r="F30" s="253" t="s">
        <v>620</v>
      </c>
    </row>
    <row r="31" spans="1:14" ht="15" customHeight="1" x14ac:dyDescent="0.2">
      <c r="A31" s="250"/>
      <c r="B31" s="251"/>
      <c r="C31" s="252"/>
      <c r="D31" s="253"/>
      <c r="E31" s="319" t="s">
        <v>670</v>
      </c>
      <c r="F31" s="253" t="s">
        <v>620</v>
      </c>
    </row>
    <row r="32" spans="1:14" ht="15" customHeight="1" x14ac:dyDescent="0.2">
      <c r="A32" s="250"/>
      <c r="B32" s="251"/>
      <c r="C32" s="252"/>
      <c r="D32" s="253"/>
      <c r="E32" s="319" t="s">
        <v>671</v>
      </c>
      <c r="F32" s="253"/>
    </row>
    <row r="33" spans="1:6" ht="15" customHeight="1" x14ac:dyDescent="0.2">
      <c r="A33" s="250"/>
      <c r="B33" s="251"/>
      <c r="C33" s="252"/>
      <c r="D33" s="253"/>
      <c r="E33" s="319" t="s">
        <v>672</v>
      </c>
      <c r="F33" s="253" t="s">
        <v>620</v>
      </c>
    </row>
    <row r="34" spans="1:6" ht="15" customHeight="1" x14ac:dyDescent="0.2">
      <c r="A34" s="250"/>
      <c r="B34" s="251"/>
      <c r="C34" s="252"/>
      <c r="D34" s="253"/>
      <c r="E34" s="319" t="s">
        <v>673</v>
      </c>
      <c r="F34" s="253"/>
    </row>
    <row r="35" spans="1:6" ht="15" customHeight="1" x14ac:dyDescent="0.2">
      <c r="A35" s="250"/>
      <c r="B35" s="251"/>
      <c r="C35" s="252"/>
      <c r="D35" s="253"/>
      <c r="E35" s="319" t="s">
        <v>674</v>
      </c>
      <c r="F35" s="253" t="s">
        <v>620</v>
      </c>
    </row>
    <row r="36" spans="1:6" ht="15" customHeight="1" x14ac:dyDescent="0.2">
      <c r="A36" s="250"/>
      <c r="B36" s="251"/>
      <c r="C36" s="252"/>
      <c r="D36" s="253"/>
      <c r="E36" s="319" t="s">
        <v>675</v>
      </c>
      <c r="F36" s="253"/>
    </row>
    <row r="37" spans="1:6" ht="15" customHeight="1" x14ac:dyDescent="0.2">
      <c r="A37" s="250"/>
      <c r="B37" s="251"/>
      <c r="C37" s="252"/>
      <c r="D37" s="253"/>
      <c r="E37" s="319" t="s">
        <v>676</v>
      </c>
      <c r="F37" s="253" t="s">
        <v>620</v>
      </c>
    </row>
    <row r="38" spans="1:6" ht="15" customHeight="1" x14ac:dyDescent="0.2">
      <c r="A38" s="250"/>
      <c r="B38" s="251"/>
      <c r="C38" s="252"/>
      <c r="D38" s="253"/>
      <c r="E38" s="319" t="s">
        <v>677</v>
      </c>
      <c r="F38" s="253"/>
    </row>
    <row r="39" spans="1:6" ht="15" customHeight="1" x14ac:dyDescent="0.2">
      <c r="A39" s="250"/>
      <c r="B39" s="251"/>
      <c r="C39" s="252"/>
      <c r="D39" s="253"/>
      <c r="E39" s="319" t="s">
        <v>678</v>
      </c>
      <c r="F39" s="253"/>
    </row>
    <row r="40" spans="1:6" ht="15" customHeight="1" x14ac:dyDescent="0.2">
      <c r="D40" s="54" t="s">
        <v>656</v>
      </c>
      <c r="E40" s="320" t="s">
        <v>512</v>
      </c>
      <c r="F40" s="253"/>
    </row>
    <row r="41" spans="1:6" ht="15" customHeight="1" x14ac:dyDescent="0.2">
      <c r="D41" s="54" t="s">
        <v>656</v>
      </c>
      <c r="E41" s="320" t="s">
        <v>633</v>
      </c>
    </row>
    <row r="42" spans="1:6" ht="15" customHeight="1" x14ac:dyDescent="0.2">
      <c r="D42" s="54" t="s">
        <v>656</v>
      </c>
      <c r="E42" s="320" t="s">
        <v>632</v>
      </c>
    </row>
    <row r="43" spans="1:6" ht="15" customHeight="1" x14ac:dyDescent="0.2">
      <c r="D43" s="54" t="s">
        <v>657</v>
      </c>
      <c r="E43" s="320" t="s">
        <v>634</v>
      </c>
    </row>
    <row r="44" spans="1:6" ht="15" customHeight="1" x14ac:dyDescent="0.2">
      <c r="D44" s="54" t="s">
        <v>657</v>
      </c>
      <c r="E44" s="320" t="s">
        <v>635</v>
      </c>
    </row>
    <row r="45" spans="1:6" ht="15" customHeight="1" x14ac:dyDescent="0.2">
      <c r="D45" s="54" t="s">
        <v>657</v>
      </c>
      <c r="E45" s="320" t="s">
        <v>636</v>
      </c>
    </row>
    <row r="46" spans="1:6" ht="15" customHeight="1" x14ac:dyDescent="0.2">
      <c r="D46" s="54" t="s">
        <v>658</v>
      </c>
      <c r="E46" s="320" t="s">
        <v>637</v>
      </c>
    </row>
    <row r="47" spans="1:6" ht="15" customHeight="1" x14ac:dyDescent="0.2">
      <c r="D47" s="54" t="s">
        <v>658</v>
      </c>
      <c r="E47" s="320" t="s">
        <v>638</v>
      </c>
    </row>
    <row r="48" spans="1:6" ht="15" customHeight="1" x14ac:dyDescent="0.2">
      <c r="D48" s="54" t="s">
        <v>658</v>
      </c>
      <c r="E48" s="320" t="s">
        <v>639</v>
      </c>
    </row>
    <row r="49" spans="4:11" ht="15" customHeight="1" x14ac:dyDescent="0.2">
      <c r="D49" s="54" t="s">
        <v>659</v>
      </c>
      <c r="E49" s="320" t="s">
        <v>513</v>
      </c>
      <c r="F49" s="253"/>
    </row>
    <row r="50" spans="4:11" ht="15" customHeight="1" x14ac:dyDescent="0.2">
      <c r="D50" s="54" t="s">
        <v>660</v>
      </c>
      <c r="E50" s="320" t="s">
        <v>514</v>
      </c>
      <c r="F50" s="253" t="s">
        <v>390</v>
      </c>
    </row>
    <row r="51" spans="4:11" ht="15" customHeight="1" x14ac:dyDescent="0.2">
      <c r="D51" s="54" t="s">
        <v>660</v>
      </c>
      <c r="E51" s="320" t="s">
        <v>515</v>
      </c>
      <c r="F51" s="253" t="s">
        <v>390</v>
      </c>
    </row>
    <row r="52" spans="4:11" ht="15" customHeight="1" x14ac:dyDescent="0.2">
      <c r="D52" s="54" t="s">
        <v>660</v>
      </c>
      <c r="E52" s="320" t="s">
        <v>515</v>
      </c>
      <c r="F52" s="253" t="s">
        <v>502</v>
      </c>
    </row>
    <row r="53" spans="4:11" ht="15" customHeight="1" x14ac:dyDescent="0.2">
      <c r="D53" s="54" t="s">
        <v>661</v>
      </c>
      <c r="E53" s="320" t="s">
        <v>516</v>
      </c>
      <c r="F53" s="253"/>
      <c r="G53" s="253"/>
      <c r="H53" s="253"/>
      <c r="I53" s="253"/>
      <c r="J53" s="253"/>
      <c r="K53" s="253"/>
    </row>
    <row r="54" spans="4:11" ht="15" customHeight="1" x14ac:dyDescent="0.2">
      <c r="D54" s="54" t="s">
        <v>661</v>
      </c>
      <c r="E54" s="320" t="s">
        <v>517</v>
      </c>
      <c r="F54" s="253"/>
    </row>
    <row r="55" spans="4:11" ht="15" customHeight="1" x14ac:dyDescent="0.2">
      <c r="D55" s="54" t="s">
        <v>662</v>
      </c>
      <c r="E55" s="320" t="s">
        <v>518</v>
      </c>
    </row>
    <row r="56" spans="4:11" ht="15" customHeight="1" x14ac:dyDescent="0.2">
      <c r="D56" s="54" t="s">
        <v>662</v>
      </c>
      <c r="E56" s="320" t="s">
        <v>519</v>
      </c>
    </row>
    <row r="57" spans="4:11" ht="15" customHeight="1" x14ac:dyDescent="0.2"/>
    <row r="58" spans="4:11" ht="15" customHeight="1" x14ac:dyDescent="0.2"/>
    <row r="59" spans="4:11" ht="15" customHeight="1" x14ac:dyDescent="0.2"/>
    <row r="60" spans="4:11" ht="15" customHeight="1" x14ac:dyDescent="0.2"/>
    <row r="61" spans="4:11" ht="15" customHeight="1" x14ac:dyDescent="0.2"/>
    <row r="62" spans="4:11" ht="15" customHeight="1" x14ac:dyDescent="0.2"/>
    <row r="63" spans="4:11" ht="15" customHeight="1" x14ac:dyDescent="0.2"/>
    <row r="64" spans="4:11"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sheetData>
  <phoneticPr fontId="23" type="noConversion"/>
  <pageMargins left="0.7" right="0.7" top="0.78740157499999996" bottom="0.78740157499999996"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83">
    <tabColor theme="3" tint="0.59999389629810485"/>
  </sheetPr>
  <dimension ref="A1:BZ67"/>
  <sheetViews>
    <sheetView view="pageBreakPreview" topLeftCell="A25" zoomScale="160" zoomScaleNormal="100" zoomScaleSheetLayoutView="160" workbookViewId="0">
      <selection activeCell="D13" sqref="D13"/>
    </sheetView>
  </sheetViews>
  <sheetFormatPr baseColWidth="10" defaultColWidth="11.42578125" defaultRowHeight="8.25" x14ac:dyDescent="0.15"/>
  <cols>
    <col min="1" max="1" width="1.5703125" style="6" customWidth="1"/>
    <col min="2" max="2" width="21.140625" style="6" customWidth="1"/>
    <col min="3" max="3" width="7.5703125" style="187" customWidth="1"/>
    <col min="4" max="5" width="5.85546875" style="186" customWidth="1"/>
    <col min="6" max="6" width="6.140625" style="186" customWidth="1"/>
    <col min="7" max="7" width="6.42578125" style="187" customWidth="1"/>
    <col min="8" max="8" width="6.28515625" style="187" customWidth="1"/>
    <col min="9" max="9" width="5.42578125" style="186" customWidth="1"/>
    <col min="10" max="10" width="4.5703125" style="186" customWidth="1"/>
    <col min="11" max="11" width="5.42578125" style="187" customWidth="1"/>
    <col min="12" max="12" width="4.5703125" style="186" customWidth="1"/>
    <col min="13" max="13" width="5.42578125" style="187" customWidth="1"/>
    <col min="14" max="14" width="4.5703125" style="186" customWidth="1"/>
    <col min="15" max="15" width="5.7109375" style="6" customWidth="1"/>
    <col min="16" max="17" width="7.140625" style="186" customWidth="1"/>
    <col min="18" max="18" width="7.140625" style="187" customWidth="1"/>
    <col min="19" max="19" width="7.140625" style="186" customWidth="1"/>
    <col min="20" max="20" width="7.140625" style="187" customWidth="1"/>
    <col min="21" max="23" width="7.140625" style="186" customWidth="1"/>
    <col min="24" max="24" width="7.140625" style="187" customWidth="1"/>
    <col min="25" max="25" width="7.140625" style="186" customWidth="1"/>
    <col min="26" max="26" width="7.140625" style="187" customWidth="1"/>
    <col min="27" max="27" width="7.140625" style="186" customWidth="1"/>
    <col min="28" max="28" width="1.140625" style="6" customWidth="1"/>
    <col min="29" max="29" width="20.85546875" style="6" customWidth="1"/>
    <col min="30" max="30" width="6.85546875" style="6" customWidth="1"/>
    <col min="31" max="31" width="5.85546875" style="6" customWidth="1"/>
    <col min="32" max="32" width="6" style="6" customWidth="1"/>
    <col min="33" max="33" width="5.7109375" style="6" customWidth="1"/>
    <col min="34" max="34" width="6.5703125" style="6" customWidth="1"/>
    <col min="35" max="35" width="6.42578125" style="6" customWidth="1"/>
    <col min="36" max="36" width="1.7109375" style="6" customWidth="1"/>
    <col min="37" max="37" width="5.28515625" style="186" customWidth="1"/>
    <col min="38" max="38" width="4.85546875" style="186" customWidth="1"/>
    <col min="39" max="39" width="5.28515625" style="187" customWidth="1"/>
    <col min="40" max="40" width="4.85546875" style="186" customWidth="1"/>
    <col min="41" max="41" width="5.5703125" style="187" customWidth="1"/>
    <col min="42" max="42" width="4.85546875" style="186" customWidth="1"/>
    <col min="43" max="43" width="5.7109375" style="7" customWidth="1"/>
    <col min="44" max="45" width="7.140625" style="186" customWidth="1"/>
    <col min="46" max="46" width="7.140625" style="187" customWidth="1"/>
    <col min="47" max="47" width="7.140625" style="186" customWidth="1"/>
    <col min="48" max="48" width="7.140625" style="187" customWidth="1"/>
    <col min="49" max="51" width="7.140625" style="186" customWidth="1"/>
    <col min="52" max="52" width="7.140625" style="187" customWidth="1"/>
    <col min="53" max="53" width="7.140625" style="186" customWidth="1"/>
    <col min="54" max="54" width="7.140625" style="187" customWidth="1"/>
    <col min="55" max="55" width="7.140625" style="186" customWidth="1"/>
    <col min="56" max="57" width="7.140625" style="149" customWidth="1"/>
    <col min="58" max="58" width="11.42578125" style="149"/>
    <col min="59" max="59" width="10.85546875" style="6" customWidth="1"/>
    <col min="60" max="16384" width="11.42578125" style="6"/>
  </cols>
  <sheetData>
    <row r="1" spans="1:78" x14ac:dyDescent="0.15">
      <c r="C1" s="6"/>
      <c r="D1" s="6"/>
      <c r="E1" s="6"/>
      <c r="F1" s="6"/>
      <c r="G1" s="6"/>
      <c r="H1" s="6"/>
      <c r="I1" s="6"/>
      <c r="J1" s="6"/>
      <c r="K1" s="6"/>
      <c r="L1" s="6"/>
      <c r="M1" s="6"/>
      <c r="N1" s="6"/>
      <c r="P1" s="6"/>
      <c r="Q1" s="6"/>
      <c r="R1" s="6"/>
      <c r="S1" s="6"/>
      <c r="T1" s="6"/>
      <c r="U1" s="6"/>
      <c r="V1" s="6"/>
      <c r="W1" s="6"/>
      <c r="X1" s="6"/>
      <c r="Y1" s="6"/>
      <c r="Z1" s="6"/>
      <c r="AA1" s="6"/>
    </row>
    <row r="2" spans="1:78" ht="15" x14ac:dyDescent="0.2">
      <c r="C2" s="6"/>
      <c r="D2" s="6"/>
      <c r="E2" s="6"/>
      <c r="F2" s="6"/>
      <c r="G2" s="6"/>
      <c r="H2" s="6"/>
      <c r="I2" s="6"/>
      <c r="J2" s="189"/>
      <c r="K2" s="6"/>
      <c r="L2" s="6"/>
      <c r="M2" s="6"/>
      <c r="N2" s="6"/>
      <c r="P2" s="6"/>
      <c r="Q2" s="6"/>
      <c r="R2" s="6"/>
      <c r="S2" s="6"/>
      <c r="T2" s="6"/>
      <c r="U2" s="6"/>
      <c r="V2" s="6"/>
      <c r="W2" s="6"/>
      <c r="X2" s="6"/>
      <c r="Y2" s="6"/>
      <c r="Z2" s="6"/>
      <c r="AA2" s="6"/>
      <c r="AK2" s="6"/>
      <c r="AL2" s="6"/>
      <c r="AM2" s="6"/>
      <c r="AN2" s="6"/>
      <c r="AO2" s="6"/>
      <c r="AP2" s="6"/>
      <c r="AR2" s="6"/>
      <c r="AS2" s="6"/>
      <c r="AT2" s="6"/>
      <c r="AU2" s="6"/>
      <c r="AV2" s="6"/>
      <c r="AW2" s="6"/>
      <c r="AX2" s="6"/>
      <c r="AY2" s="6"/>
      <c r="AZ2" s="6"/>
      <c r="BA2" s="6"/>
      <c r="BB2" s="6"/>
      <c r="BC2" s="6"/>
    </row>
    <row r="3" spans="1:78" ht="8.25" customHeight="1" x14ac:dyDescent="0.15">
      <c r="A3" s="411"/>
      <c r="B3" s="411"/>
      <c r="C3" s="411"/>
      <c r="D3" s="411"/>
      <c r="E3" s="411"/>
      <c r="F3" s="411"/>
      <c r="G3" s="411"/>
      <c r="H3" s="411"/>
      <c r="I3" s="411"/>
      <c r="J3" s="158"/>
      <c r="K3" s="158"/>
      <c r="L3" s="158"/>
      <c r="M3" s="158"/>
      <c r="N3" s="158"/>
      <c r="O3" s="158"/>
      <c r="P3" s="158"/>
      <c r="Q3" s="158"/>
      <c r="R3" s="158"/>
      <c r="S3" s="158"/>
      <c r="T3" s="158"/>
      <c r="U3" s="158"/>
      <c r="V3" s="158"/>
      <c r="W3" s="158"/>
      <c r="X3" s="158"/>
      <c r="Y3" s="158"/>
      <c r="Z3" s="158"/>
      <c r="AA3" s="6"/>
      <c r="AJ3" s="158"/>
      <c r="AK3" s="6"/>
      <c r="AL3" s="6"/>
      <c r="AM3" s="6"/>
      <c r="AN3" s="6"/>
      <c r="AO3" s="6"/>
      <c r="AP3" s="6"/>
      <c r="AR3" s="6"/>
      <c r="AS3" s="6"/>
      <c r="AT3" s="6"/>
      <c r="AU3" s="6"/>
      <c r="AV3" s="6"/>
      <c r="AW3" s="6"/>
      <c r="AX3" s="6"/>
      <c r="AY3" s="6"/>
      <c r="AZ3" s="6"/>
      <c r="BA3" s="6"/>
      <c r="BB3" s="6"/>
      <c r="BC3" s="6"/>
    </row>
    <row r="4" spans="1:78" x14ac:dyDescent="0.15">
      <c r="C4" s="6"/>
      <c r="D4" s="6"/>
      <c r="E4" s="6"/>
      <c r="F4" s="6"/>
      <c r="G4" s="6"/>
      <c r="H4" s="6"/>
      <c r="I4" s="6"/>
      <c r="J4" s="6"/>
      <c r="K4" s="6"/>
      <c r="L4" s="6"/>
      <c r="M4" s="6"/>
      <c r="N4" s="6"/>
      <c r="P4" s="6"/>
      <c r="Q4" s="6"/>
      <c r="R4" s="6"/>
      <c r="S4" s="6"/>
      <c r="T4" s="6"/>
      <c r="U4" s="6"/>
      <c r="V4" s="6"/>
      <c r="W4" s="6"/>
      <c r="X4" s="6"/>
      <c r="Y4" s="6"/>
      <c r="Z4" s="6"/>
      <c r="AA4" s="6"/>
      <c r="AK4" s="6"/>
      <c r="AL4" s="6"/>
      <c r="AM4" s="6"/>
      <c r="AN4" s="6"/>
      <c r="AO4" s="6"/>
      <c r="AP4" s="6"/>
      <c r="AR4" s="6"/>
      <c r="AS4" s="6"/>
      <c r="AT4" s="6"/>
      <c r="AU4" s="6"/>
      <c r="AV4" s="6"/>
      <c r="AW4" s="6"/>
      <c r="AX4" s="6"/>
      <c r="AY4" s="6"/>
      <c r="AZ4" s="6"/>
      <c r="BA4" s="6"/>
      <c r="BB4" s="6"/>
      <c r="BC4" s="6"/>
    </row>
    <row r="5" spans="1:78" ht="11.25" customHeight="1" x14ac:dyDescent="0.2">
      <c r="A5" s="412" t="s">
        <v>325</v>
      </c>
      <c r="B5" s="412"/>
      <c r="C5" s="412"/>
      <c r="D5" s="412"/>
      <c r="E5" s="412"/>
      <c r="F5" s="412"/>
      <c r="G5" s="412"/>
      <c r="H5" s="412"/>
      <c r="I5" s="412"/>
      <c r="J5" s="412"/>
      <c r="K5" s="412"/>
      <c r="L5" s="412"/>
      <c r="M5" s="412"/>
      <c r="N5" s="412"/>
      <c r="O5" s="159"/>
      <c r="P5" s="414" t="s">
        <v>326</v>
      </c>
      <c r="Q5" s="415"/>
      <c r="R5" s="415"/>
      <c r="S5" s="415"/>
      <c r="T5" s="415"/>
      <c r="U5" s="415"/>
      <c r="V5" s="415"/>
      <c r="W5" s="415"/>
      <c r="X5" s="415"/>
      <c r="Y5" s="415"/>
      <c r="Z5" s="415"/>
      <c r="AA5" s="415"/>
      <c r="AB5" s="412" t="s">
        <v>327</v>
      </c>
      <c r="AC5" s="412"/>
      <c r="AD5" s="412"/>
      <c r="AE5" s="412"/>
      <c r="AF5" s="412"/>
      <c r="AG5" s="412"/>
      <c r="AH5" s="412"/>
      <c r="AI5" s="412"/>
      <c r="AJ5" s="412"/>
      <c r="AK5" s="412"/>
      <c r="AL5" s="412"/>
      <c r="AM5" s="412"/>
      <c r="AN5" s="412"/>
      <c r="AO5" s="412"/>
      <c r="AP5" s="412"/>
      <c r="AQ5" s="139"/>
      <c r="AR5" s="414" t="s">
        <v>326</v>
      </c>
      <c r="AS5" s="415"/>
      <c r="AT5" s="415"/>
      <c r="AU5" s="415"/>
      <c r="AV5" s="415"/>
      <c r="AW5" s="415"/>
      <c r="AX5" s="415"/>
      <c r="AY5" s="415"/>
      <c r="AZ5" s="415"/>
      <c r="BA5" s="415"/>
      <c r="BB5" s="415"/>
      <c r="BC5" s="415"/>
      <c r="BD5" s="170"/>
      <c r="BE5" s="170"/>
    </row>
    <row r="6" spans="1:78" x14ac:dyDescent="0.15">
      <c r="C6" s="6"/>
      <c r="D6" s="6"/>
      <c r="E6" s="6"/>
      <c r="F6" s="6"/>
      <c r="G6" s="6"/>
      <c r="H6" s="410"/>
      <c r="I6" s="410"/>
      <c r="J6" s="410"/>
      <c r="K6" s="410"/>
      <c r="L6" s="410"/>
      <c r="M6" s="410"/>
      <c r="N6" s="410"/>
      <c r="O6" s="410"/>
      <c r="P6" s="410"/>
      <c r="Q6" s="410"/>
      <c r="R6" s="410"/>
      <c r="S6" s="410"/>
      <c r="T6" s="410"/>
      <c r="U6" s="6"/>
      <c r="V6" s="6"/>
      <c r="W6" s="6"/>
      <c r="X6" s="6"/>
      <c r="Y6" s="6"/>
      <c r="Z6" s="6"/>
      <c r="AA6" s="6"/>
      <c r="AK6" s="6"/>
      <c r="AL6" s="6"/>
      <c r="AM6" s="6"/>
      <c r="AN6" s="6"/>
      <c r="AO6" s="6"/>
      <c r="AP6" s="6"/>
      <c r="AR6" s="6"/>
      <c r="AS6" s="6"/>
      <c r="AT6" s="6"/>
      <c r="AU6" s="6"/>
      <c r="AV6" s="6"/>
      <c r="AW6" s="6"/>
      <c r="AX6" s="6"/>
      <c r="AY6" s="6"/>
      <c r="AZ6" s="6"/>
      <c r="BA6" s="6"/>
      <c r="BB6" s="6"/>
      <c r="BC6" s="6"/>
    </row>
    <row r="7" spans="1:78" ht="12.75" customHeight="1" x14ac:dyDescent="0.15">
      <c r="A7" s="424" t="s">
        <v>202</v>
      </c>
      <c r="B7" s="425"/>
      <c r="C7" s="419" t="s">
        <v>157</v>
      </c>
      <c r="D7" s="419" t="s">
        <v>158</v>
      </c>
      <c r="E7" s="419" t="s">
        <v>159</v>
      </c>
      <c r="F7" s="416" t="s">
        <v>160</v>
      </c>
      <c r="G7" s="417"/>
      <c r="H7" s="418"/>
      <c r="I7" s="416" t="s">
        <v>161</v>
      </c>
      <c r="J7" s="417"/>
      <c r="K7" s="417"/>
      <c r="L7" s="417"/>
      <c r="M7" s="417"/>
      <c r="N7" s="417"/>
      <c r="O7" s="156"/>
      <c r="P7" s="417" t="s">
        <v>161</v>
      </c>
      <c r="Q7" s="417"/>
      <c r="R7" s="417"/>
      <c r="S7" s="417"/>
      <c r="T7" s="417"/>
      <c r="U7" s="417"/>
      <c r="V7" s="417"/>
      <c r="W7" s="417"/>
      <c r="X7" s="417"/>
      <c r="Y7" s="417"/>
      <c r="Z7" s="417"/>
      <c r="AA7" s="418"/>
      <c r="AB7" s="424" t="s">
        <v>202</v>
      </c>
      <c r="AC7" s="425"/>
      <c r="AD7" s="419" t="s">
        <v>157</v>
      </c>
      <c r="AE7" s="419" t="s">
        <v>158</v>
      </c>
      <c r="AF7" s="419" t="s">
        <v>159</v>
      </c>
      <c r="AG7" s="416" t="s">
        <v>160</v>
      </c>
      <c r="AH7" s="417"/>
      <c r="AI7" s="418"/>
      <c r="AJ7" s="430" t="s">
        <v>46</v>
      </c>
      <c r="AK7" s="416" t="s">
        <v>161</v>
      </c>
      <c r="AL7" s="417"/>
      <c r="AM7" s="417"/>
      <c r="AN7" s="417"/>
      <c r="AO7" s="417"/>
      <c r="AP7" s="417"/>
      <c r="AQ7" s="156"/>
      <c r="AR7" s="417" t="s">
        <v>161</v>
      </c>
      <c r="AS7" s="417"/>
      <c r="AT7" s="417"/>
      <c r="AU7" s="417"/>
      <c r="AV7" s="417"/>
      <c r="AW7" s="417"/>
      <c r="AX7" s="417"/>
      <c r="AY7" s="417"/>
      <c r="AZ7" s="417"/>
      <c r="BA7" s="417"/>
      <c r="BB7" s="417"/>
      <c r="BC7" s="418"/>
      <c r="BD7" s="148"/>
      <c r="BE7" s="148"/>
    </row>
    <row r="8" spans="1:78" ht="18" customHeight="1" x14ac:dyDescent="0.25">
      <c r="A8" s="426"/>
      <c r="B8" s="427"/>
      <c r="C8" s="420"/>
      <c r="D8" s="420"/>
      <c r="E8" s="420"/>
      <c r="F8" s="419" t="s">
        <v>162</v>
      </c>
      <c r="G8" s="419" t="s">
        <v>163</v>
      </c>
      <c r="H8" s="419" t="s">
        <v>164</v>
      </c>
      <c r="I8" s="416" t="s">
        <v>165</v>
      </c>
      <c r="J8" s="417"/>
      <c r="K8" s="417"/>
      <c r="L8" s="417"/>
      <c r="M8" s="417"/>
      <c r="N8" s="418"/>
      <c r="O8" s="156"/>
      <c r="P8" s="416" t="s">
        <v>166</v>
      </c>
      <c r="Q8" s="417"/>
      <c r="R8" s="417"/>
      <c r="S8" s="417"/>
      <c r="T8" s="417"/>
      <c r="U8" s="418"/>
      <c r="V8" s="416" t="s">
        <v>167</v>
      </c>
      <c r="W8" s="417"/>
      <c r="X8" s="417"/>
      <c r="Y8" s="417"/>
      <c r="Z8" s="417"/>
      <c r="AA8" s="418"/>
      <c r="AB8" s="426"/>
      <c r="AC8" s="427"/>
      <c r="AD8" s="420"/>
      <c r="AE8" s="420"/>
      <c r="AF8" s="420"/>
      <c r="AG8" s="419" t="s">
        <v>162</v>
      </c>
      <c r="AH8" s="419" t="s">
        <v>163</v>
      </c>
      <c r="AI8" s="419" t="s">
        <v>164</v>
      </c>
      <c r="AJ8" s="431"/>
      <c r="AK8" s="416" t="s">
        <v>168</v>
      </c>
      <c r="AL8" s="417"/>
      <c r="AM8" s="417"/>
      <c r="AN8" s="417"/>
      <c r="AO8" s="417"/>
      <c r="AP8" s="418"/>
      <c r="AQ8" s="156"/>
      <c r="AR8" s="416" t="s">
        <v>169</v>
      </c>
      <c r="AS8" s="417"/>
      <c r="AT8" s="417"/>
      <c r="AU8" s="417"/>
      <c r="AV8" s="417"/>
      <c r="AW8" s="418"/>
      <c r="AX8" s="416" t="s">
        <v>170</v>
      </c>
      <c r="AY8" s="417"/>
      <c r="AZ8" s="417"/>
      <c r="BA8" s="417"/>
      <c r="BB8" s="417"/>
      <c r="BC8" s="418"/>
      <c r="BD8" s="439"/>
      <c r="BE8" s="440"/>
      <c r="BF8" s="440"/>
      <c r="BG8" s="190"/>
    </row>
    <row r="9" spans="1:78" ht="35.25" customHeight="1" x14ac:dyDescent="0.25">
      <c r="A9" s="426"/>
      <c r="B9" s="427"/>
      <c r="C9" s="420"/>
      <c r="D9" s="420"/>
      <c r="E9" s="420"/>
      <c r="F9" s="420"/>
      <c r="G9" s="420"/>
      <c r="H9" s="420"/>
      <c r="I9" s="422" t="s">
        <v>171</v>
      </c>
      <c r="J9" s="423"/>
      <c r="K9" s="416" t="s">
        <v>172</v>
      </c>
      <c r="L9" s="418"/>
      <c r="M9" s="422" t="s">
        <v>155</v>
      </c>
      <c r="N9" s="423"/>
      <c r="O9" s="129"/>
      <c r="P9" s="422" t="s">
        <v>171</v>
      </c>
      <c r="Q9" s="423"/>
      <c r="R9" s="416" t="s">
        <v>172</v>
      </c>
      <c r="S9" s="418"/>
      <c r="T9" s="422" t="s">
        <v>155</v>
      </c>
      <c r="U9" s="423"/>
      <c r="V9" s="422" t="s">
        <v>171</v>
      </c>
      <c r="W9" s="423"/>
      <c r="X9" s="416" t="s">
        <v>172</v>
      </c>
      <c r="Y9" s="418"/>
      <c r="Z9" s="422" t="s">
        <v>155</v>
      </c>
      <c r="AA9" s="423"/>
      <c r="AB9" s="426"/>
      <c r="AC9" s="427"/>
      <c r="AD9" s="420"/>
      <c r="AE9" s="420"/>
      <c r="AF9" s="420"/>
      <c r="AG9" s="420"/>
      <c r="AH9" s="420"/>
      <c r="AI9" s="420"/>
      <c r="AJ9" s="431"/>
      <c r="AK9" s="422" t="s">
        <v>171</v>
      </c>
      <c r="AL9" s="423"/>
      <c r="AM9" s="416" t="s">
        <v>172</v>
      </c>
      <c r="AN9" s="418"/>
      <c r="AO9" s="422" t="s">
        <v>155</v>
      </c>
      <c r="AP9" s="423"/>
      <c r="AQ9" s="129"/>
      <c r="AR9" s="422" t="s">
        <v>171</v>
      </c>
      <c r="AS9" s="423"/>
      <c r="AT9" s="416" t="s">
        <v>172</v>
      </c>
      <c r="AU9" s="418"/>
      <c r="AV9" s="422" t="s">
        <v>155</v>
      </c>
      <c r="AW9" s="423"/>
      <c r="AX9" s="422" t="s">
        <v>171</v>
      </c>
      <c r="AY9" s="423"/>
      <c r="AZ9" s="416" t="s">
        <v>172</v>
      </c>
      <c r="BA9" s="418"/>
      <c r="BB9" s="422" t="s">
        <v>155</v>
      </c>
      <c r="BC9" s="423"/>
      <c r="BD9" s="164"/>
      <c r="BE9" s="164"/>
      <c r="BG9" s="190"/>
    </row>
    <row r="10" spans="1:78" ht="24.75" x14ac:dyDescent="0.15">
      <c r="A10" s="426"/>
      <c r="B10" s="427"/>
      <c r="C10" s="421"/>
      <c r="D10" s="421"/>
      <c r="E10" s="421"/>
      <c r="F10" s="421"/>
      <c r="G10" s="421"/>
      <c r="H10" s="421"/>
      <c r="I10" s="162" t="s">
        <v>86</v>
      </c>
      <c r="J10" s="163" t="s">
        <v>173</v>
      </c>
      <c r="K10" s="162" t="s">
        <v>86</v>
      </c>
      <c r="L10" s="163" t="s">
        <v>174</v>
      </c>
      <c r="M10" s="162" t="s">
        <v>86</v>
      </c>
      <c r="N10" s="163" t="s">
        <v>175</v>
      </c>
      <c r="O10" s="129"/>
      <c r="P10" s="162" t="s">
        <v>86</v>
      </c>
      <c r="Q10" s="163" t="s">
        <v>173</v>
      </c>
      <c r="R10" s="162" t="s">
        <v>86</v>
      </c>
      <c r="S10" s="163" t="s">
        <v>174</v>
      </c>
      <c r="T10" s="162" t="s">
        <v>86</v>
      </c>
      <c r="U10" s="163" t="s">
        <v>175</v>
      </c>
      <c r="V10" s="162" t="s">
        <v>86</v>
      </c>
      <c r="W10" s="163" t="s">
        <v>173</v>
      </c>
      <c r="X10" s="162" t="s">
        <v>86</v>
      </c>
      <c r="Y10" s="163" t="s">
        <v>174</v>
      </c>
      <c r="Z10" s="162" t="s">
        <v>86</v>
      </c>
      <c r="AA10" s="163" t="s">
        <v>175</v>
      </c>
      <c r="AB10" s="426"/>
      <c r="AC10" s="427"/>
      <c r="AD10" s="421"/>
      <c r="AE10" s="421"/>
      <c r="AF10" s="421"/>
      <c r="AG10" s="421"/>
      <c r="AH10" s="421"/>
      <c r="AI10" s="421"/>
      <c r="AJ10" s="431"/>
      <c r="AK10" s="162" t="s">
        <v>86</v>
      </c>
      <c r="AL10" s="163" t="s">
        <v>173</v>
      </c>
      <c r="AM10" s="162" t="s">
        <v>86</v>
      </c>
      <c r="AN10" s="163" t="s">
        <v>174</v>
      </c>
      <c r="AO10" s="162" t="s">
        <v>86</v>
      </c>
      <c r="AP10" s="163" t="s">
        <v>175</v>
      </c>
      <c r="AQ10" s="129"/>
      <c r="AR10" s="162" t="s">
        <v>86</v>
      </c>
      <c r="AS10" s="163" t="s">
        <v>173</v>
      </c>
      <c r="AT10" s="162" t="s">
        <v>86</v>
      </c>
      <c r="AU10" s="163" t="s">
        <v>174</v>
      </c>
      <c r="AV10" s="162" t="s">
        <v>86</v>
      </c>
      <c r="AW10" s="163" t="s">
        <v>175</v>
      </c>
      <c r="AX10" s="162" t="s">
        <v>86</v>
      </c>
      <c r="AY10" s="163" t="s">
        <v>173</v>
      </c>
      <c r="AZ10" s="162" t="s">
        <v>86</v>
      </c>
      <c r="BA10" s="163" t="s">
        <v>174</v>
      </c>
      <c r="BB10" s="162" t="s">
        <v>86</v>
      </c>
      <c r="BC10" s="163" t="s">
        <v>175</v>
      </c>
      <c r="BD10" s="164"/>
      <c r="BE10" s="164"/>
    </row>
    <row r="11" spans="1:78" ht="12.75" customHeight="1" x14ac:dyDescent="0.15">
      <c r="A11" s="428"/>
      <c r="B11" s="429"/>
      <c r="C11" s="163">
        <v>1</v>
      </c>
      <c r="D11" s="163">
        <v>2</v>
      </c>
      <c r="E11" s="163">
        <v>3</v>
      </c>
      <c r="F11" s="163">
        <v>4</v>
      </c>
      <c r="G11" s="163">
        <v>5</v>
      </c>
      <c r="H11" s="163">
        <v>6</v>
      </c>
      <c r="I11" s="163">
        <v>7</v>
      </c>
      <c r="J11" s="163">
        <v>8</v>
      </c>
      <c r="K11" s="163">
        <v>9</v>
      </c>
      <c r="L11" s="163">
        <v>10</v>
      </c>
      <c r="M11" s="163">
        <v>11</v>
      </c>
      <c r="N11" s="163">
        <v>12</v>
      </c>
      <c r="O11" s="129"/>
      <c r="P11" s="163">
        <v>13</v>
      </c>
      <c r="Q11" s="163">
        <v>14</v>
      </c>
      <c r="R11" s="163">
        <v>15</v>
      </c>
      <c r="S11" s="163">
        <v>16</v>
      </c>
      <c r="T11" s="163">
        <v>17</v>
      </c>
      <c r="U11" s="163">
        <v>18</v>
      </c>
      <c r="V11" s="163">
        <v>19</v>
      </c>
      <c r="W11" s="163">
        <v>20</v>
      </c>
      <c r="X11" s="163">
        <v>21</v>
      </c>
      <c r="Y11" s="163">
        <v>22</v>
      </c>
      <c r="Z11" s="163">
        <v>23</v>
      </c>
      <c r="AA11" s="163">
        <v>24</v>
      </c>
      <c r="AB11" s="428"/>
      <c r="AC11" s="429"/>
      <c r="AD11" s="163">
        <v>1</v>
      </c>
      <c r="AE11" s="163">
        <v>2</v>
      </c>
      <c r="AF11" s="163">
        <v>3</v>
      </c>
      <c r="AG11" s="163">
        <v>4</v>
      </c>
      <c r="AH11" s="163">
        <v>5</v>
      </c>
      <c r="AI11" s="163">
        <v>6</v>
      </c>
      <c r="AJ11" s="432"/>
      <c r="AK11" s="163">
        <v>25</v>
      </c>
      <c r="AL11" s="163">
        <v>26</v>
      </c>
      <c r="AM11" s="163">
        <v>27</v>
      </c>
      <c r="AN11" s="163">
        <v>28</v>
      </c>
      <c r="AO11" s="163">
        <v>29</v>
      </c>
      <c r="AP11" s="163">
        <v>30</v>
      </c>
      <c r="AQ11" s="129"/>
      <c r="AR11" s="163">
        <v>31</v>
      </c>
      <c r="AS11" s="163">
        <v>32</v>
      </c>
      <c r="AT11" s="163">
        <v>33</v>
      </c>
      <c r="AU11" s="163">
        <v>34</v>
      </c>
      <c r="AV11" s="163">
        <v>35</v>
      </c>
      <c r="AW11" s="163">
        <v>36</v>
      </c>
      <c r="AX11" s="163">
        <v>37</v>
      </c>
      <c r="AY11" s="163">
        <v>38</v>
      </c>
      <c r="AZ11" s="163">
        <v>39</v>
      </c>
      <c r="BA11" s="163">
        <v>40</v>
      </c>
      <c r="BB11" s="163">
        <v>41</v>
      </c>
      <c r="BC11" s="163">
        <v>42</v>
      </c>
      <c r="BD11" s="164"/>
      <c r="BE11" s="164"/>
    </row>
    <row r="12" spans="1:78" ht="24" customHeight="1" x14ac:dyDescent="0.15">
      <c r="B12" s="156"/>
      <c r="C12" s="156"/>
      <c r="D12" s="156"/>
      <c r="E12" s="156"/>
      <c r="F12" s="156"/>
      <c r="G12" s="156"/>
      <c r="H12" s="156"/>
      <c r="I12" s="156"/>
      <c r="J12" s="156"/>
      <c r="K12" s="156"/>
      <c r="L12" s="156"/>
      <c r="M12" s="156"/>
      <c r="N12" s="156"/>
      <c r="O12" s="156"/>
      <c r="P12" s="156"/>
      <c r="Q12" s="156"/>
      <c r="R12" s="156"/>
      <c r="S12" s="156"/>
      <c r="T12" s="156"/>
      <c r="U12" s="156"/>
      <c r="V12" s="156"/>
      <c r="W12" s="6"/>
      <c r="X12" s="6"/>
      <c r="Y12" s="6"/>
      <c r="Z12" s="6"/>
      <c r="AA12" s="6"/>
      <c r="AC12" s="156"/>
      <c r="AD12" s="156"/>
      <c r="AE12" s="156"/>
      <c r="AF12" s="156"/>
      <c r="AG12" s="156"/>
      <c r="AH12" s="156"/>
      <c r="AI12" s="156"/>
      <c r="AJ12" s="156"/>
      <c r="AK12" s="156"/>
      <c r="AL12" s="6"/>
      <c r="AM12" s="6"/>
      <c r="AN12" s="6"/>
      <c r="AO12" s="6"/>
      <c r="AP12" s="6"/>
      <c r="AR12" s="156"/>
      <c r="AS12" s="6"/>
      <c r="AT12" s="6"/>
      <c r="AU12" s="6"/>
      <c r="AV12" s="6"/>
      <c r="AW12" s="6"/>
      <c r="AX12" s="156"/>
      <c r="AY12" s="6"/>
      <c r="AZ12" s="6"/>
      <c r="BA12" s="6"/>
      <c r="BB12" s="6"/>
      <c r="BC12" s="6"/>
    </row>
    <row r="13" spans="1:78" s="9" customFormat="1" ht="24" customHeight="1" x14ac:dyDescent="0.15">
      <c r="A13" s="437" t="s">
        <v>203</v>
      </c>
      <c r="B13" s="433"/>
      <c r="C13" s="178" t="e">
        <f>#REF!-#REF!-#REF!</f>
        <v>#REF!</v>
      </c>
      <c r="D13" s="179"/>
      <c r="E13" s="178" t="e">
        <f>#REF!-#REF!-#REF!</f>
        <v>#REF!</v>
      </c>
      <c r="F13" s="178" t="e">
        <f>#REF!-#REF!-#REF!</f>
        <v>#REF!</v>
      </c>
      <c r="G13" s="178" t="e">
        <f>#REF!-#REF!-#REF!</f>
        <v>#REF!</v>
      </c>
      <c r="H13" s="178" t="e">
        <f>#REF!-#REF!-#REF!</f>
        <v>#REF!</v>
      </c>
      <c r="I13" s="178" t="e">
        <f>#REF!-#REF!-#REF!</f>
        <v>#REF!</v>
      </c>
      <c r="J13" s="179"/>
      <c r="K13" s="178" t="e">
        <f>#REF!-#REF!-#REF!</f>
        <v>#REF!</v>
      </c>
      <c r="L13" s="179"/>
      <c r="M13" s="178" t="e">
        <f>#REF!-#REF!-#REF!</f>
        <v>#REF!</v>
      </c>
      <c r="N13" s="179"/>
      <c r="O13" s="179"/>
      <c r="P13" s="178" t="e">
        <f>#REF!-#REF!-#REF!</f>
        <v>#REF!</v>
      </c>
      <c r="Q13" s="179"/>
      <c r="R13" s="178" t="e">
        <f>#REF!-#REF!-#REF!</f>
        <v>#REF!</v>
      </c>
      <c r="S13" s="178"/>
      <c r="T13" s="178" t="e">
        <f>#REF!-#REF!-#REF!</f>
        <v>#REF!</v>
      </c>
      <c r="U13" s="178"/>
      <c r="V13" s="178" t="e">
        <f>#REF!-#REF!-#REF!</f>
        <v>#REF!</v>
      </c>
      <c r="W13" s="178"/>
      <c r="X13" s="178" t="e">
        <f>#REF!-#REF!-#REF!</f>
        <v>#REF!</v>
      </c>
      <c r="Y13" s="178"/>
      <c r="Z13" s="178" t="e">
        <f>#REF!-#REF!-#REF!</f>
        <v>#REF!</v>
      </c>
      <c r="AA13" s="179"/>
      <c r="AB13" s="438" t="s">
        <v>203</v>
      </c>
      <c r="AC13" s="441"/>
      <c r="AD13" s="178" t="e">
        <f>#REF!-#REF!-#REF!</f>
        <v>#REF!</v>
      </c>
      <c r="AE13" s="178"/>
      <c r="AF13" s="178" t="e">
        <f>#REF!-#REF!-#REF!</f>
        <v>#REF!</v>
      </c>
      <c r="AG13" s="178" t="e">
        <f>#REF!-#REF!-#REF!</f>
        <v>#REF!</v>
      </c>
      <c r="AH13" s="178" t="e">
        <f>#REF!-#REF!-#REF!</f>
        <v>#REF!</v>
      </c>
      <c r="AI13" s="178" t="e">
        <f>#REF!-#REF!-#REF!</f>
        <v>#REF!</v>
      </c>
      <c r="AJ13" s="178"/>
      <c r="AK13" s="178" t="e">
        <f>#REF!-#REF!-#REF!</f>
        <v>#REF!</v>
      </c>
      <c r="AL13" s="178"/>
      <c r="AM13" s="178" t="e">
        <f>#REF!-#REF!-#REF!</f>
        <v>#REF!</v>
      </c>
      <c r="AN13" s="178"/>
      <c r="AO13" s="178" t="e">
        <f>#REF!-#REF!-#REF!</f>
        <v>#REF!</v>
      </c>
      <c r="AP13" s="191"/>
      <c r="AQ13" s="191" t="e">
        <f>#REF!-#REF!-#REF!</f>
        <v>#REF!</v>
      </c>
      <c r="AR13" s="178" t="e">
        <f>#REF!-#REF!-#REF!</f>
        <v>#REF!</v>
      </c>
      <c r="AS13" s="178"/>
      <c r="AT13" s="178" t="e">
        <f>#REF!-#REF!-#REF!</f>
        <v>#REF!</v>
      </c>
      <c r="AU13" s="178"/>
      <c r="AV13" s="178" t="e">
        <f>#REF!-#REF!-#REF!</f>
        <v>#REF!</v>
      </c>
      <c r="AW13" s="178"/>
      <c r="AX13" s="178" t="e">
        <f>#REF!-#REF!-#REF!</f>
        <v>#REF!</v>
      </c>
      <c r="AY13" s="178"/>
      <c r="AZ13" s="178" t="e">
        <f>#REF!-#REF!-#REF!</f>
        <v>#REF!</v>
      </c>
      <c r="BA13" s="178"/>
      <c r="BB13" s="178" t="e">
        <f>#REF!-#REF!-#REF!</f>
        <v>#REF!</v>
      </c>
      <c r="BC13" s="191"/>
      <c r="BD13" s="171"/>
      <c r="BE13" s="171"/>
      <c r="BF13" s="172"/>
      <c r="BG13" s="6"/>
      <c r="BH13" s="6"/>
      <c r="BI13" s="6"/>
      <c r="BJ13" s="6"/>
      <c r="BK13" s="6"/>
      <c r="BL13" s="6"/>
      <c r="BM13" s="6"/>
      <c r="BN13" s="6"/>
      <c r="BO13" s="6"/>
      <c r="BP13" s="6"/>
      <c r="BQ13" s="6"/>
      <c r="BR13" s="6"/>
      <c r="BS13" s="6"/>
      <c r="BT13" s="6"/>
      <c r="BU13" s="6"/>
      <c r="BV13" s="6"/>
      <c r="BW13" s="6"/>
      <c r="BX13" s="6"/>
      <c r="BY13" s="6"/>
      <c r="BZ13" s="6"/>
    </row>
    <row r="14" spans="1:78" s="9" customFormat="1" ht="24" customHeight="1" x14ac:dyDescent="0.15">
      <c r="A14" s="166"/>
      <c r="B14" s="173"/>
      <c r="C14" s="179"/>
      <c r="D14" s="179"/>
      <c r="E14" s="179"/>
      <c r="F14" s="179"/>
      <c r="G14" s="179"/>
      <c r="H14" s="179"/>
      <c r="I14" s="179"/>
      <c r="J14" s="179"/>
      <c r="K14" s="179"/>
      <c r="L14" s="179"/>
      <c r="M14" s="179"/>
      <c r="N14" s="179"/>
      <c r="O14" s="179"/>
      <c r="P14" s="179"/>
      <c r="Q14" s="179"/>
      <c r="R14" s="178"/>
      <c r="S14" s="178"/>
      <c r="T14" s="178"/>
      <c r="U14" s="178"/>
      <c r="V14" s="178"/>
      <c r="W14" s="178"/>
      <c r="X14" s="178"/>
      <c r="Y14" s="178"/>
      <c r="Z14" s="178"/>
      <c r="AA14" s="179"/>
      <c r="AB14" s="192"/>
      <c r="AC14" s="193"/>
      <c r="AD14" s="179"/>
      <c r="AE14" s="179"/>
      <c r="AF14" s="179"/>
      <c r="AG14" s="179"/>
      <c r="AH14" s="179"/>
      <c r="AI14" s="179"/>
      <c r="AJ14" s="179"/>
      <c r="AK14" s="179"/>
      <c r="AL14" s="191"/>
      <c r="AM14" s="179"/>
      <c r="AN14" s="191"/>
      <c r="AO14" s="179"/>
      <c r="AP14" s="191"/>
      <c r="AQ14" s="191" t="e">
        <f>#REF!-#REF!-#REF!</f>
        <v>#REF!</v>
      </c>
      <c r="AR14" s="178"/>
      <c r="AS14" s="178"/>
      <c r="AT14" s="178"/>
      <c r="AU14" s="178"/>
      <c r="AV14" s="178"/>
      <c r="AW14" s="178"/>
      <c r="AX14" s="178"/>
      <c r="AY14" s="178"/>
      <c r="AZ14" s="178"/>
      <c r="BA14" s="178"/>
      <c r="BB14" s="178"/>
      <c r="BC14" s="191"/>
      <c r="BD14" s="171"/>
      <c r="BE14" s="171"/>
      <c r="BF14" s="172"/>
      <c r="BG14" s="6"/>
      <c r="BH14" s="6"/>
      <c r="BI14" s="6"/>
      <c r="BJ14" s="6"/>
      <c r="BK14" s="6"/>
      <c r="BL14" s="6"/>
      <c r="BM14" s="6"/>
      <c r="BN14" s="6"/>
      <c r="BO14" s="6"/>
      <c r="BP14" s="6"/>
      <c r="BQ14" s="6"/>
      <c r="BR14" s="6"/>
      <c r="BS14" s="6"/>
      <c r="BT14" s="6"/>
      <c r="BU14" s="6"/>
      <c r="BV14" s="6"/>
      <c r="BW14" s="6"/>
      <c r="BX14" s="6"/>
      <c r="BY14" s="6"/>
      <c r="BZ14" s="6"/>
    </row>
    <row r="15" spans="1:78" s="9" customFormat="1" ht="24.75" customHeight="1" x14ac:dyDescent="0.15">
      <c r="A15" s="443" t="s">
        <v>22</v>
      </c>
      <c r="B15" s="443"/>
      <c r="C15" s="178" t="e">
        <f>#REF!-#REF!-#REF!</f>
        <v>#REF!</v>
      </c>
      <c r="D15" s="179"/>
      <c r="E15" s="178" t="e">
        <f>#REF!-#REF!-#REF!</f>
        <v>#REF!</v>
      </c>
      <c r="F15" s="178" t="e">
        <f>#REF!-#REF!-#REF!</f>
        <v>#REF!</v>
      </c>
      <c r="G15" s="178" t="e">
        <f>#REF!-#REF!-#REF!</f>
        <v>#REF!</v>
      </c>
      <c r="H15" s="178" t="e">
        <f>#REF!-#REF!-#REF!</f>
        <v>#REF!</v>
      </c>
      <c r="I15" s="178" t="e">
        <f>#REF!-#REF!-#REF!</f>
        <v>#REF!</v>
      </c>
      <c r="J15" s="179"/>
      <c r="K15" s="178" t="e">
        <f>#REF!-#REF!-#REF!</f>
        <v>#REF!</v>
      </c>
      <c r="L15" s="179"/>
      <c r="M15" s="178" t="e">
        <f>#REF!-#REF!-#REF!</f>
        <v>#REF!</v>
      </c>
      <c r="N15" s="179"/>
      <c r="O15" s="179"/>
      <c r="P15" s="178" t="e">
        <f>#REF!-#REF!-#REF!</f>
        <v>#REF!</v>
      </c>
      <c r="Q15" s="179"/>
      <c r="R15" s="178" t="e">
        <f>#REF!-#REF!-#REF!</f>
        <v>#REF!</v>
      </c>
      <c r="S15" s="178"/>
      <c r="T15" s="178" t="e">
        <f>#REF!-#REF!-#REF!</f>
        <v>#REF!</v>
      </c>
      <c r="U15" s="178"/>
      <c r="V15" s="178" t="e">
        <f>#REF!-#REF!-#REF!</f>
        <v>#REF!</v>
      </c>
      <c r="W15" s="178"/>
      <c r="X15" s="178" t="e">
        <f>#REF!-#REF!-#REF!</f>
        <v>#REF!</v>
      </c>
      <c r="Y15" s="178"/>
      <c r="Z15" s="178" t="e">
        <f>#REF!-#REF!-#REF!</f>
        <v>#REF!</v>
      </c>
      <c r="AA15" s="179"/>
      <c r="AB15" s="444" t="s">
        <v>22</v>
      </c>
      <c r="AC15" s="444"/>
      <c r="AD15" s="178" t="e">
        <f>#REF!-#REF!-#REF!</f>
        <v>#REF!</v>
      </c>
      <c r="AE15" s="178"/>
      <c r="AF15" s="178" t="e">
        <f>#REF!-#REF!-#REF!</f>
        <v>#REF!</v>
      </c>
      <c r="AG15" s="178" t="e">
        <f>#REF!-#REF!-#REF!</f>
        <v>#REF!</v>
      </c>
      <c r="AH15" s="178" t="e">
        <f>#REF!-#REF!-#REF!</f>
        <v>#REF!</v>
      </c>
      <c r="AI15" s="178" t="e">
        <f>#REF!-#REF!-#REF!</f>
        <v>#REF!</v>
      </c>
      <c r="AJ15" s="178"/>
      <c r="AK15" s="178" t="e">
        <f>#REF!-#REF!-#REF!</f>
        <v>#REF!</v>
      </c>
      <c r="AL15" s="178"/>
      <c r="AM15" s="178" t="e">
        <f>#REF!-#REF!-#REF!</f>
        <v>#REF!</v>
      </c>
      <c r="AN15" s="178"/>
      <c r="AO15" s="178" t="e">
        <f>#REF!-#REF!-#REF!</f>
        <v>#REF!</v>
      </c>
      <c r="AP15" s="191"/>
      <c r="AQ15" s="191" t="e">
        <f>#REF!-#REF!-#REF!</f>
        <v>#REF!</v>
      </c>
      <c r="AR15" s="178" t="e">
        <f>#REF!-#REF!-#REF!</f>
        <v>#REF!</v>
      </c>
      <c r="AS15" s="178"/>
      <c r="AT15" s="178" t="e">
        <f>#REF!-#REF!-#REF!</f>
        <v>#REF!</v>
      </c>
      <c r="AU15" s="178"/>
      <c r="AV15" s="178" t="e">
        <f>#REF!-#REF!-#REF!</f>
        <v>#REF!</v>
      </c>
      <c r="AW15" s="178"/>
      <c r="AX15" s="178" t="e">
        <f>#REF!-#REF!-#REF!</f>
        <v>#REF!</v>
      </c>
      <c r="AY15" s="178"/>
      <c r="AZ15" s="178" t="e">
        <f>#REF!-#REF!-#REF!</f>
        <v>#REF!</v>
      </c>
      <c r="BA15" s="178"/>
      <c r="BB15" s="178" t="e">
        <f>#REF!-#REF!-#REF!</f>
        <v>#REF!</v>
      </c>
      <c r="BC15" s="191"/>
      <c r="BD15" s="171"/>
      <c r="BE15" s="171"/>
      <c r="BF15" s="172"/>
      <c r="BG15" s="6"/>
      <c r="BH15" s="6"/>
      <c r="BJ15" s="6"/>
      <c r="BK15" s="6"/>
      <c r="BL15" s="6"/>
      <c r="BM15" s="6"/>
      <c r="BN15" s="6"/>
      <c r="BO15" s="6"/>
      <c r="BP15" s="6"/>
      <c r="BQ15" s="6"/>
      <c r="BR15" s="6"/>
      <c r="BS15" s="6"/>
      <c r="BT15" s="6"/>
      <c r="BU15" s="6"/>
      <c r="BV15" s="6"/>
      <c r="BW15" s="6"/>
      <c r="BX15" s="6"/>
      <c r="BY15" s="6"/>
      <c r="BZ15" s="6"/>
    </row>
    <row r="16" spans="1:78" s="9" customFormat="1" ht="13.5" customHeight="1" x14ac:dyDescent="0.2">
      <c r="A16" s="65"/>
      <c r="B16" s="65" t="s">
        <v>23</v>
      </c>
      <c r="C16" s="178" t="e">
        <f>#REF!-#REF!-#REF!</f>
        <v>#REF!</v>
      </c>
      <c r="D16" s="179"/>
      <c r="E16" s="178" t="e">
        <f>#REF!-#REF!-#REF!</f>
        <v>#REF!</v>
      </c>
      <c r="F16" s="178" t="e">
        <f>#REF!-#REF!-#REF!</f>
        <v>#REF!</v>
      </c>
      <c r="G16" s="178" t="e">
        <f>#REF!-#REF!-#REF!</f>
        <v>#REF!</v>
      </c>
      <c r="H16" s="178" t="e">
        <f>#REF!-#REF!-#REF!</f>
        <v>#REF!</v>
      </c>
      <c r="I16" s="178" t="e">
        <f>#REF!-#REF!-#REF!</f>
        <v>#REF!</v>
      </c>
      <c r="J16" s="179"/>
      <c r="K16" s="178" t="e">
        <f>#REF!-#REF!-#REF!</f>
        <v>#REF!</v>
      </c>
      <c r="L16" s="179"/>
      <c r="M16" s="178" t="e">
        <f>#REF!-#REF!-#REF!</f>
        <v>#REF!</v>
      </c>
      <c r="N16" s="179"/>
      <c r="O16" s="179"/>
      <c r="P16" s="178" t="e">
        <f>#REF!-#REF!-#REF!</f>
        <v>#REF!</v>
      </c>
      <c r="Q16" s="179"/>
      <c r="R16" s="178" t="e">
        <f>#REF!-#REF!-#REF!</f>
        <v>#REF!</v>
      </c>
      <c r="S16" s="178"/>
      <c r="T16" s="178" t="e">
        <f>#REF!-#REF!-#REF!</f>
        <v>#REF!</v>
      </c>
      <c r="U16" s="178"/>
      <c r="V16" s="178" t="e">
        <f>#REF!-#REF!-#REF!</f>
        <v>#REF!</v>
      </c>
      <c r="W16" s="178"/>
      <c r="X16" s="178" t="e">
        <f>#REF!-#REF!-#REF!</f>
        <v>#REF!</v>
      </c>
      <c r="Y16" s="178"/>
      <c r="Z16" s="178" t="e">
        <f>#REF!-#REF!-#REF!</f>
        <v>#REF!</v>
      </c>
      <c r="AA16" s="179"/>
      <c r="AB16" s="65"/>
      <c r="AC16" s="65" t="s">
        <v>23</v>
      </c>
      <c r="AD16" s="178" t="e">
        <f>#REF!-#REF!-#REF!</f>
        <v>#REF!</v>
      </c>
      <c r="AE16" s="178"/>
      <c r="AF16" s="178" t="e">
        <f>#REF!-#REF!-#REF!</f>
        <v>#REF!</v>
      </c>
      <c r="AG16" s="178" t="e">
        <f>#REF!-#REF!-#REF!</f>
        <v>#REF!</v>
      </c>
      <c r="AH16" s="178" t="e">
        <f>#REF!-#REF!-#REF!</f>
        <v>#REF!</v>
      </c>
      <c r="AI16" s="178" t="e">
        <f>#REF!-#REF!-#REF!</f>
        <v>#REF!</v>
      </c>
      <c r="AJ16" s="178"/>
      <c r="AK16" s="178" t="e">
        <f>#REF!-#REF!-#REF!</f>
        <v>#REF!</v>
      </c>
      <c r="AL16" s="178"/>
      <c r="AM16" s="178" t="e">
        <f>#REF!-#REF!-#REF!</f>
        <v>#REF!</v>
      </c>
      <c r="AN16" s="178"/>
      <c r="AO16" s="178" t="e">
        <f>#REF!-#REF!-#REF!</f>
        <v>#REF!</v>
      </c>
      <c r="AP16" s="191"/>
      <c r="AQ16" s="191" t="e">
        <f>#REF!-#REF!-#REF!</f>
        <v>#REF!</v>
      </c>
      <c r="AR16" s="178" t="e">
        <f>#REF!-#REF!-#REF!</f>
        <v>#REF!</v>
      </c>
      <c r="AS16" s="178"/>
      <c r="AT16" s="178" t="e">
        <f>#REF!-#REF!-#REF!</f>
        <v>#REF!</v>
      </c>
      <c r="AU16" s="178"/>
      <c r="AV16" s="178" t="e">
        <f>#REF!-#REF!-#REF!</f>
        <v>#REF!</v>
      </c>
      <c r="AW16" s="178"/>
      <c r="AX16" s="178" t="e">
        <f>#REF!-#REF!-#REF!</f>
        <v>#REF!</v>
      </c>
      <c r="AY16" s="178"/>
      <c r="AZ16" s="178" t="e">
        <f>#REF!-#REF!-#REF!</f>
        <v>#REF!</v>
      </c>
      <c r="BA16" s="178"/>
      <c r="BB16" s="178" t="e">
        <f>#REF!-#REF!-#REF!</f>
        <v>#REF!</v>
      </c>
      <c r="BC16" s="191"/>
      <c r="BD16" s="171"/>
      <c r="BE16" s="171"/>
      <c r="BF16" s="172"/>
    </row>
    <row r="17" spans="1:61" s="9" customFormat="1" ht="13.5" customHeight="1" x14ac:dyDescent="0.2">
      <c r="A17" s="65"/>
      <c r="B17" s="65" t="s">
        <v>24</v>
      </c>
      <c r="C17" s="178" t="e">
        <f>#REF!-#REF!-#REF!</f>
        <v>#REF!</v>
      </c>
      <c r="D17" s="179"/>
      <c r="E17" s="178" t="e">
        <f>#REF!-#REF!-#REF!</f>
        <v>#REF!</v>
      </c>
      <c r="F17" s="178" t="e">
        <f>#REF!-#REF!-#REF!</f>
        <v>#REF!</v>
      </c>
      <c r="G17" s="178" t="e">
        <f>#REF!-#REF!-#REF!</f>
        <v>#REF!</v>
      </c>
      <c r="H17" s="178" t="e">
        <f>#REF!-#REF!-#REF!</f>
        <v>#REF!</v>
      </c>
      <c r="I17" s="178" t="e">
        <f>#REF!-#REF!-#REF!</f>
        <v>#REF!</v>
      </c>
      <c r="J17" s="179"/>
      <c r="K17" s="178" t="e">
        <f>#REF!-#REF!-#REF!</f>
        <v>#REF!</v>
      </c>
      <c r="L17" s="179"/>
      <c r="M17" s="178" t="e">
        <f>#REF!-#REF!-#REF!</f>
        <v>#REF!</v>
      </c>
      <c r="N17" s="179"/>
      <c r="O17" s="179"/>
      <c r="P17" s="178" t="e">
        <f>#REF!-#REF!-#REF!</f>
        <v>#REF!</v>
      </c>
      <c r="Q17" s="179"/>
      <c r="R17" s="178" t="e">
        <f>#REF!-#REF!-#REF!</f>
        <v>#REF!</v>
      </c>
      <c r="S17" s="178"/>
      <c r="T17" s="178" t="e">
        <f>#REF!-#REF!-#REF!</f>
        <v>#REF!</v>
      </c>
      <c r="U17" s="178"/>
      <c r="V17" s="178" t="e">
        <f>#REF!-#REF!-#REF!</f>
        <v>#REF!</v>
      </c>
      <c r="W17" s="178"/>
      <c r="X17" s="178" t="e">
        <f>#REF!-#REF!-#REF!</f>
        <v>#REF!</v>
      </c>
      <c r="Y17" s="178"/>
      <c r="Z17" s="178" t="e">
        <f>#REF!-#REF!-#REF!</f>
        <v>#REF!</v>
      </c>
      <c r="AA17" s="179"/>
      <c r="AB17" s="65"/>
      <c r="AC17" s="65" t="s">
        <v>24</v>
      </c>
      <c r="AD17" s="178" t="e">
        <f>#REF!-#REF!-#REF!</f>
        <v>#REF!</v>
      </c>
      <c r="AE17" s="178"/>
      <c r="AF17" s="178" t="e">
        <f>#REF!-#REF!-#REF!</f>
        <v>#REF!</v>
      </c>
      <c r="AG17" s="178" t="e">
        <f>#REF!-#REF!-#REF!</f>
        <v>#REF!</v>
      </c>
      <c r="AH17" s="178" t="e">
        <f>#REF!-#REF!-#REF!</f>
        <v>#REF!</v>
      </c>
      <c r="AI17" s="178" t="e">
        <f>#REF!-#REF!-#REF!</f>
        <v>#REF!</v>
      </c>
      <c r="AJ17" s="178"/>
      <c r="AK17" s="178" t="e">
        <f>#REF!-#REF!-#REF!</f>
        <v>#REF!</v>
      </c>
      <c r="AL17" s="178"/>
      <c r="AM17" s="178" t="e">
        <f>#REF!-#REF!-#REF!</f>
        <v>#REF!</v>
      </c>
      <c r="AN17" s="178"/>
      <c r="AO17" s="178" t="e">
        <f>#REF!-#REF!-#REF!</f>
        <v>#REF!</v>
      </c>
      <c r="AP17" s="191"/>
      <c r="AQ17" s="191" t="e">
        <f>#REF!-#REF!-#REF!</f>
        <v>#REF!</v>
      </c>
      <c r="AR17" s="178" t="e">
        <f>#REF!-#REF!-#REF!</f>
        <v>#REF!</v>
      </c>
      <c r="AS17" s="178"/>
      <c r="AT17" s="178" t="e">
        <f>#REF!-#REF!-#REF!</f>
        <v>#REF!</v>
      </c>
      <c r="AU17" s="178"/>
      <c r="AV17" s="178" t="e">
        <f>#REF!-#REF!-#REF!</f>
        <v>#REF!</v>
      </c>
      <c r="AW17" s="178"/>
      <c r="AX17" s="178" t="e">
        <f>#REF!-#REF!-#REF!</f>
        <v>#REF!</v>
      </c>
      <c r="AY17" s="178"/>
      <c r="AZ17" s="178" t="e">
        <f>#REF!-#REF!-#REF!</f>
        <v>#REF!</v>
      </c>
      <c r="BA17" s="178"/>
      <c r="BB17" s="178" t="e">
        <f>#REF!-#REF!-#REF!</f>
        <v>#REF!</v>
      </c>
      <c r="BC17" s="191"/>
      <c r="BD17" s="171"/>
      <c r="BE17" s="171"/>
      <c r="BF17" s="172"/>
    </row>
    <row r="18" spans="1:61" s="9" customFormat="1" ht="13.5" customHeight="1" x14ac:dyDescent="0.2">
      <c r="A18" s="65"/>
      <c r="B18" s="65" t="s">
        <v>25</v>
      </c>
      <c r="C18" s="178" t="e">
        <f>#REF!-#REF!-#REF!</f>
        <v>#REF!</v>
      </c>
      <c r="D18" s="179"/>
      <c r="E18" s="178" t="e">
        <f>#REF!-#REF!-#REF!</f>
        <v>#REF!</v>
      </c>
      <c r="F18" s="178" t="e">
        <f>#REF!-#REF!-#REF!</f>
        <v>#REF!</v>
      </c>
      <c r="G18" s="178" t="e">
        <f>#REF!-#REF!-#REF!</f>
        <v>#REF!</v>
      </c>
      <c r="H18" s="178" t="e">
        <f>#REF!-#REF!-#REF!</f>
        <v>#REF!</v>
      </c>
      <c r="I18" s="178" t="e">
        <f>#REF!-#REF!-#REF!</f>
        <v>#REF!</v>
      </c>
      <c r="J18" s="179"/>
      <c r="K18" s="178" t="e">
        <f>#REF!-#REF!-#REF!</f>
        <v>#REF!</v>
      </c>
      <c r="L18" s="179"/>
      <c r="M18" s="178" t="e">
        <f>#REF!-#REF!-#REF!</f>
        <v>#REF!</v>
      </c>
      <c r="N18" s="179"/>
      <c r="O18" s="179"/>
      <c r="P18" s="178" t="e">
        <f>#REF!-#REF!-#REF!</f>
        <v>#REF!</v>
      </c>
      <c r="Q18" s="179"/>
      <c r="R18" s="178" t="e">
        <f>#REF!-#REF!-#REF!</f>
        <v>#REF!</v>
      </c>
      <c r="S18" s="178"/>
      <c r="T18" s="178" t="e">
        <f>#REF!-#REF!-#REF!</f>
        <v>#REF!</v>
      </c>
      <c r="U18" s="178"/>
      <c r="V18" s="178" t="e">
        <f>#REF!-#REF!-#REF!</f>
        <v>#REF!</v>
      </c>
      <c r="W18" s="178"/>
      <c r="X18" s="178" t="e">
        <f>#REF!-#REF!-#REF!</f>
        <v>#REF!</v>
      </c>
      <c r="Y18" s="178"/>
      <c r="Z18" s="178" t="e">
        <f>#REF!-#REF!-#REF!</f>
        <v>#REF!</v>
      </c>
      <c r="AA18" s="179"/>
      <c r="AB18" s="65"/>
      <c r="AC18" s="65" t="s">
        <v>25</v>
      </c>
      <c r="AD18" s="178" t="e">
        <f>#REF!-#REF!-#REF!</f>
        <v>#REF!</v>
      </c>
      <c r="AE18" s="178"/>
      <c r="AF18" s="178" t="e">
        <f>#REF!-#REF!-#REF!</f>
        <v>#REF!</v>
      </c>
      <c r="AG18" s="178" t="e">
        <f>#REF!-#REF!-#REF!</f>
        <v>#REF!</v>
      </c>
      <c r="AH18" s="178" t="e">
        <f>#REF!-#REF!-#REF!</f>
        <v>#REF!</v>
      </c>
      <c r="AI18" s="178" t="e">
        <f>#REF!-#REF!-#REF!</f>
        <v>#REF!</v>
      </c>
      <c r="AJ18" s="178"/>
      <c r="AK18" s="178" t="e">
        <f>#REF!-#REF!-#REF!</f>
        <v>#REF!</v>
      </c>
      <c r="AL18" s="178"/>
      <c r="AM18" s="178" t="e">
        <f>#REF!-#REF!-#REF!</f>
        <v>#REF!</v>
      </c>
      <c r="AN18" s="178"/>
      <c r="AO18" s="178" t="e">
        <f>#REF!-#REF!-#REF!</f>
        <v>#REF!</v>
      </c>
      <c r="AP18" s="191"/>
      <c r="AQ18" s="191" t="e">
        <f>#REF!-#REF!-#REF!</f>
        <v>#REF!</v>
      </c>
      <c r="AR18" s="178" t="e">
        <f>#REF!-#REF!-#REF!</f>
        <v>#REF!</v>
      </c>
      <c r="AS18" s="178"/>
      <c r="AT18" s="178" t="e">
        <f>#REF!-#REF!-#REF!</f>
        <v>#REF!</v>
      </c>
      <c r="AU18" s="178"/>
      <c r="AV18" s="178" t="e">
        <f>#REF!-#REF!-#REF!</f>
        <v>#REF!</v>
      </c>
      <c r="AW18" s="178"/>
      <c r="AX18" s="178" t="e">
        <f>#REF!-#REF!-#REF!</f>
        <v>#REF!</v>
      </c>
      <c r="AY18" s="178"/>
      <c r="AZ18" s="178" t="e">
        <f>#REF!-#REF!-#REF!</f>
        <v>#REF!</v>
      </c>
      <c r="BA18" s="178"/>
      <c r="BB18" s="178" t="e">
        <f>#REF!-#REF!-#REF!</f>
        <v>#REF!</v>
      </c>
      <c r="BC18" s="191"/>
      <c r="BD18" s="171"/>
      <c r="BE18" s="171"/>
      <c r="BF18" s="172"/>
    </row>
    <row r="19" spans="1:61" s="9" customFormat="1" ht="13.5" customHeight="1" x14ac:dyDescent="0.2">
      <c r="A19" s="65"/>
      <c r="B19" s="65" t="s">
        <v>26</v>
      </c>
      <c r="C19" s="178" t="e">
        <f>#REF!-#REF!-#REF!</f>
        <v>#REF!</v>
      </c>
      <c r="D19" s="179"/>
      <c r="E19" s="178" t="e">
        <f>#REF!-#REF!-#REF!</f>
        <v>#REF!</v>
      </c>
      <c r="F19" s="178" t="e">
        <f>#REF!-#REF!-#REF!</f>
        <v>#REF!</v>
      </c>
      <c r="G19" s="178" t="e">
        <f>#REF!-#REF!-#REF!</f>
        <v>#REF!</v>
      </c>
      <c r="H19" s="178" t="e">
        <f>#REF!-#REF!-#REF!</f>
        <v>#REF!</v>
      </c>
      <c r="I19" s="178" t="e">
        <f>#REF!-#REF!-#REF!</f>
        <v>#REF!</v>
      </c>
      <c r="J19" s="179"/>
      <c r="K19" s="178" t="e">
        <f>#REF!-#REF!-#REF!</f>
        <v>#REF!</v>
      </c>
      <c r="L19" s="179"/>
      <c r="M19" s="178" t="e">
        <f>#REF!-#REF!-#REF!</f>
        <v>#REF!</v>
      </c>
      <c r="N19" s="179"/>
      <c r="O19" s="179"/>
      <c r="P19" s="178" t="e">
        <f>#REF!-#REF!-#REF!</f>
        <v>#REF!</v>
      </c>
      <c r="Q19" s="179"/>
      <c r="R19" s="178" t="e">
        <f>#REF!-#REF!-#REF!</f>
        <v>#REF!</v>
      </c>
      <c r="S19" s="178"/>
      <c r="T19" s="178" t="e">
        <f>#REF!-#REF!-#REF!</f>
        <v>#REF!</v>
      </c>
      <c r="U19" s="178"/>
      <c r="V19" s="178" t="e">
        <f>#REF!-#REF!-#REF!</f>
        <v>#REF!</v>
      </c>
      <c r="W19" s="178"/>
      <c r="X19" s="178" t="e">
        <f>#REF!-#REF!-#REF!</f>
        <v>#REF!</v>
      </c>
      <c r="Y19" s="178"/>
      <c r="Z19" s="178" t="e">
        <f>#REF!-#REF!-#REF!</f>
        <v>#REF!</v>
      </c>
      <c r="AA19" s="179"/>
      <c r="AB19" s="65"/>
      <c r="AC19" s="65" t="s">
        <v>26</v>
      </c>
      <c r="AD19" s="178" t="e">
        <f>#REF!-#REF!-#REF!</f>
        <v>#REF!</v>
      </c>
      <c r="AE19" s="178"/>
      <c r="AF19" s="178" t="e">
        <f>#REF!-#REF!-#REF!</f>
        <v>#REF!</v>
      </c>
      <c r="AG19" s="178" t="e">
        <f>#REF!-#REF!-#REF!</f>
        <v>#REF!</v>
      </c>
      <c r="AH19" s="178" t="e">
        <f>#REF!-#REF!-#REF!</f>
        <v>#REF!</v>
      </c>
      <c r="AI19" s="178" t="e">
        <f>#REF!-#REF!-#REF!</f>
        <v>#REF!</v>
      </c>
      <c r="AJ19" s="178"/>
      <c r="AK19" s="178" t="e">
        <f>#REF!-#REF!-#REF!</f>
        <v>#REF!</v>
      </c>
      <c r="AL19" s="178"/>
      <c r="AM19" s="178" t="e">
        <f>#REF!-#REF!-#REF!</f>
        <v>#REF!</v>
      </c>
      <c r="AN19" s="178"/>
      <c r="AO19" s="178" t="e">
        <f>#REF!-#REF!-#REF!</f>
        <v>#REF!</v>
      </c>
      <c r="AP19" s="191"/>
      <c r="AQ19" s="191" t="e">
        <f>#REF!-#REF!-#REF!</f>
        <v>#REF!</v>
      </c>
      <c r="AR19" s="178" t="e">
        <f>#REF!-#REF!-#REF!</f>
        <v>#REF!</v>
      </c>
      <c r="AS19" s="178"/>
      <c r="AT19" s="178" t="e">
        <f>#REF!-#REF!-#REF!</f>
        <v>#REF!</v>
      </c>
      <c r="AU19" s="178"/>
      <c r="AV19" s="178" t="e">
        <f>#REF!-#REF!-#REF!</f>
        <v>#REF!</v>
      </c>
      <c r="AW19" s="178"/>
      <c r="AX19" s="178" t="e">
        <f>#REF!-#REF!-#REF!</f>
        <v>#REF!</v>
      </c>
      <c r="AY19" s="178"/>
      <c r="AZ19" s="178" t="e">
        <f>#REF!-#REF!-#REF!</f>
        <v>#REF!</v>
      </c>
      <c r="BA19" s="178"/>
      <c r="BB19" s="178" t="e">
        <f>#REF!-#REF!-#REF!</f>
        <v>#REF!</v>
      </c>
      <c r="BC19" s="191"/>
      <c r="BD19" s="171"/>
      <c r="BE19" s="171"/>
      <c r="BF19" s="172"/>
    </row>
    <row r="20" spans="1:61" s="9" customFormat="1" ht="13.5" customHeight="1" x14ac:dyDescent="0.2">
      <c r="A20" s="65"/>
      <c r="B20" s="65" t="s">
        <v>27</v>
      </c>
      <c r="C20" s="178" t="e">
        <f>#REF!-#REF!-#REF!</f>
        <v>#REF!</v>
      </c>
      <c r="D20" s="179"/>
      <c r="E20" s="178" t="e">
        <f>#REF!-#REF!-#REF!</f>
        <v>#REF!</v>
      </c>
      <c r="F20" s="178" t="e">
        <f>#REF!-#REF!-#REF!</f>
        <v>#REF!</v>
      </c>
      <c r="G20" s="178" t="e">
        <f>#REF!-#REF!-#REF!</f>
        <v>#REF!</v>
      </c>
      <c r="H20" s="178" t="e">
        <f>#REF!-#REF!-#REF!</f>
        <v>#REF!</v>
      </c>
      <c r="I20" s="178" t="e">
        <f>#REF!-#REF!-#REF!</f>
        <v>#REF!</v>
      </c>
      <c r="J20" s="179"/>
      <c r="K20" s="178" t="e">
        <f>#REF!-#REF!-#REF!</f>
        <v>#REF!</v>
      </c>
      <c r="L20" s="179"/>
      <c r="M20" s="178" t="e">
        <f>#REF!-#REF!-#REF!</f>
        <v>#REF!</v>
      </c>
      <c r="N20" s="179"/>
      <c r="O20" s="179"/>
      <c r="P20" s="178" t="e">
        <f>#REF!-#REF!-#REF!</f>
        <v>#REF!</v>
      </c>
      <c r="Q20" s="179"/>
      <c r="R20" s="178" t="e">
        <f>#REF!-#REF!-#REF!</f>
        <v>#REF!</v>
      </c>
      <c r="S20" s="178"/>
      <c r="T20" s="178" t="e">
        <f>#REF!-#REF!-#REF!</f>
        <v>#REF!</v>
      </c>
      <c r="U20" s="178"/>
      <c r="V20" s="178" t="e">
        <f>#REF!-#REF!-#REF!</f>
        <v>#REF!</v>
      </c>
      <c r="W20" s="178"/>
      <c r="X20" s="178" t="e">
        <f>#REF!-#REF!-#REF!</f>
        <v>#REF!</v>
      </c>
      <c r="Y20" s="178"/>
      <c r="Z20" s="178" t="e">
        <f>#REF!-#REF!-#REF!</f>
        <v>#REF!</v>
      </c>
      <c r="AA20" s="179"/>
      <c r="AB20" s="65"/>
      <c r="AC20" s="65" t="s">
        <v>27</v>
      </c>
      <c r="AD20" s="178" t="e">
        <f>#REF!-#REF!-#REF!</f>
        <v>#REF!</v>
      </c>
      <c r="AE20" s="178"/>
      <c r="AF20" s="178" t="e">
        <f>#REF!-#REF!-#REF!</f>
        <v>#REF!</v>
      </c>
      <c r="AG20" s="178" t="e">
        <f>#REF!-#REF!-#REF!</f>
        <v>#REF!</v>
      </c>
      <c r="AH20" s="178" t="e">
        <f>#REF!-#REF!-#REF!</f>
        <v>#REF!</v>
      </c>
      <c r="AI20" s="178" t="e">
        <f>#REF!-#REF!-#REF!</f>
        <v>#REF!</v>
      </c>
      <c r="AJ20" s="178"/>
      <c r="AK20" s="178" t="e">
        <f>#REF!-#REF!-#REF!</f>
        <v>#REF!</v>
      </c>
      <c r="AL20" s="178"/>
      <c r="AM20" s="178" t="e">
        <f>#REF!-#REF!-#REF!</f>
        <v>#REF!</v>
      </c>
      <c r="AN20" s="178"/>
      <c r="AO20" s="178" t="e">
        <f>#REF!-#REF!-#REF!</f>
        <v>#REF!</v>
      </c>
      <c r="AP20" s="191"/>
      <c r="AQ20" s="191" t="e">
        <f>#REF!-#REF!-#REF!</f>
        <v>#REF!</v>
      </c>
      <c r="AR20" s="178" t="e">
        <f>#REF!-#REF!-#REF!</f>
        <v>#REF!</v>
      </c>
      <c r="AS20" s="178"/>
      <c r="AT20" s="178" t="e">
        <f>#REF!-#REF!-#REF!</f>
        <v>#REF!</v>
      </c>
      <c r="AU20" s="178"/>
      <c r="AV20" s="178" t="e">
        <f>#REF!-#REF!-#REF!</f>
        <v>#REF!</v>
      </c>
      <c r="AW20" s="178"/>
      <c r="AX20" s="178" t="e">
        <f>#REF!-#REF!-#REF!</f>
        <v>#REF!</v>
      </c>
      <c r="AY20" s="178"/>
      <c r="AZ20" s="178" t="e">
        <f>#REF!-#REF!-#REF!</f>
        <v>#REF!</v>
      </c>
      <c r="BA20" s="178"/>
      <c r="BB20" s="178" t="e">
        <f>#REF!-#REF!-#REF!</f>
        <v>#REF!</v>
      </c>
      <c r="BC20" s="191"/>
      <c r="BD20" s="171"/>
      <c r="BE20" s="171"/>
      <c r="BF20" s="172"/>
    </row>
    <row r="21" spans="1:61" s="9" customFormat="1" ht="13.5" customHeight="1" x14ac:dyDescent="0.2">
      <c r="A21" s="65"/>
      <c r="B21" s="65" t="s">
        <v>28</v>
      </c>
      <c r="C21" s="178" t="e">
        <f>#REF!-#REF!-#REF!</f>
        <v>#REF!</v>
      </c>
      <c r="D21" s="179"/>
      <c r="E21" s="178" t="e">
        <f>#REF!-#REF!-#REF!</f>
        <v>#REF!</v>
      </c>
      <c r="F21" s="178" t="e">
        <f>#REF!-#REF!-#REF!</f>
        <v>#REF!</v>
      </c>
      <c r="G21" s="178" t="e">
        <f>#REF!-#REF!-#REF!</f>
        <v>#REF!</v>
      </c>
      <c r="H21" s="178" t="e">
        <f>#REF!-#REF!-#REF!</f>
        <v>#REF!</v>
      </c>
      <c r="I21" s="178" t="e">
        <f>#REF!-#REF!-#REF!</f>
        <v>#REF!</v>
      </c>
      <c r="J21" s="179"/>
      <c r="K21" s="178" t="e">
        <f>#REF!-#REF!-#REF!</f>
        <v>#REF!</v>
      </c>
      <c r="L21" s="179"/>
      <c r="M21" s="178" t="e">
        <f>#REF!-#REF!-#REF!</f>
        <v>#REF!</v>
      </c>
      <c r="N21" s="179"/>
      <c r="O21" s="179"/>
      <c r="P21" s="178" t="e">
        <f>#REF!-#REF!-#REF!</f>
        <v>#REF!</v>
      </c>
      <c r="Q21" s="179"/>
      <c r="R21" s="178" t="e">
        <f>#REF!-#REF!-#REF!</f>
        <v>#REF!</v>
      </c>
      <c r="S21" s="178"/>
      <c r="T21" s="178" t="e">
        <f>#REF!-#REF!-#REF!</f>
        <v>#REF!</v>
      </c>
      <c r="U21" s="178"/>
      <c r="V21" s="178" t="e">
        <f>#REF!-#REF!-#REF!</f>
        <v>#REF!</v>
      </c>
      <c r="W21" s="178"/>
      <c r="X21" s="178" t="e">
        <f>#REF!-#REF!-#REF!</f>
        <v>#REF!</v>
      </c>
      <c r="Y21" s="178"/>
      <c r="Z21" s="178" t="e">
        <f>#REF!-#REF!-#REF!</f>
        <v>#REF!</v>
      </c>
      <c r="AA21" s="179"/>
      <c r="AB21" s="65"/>
      <c r="AC21" s="65" t="s">
        <v>28</v>
      </c>
      <c r="AD21" s="178" t="e">
        <f>#REF!-#REF!-#REF!</f>
        <v>#REF!</v>
      </c>
      <c r="AE21" s="178"/>
      <c r="AF21" s="178" t="e">
        <f>#REF!-#REF!-#REF!</f>
        <v>#REF!</v>
      </c>
      <c r="AG21" s="178" t="e">
        <f>#REF!-#REF!-#REF!</f>
        <v>#REF!</v>
      </c>
      <c r="AH21" s="178" t="e">
        <f>#REF!-#REF!-#REF!</f>
        <v>#REF!</v>
      </c>
      <c r="AI21" s="178" t="e">
        <f>#REF!-#REF!-#REF!</f>
        <v>#REF!</v>
      </c>
      <c r="AJ21" s="178"/>
      <c r="AK21" s="178" t="e">
        <f>#REF!-#REF!-#REF!</f>
        <v>#REF!</v>
      </c>
      <c r="AL21" s="178"/>
      <c r="AM21" s="178" t="e">
        <f>#REF!-#REF!-#REF!</f>
        <v>#REF!</v>
      </c>
      <c r="AN21" s="178"/>
      <c r="AO21" s="178" t="e">
        <f>#REF!-#REF!-#REF!</f>
        <v>#REF!</v>
      </c>
      <c r="AP21" s="191"/>
      <c r="AQ21" s="191" t="e">
        <f>#REF!-#REF!-#REF!</f>
        <v>#REF!</v>
      </c>
      <c r="AR21" s="178" t="e">
        <f>#REF!-#REF!-#REF!</f>
        <v>#REF!</v>
      </c>
      <c r="AS21" s="178"/>
      <c r="AT21" s="178" t="e">
        <f>#REF!-#REF!-#REF!</f>
        <v>#REF!</v>
      </c>
      <c r="AU21" s="178"/>
      <c r="AV21" s="178" t="e">
        <f>#REF!-#REF!-#REF!</f>
        <v>#REF!</v>
      </c>
      <c r="AW21" s="178"/>
      <c r="AX21" s="178" t="e">
        <f>#REF!-#REF!-#REF!</f>
        <v>#REF!</v>
      </c>
      <c r="AY21" s="178"/>
      <c r="AZ21" s="178" t="e">
        <f>#REF!-#REF!-#REF!</f>
        <v>#REF!</v>
      </c>
      <c r="BA21" s="178"/>
      <c r="BB21" s="178" t="e">
        <f>#REF!-#REF!-#REF!</f>
        <v>#REF!</v>
      </c>
      <c r="BC21" s="191"/>
      <c r="BD21" s="171"/>
      <c r="BE21" s="171"/>
      <c r="BF21" s="172"/>
    </row>
    <row r="22" spans="1:61" s="9" customFormat="1" ht="13.5" customHeight="1" x14ac:dyDescent="0.2">
      <c r="A22" s="65"/>
      <c r="B22" s="65" t="s">
        <v>29</v>
      </c>
      <c r="C22" s="178" t="e">
        <f>#REF!-#REF!-#REF!</f>
        <v>#REF!</v>
      </c>
      <c r="D22" s="179"/>
      <c r="E22" s="178" t="e">
        <f>#REF!-#REF!-#REF!</f>
        <v>#REF!</v>
      </c>
      <c r="F22" s="178" t="e">
        <f>#REF!-#REF!-#REF!</f>
        <v>#REF!</v>
      </c>
      <c r="G22" s="178" t="e">
        <f>#REF!-#REF!-#REF!</f>
        <v>#REF!</v>
      </c>
      <c r="H22" s="178" t="e">
        <f>#REF!-#REF!-#REF!</f>
        <v>#REF!</v>
      </c>
      <c r="I22" s="178" t="e">
        <f>#REF!-#REF!-#REF!</f>
        <v>#REF!</v>
      </c>
      <c r="J22" s="179"/>
      <c r="K22" s="178" t="e">
        <f>#REF!-#REF!-#REF!</f>
        <v>#REF!</v>
      </c>
      <c r="L22" s="179"/>
      <c r="M22" s="178" t="e">
        <f>#REF!-#REF!-#REF!</f>
        <v>#REF!</v>
      </c>
      <c r="N22" s="179"/>
      <c r="O22" s="179"/>
      <c r="P22" s="178" t="e">
        <f>#REF!-#REF!-#REF!</f>
        <v>#REF!</v>
      </c>
      <c r="Q22" s="179"/>
      <c r="R22" s="178" t="e">
        <f>#REF!-#REF!-#REF!</f>
        <v>#REF!</v>
      </c>
      <c r="S22" s="178"/>
      <c r="T22" s="178" t="e">
        <f>#REF!-#REF!-#REF!</f>
        <v>#REF!</v>
      </c>
      <c r="U22" s="178"/>
      <c r="V22" s="178" t="e">
        <f>#REF!-#REF!-#REF!</f>
        <v>#REF!</v>
      </c>
      <c r="W22" s="178"/>
      <c r="X22" s="178" t="e">
        <f>#REF!-#REF!-#REF!</f>
        <v>#REF!</v>
      </c>
      <c r="Y22" s="178"/>
      <c r="Z22" s="178" t="e">
        <f>#REF!-#REF!-#REF!</f>
        <v>#REF!</v>
      </c>
      <c r="AA22" s="179"/>
      <c r="AB22" s="65"/>
      <c r="AC22" s="65" t="s">
        <v>29</v>
      </c>
      <c r="AD22" s="178" t="e">
        <f>#REF!-#REF!-#REF!</f>
        <v>#REF!</v>
      </c>
      <c r="AE22" s="178"/>
      <c r="AF22" s="178" t="e">
        <f>#REF!-#REF!-#REF!</f>
        <v>#REF!</v>
      </c>
      <c r="AG22" s="178" t="e">
        <f>#REF!-#REF!-#REF!</f>
        <v>#REF!</v>
      </c>
      <c r="AH22" s="178" t="e">
        <f>#REF!-#REF!-#REF!</f>
        <v>#REF!</v>
      </c>
      <c r="AI22" s="178" t="e">
        <f>#REF!-#REF!-#REF!</f>
        <v>#REF!</v>
      </c>
      <c r="AJ22" s="178"/>
      <c r="AK22" s="178" t="e">
        <f>#REF!-#REF!-#REF!</f>
        <v>#REF!</v>
      </c>
      <c r="AL22" s="178"/>
      <c r="AM22" s="178" t="e">
        <f>#REF!-#REF!-#REF!</f>
        <v>#REF!</v>
      </c>
      <c r="AN22" s="178"/>
      <c r="AO22" s="178" t="e">
        <f>#REF!-#REF!-#REF!</f>
        <v>#REF!</v>
      </c>
      <c r="AP22" s="191"/>
      <c r="AQ22" s="191" t="e">
        <f>#REF!-#REF!-#REF!</f>
        <v>#REF!</v>
      </c>
      <c r="AR22" s="178" t="e">
        <f>#REF!-#REF!-#REF!</f>
        <v>#REF!</v>
      </c>
      <c r="AS22" s="178"/>
      <c r="AT22" s="178" t="e">
        <f>#REF!-#REF!-#REF!</f>
        <v>#REF!</v>
      </c>
      <c r="AU22" s="178"/>
      <c r="AV22" s="178" t="e">
        <f>#REF!-#REF!-#REF!</f>
        <v>#REF!</v>
      </c>
      <c r="AW22" s="178"/>
      <c r="AX22" s="178" t="e">
        <f>#REF!-#REF!-#REF!</f>
        <v>#REF!</v>
      </c>
      <c r="AY22" s="178"/>
      <c r="AZ22" s="178" t="e">
        <f>#REF!-#REF!-#REF!</f>
        <v>#REF!</v>
      </c>
      <c r="BA22" s="178"/>
      <c r="BB22" s="178" t="e">
        <f>#REF!-#REF!-#REF!</f>
        <v>#REF!</v>
      </c>
      <c r="BC22" s="191"/>
      <c r="BD22" s="171"/>
      <c r="BE22" s="171"/>
      <c r="BF22" s="172"/>
    </row>
    <row r="23" spans="1:61" s="9" customFormat="1" ht="13.5" customHeight="1" x14ac:dyDescent="0.2">
      <c r="A23" s="65"/>
      <c r="B23" s="65" t="s">
        <v>30</v>
      </c>
      <c r="C23" s="178" t="e">
        <f>#REF!-#REF!-#REF!</f>
        <v>#REF!</v>
      </c>
      <c r="D23" s="179"/>
      <c r="E23" s="178" t="e">
        <f>#REF!-#REF!-#REF!</f>
        <v>#REF!</v>
      </c>
      <c r="F23" s="178" t="e">
        <f>#REF!-#REF!-#REF!</f>
        <v>#REF!</v>
      </c>
      <c r="G23" s="178" t="e">
        <f>#REF!-#REF!-#REF!</f>
        <v>#REF!</v>
      </c>
      <c r="H23" s="178" t="e">
        <f>#REF!-#REF!-#REF!</f>
        <v>#REF!</v>
      </c>
      <c r="I23" s="178" t="e">
        <f>#REF!-#REF!-#REF!</f>
        <v>#REF!</v>
      </c>
      <c r="J23" s="179"/>
      <c r="K23" s="178" t="e">
        <f>#REF!-#REF!-#REF!</f>
        <v>#REF!</v>
      </c>
      <c r="L23" s="179"/>
      <c r="M23" s="178" t="e">
        <f>#REF!-#REF!-#REF!</f>
        <v>#REF!</v>
      </c>
      <c r="N23" s="179"/>
      <c r="O23" s="179"/>
      <c r="P23" s="178" t="e">
        <f>#REF!-#REF!-#REF!</f>
        <v>#REF!</v>
      </c>
      <c r="Q23" s="179"/>
      <c r="R23" s="178" t="e">
        <f>#REF!-#REF!-#REF!</f>
        <v>#REF!</v>
      </c>
      <c r="S23" s="178"/>
      <c r="T23" s="178" t="e">
        <f>#REF!-#REF!-#REF!</f>
        <v>#REF!</v>
      </c>
      <c r="U23" s="178"/>
      <c r="V23" s="178" t="e">
        <f>#REF!-#REF!-#REF!</f>
        <v>#REF!</v>
      </c>
      <c r="W23" s="178"/>
      <c r="X23" s="178" t="e">
        <f>#REF!-#REF!-#REF!</f>
        <v>#REF!</v>
      </c>
      <c r="Y23" s="178"/>
      <c r="Z23" s="178" t="e">
        <f>#REF!-#REF!-#REF!</f>
        <v>#REF!</v>
      </c>
      <c r="AA23" s="179"/>
      <c r="AB23" s="65"/>
      <c r="AC23" s="65" t="s">
        <v>30</v>
      </c>
      <c r="AD23" s="178" t="e">
        <f>#REF!-#REF!-#REF!</f>
        <v>#REF!</v>
      </c>
      <c r="AE23" s="178"/>
      <c r="AF23" s="178" t="e">
        <f>#REF!-#REF!-#REF!</f>
        <v>#REF!</v>
      </c>
      <c r="AG23" s="178" t="e">
        <f>#REF!-#REF!-#REF!</f>
        <v>#REF!</v>
      </c>
      <c r="AH23" s="178" t="e">
        <f>#REF!-#REF!-#REF!</f>
        <v>#REF!</v>
      </c>
      <c r="AI23" s="178" t="e">
        <f>#REF!-#REF!-#REF!</f>
        <v>#REF!</v>
      </c>
      <c r="AJ23" s="178"/>
      <c r="AK23" s="178" t="e">
        <f>#REF!-#REF!-#REF!</f>
        <v>#REF!</v>
      </c>
      <c r="AL23" s="178"/>
      <c r="AM23" s="178" t="e">
        <f>#REF!-#REF!-#REF!</f>
        <v>#REF!</v>
      </c>
      <c r="AN23" s="178"/>
      <c r="AO23" s="178" t="e">
        <f>#REF!-#REF!-#REF!</f>
        <v>#REF!</v>
      </c>
      <c r="AP23" s="191"/>
      <c r="AQ23" s="191" t="e">
        <f>#REF!-#REF!-#REF!</f>
        <v>#REF!</v>
      </c>
      <c r="AR23" s="178" t="e">
        <f>#REF!-#REF!-#REF!</f>
        <v>#REF!</v>
      </c>
      <c r="AS23" s="178"/>
      <c r="AT23" s="178" t="e">
        <f>#REF!-#REF!-#REF!</f>
        <v>#REF!</v>
      </c>
      <c r="AU23" s="178"/>
      <c r="AV23" s="178" t="e">
        <f>#REF!-#REF!-#REF!</f>
        <v>#REF!</v>
      </c>
      <c r="AW23" s="178"/>
      <c r="AX23" s="178" t="e">
        <f>#REF!-#REF!-#REF!</f>
        <v>#REF!</v>
      </c>
      <c r="AY23" s="178"/>
      <c r="AZ23" s="178" t="e">
        <f>#REF!-#REF!-#REF!</f>
        <v>#REF!</v>
      </c>
      <c r="BA23" s="178"/>
      <c r="BB23" s="178" t="e">
        <f>#REF!-#REF!-#REF!</f>
        <v>#REF!</v>
      </c>
      <c r="BC23" s="191"/>
      <c r="BD23" s="171"/>
      <c r="BE23" s="171"/>
      <c r="BF23" s="172"/>
    </row>
    <row r="24" spans="1:61" s="9" customFormat="1" ht="13.5" customHeight="1" x14ac:dyDescent="0.2">
      <c r="A24" s="65"/>
      <c r="B24" s="65" t="s">
        <v>31</v>
      </c>
      <c r="C24" s="178" t="e">
        <f>#REF!-#REF!-#REF!</f>
        <v>#REF!</v>
      </c>
      <c r="D24" s="179"/>
      <c r="E24" s="178" t="e">
        <f>#REF!-#REF!-#REF!</f>
        <v>#REF!</v>
      </c>
      <c r="F24" s="178" t="e">
        <f>#REF!-#REF!-#REF!</f>
        <v>#REF!</v>
      </c>
      <c r="G24" s="178" t="e">
        <f>#REF!-#REF!-#REF!</f>
        <v>#REF!</v>
      </c>
      <c r="H24" s="178" t="e">
        <f>#REF!-#REF!-#REF!</f>
        <v>#REF!</v>
      </c>
      <c r="I24" s="178" t="e">
        <f>#REF!-#REF!-#REF!</f>
        <v>#REF!</v>
      </c>
      <c r="J24" s="179"/>
      <c r="K24" s="178" t="e">
        <f>#REF!-#REF!-#REF!</f>
        <v>#REF!</v>
      </c>
      <c r="L24" s="179"/>
      <c r="M24" s="178" t="e">
        <f>#REF!-#REF!-#REF!</f>
        <v>#REF!</v>
      </c>
      <c r="N24" s="179"/>
      <c r="O24" s="179"/>
      <c r="P24" s="178" t="e">
        <f>#REF!-#REF!-#REF!</f>
        <v>#REF!</v>
      </c>
      <c r="Q24" s="179"/>
      <c r="R24" s="178" t="e">
        <f>#REF!-#REF!-#REF!</f>
        <v>#REF!</v>
      </c>
      <c r="S24" s="178"/>
      <c r="T24" s="178" t="e">
        <f>#REF!-#REF!-#REF!</f>
        <v>#REF!</v>
      </c>
      <c r="U24" s="178"/>
      <c r="V24" s="178" t="e">
        <f>#REF!-#REF!-#REF!</f>
        <v>#REF!</v>
      </c>
      <c r="W24" s="178"/>
      <c r="X24" s="178" t="e">
        <f>#REF!-#REF!-#REF!</f>
        <v>#REF!</v>
      </c>
      <c r="Y24" s="178"/>
      <c r="Z24" s="178" t="e">
        <f>#REF!-#REF!-#REF!</f>
        <v>#REF!</v>
      </c>
      <c r="AA24" s="179"/>
      <c r="AB24" s="65"/>
      <c r="AC24" s="65" t="s">
        <v>31</v>
      </c>
      <c r="AD24" s="178" t="e">
        <f>#REF!-#REF!-#REF!</f>
        <v>#REF!</v>
      </c>
      <c r="AE24" s="178"/>
      <c r="AF24" s="178" t="e">
        <f>#REF!-#REF!-#REF!</f>
        <v>#REF!</v>
      </c>
      <c r="AG24" s="178" t="e">
        <f>#REF!-#REF!-#REF!</f>
        <v>#REF!</v>
      </c>
      <c r="AH24" s="178" t="e">
        <f>#REF!-#REF!-#REF!</f>
        <v>#REF!</v>
      </c>
      <c r="AI24" s="178" t="e">
        <f>#REF!-#REF!-#REF!</f>
        <v>#REF!</v>
      </c>
      <c r="AJ24" s="178"/>
      <c r="AK24" s="178" t="e">
        <f>#REF!-#REF!-#REF!</f>
        <v>#REF!</v>
      </c>
      <c r="AL24" s="178"/>
      <c r="AM24" s="178" t="e">
        <f>#REF!-#REF!-#REF!</f>
        <v>#REF!</v>
      </c>
      <c r="AN24" s="178"/>
      <c r="AO24" s="178" t="e">
        <f>#REF!-#REF!-#REF!</f>
        <v>#REF!</v>
      </c>
      <c r="AP24" s="191"/>
      <c r="AQ24" s="191" t="e">
        <f>#REF!-#REF!-#REF!</f>
        <v>#REF!</v>
      </c>
      <c r="AR24" s="178" t="e">
        <f>#REF!-#REF!-#REF!</f>
        <v>#REF!</v>
      </c>
      <c r="AS24" s="178"/>
      <c r="AT24" s="178" t="e">
        <f>#REF!-#REF!-#REF!</f>
        <v>#REF!</v>
      </c>
      <c r="AU24" s="178"/>
      <c r="AV24" s="178" t="e">
        <f>#REF!-#REF!-#REF!</f>
        <v>#REF!</v>
      </c>
      <c r="AW24" s="178"/>
      <c r="AX24" s="178" t="e">
        <f>#REF!-#REF!-#REF!</f>
        <v>#REF!</v>
      </c>
      <c r="AY24" s="178"/>
      <c r="AZ24" s="178" t="e">
        <f>#REF!-#REF!-#REF!</f>
        <v>#REF!</v>
      </c>
      <c r="BA24" s="178"/>
      <c r="BB24" s="178" t="e">
        <f>#REF!-#REF!-#REF!</f>
        <v>#REF!</v>
      </c>
      <c r="BC24" s="191"/>
      <c r="BD24" s="171"/>
      <c r="BE24" s="171"/>
      <c r="BF24" s="172"/>
    </row>
    <row r="25" spans="1:61" s="9" customFormat="1" ht="13.5" customHeight="1" x14ac:dyDescent="0.2">
      <c r="A25" s="89"/>
      <c r="B25" s="65" t="s">
        <v>32</v>
      </c>
      <c r="C25" s="178" t="e">
        <f>#REF!-#REF!-#REF!</f>
        <v>#REF!</v>
      </c>
      <c r="D25" s="179"/>
      <c r="E25" s="178" t="e">
        <f>#REF!-#REF!-#REF!</f>
        <v>#REF!</v>
      </c>
      <c r="F25" s="178" t="e">
        <f>#REF!-#REF!-#REF!</f>
        <v>#REF!</v>
      </c>
      <c r="G25" s="178" t="e">
        <f>#REF!-#REF!-#REF!</f>
        <v>#REF!</v>
      </c>
      <c r="H25" s="178" t="e">
        <f>#REF!-#REF!-#REF!</f>
        <v>#REF!</v>
      </c>
      <c r="I25" s="178" t="e">
        <f>#REF!-#REF!-#REF!</f>
        <v>#REF!</v>
      </c>
      <c r="J25" s="179"/>
      <c r="K25" s="178" t="e">
        <f>#REF!-#REF!-#REF!</f>
        <v>#REF!</v>
      </c>
      <c r="L25" s="179"/>
      <c r="M25" s="178" t="e">
        <f>#REF!-#REF!-#REF!</f>
        <v>#REF!</v>
      </c>
      <c r="N25" s="179"/>
      <c r="O25" s="179"/>
      <c r="P25" s="178" t="e">
        <f>#REF!-#REF!-#REF!</f>
        <v>#REF!</v>
      </c>
      <c r="Q25" s="179"/>
      <c r="R25" s="178" t="e">
        <f>#REF!-#REF!-#REF!</f>
        <v>#REF!</v>
      </c>
      <c r="S25" s="178"/>
      <c r="T25" s="178" t="e">
        <f>#REF!-#REF!-#REF!</f>
        <v>#REF!</v>
      </c>
      <c r="U25" s="178"/>
      <c r="V25" s="178" t="e">
        <f>#REF!-#REF!-#REF!</f>
        <v>#REF!</v>
      </c>
      <c r="W25" s="178"/>
      <c r="X25" s="178" t="e">
        <f>#REF!-#REF!-#REF!</f>
        <v>#REF!</v>
      </c>
      <c r="Y25" s="178"/>
      <c r="Z25" s="178" t="e">
        <f>#REF!-#REF!-#REF!</f>
        <v>#REF!</v>
      </c>
      <c r="AA25" s="179"/>
      <c r="AB25" s="89"/>
      <c r="AC25" s="65" t="s">
        <v>32</v>
      </c>
      <c r="AD25" s="178" t="e">
        <f>#REF!-#REF!-#REF!</f>
        <v>#REF!</v>
      </c>
      <c r="AE25" s="178"/>
      <c r="AF25" s="178" t="e">
        <f>#REF!-#REF!-#REF!</f>
        <v>#REF!</v>
      </c>
      <c r="AG25" s="178" t="e">
        <f>#REF!-#REF!-#REF!</f>
        <v>#REF!</v>
      </c>
      <c r="AH25" s="178" t="e">
        <f>#REF!-#REF!-#REF!</f>
        <v>#REF!</v>
      </c>
      <c r="AI25" s="178" t="e">
        <f>#REF!-#REF!-#REF!</f>
        <v>#REF!</v>
      </c>
      <c r="AJ25" s="178"/>
      <c r="AK25" s="178" t="e">
        <f>#REF!-#REF!-#REF!</f>
        <v>#REF!</v>
      </c>
      <c r="AL25" s="178"/>
      <c r="AM25" s="178" t="e">
        <f>#REF!-#REF!-#REF!</f>
        <v>#REF!</v>
      </c>
      <c r="AN25" s="178"/>
      <c r="AO25" s="178" t="e">
        <f>#REF!-#REF!-#REF!</f>
        <v>#REF!</v>
      </c>
      <c r="AP25" s="191"/>
      <c r="AQ25" s="191" t="e">
        <f>#REF!-#REF!-#REF!</f>
        <v>#REF!</v>
      </c>
      <c r="AR25" s="178" t="e">
        <f>#REF!-#REF!-#REF!</f>
        <v>#REF!</v>
      </c>
      <c r="AS25" s="178"/>
      <c r="AT25" s="178" t="e">
        <f>#REF!-#REF!-#REF!</f>
        <v>#REF!</v>
      </c>
      <c r="AU25" s="178"/>
      <c r="AV25" s="178" t="e">
        <f>#REF!-#REF!-#REF!</f>
        <v>#REF!</v>
      </c>
      <c r="AW25" s="178"/>
      <c r="AX25" s="178" t="e">
        <f>#REF!-#REF!-#REF!</f>
        <v>#REF!</v>
      </c>
      <c r="AY25" s="178"/>
      <c r="AZ25" s="178" t="e">
        <f>#REF!-#REF!-#REF!</f>
        <v>#REF!</v>
      </c>
      <c r="BA25" s="178"/>
      <c r="BB25" s="178" t="e">
        <f>#REF!-#REF!-#REF!</f>
        <v>#REF!</v>
      </c>
      <c r="BC25" s="191"/>
      <c r="BD25" s="171"/>
      <c r="BE25" s="171"/>
      <c r="BF25" s="172"/>
    </row>
    <row r="26" spans="1:61" s="9" customFormat="1" ht="13.5" customHeight="1" x14ac:dyDescent="0.15">
      <c r="A26" s="165"/>
      <c r="B26" s="65" t="s">
        <v>33</v>
      </c>
      <c r="C26" s="178" t="e">
        <f>#REF!-#REF!-#REF!</f>
        <v>#REF!</v>
      </c>
      <c r="D26" s="179"/>
      <c r="E26" s="178" t="e">
        <f>#REF!-#REF!-#REF!</f>
        <v>#REF!</v>
      </c>
      <c r="F26" s="178" t="e">
        <f>#REF!-#REF!-#REF!</f>
        <v>#REF!</v>
      </c>
      <c r="G26" s="178" t="e">
        <f>#REF!-#REF!-#REF!</f>
        <v>#REF!</v>
      </c>
      <c r="H26" s="178" t="e">
        <f>#REF!-#REF!-#REF!</f>
        <v>#REF!</v>
      </c>
      <c r="I26" s="178" t="e">
        <f>#REF!-#REF!-#REF!</f>
        <v>#REF!</v>
      </c>
      <c r="J26" s="179"/>
      <c r="K26" s="178" t="e">
        <f>#REF!-#REF!-#REF!</f>
        <v>#REF!</v>
      </c>
      <c r="L26" s="179"/>
      <c r="M26" s="178" t="e">
        <f>#REF!-#REF!-#REF!</f>
        <v>#REF!</v>
      </c>
      <c r="N26" s="179"/>
      <c r="O26" s="179"/>
      <c r="P26" s="178" t="e">
        <f>#REF!-#REF!-#REF!</f>
        <v>#REF!</v>
      </c>
      <c r="Q26" s="179"/>
      <c r="R26" s="178" t="e">
        <f>#REF!-#REF!-#REF!</f>
        <v>#REF!</v>
      </c>
      <c r="S26" s="178"/>
      <c r="T26" s="178" t="e">
        <f>#REF!-#REF!-#REF!</f>
        <v>#REF!</v>
      </c>
      <c r="U26" s="178"/>
      <c r="V26" s="178" t="e">
        <f>#REF!-#REF!-#REF!</f>
        <v>#REF!</v>
      </c>
      <c r="W26" s="178"/>
      <c r="X26" s="178" t="e">
        <f>#REF!-#REF!-#REF!</f>
        <v>#REF!</v>
      </c>
      <c r="Y26" s="178"/>
      <c r="Z26" s="178" t="e">
        <f>#REF!-#REF!-#REF!</f>
        <v>#REF!</v>
      </c>
      <c r="AA26" s="179"/>
      <c r="AB26" s="165"/>
      <c r="AC26" s="65" t="s">
        <v>33</v>
      </c>
      <c r="AD26" s="178" t="e">
        <f>#REF!-#REF!-#REF!</f>
        <v>#REF!</v>
      </c>
      <c r="AE26" s="178"/>
      <c r="AF26" s="178" t="e">
        <f>#REF!-#REF!-#REF!</f>
        <v>#REF!</v>
      </c>
      <c r="AG26" s="178" t="e">
        <f>#REF!-#REF!-#REF!</f>
        <v>#REF!</v>
      </c>
      <c r="AH26" s="178" t="e">
        <f>#REF!-#REF!-#REF!</f>
        <v>#REF!</v>
      </c>
      <c r="AI26" s="178" t="e">
        <f>#REF!-#REF!-#REF!</f>
        <v>#REF!</v>
      </c>
      <c r="AJ26" s="178"/>
      <c r="AK26" s="178" t="e">
        <f>#REF!-#REF!-#REF!</f>
        <v>#REF!</v>
      </c>
      <c r="AL26" s="178"/>
      <c r="AM26" s="178" t="e">
        <f>#REF!-#REF!-#REF!</f>
        <v>#REF!</v>
      </c>
      <c r="AN26" s="178"/>
      <c r="AO26" s="178" t="e">
        <f>#REF!-#REF!-#REF!</f>
        <v>#REF!</v>
      </c>
      <c r="AP26" s="191"/>
      <c r="AQ26" s="191" t="e">
        <f>#REF!-#REF!-#REF!</f>
        <v>#REF!</v>
      </c>
      <c r="AR26" s="178" t="e">
        <f>#REF!-#REF!-#REF!</f>
        <v>#REF!</v>
      </c>
      <c r="AS26" s="178"/>
      <c r="AT26" s="178" t="e">
        <f>#REF!-#REF!-#REF!</f>
        <v>#REF!</v>
      </c>
      <c r="AU26" s="178"/>
      <c r="AV26" s="178" t="e">
        <f>#REF!-#REF!-#REF!</f>
        <v>#REF!</v>
      </c>
      <c r="AW26" s="178"/>
      <c r="AX26" s="178" t="e">
        <f>#REF!-#REF!-#REF!</f>
        <v>#REF!</v>
      </c>
      <c r="AY26" s="178"/>
      <c r="AZ26" s="178" t="e">
        <f>#REF!-#REF!-#REF!</f>
        <v>#REF!</v>
      </c>
      <c r="BA26" s="178"/>
      <c r="BB26" s="178" t="e">
        <f>#REF!-#REF!-#REF!</f>
        <v>#REF!</v>
      </c>
      <c r="BC26" s="191"/>
      <c r="BD26" s="171"/>
      <c r="BE26" s="171"/>
      <c r="BF26" s="172"/>
      <c r="BI26" s="6"/>
    </row>
    <row r="27" spans="1:61" s="9" customFormat="1" ht="13.5" customHeight="1" x14ac:dyDescent="0.15">
      <c r="A27" s="65"/>
      <c r="B27" s="65" t="s">
        <v>34</v>
      </c>
      <c r="C27" s="178" t="e">
        <f>#REF!-#REF!-#REF!</f>
        <v>#REF!</v>
      </c>
      <c r="D27" s="179"/>
      <c r="E27" s="178" t="e">
        <f>#REF!-#REF!-#REF!</f>
        <v>#REF!</v>
      </c>
      <c r="F27" s="178" t="e">
        <f>#REF!-#REF!-#REF!</f>
        <v>#REF!</v>
      </c>
      <c r="G27" s="178" t="e">
        <f>#REF!-#REF!-#REF!</f>
        <v>#REF!</v>
      </c>
      <c r="H27" s="178" t="e">
        <f>#REF!-#REF!-#REF!</f>
        <v>#REF!</v>
      </c>
      <c r="I27" s="178" t="e">
        <f>#REF!-#REF!-#REF!</f>
        <v>#REF!</v>
      </c>
      <c r="J27" s="179"/>
      <c r="K27" s="178" t="e">
        <f>#REF!-#REF!-#REF!</f>
        <v>#REF!</v>
      </c>
      <c r="L27" s="179"/>
      <c r="M27" s="178" t="e">
        <f>#REF!-#REF!-#REF!</f>
        <v>#REF!</v>
      </c>
      <c r="N27" s="179"/>
      <c r="O27" s="179"/>
      <c r="P27" s="178" t="e">
        <f>#REF!-#REF!-#REF!</f>
        <v>#REF!</v>
      </c>
      <c r="Q27" s="179"/>
      <c r="R27" s="178" t="e">
        <f>#REF!-#REF!-#REF!</f>
        <v>#REF!</v>
      </c>
      <c r="S27" s="178"/>
      <c r="T27" s="178" t="e">
        <f>#REF!-#REF!-#REF!</f>
        <v>#REF!</v>
      </c>
      <c r="U27" s="178"/>
      <c r="V27" s="178" t="e">
        <f>#REF!-#REF!-#REF!</f>
        <v>#REF!</v>
      </c>
      <c r="W27" s="178"/>
      <c r="X27" s="178" t="e">
        <f>#REF!-#REF!-#REF!</f>
        <v>#REF!</v>
      </c>
      <c r="Y27" s="178"/>
      <c r="Z27" s="178" t="e">
        <f>#REF!-#REF!-#REF!</f>
        <v>#REF!</v>
      </c>
      <c r="AA27" s="179"/>
      <c r="AB27" s="65"/>
      <c r="AC27" s="65" t="s">
        <v>34</v>
      </c>
      <c r="AD27" s="178" t="e">
        <f>#REF!-#REF!-#REF!</f>
        <v>#REF!</v>
      </c>
      <c r="AE27" s="178"/>
      <c r="AF27" s="178" t="e">
        <f>#REF!-#REF!-#REF!</f>
        <v>#REF!</v>
      </c>
      <c r="AG27" s="178" t="e">
        <f>#REF!-#REF!-#REF!</f>
        <v>#REF!</v>
      </c>
      <c r="AH27" s="178" t="e">
        <f>#REF!-#REF!-#REF!</f>
        <v>#REF!</v>
      </c>
      <c r="AI27" s="178" t="e">
        <f>#REF!-#REF!-#REF!</f>
        <v>#REF!</v>
      </c>
      <c r="AJ27" s="178"/>
      <c r="AK27" s="178" t="e">
        <f>#REF!-#REF!-#REF!</f>
        <v>#REF!</v>
      </c>
      <c r="AL27" s="178"/>
      <c r="AM27" s="178" t="e">
        <f>#REF!-#REF!-#REF!</f>
        <v>#REF!</v>
      </c>
      <c r="AN27" s="178"/>
      <c r="AO27" s="178" t="e">
        <f>#REF!-#REF!-#REF!</f>
        <v>#REF!</v>
      </c>
      <c r="AP27" s="191"/>
      <c r="AQ27" s="191" t="e">
        <f>#REF!-#REF!-#REF!</f>
        <v>#REF!</v>
      </c>
      <c r="AR27" s="178" t="e">
        <f>#REF!-#REF!-#REF!</f>
        <v>#REF!</v>
      </c>
      <c r="AS27" s="178"/>
      <c r="AT27" s="178" t="e">
        <f>#REF!-#REF!-#REF!</f>
        <v>#REF!</v>
      </c>
      <c r="AU27" s="178"/>
      <c r="AV27" s="178" t="e">
        <f>#REF!-#REF!-#REF!</f>
        <v>#REF!</v>
      </c>
      <c r="AW27" s="178"/>
      <c r="AX27" s="178" t="e">
        <f>#REF!-#REF!-#REF!</f>
        <v>#REF!</v>
      </c>
      <c r="AY27" s="178"/>
      <c r="AZ27" s="178" t="e">
        <f>#REF!-#REF!-#REF!</f>
        <v>#REF!</v>
      </c>
      <c r="BA27" s="178"/>
      <c r="BB27" s="178" t="e">
        <f>#REF!-#REF!-#REF!</f>
        <v>#REF!</v>
      </c>
      <c r="BC27" s="191"/>
      <c r="BD27" s="171"/>
      <c r="BE27" s="171"/>
      <c r="BF27" s="172"/>
      <c r="BI27" s="6"/>
    </row>
    <row r="28" spans="1:61" ht="13.5" customHeight="1" x14ac:dyDescent="0.15">
      <c r="A28" s="65"/>
      <c r="B28" s="65"/>
      <c r="C28" s="179"/>
      <c r="D28" s="179"/>
      <c r="E28" s="179"/>
      <c r="F28" s="179"/>
      <c r="G28" s="179"/>
      <c r="H28" s="179"/>
      <c r="I28" s="179"/>
      <c r="J28" s="179"/>
      <c r="K28" s="179"/>
      <c r="L28" s="179"/>
      <c r="M28" s="179"/>
      <c r="N28" s="179"/>
      <c r="O28" s="179"/>
      <c r="P28" s="179"/>
      <c r="Q28" s="179"/>
      <c r="R28" s="178"/>
      <c r="S28" s="178"/>
      <c r="T28" s="178"/>
      <c r="U28" s="178"/>
      <c r="V28" s="178"/>
      <c r="W28" s="178"/>
      <c r="X28" s="178"/>
      <c r="Y28" s="178"/>
      <c r="Z28" s="178"/>
      <c r="AA28" s="179"/>
      <c r="AB28" s="65"/>
      <c r="AC28" s="65"/>
      <c r="AD28" s="179"/>
      <c r="AE28" s="179"/>
      <c r="AF28" s="179"/>
      <c r="AG28" s="179"/>
      <c r="AH28" s="179"/>
      <c r="AI28" s="179"/>
      <c r="AJ28" s="179"/>
      <c r="AK28" s="179"/>
      <c r="AL28" s="191"/>
      <c r="AM28" s="179"/>
      <c r="AN28" s="191"/>
      <c r="AO28" s="179"/>
      <c r="AP28" s="191"/>
      <c r="AQ28" s="191" t="e">
        <f>#REF!-#REF!-#REF!</f>
        <v>#REF!</v>
      </c>
      <c r="AR28" s="179"/>
      <c r="AS28" s="191"/>
      <c r="AT28" s="179"/>
      <c r="AU28" s="191"/>
      <c r="AV28" s="179"/>
      <c r="AW28" s="191"/>
      <c r="AX28" s="179"/>
      <c r="AY28" s="191"/>
      <c r="AZ28" s="179"/>
      <c r="BA28" s="191"/>
      <c r="BB28" s="179"/>
      <c r="BC28" s="191"/>
      <c r="BD28" s="171"/>
      <c r="BE28" s="171"/>
      <c r="BF28" s="172"/>
    </row>
    <row r="29" spans="1:61" ht="13.5" customHeight="1" x14ac:dyDescent="0.15">
      <c r="A29" s="65"/>
      <c r="B29" s="65"/>
      <c r="C29" s="179"/>
      <c r="D29" s="179"/>
      <c r="E29" s="179"/>
      <c r="F29" s="179"/>
      <c r="G29" s="179"/>
      <c r="H29" s="179"/>
      <c r="I29" s="179"/>
      <c r="J29" s="179"/>
      <c r="K29" s="179"/>
      <c r="L29" s="179"/>
      <c r="M29" s="179"/>
      <c r="N29" s="179"/>
      <c r="O29" s="179"/>
      <c r="P29" s="179"/>
      <c r="Q29" s="179"/>
      <c r="R29" s="178"/>
      <c r="S29" s="178"/>
      <c r="T29" s="178"/>
      <c r="U29" s="178"/>
      <c r="V29" s="178"/>
      <c r="W29" s="178"/>
      <c r="X29" s="178"/>
      <c r="Y29" s="178"/>
      <c r="Z29" s="178"/>
      <c r="AA29" s="179"/>
      <c r="AB29" s="65"/>
      <c r="AC29" s="65"/>
      <c r="AD29" s="179"/>
      <c r="AE29" s="179"/>
      <c r="AF29" s="179"/>
      <c r="AG29" s="179"/>
      <c r="AH29" s="179"/>
      <c r="AI29" s="179"/>
      <c r="AJ29" s="179"/>
      <c r="AK29" s="179"/>
      <c r="AL29" s="191"/>
      <c r="AM29" s="179"/>
      <c r="AN29" s="191"/>
      <c r="AO29" s="179"/>
      <c r="AP29" s="191"/>
      <c r="AQ29" s="191" t="e">
        <f>#REF!-#REF!-#REF!</f>
        <v>#REF!</v>
      </c>
      <c r="AR29" s="179"/>
      <c r="AS29" s="191"/>
      <c r="AT29" s="179"/>
      <c r="AU29" s="191"/>
      <c r="AV29" s="179"/>
      <c r="AW29" s="191"/>
      <c r="AX29" s="179"/>
      <c r="AY29" s="191"/>
      <c r="AZ29" s="179"/>
      <c r="BA29" s="191"/>
      <c r="BB29" s="179"/>
      <c r="BC29" s="191"/>
      <c r="BD29" s="171"/>
      <c r="BE29" s="171"/>
      <c r="BF29" s="172"/>
    </row>
    <row r="30" spans="1:61" ht="24" customHeight="1" x14ac:dyDescent="0.15">
      <c r="A30" s="443" t="s">
        <v>22</v>
      </c>
      <c r="B30" s="443"/>
      <c r="C30" s="178" t="e">
        <f>#REF!-#REF!-#REF!</f>
        <v>#REF!</v>
      </c>
      <c r="D30" s="179"/>
      <c r="E30" s="178" t="e">
        <f>#REF!-#REF!-#REF!</f>
        <v>#REF!</v>
      </c>
      <c r="F30" s="178" t="e">
        <f>#REF!-#REF!-#REF!</f>
        <v>#REF!</v>
      </c>
      <c r="G30" s="178" t="e">
        <f>#REF!-#REF!-#REF!</f>
        <v>#REF!</v>
      </c>
      <c r="H30" s="178" t="e">
        <f>#REF!-#REF!-#REF!</f>
        <v>#REF!</v>
      </c>
      <c r="I30" s="178" t="e">
        <f>#REF!-#REF!-#REF!</f>
        <v>#REF!</v>
      </c>
      <c r="J30" s="179"/>
      <c r="K30" s="178" t="e">
        <f>#REF!-#REF!-#REF!</f>
        <v>#REF!</v>
      </c>
      <c r="L30" s="179"/>
      <c r="M30" s="178" t="e">
        <f>#REF!-#REF!-#REF!</f>
        <v>#REF!</v>
      </c>
      <c r="N30" s="179"/>
      <c r="O30" s="179"/>
      <c r="P30" s="178" t="e">
        <f>#REF!-#REF!-#REF!</f>
        <v>#REF!</v>
      </c>
      <c r="Q30" s="179"/>
      <c r="R30" s="178" t="e">
        <f>#REF!-#REF!-#REF!</f>
        <v>#REF!</v>
      </c>
      <c r="S30" s="178"/>
      <c r="T30" s="178" t="e">
        <f>#REF!-#REF!-#REF!</f>
        <v>#REF!</v>
      </c>
      <c r="U30" s="178"/>
      <c r="V30" s="178" t="e">
        <f>#REF!-#REF!-#REF!</f>
        <v>#REF!</v>
      </c>
      <c r="W30" s="178"/>
      <c r="X30" s="178" t="e">
        <f>#REF!-#REF!-#REF!</f>
        <v>#REF!</v>
      </c>
      <c r="Y30" s="178"/>
      <c r="Z30" s="178" t="e">
        <f>#REF!-#REF!-#REF!</f>
        <v>#REF!</v>
      </c>
      <c r="AA30" s="179"/>
      <c r="AB30" s="444" t="s">
        <v>22</v>
      </c>
      <c r="AC30" s="444"/>
      <c r="AD30" s="178" t="e">
        <f>#REF!-#REF!-#REF!</f>
        <v>#REF!</v>
      </c>
      <c r="AE30" s="178"/>
      <c r="AF30" s="178" t="e">
        <f>#REF!-#REF!-#REF!</f>
        <v>#REF!</v>
      </c>
      <c r="AG30" s="178" t="e">
        <f>#REF!-#REF!-#REF!</f>
        <v>#REF!</v>
      </c>
      <c r="AH30" s="178" t="e">
        <f>#REF!-#REF!-#REF!</f>
        <v>#REF!</v>
      </c>
      <c r="AI30" s="178" t="e">
        <f>#REF!-#REF!-#REF!</f>
        <v>#REF!</v>
      </c>
      <c r="AJ30" s="178"/>
      <c r="AK30" s="178" t="e">
        <f>#REF!-#REF!-#REF!</f>
        <v>#REF!</v>
      </c>
      <c r="AL30" s="178"/>
      <c r="AM30" s="178" t="e">
        <f>#REF!-#REF!-#REF!</f>
        <v>#REF!</v>
      </c>
      <c r="AN30" s="178"/>
      <c r="AO30" s="178" t="e">
        <f>#REF!-#REF!-#REF!</f>
        <v>#REF!</v>
      </c>
      <c r="AP30" s="191"/>
      <c r="AQ30" s="191" t="e">
        <f>#REF!-#REF!-#REF!</f>
        <v>#REF!</v>
      </c>
      <c r="AR30" s="178" t="e">
        <f>#REF!-#REF!-#REF!</f>
        <v>#REF!</v>
      </c>
      <c r="AS30" s="178"/>
      <c r="AT30" s="178" t="e">
        <f>#REF!-#REF!-#REF!</f>
        <v>#REF!</v>
      </c>
      <c r="AU30" s="178"/>
      <c r="AV30" s="178" t="e">
        <f>#REF!-#REF!-#REF!</f>
        <v>#REF!</v>
      </c>
      <c r="AW30" s="178"/>
      <c r="AX30" s="178" t="e">
        <f>#REF!-#REF!-#REF!</f>
        <v>#REF!</v>
      </c>
      <c r="AY30" s="178"/>
      <c r="AZ30" s="178" t="e">
        <f>#REF!-#REF!-#REF!</f>
        <v>#REF!</v>
      </c>
      <c r="BA30" s="178"/>
      <c r="BB30" s="178" t="e">
        <f>#REF!-#REF!-#REF!</f>
        <v>#REF!</v>
      </c>
      <c r="BC30" s="191"/>
      <c r="BD30" s="171"/>
      <c r="BE30" s="171"/>
      <c r="BF30" s="172"/>
    </row>
    <row r="31" spans="1:61" ht="13.5" customHeight="1" x14ac:dyDescent="0.15">
      <c r="A31" s="65"/>
      <c r="B31" s="65" t="s">
        <v>176</v>
      </c>
      <c r="C31" s="178" t="e">
        <f>#REF!-#REF!-#REF!</f>
        <v>#REF!</v>
      </c>
      <c r="D31" s="179"/>
      <c r="E31" s="178" t="e">
        <f>#REF!-#REF!-#REF!</f>
        <v>#REF!</v>
      </c>
      <c r="F31" s="178" t="e">
        <f>#REF!-#REF!-#REF!</f>
        <v>#REF!</v>
      </c>
      <c r="G31" s="178" t="e">
        <f>#REF!-#REF!-#REF!</f>
        <v>#REF!</v>
      </c>
      <c r="H31" s="178" t="e">
        <f>#REF!-#REF!-#REF!</f>
        <v>#REF!</v>
      </c>
      <c r="I31" s="178" t="e">
        <f>#REF!-#REF!-#REF!</f>
        <v>#REF!</v>
      </c>
      <c r="J31" s="179"/>
      <c r="K31" s="178" t="e">
        <f>#REF!-#REF!-#REF!</f>
        <v>#REF!</v>
      </c>
      <c r="L31" s="179"/>
      <c r="M31" s="178" t="e">
        <f>#REF!-#REF!-#REF!</f>
        <v>#REF!</v>
      </c>
      <c r="N31" s="179"/>
      <c r="O31" s="179"/>
      <c r="P31" s="178" t="e">
        <f>#REF!-#REF!-#REF!</f>
        <v>#REF!</v>
      </c>
      <c r="Q31" s="179"/>
      <c r="R31" s="178" t="e">
        <f>#REF!-#REF!-#REF!</f>
        <v>#REF!</v>
      </c>
      <c r="S31" s="178"/>
      <c r="T31" s="178" t="e">
        <f>#REF!-#REF!-#REF!</f>
        <v>#REF!</v>
      </c>
      <c r="U31" s="178"/>
      <c r="V31" s="178" t="e">
        <f>#REF!-#REF!-#REF!</f>
        <v>#REF!</v>
      </c>
      <c r="W31" s="178"/>
      <c r="X31" s="178" t="e">
        <f>#REF!-#REF!-#REF!</f>
        <v>#REF!</v>
      </c>
      <c r="Y31" s="178"/>
      <c r="Z31" s="178" t="e">
        <f>#REF!-#REF!-#REF!</f>
        <v>#REF!</v>
      </c>
      <c r="AA31" s="179"/>
      <c r="AB31" s="65"/>
      <c r="AC31" s="65" t="s">
        <v>176</v>
      </c>
      <c r="AD31" s="178" t="e">
        <f>#REF!-#REF!-#REF!</f>
        <v>#REF!</v>
      </c>
      <c r="AE31" s="178"/>
      <c r="AF31" s="178" t="e">
        <f>#REF!-#REF!-#REF!</f>
        <v>#REF!</v>
      </c>
      <c r="AG31" s="178" t="e">
        <f>#REF!-#REF!-#REF!</f>
        <v>#REF!</v>
      </c>
      <c r="AH31" s="178" t="e">
        <f>#REF!-#REF!-#REF!</f>
        <v>#REF!</v>
      </c>
      <c r="AI31" s="178" t="e">
        <f>#REF!-#REF!-#REF!</f>
        <v>#REF!</v>
      </c>
      <c r="AJ31" s="178"/>
      <c r="AK31" s="178" t="e">
        <f>#REF!-#REF!-#REF!</f>
        <v>#REF!</v>
      </c>
      <c r="AL31" s="178"/>
      <c r="AM31" s="178" t="e">
        <f>#REF!-#REF!-#REF!</f>
        <v>#REF!</v>
      </c>
      <c r="AN31" s="178"/>
      <c r="AO31" s="178" t="e">
        <f>#REF!-#REF!-#REF!</f>
        <v>#REF!</v>
      </c>
      <c r="AP31" s="191"/>
      <c r="AQ31" s="191" t="e">
        <f>#REF!-#REF!-#REF!</f>
        <v>#REF!</v>
      </c>
      <c r="AR31" s="178" t="e">
        <f>#REF!-#REF!-#REF!</f>
        <v>#REF!</v>
      </c>
      <c r="AS31" s="178"/>
      <c r="AT31" s="178" t="e">
        <f>#REF!-#REF!-#REF!</f>
        <v>#REF!</v>
      </c>
      <c r="AU31" s="178"/>
      <c r="AV31" s="178" t="e">
        <f>#REF!-#REF!-#REF!</f>
        <v>#REF!</v>
      </c>
      <c r="AW31" s="178"/>
      <c r="AX31" s="178" t="e">
        <f>#REF!-#REF!-#REF!</f>
        <v>#REF!</v>
      </c>
      <c r="AY31" s="178"/>
      <c r="AZ31" s="178" t="e">
        <f>#REF!-#REF!-#REF!</f>
        <v>#REF!</v>
      </c>
      <c r="BA31" s="178"/>
      <c r="BB31" s="178" t="e">
        <f>#REF!-#REF!-#REF!</f>
        <v>#REF!</v>
      </c>
      <c r="BC31" s="191"/>
      <c r="BD31" s="171"/>
      <c r="BE31" s="171"/>
      <c r="BF31" s="172"/>
      <c r="BH31" s="65"/>
    </row>
    <row r="32" spans="1:61" ht="13.5" customHeight="1" x14ac:dyDescent="0.15">
      <c r="A32" s="65"/>
      <c r="B32" s="65" t="s">
        <v>177</v>
      </c>
      <c r="C32" s="178" t="e">
        <f>#REF!-#REF!-#REF!</f>
        <v>#REF!</v>
      </c>
      <c r="D32" s="179"/>
      <c r="E32" s="178" t="e">
        <f>#REF!-#REF!-#REF!</f>
        <v>#REF!</v>
      </c>
      <c r="F32" s="178" t="e">
        <f>#REF!-#REF!-#REF!</f>
        <v>#REF!</v>
      </c>
      <c r="G32" s="178" t="e">
        <f>#REF!-#REF!-#REF!</f>
        <v>#REF!</v>
      </c>
      <c r="H32" s="178" t="e">
        <f>#REF!-#REF!-#REF!</f>
        <v>#REF!</v>
      </c>
      <c r="I32" s="178" t="e">
        <f>#REF!-#REF!-#REF!</f>
        <v>#REF!</v>
      </c>
      <c r="J32" s="179"/>
      <c r="K32" s="178" t="e">
        <f>#REF!-#REF!-#REF!</f>
        <v>#REF!</v>
      </c>
      <c r="L32" s="179"/>
      <c r="M32" s="178" t="e">
        <f>#REF!-#REF!-#REF!</f>
        <v>#REF!</v>
      </c>
      <c r="N32" s="179"/>
      <c r="O32" s="179"/>
      <c r="P32" s="178" t="e">
        <f>#REF!-#REF!-#REF!</f>
        <v>#REF!</v>
      </c>
      <c r="Q32" s="179"/>
      <c r="R32" s="178" t="e">
        <f>#REF!-#REF!-#REF!</f>
        <v>#REF!</v>
      </c>
      <c r="S32" s="178"/>
      <c r="T32" s="178" t="e">
        <f>#REF!-#REF!-#REF!</f>
        <v>#REF!</v>
      </c>
      <c r="U32" s="178"/>
      <c r="V32" s="178" t="e">
        <f>#REF!-#REF!-#REF!</f>
        <v>#REF!</v>
      </c>
      <c r="W32" s="178"/>
      <c r="X32" s="178" t="e">
        <f>#REF!-#REF!-#REF!</f>
        <v>#REF!</v>
      </c>
      <c r="Y32" s="178"/>
      <c r="Z32" s="178" t="e">
        <f>#REF!-#REF!-#REF!</f>
        <v>#REF!</v>
      </c>
      <c r="AA32" s="179"/>
      <c r="AB32" s="65"/>
      <c r="AC32" s="65" t="s">
        <v>177</v>
      </c>
      <c r="AD32" s="178" t="e">
        <f>#REF!-#REF!-#REF!</f>
        <v>#REF!</v>
      </c>
      <c r="AE32" s="178"/>
      <c r="AF32" s="178" t="e">
        <f>#REF!-#REF!-#REF!</f>
        <v>#REF!</v>
      </c>
      <c r="AG32" s="178" t="e">
        <f>#REF!-#REF!-#REF!</f>
        <v>#REF!</v>
      </c>
      <c r="AH32" s="178" t="e">
        <f>#REF!-#REF!-#REF!</f>
        <v>#REF!</v>
      </c>
      <c r="AI32" s="178" t="e">
        <f>#REF!-#REF!-#REF!</f>
        <v>#REF!</v>
      </c>
      <c r="AJ32" s="178"/>
      <c r="AK32" s="178" t="e">
        <f>#REF!-#REF!-#REF!</f>
        <v>#REF!</v>
      </c>
      <c r="AL32" s="178"/>
      <c r="AM32" s="178" t="e">
        <f>#REF!-#REF!-#REF!</f>
        <v>#REF!</v>
      </c>
      <c r="AN32" s="178"/>
      <c r="AO32" s="178" t="e">
        <f>#REF!-#REF!-#REF!</f>
        <v>#REF!</v>
      </c>
      <c r="AP32" s="191"/>
      <c r="AQ32" s="191" t="e">
        <f>#REF!-#REF!-#REF!</f>
        <v>#REF!</v>
      </c>
      <c r="AR32" s="178" t="e">
        <f>#REF!-#REF!-#REF!</f>
        <v>#REF!</v>
      </c>
      <c r="AS32" s="178"/>
      <c r="AT32" s="178" t="e">
        <f>#REF!-#REF!-#REF!</f>
        <v>#REF!</v>
      </c>
      <c r="AU32" s="178"/>
      <c r="AV32" s="178" t="e">
        <f>#REF!-#REF!-#REF!</f>
        <v>#REF!</v>
      </c>
      <c r="AW32" s="178"/>
      <c r="AX32" s="178" t="e">
        <f>#REF!-#REF!-#REF!</f>
        <v>#REF!</v>
      </c>
      <c r="AY32" s="178"/>
      <c r="AZ32" s="178" t="e">
        <f>#REF!-#REF!-#REF!</f>
        <v>#REF!</v>
      </c>
      <c r="BA32" s="178"/>
      <c r="BB32" s="178" t="e">
        <f>#REF!-#REF!-#REF!</f>
        <v>#REF!</v>
      </c>
      <c r="BC32" s="191"/>
      <c r="BD32" s="171"/>
      <c r="BE32" s="171"/>
      <c r="BF32" s="172"/>
      <c r="BH32" s="65"/>
      <c r="BI32" s="159"/>
    </row>
    <row r="33" spans="1:61" ht="13.5" customHeight="1" x14ac:dyDescent="0.15">
      <c r="A33" s="65"/>
      <c r="B33" s="65" t="s">
        <v>118</v>
      </c>
      <c r="C33" s="178" t="e">
        <f>#REF!-#REF!-#REF!</f>
        <v>#REF!</v>
      </c>
      <c r="D33" s="179"/>
      <c r="E33" s="178" t="e">
        <f>#REF!-#REF!-#REF!</f>
        <v>#REF!</v>
      </c>
      <c r="F33" s="178" t="e">
        <f>#REF!-#REF!-#REF!</f>
        <v>#REF!</v>
      </c>
      <c r="G33" s="178" t="e">
        <f>#REF!-#REF!-#REF!</f>
        <v>#REF!</v>
      </c>
      <c r="H33" s="178" t="e">
        <f>#REF!-#REF!-#REF!</f>
        <v>#REF!</v>
      </c>
      <c r="I33" s="178" t="e">
        <f>#REF!-#REF!-#REF!</f>
        <v>#REF!</v>
      </c>
      <c r="J33" s="179"/>
      <c r="K33" s="178" t="e">
        <f>#REF!-#REF!-#REF!</f>
        <v>#REF!</v>
      </c>
      <c r="L33" s="179"/>
      <c r="M33" s="178" t="e">
        <f>#REF!-#REF!-#REF!</f>
        <v>#REF!</v>
      </c>
      <c r="N33" s="179"/>
      <c r="O33" s="179"/>
      <c r="P33" s="178" t="e">
        <f>#REF!-#REF!-#REF!</f>
        <v>#REF!</v>
      </c>
      <c r="Q33" s="179"/>
      <c r="R33" s="178" t="e">
        <f>#REF!-#REF!-#REF!</f>
        <v>#REF!</v>
      </c>
      <c r="S33" s="178"/>
      <c r="T33" s="178" t="e">
        <f>#REF!-#REF!-#REF!</f>
        <v>#REF!</v>
      </c>
      <c r="U33" s="178"/>
      <c r="V33" s="178" t="e">
        <f>#REF!-#REF!-#REF!</f>
        <v>#REF!</v>
      </c>
      <c r="W33" s="178"/>
      <c r="X33" s="178" t="e">
        <f>#REF!-#REF!-#REF!</f>
        <v>#REF!</v>
      </c>
      <c r="Y33" s="178"/>
      <c r="Z33" s="178" t="e">
        <f>#REF!-#REF!-#REF!</f>
        <v>#REF!</v>
      </c>
      <c r="AA33" s="179"/>
      <c r="AB33" s="65"/>
      <c r="AC33" s="65" t="s">
        <v>118</v>
      </c>
      <c r="AD33" s="178" t="e">
        <f>#REF!-#REF!-#REF!</f>
        <v>#REF!</v>
      </c>
      <c r="AE33" s="178"/>
      <c r="AF33" s="178" t="e">
        <f>#REF!-#REF!-#REF!</f>
        <v>#REF!</v>
      </c>
      <c r="AG33" s="178" t="e">
        <f>#REF!-#REF!-#REF!</f>
        <v>#REF!</v>
      </c>
      <c r="AH33" s="178" t="e">
        <f>#REF!-#REF!-#REF!</f>
        <v>#REF!</v>
      </c>
      <c r="AI33" s="178" t="e">
        <f>#REF!-#REF!-#REF!</f>
        <v>#REF!</v>
      </c>
      <c r="AJ33" s="178"/>
      <c r="AK33" s="178" t="e">
        <f>#REF!-#REF!-#REF!</f>
        <v>#REF!</v>
      </c>
      <c r="AL33" s="178"/>
      <c r="AM33" s="178" t="e">
        <f>#REF!-#REF!-#REF!</f>
        <v>#REF!</v>
      </c>
      <c r="AN33" s="178"/>
      <c r="AO33" s="178" t="e">
        <f>#REF!-#REF!-#REF!</f>
        <v>#REF!</v>
      </c>
      <c r="AP33" s="191"/>
      <c r="AQ33" s="191" t="e">
        <f>#REF!-#REF!-#REF!</f>
        <v>#REF!</v>
      </c>
      <c r="AR33" s="178" t="e">
        <f>#REF!-#REF!-#REF!</f>
        <v>#REF!</v>
      </c>
      <c r="AS33" s="178"/>
      <c r="AT33" s="178" t="e">
        <f>#REF!-#REF!-#REF!</f>
        <v>#REF!</v>
      </c>
      <c r="AU33" s="178"/>
      <c r="AV33" s="178" t="e">
        <f>#REF!-#REF!-#REF!</f>
        <v>#REF!</v>
      </c>
      <c r="AW33" s="178"/>
      <c r="AX33" s="178" t="e">
        <f>#REF!-#REF!-#REF!</f>
        <v>#REF!</v>
      </c>
      <c r="AY33" s="178"/>
      <c r="AZ33" s="178" t="e">
        <f>#REF!-#REF!-#REF!</f>
        <v>#REF!</v>
      </c>
      <c r="BA33" s="178"/>
      <c r="BB33" s="178" t="e">
        <f>#REF!-#REF!-#REF!</f>
        <v>#REF!</v>
      </c>
      <c r="BC33" s="191"/>
      <c r="BD33" s="171"/>
      <c r="BE33" s="171"/>
      <c r="BF33" s="172"/>
      <c r="BH33" s="65"/>
      <c r="BI33" s="159"/>
    </row>
    <row r="34" spans="1:61" s="159" customFormat="1" ht="13.5" customHeight="1" x14ac:dyDescent="0.15">
      <c r="A34" s="65"/>
      <c r="B34" s="65" t="s">
        <v>119</v>
      </c>
      <c r="C34" s="178" t="e">
        <f>#REF!-#REF!-#REF!</f>
        <v>#REF!</v>
      </c>
      <c r="D34" s="179"/>
      <c r="E34" s="178" t="e">
        <f>#REF!-#REF!-#REF!</f>
        <v>#REF!</v>
      </c>
      <c r="F34" s="178" t="e">
        <f>#REF!-#REF!-#REF!</f>
        <v>#REF!</v>
      </c>
      <c r="G34" s="178" t="e">
        <f>#REF!-#REF!-#REF!</f>
        <v>#REF!</v>
      </c>
      <c r="H34" s="178" t="e">
        <f>#REF!-#REF!-#REF!</f>
        <v>#REF!</v>
      </c>
      <c r="I34" s="178" t="e">
        <f>#REF!-#REF!-#REF!</f>
        <v>#REF!</v>
      </c>
      <c r="J34" s="179"/>
      <c r="K34" s="178" t="e">
        <f>#REF!-#REF!-#REF!</f>
        <v>#REF!</v>
      </c>
      <c r="L34" s="179"/>
      <c r="M34" s="178" t="e">
        <f>#REF!-#REF!-#REF!</f>
        <v>#REF!</v>
      </c>
      <c r="N34" s="179"/>
      <c r="O34" s="179"/>
      <c r="P34" s="178" t="e">
        <f>#REF!-#REF!-#REF!</f>
        <v>#REF!</v>
      </c>
      <c r="Q34" s="179"/>
      <c r="R34" s="178" t="e">
        <f>#REF!-#REF!-#REF!</f>
        <v>#REF!</v>
      </c>
      <c r="S34" s="178"/>
      <c r="T34" s="178" t="e">
        <f>#REF!-#REF!-#REF!</f>
        <v>#REF!</v>
      </c>
      <c r="U34" s="178"/>
      <c r="V34" s="178" t="e">
        <f>#REF!-#REF!-#REF!</f>
        <v>#REF!</v>
      </c>
      <c r="W34" s="178"/>
      <c r="X34" s="178" t="e">
        <f>#REF!-#REF!-#REF!</f>
        <v>#REF!</v>
      </c>
      <c r="Y34" s="178"/>
      <c r="Z34" s="178" t="e">
        <f>#REF!-#REF!-#REF!</f>
        <v>#REF!</v>
      </c>
      <c r="AA34" s="179"/>
      <c r="AB34" s="65"/>
      <c r="AC34" s="65" t="s">
        <v>119</v>
      </c>
      <c r="AD34" s="178" t="e">
        <f>#REF!-#REF!-#REF!</f>
        <v>#REF!</v>
      </c>
      <c r="AE34" s="178"/>
      <c r="AF34" s="178" t="e">
        <f>#REF!-#REF!-#REF!</f>
        <v>#REF!</v>
      </c>
      <c r="AG34" s="178" t="e">
        <f>#REF!-#REF!-#REF!</f>
        <v>#REF!</v>
      </c>
      <c r="AH34" s="178" t="e">
        <f>#REF!-#REF!-#REF!</f>
        <v>#REF!</v>
      </c>
      <c r="AI34" s="178" t="e">
        <f>#REF!-#REF!-#REF!</f>
        <v>#REF!</v>
      </c>
      <c r="AJ34" s="178"/>
      <c r="AK34" s="178" t="e">
        <f>#REF!-#REF!-#REF!</f>
        <v>#REF!</v>
      </c>
      <c r="AL34" s="178"/>
      <c r="AM34" s="178" t="e">
        <f>#REF!-#REF!-#REF!</f>
        <v>#REF!</v>
      </c>
      <c r="AN34" s="178"/>
      <c r="AO34" s="178" t="e">
        <f>#REF!-#REF!-#REF!</f>
        <v>#REF!</v>
      </c>
      <c r="AP34" s="191"/>
      <c r="AQ34" s="191" t="e">
        <f>#REF!-#REF!-#REF!</f>
        <v>#REF!</v>
      </c>
      <c r="AR34" s="178" t="e">
        <f>#REF!-#REF!-#REF!</f>
        <v>#REF!</v>
      </c>
      <c r="AS34" s="178"/>
      <c r="AT34" s="178" t="e">
        <f>#REF!-#REF!-#REF!</f>
        <v>#REF!</v>
      </c>
      <c r="AU34" s="178"/>
      <c r="AV34" s="178" t="e">
        <f>#REF!-#REF!-#REF!</f>
        <v>#REF!</v>
      </c>
      <c r="AW34" s="178"/>
      <c r="AX34" s="178" t="e">
        <f>#REF!-#REF!-#REF!</f>
        <v>#REF!</v>
      </c>
      <c r="AY34" s="178"/>
      <c r="AZ34" s="178" t="e">
        <f>#REF!-#REF!-#REF!</f>
        <v>#REF!</v>
      </c>
      <c r="BA34" s="178"/>
      <c r="BB34" s="178" t="e">
        <f>#REF!-#REF!-#REF!</f>
        <v>#REF!</v>
      </c>
      <c r="BC34" s="191"/>
      <c r="BD34" s="171"/>
      <c r="BE34" s="171"/>
      <c r="BF34" s="172"/>
      <c r="BH34" s="65"/>
    </row>
    <row r="35" spans="1:61" s="159" customFormat="1" ht="13.5" customHeight="1" x14ac:dyDescent="0.15">
      <c r="A35" s="65"/>
      <c r="B35" s="65" t="s">
        <v>178</v>
      </c>
      <c r="C35" s="178" t="e">
        <f>#REF!-#REF!-#REF!</f>
        <v>#REF!</v>
      </c>
      <c r="D35" s="179"/>
      <c r="E35" s="178" t="e">
        <f>#REF!-#REF!-#REF!</f>
        <v>#REF!</v>
      </c>
      <c r="F35" s="178" t="e">
        <f>#REF!-#REF!-#REF!</f>
        <v>#REF!</v>
      </c>
      <c r="G35" s="178" t="e">
        <f>#REF!-#REF!-#REF!</f>
        <v>#REF!</v>
      </c>
      <c r="H35" s="178" t="e">
        <f>#REF!-#REF!-#REF!</f>
        <v>#REF!</v>
      </c>
      <c r="I35" s="178" t="e">
        <f>#REF!-#REF!-#REF!</f>
        <v>#REF!</v>
      </c>
      <c r="J35" s="179"/>
      <c r="K35" s="178" t="e">
        <f>#REF!-#REF!-#REF!</f>
        <v>#REF!</v>
      </c>
      <c r="L35" s="179"/>
      <c r="M35" s="178" t="e">
        <f>#REF!-#REF!-#REF!</f>
        <v>#REF!</v>
      </c>
      <c r="N35" s="179"/>
      <c r="O35" s="179"/>
      <c r="P35" s="178" t="e">
        <f>#REF!-#REF!-#REF!</f>
        <v>#REF!</v>
      </c>
      <c r="Q35" s="179"/>
      <c r="R35" s="178" t="e">
        <f>#REF!-#REF!-#REF!</f>
        <v>#REF!</v>
      </c>
      <c r="S35" s="178"/>
      <c r="T35" s="178" t="e">
        <f>#REF!-#REF!-#REF!</f>
        <v>#REF!</v>
      </c>
      <c r="U35" s="178"/>
      <c r="V35" s="178" t="e">
        <f>#REF!-#REF!-#REF!</f>
        <v>#REF!</v>
      </c>
      <c r="W35" s="178"/>
      <c r="X35" s="178" t="e">
        <f>#REF!-#REF!-#REF!</f>
        <v>#REF!</v>
      </c>
      <c r="Y35" s="178"/>
      <c r="Z35" s="178" t="e">
        <f>#REF!-#REF!-#REF!</f>
        <v>#REF!</v>
      </c>
      <c r="AA35" s="179"/>
      <c r="AB35" s="65"/>
      <c r="AC35" s="65" t="s">
        <v>178</v>
      </c>
      <c r="AD35" s="178" t="e">
        <f>#REF!-#REF!-#REF!</f>
        <v>#REF!</v>
      </c>
      <c r="AE35" s="178"/>
      <c r="AF35" s="178" t="e">
        <f>#REF!-#REF!-#REF!</f>
        <v>#REF!</v>
      </c>
      <c r="AG35" s="178" t="e">
        <f>#REF!-#REF!-#REF!</f>
        <v>#REF!</v>
      </c>
      <c r="AH35" s="178" t="e">
        <f>#REF!-#REF!-#REF!</f>
        <v>#REF!</v>
      </c>
      <c r="AI35" s="178" t="e">
        <f>#REF!-#REF!-#REF!</f>
        <v>#REF!</v>
      </c>
      <c r="AJ35" s="178"/>
      <c r="AK35" s="178" t="e">
        <f>#REF!-#REF!-#REF!</f>
        <v>#REF!</v>
      </c>
      <c r="AL35" s="178"/>
      <c r="AM35" s="178" t="e">
        <f>#REF!-#REF!-#REF!</f>
        <v>#REF!</v>
      </c>
      <c r="AN35" s="178"/>
      <c r="AO35" s="178" t="e">
        <f>#REF!-#REF!-#REF!</f>
        <v>#REF!</v>
      </c>
      <c r="AP35" s="191"/>
      <c r="AQ35" s="191" t="e">
        <f>#REF!-#REF!-#REF!</f>
        <v>#REF!</v>
      </c>
      <c r="AR35" s="178" t="e">
        <f>#REF!-#REF!-#REF!</f>
        <v>#REF!</v>
      </c>
      <c r="AS35" s="178"/>
      <c r="AT35" s="178" t="e">
        <f>#REF!-#REF!-#REF!</f>
        <v>#REF!</v>
      </c>
      <c r="AU35" s="178"/>
      <c r="AV35" s="178" t="e">
        <f>#REF!-#REF!-#REF!</f>
        <v>#REF!</v>
      </c>
      <c r="AW35" s="178"/>
      <c r="AX35" s="178" t="e">
        <f>#REF!-#REF!-#REF!</f>
        <v>#REF!</v>
      </c>
      <c r="AY35" s="178"/>
      <c r="AZ35" s="178" t="e">
        <f>#REF!-#REF!-#REF!</f>
        <v>#REF!</v>
      </c>
      <c r="BA35" s="178"/>
      <c r="BB35" s="178" t="e">
        <f>#REF!-#REF!-#REF!</f>
        <v>#REF!</v>
      </c>
      <c r="BC35" s="191"/>
      <c r="BD35" s="171"/>
      <c r="BE35" s="171"/>
      <c r="BF35" s="172"/>
      <c r="BH35" s="65"/>
    </row>
    <row r="36" spans="1:61" s="159" customFormat="1" ht="13.5" customHeight="1" x14ac:dyDescent="0.15">
      <c r="A36" s="65"/>
      <c r="B36" s="65" t="s">
        <v>121</v>
      </c>
      <c r="C36" s="178" t="e">
        <f>#REF!-#REF!-#REF!</f>
        <v>#REF!</v>
      </c>
      <c r="D36" s="179"/>
      <c r="E36" s="178" t="e">
        <f>#REF!-#REF!-#REF!</f>
        <v>#REF!</v>
      </c>
      <c r="F36" s="178" t="e">
        <f>#REF!-#REF!-#REF!</f>
        <v>#REF!</v>
      </c>
      <c r="G36" s="178" t="e">
        <f>#REF!-#REF!-#REF!</f>
        <v>#REF!</v>
      </c>
      <c r="H36" s="178" t="e">
        <f>#REF!-#REF!-#REF!</f>
        <v>#REF!</v>
      </c>
      <c r="I36" s="178" t="e">
        <f>#REF!-#REF!-#REF!</f>
        <v>#REF!</v>
      </c>
      <c r="J36" s="179"/>
      <c r="K36" s="178" t="e">
        <f>#REF!-#REF!-#REF!</f>
        <v>#REF!</v>
      </c>
      <c r="L36" s="179"/>
      <c r="M36" s="178" t="e">
        <f>#REF!-#REF!-#REF!</f>
        <v>#REF!</v>
      </c>
      <c r="N36" s="179"/>
      <c r="O36" s="179"/>
      <c r="P36" s="178" t="e">
        <f>#REF!-#REF!-#REF!</f>
        <v>#REF!</v>
      </c>
      <c r="Q36" s="179"/>
      <c r="R36" s="178" t="e">
        <f>#REF!-#REF!-#REF!</f>
        <v>#REF!</v>
      </c>
      <c r="S36" s="178"/>
      <c r="T36" s="178" t="e">
        <f>#REF!-#REF!-#REF!</f>
        <v>#REF!</v>
      </c>
      <c r="U36" s="178"/>
      <c r="V36" s="178" t="e">
        <f>#REF!-#REF!-#REF!</f>
        <v>#REF!</v>
      </c>
      <c r="W36" s="178"/>
      <c r="X36" s="178" t="e">
        <f>#REF!-#REF!-#REF!</f>
        <v>#REF!</v>
      </c>
      <c r="Y36" s="178"/>
      <c r="Z36" s="178" t="e">
        <f>#REF!-#REF!-#REF!</f>
        <v>#REF!</v>
      </c>
      <c r="AA36" s="179"/>
      <c r="AB36" s="65"/>
      <c r="AC36" s="65" t="s">
        <v>121</v>
      </c>
      <c r="AD36" s="178" t="e">
        <f>#REF!-#REF!-#REF!</f>
        <v>#REF!</v>
      </c>
      <c r="AE36" s="178"/>
      <c r="AF36" s="178" t="e">
        <f>#REF!-#REF!-#REF!</f>
        <v>#REF!</v>
      </c>
      <c r="AG36" s="178" t="e">
        <f>#REF!-#REF!-#REF!</f>
        <v>#REF!</v>
      </c>
      <c r="AH36" s="178" t="e">
        <f>#REF!-#REF!-#REF!</f>
        <v>#REF!</v>
      </c>
      <c r="AI36" s="178" t="e">
        <f>#REF!-#REF!-#REF!</f>
        <v>#REF!</v>
      </c>
      <c r="AJ36" s="178"/>
      <c r="AK36" s="178" t="e">
        <f>#REF!-#REF!-#REF!</f>
        <v>#REF!</v>
      </c>
      <c r="AL36" s="178"/>
      <c r="AM36" s="178" t="e">
        <f>#REF!-#REF!-#REF!</f>
        <v>#REF!</v>
      </c>
      <c r="AN36" s="178"/>
      <c r="AO36" s="178" t="e">
        <f>#REF!-#REF!-#REF!</f>
        <v>#REF!</v>
      </c>
      <c r="AP36" s="191"/>
      <c r="AQ36" s="191" t="e">
        <f>#REF!-#REF!-#REF!</f>
        <v>#REF!</v>
      </c>
      <c r="AR36" s="178" t="e">
        <f>#REF!-#REF!-#REF!</f>
        <v>#REF!</v>
      </c>
      <c r="AS36" s="178"/>
      <c r="AT36" s="178" t="e">
        <f>#REF!-#REF!-#REF!</f>
        <v>#REF!</v>
      </c>
      <c r="AU36" s="178"/>
      <c r="AV36" s="178" t="e">
        <f>#REF!-#REF!-#REF!</f>
        <v>#REF!</v>
      </c>
      <c r="AW36" s="178"/>
      <c r="AX36" s="178" t="e">
        <f>#REF!-#REF!-#REF!</f>
        <v>#REF!</v>
      </c>
      <c r="AY36" s="178"/>
      <c r="AZ36" s="178" t="e">
        <f>#REF!-#REF!-#REF!</f>
        <v>#REF!</v>
      </c>
      <c r="BA36" s="178"/>
      <c r="BB36" s="178" t="e">
        <f>#REF!-#REF!-#REF!</f>
        <v>#REF!</v>
      </c>
      <c r="BC36" s="191"/>
      <c r="BD36" s="171"/>
      <c r="BE36" s="171"/>
      <c r="BF36" s="172"/>
      <c r="BH36" s="65"/>
    </row>
    <row r="37" spans="1:61" s="159" customFormat="1" ht="13.5" customHeight="1" x14ac:dyDescent="0.15">
      <c r="A37" s="65"/>
      <c r="B37" s="65" t="s">
        <v>179</v>
      </c>
      <c r="C37" s="178" t="e">
        <f>#REF!-#REF!-#REF!</f>
        <v>#REF!</v>
      </c>
      <c r="D37" s="179"/>
      <c r="E37" s="178" t="e">
        <f>#REF!-#REF!-#REF!</f>
        <v>#REF!</v>
      </c>
      <c r="F37" s="178" t="e">
        <f>#REF!-#REF!-#REF!</f>
        <v>#REF!</v>
      </c>
      <c r="G37" s="178" t="e">
        <f>#REF!-#REF!-#REF!</f>
        <v>#REF!</v>
      </c>
      <c r="H37" s="178" t="e">
        <f>#REF!-#REF!-#REF!</f>
        <v>#REF!</v>
      </c>
      <c r="I37" s="178" t="e">
        <f>#REF!-#REF!-#REF!</f>
        <v>#REF!</v>
      </c>
      <c r="J37" s="179"/>
      <c r="K37" s="178" t="e">
        <f>#REF!-#REF!-#REF!</f>
        <v>#REF!</v>
      </c>
      <c r="L37" s="179"/>
      <c r="M37" s="178" t="e">
        <f>#REF!-#REF!-#REF!</f>
        <v>#REF!</v>
      </c>
      <c r="N37" s="179"/>
      <c r="O37" s="179"/>
      <c r="P37" s="178" t="e">
        <f>#REF!-#REF!-#REF!</f>
        <v>#REF!</v>
      </c>
      <c r="Q37" s="179"/>
      <c r="R37" s="178" t="e">
        <f>#REF!-#REF!-#REF!</f>
        <v>#REF!</v>
      </c>
      <c r="S37" s="178"/>
      <c r="T37" s="178" t="e">
        <f>#REF!-#REF!-#REF!</f>
        <v>#REF!</v>
      </c>
      <c r="U37" s="178"/>
      <c r="V37" s="178" t="e">
        <f>#REF!-#REF!-#REF!</f>
        <v>#REF!</v>
      </c>
      <c r="W37" s="178"/>
      <c r="X37" s="178" t="e">
        <f>#REF!-#REF!-#REF!</f>
        <v>#REF!</v>
      </c>
      <c r="Y37" s="178"/>
      <c r="Z37" s="178" t="e">
        <f>#REF!-#REF!-#REF!</f>
        <v>#REF!</v>
      </c>
      <c r="AA37" s="179"/>
      <c r="AB37" s="65"/>
      <c r="AC37" s="65" t="s">
        <v>179</v>
      </c>
      <c r="AD37" s="178" t="e">
        <f>#REF!-#REF!-#REF!</f>
        <v>#REF!</v>
      </c>
      <c r="AE37" s="178"/>
      <c r="AF37" s="178" t="e">
        <f>#REF!-#REF!-#REF!</f>
        <v>#REF!</v>
      </c>
      <c r="AG37" s="178" t="e">
        <f>#REF!-#REF!-#REF!</f>
        <v>#REF!</v>
      </c>
      <c r="AH37" s="178" t="e">
        <f>#REF!-#REF!-#REF!</f>
        <v>#REF!</v>
      </c>
      <c r="AI37" s="178" t="e">
        <f>#REF!-#REF!-#REF!</f>
        <v>#REF!</v>
      </c>
      <c r="AJ37" s="178"/>
      <c r="AK37" s="178" t="e">
        <f>#REF!-#REF!-#REF!</f>
        <v>#REF!</v>
      </c>
      <c r="AL37" s="178"/>
      <c r="AM37" s="178" t="e">
        <f>#REF!-#REF!-#REF!</f>
        <v>#REF!</v>
      </c>
      <c r="AN37" s="178"/>
      <c r="AO37" s="178" t="e">
        <f>#REF!-#REF!-#REF!</f>
        <v>#REF!</v>
      </c>
      <c r="AP37" s="191"/>
      <c r="AQ37" s="191" t="e">
        <f>#REF!-#REF!-#REF!</f>
        <v>#REF!</v>
      </c>
      <c r="AR37" s="178" t="e">
        <f>#REF!-#REF!-#REF!</f>
        <v>#REF!</v>
      </c>
      <c r="AS37" s="178"/>
      <c r="AT37" s="178" t="e">
        <f>#REF!-#REF!-#REF!</f>
        <v>#REF!</v>
      </c>
      <c r="AU37" s="178"/>
      <c r="AV37" s="178" t="e">
        <f>#REF!-#REF!-#REF!</f>
        <v>#REF!</v>
      </c>
      <c r="AW37" s="178"/>
      <c r="AX37" s="178" t="e">
        <f>#REF!-#REF!-#REF!</f>
        <v>#REF!</v>
      </c>
      <c r="AY37" s="178"/>
      <c r="AZ37" s="178" t="e">
        <f>#REF!-#REF!-#REF!</f>
        <v>#REF!</v>
      </c>
      <c r="BA37" s="178"/>
      <c r="BB37" s="178" t="e">
        <f>#REF!-#REF!-#REF!</f>
        <v>#REF!</v>
      </c>
      <c r="BC37" s="191"/>
      <c r="BD37" s="171"/>
      <c r="BE37" s="171"/>
      <c r="BF37" s="172"/>
      <c r="BH37" s="65"/>
    </row>
    <row r="38" spans="1:61" s="159" customFormat="1" ht="13.5" customHeight="1" x14ac:dyDescent="0.15">
      <c r="A38" s="65"/>
      <c r="B38" s="65" t="s">
        <v>122</v>
      </c>
      <c r="C38" s="178" t="e">
        <f>#REF!-#REF!-#REF!</f>
        <v>#REF!</v>
      </c>
      <c r="D38" s="179"/>
      <c r="E38" s="178" t="e">
        <f>#REF!-#REF!-#REF!</f>
        <v>#REF!</v>
      </c>
      <c r="F38" s="178" t="e">
        <f>#REF!-#REF!-#REF!</f>
        <v>#REF!</v>
      </c>
      <c r="G38" s="178" t="e">
        <f>#REF!-#REF!-#REF!</f>
        <v>#REF!</v>
      </c>
      <c r="H38" s="178" t="e">
        <f>#REF!-#REF!-#REF!</f>
        <v>#REF!</v>
      </c>
      <c r="I38" s="178" t="e">
        <f>#REF!-#REF!-#REF!</f>
        <v>#REF!</v>
      </c>
      <c r="J38" s="179"/>
      <c r="K38" s="178" t="e">
        <f>#REF!-#REF!-#REF!</f>
        <v>#REF!</v>
      </c>
      <c r="L38" s="179"/>
      <c r="M38" s="178" t="e">
        <f>#REF!-#REF!-#REF!</f>
        <v>#REF!</v>
      </c>
      <c r="N38" s="179"/>
      <c r="O38" s="179"/>
      <c r="P38" s="178" t="e">
        <f>#REF!-#REF!-#REF!</f>
        <v>#REF!</v>
      </c>
      <c r="Q38" s="179"/>
      <c r="R38" s="178" t="e">
        <f>#REF!-#REF!-#REF!</f>
        <v>#REF!</v>
      </c>
      <c r="S38" s="178"/>
      <c r="T38" s="178" t="e">
        <f>#REF!-#REF!-#REF!</f>
        <v>#REF!</v>
      </c>
      <c r="U38" s="178"/>
      <c r="V38" s="178" t="e">
        <f>#REF!-#REF!-#REF!</f>
        <v>#REF!</v>
      </c>
      <c r="W38" s="178"/>
      <c r="X38" s="178" t="e">
        <f>#REF!-#REF!-#REF!</f>
        <v>#REF!</v>
      </c>
      <c r="Y38" s="178"/>
      <c r="Z38" s="178" t="e">
        <f>#REF!-#REF!-#REF!</f>
        <v>#REF!</v>
      </c>
      <c r="AA38" s="179"/>
      <c r="AB38" s="65"/>
      <c r="AC38" s="65" t="s">
        <v>122</v>
      </c>
      <c r="AD38" s="178" t="e">
        <f>#REF!-#REF!-#REF!</f>
        <v>#REF!</v>
      </c>
      <c r="AE38" s="178"/>
      <c r="AF38" s="178" t="e">
        <f>#REF!-#REF!-#REF!</f>
        <v>#REF!</v>
      </c>
      <c r="AG38" s="178" t="e">
        <f>#REF!-#REF!-#REF!</f>
        <v>#REF!</v>
      </c>
      <c r="AH38" s="178" t="e">
        <f>#REF!-#REF!-#REF!</f>
        <v>#REF!</v>
      </c>
      <c r="AI38" s="178" t="e">
        <f>#REF!-#REF!-#REF!</f>
        <v>#REF!</v>
      </c>
      <c r="AJ38" s="178"/>
      <c r="AK38" s="178" t="e">
        <f>#REF!-#REF!-#REF!</f>
        <v>#REF!</v>
      </c>
      <c r="AL38" s="178"/>
      <c r="AM38" s="178" t="e">
        <f>#REF!-#REF!-#REF!</f>
        <v>#REF!</v>
      </c>
      <c r="AN38" s="178"/>
      <c r="AO38" s="178" t="e">
        <f>#REF!-#REF!-#REF!</f>
        <v>#REF!</v>
      </c>
      <c r="AP38" s="191"/>
      <c r="AQ38" s="191" t="e">
        <f>#REF!-#REF!-#REF!</f>
        <v>#REF!</v>
      </c>
      <c r="AR38" s="178" t="e">
        <f>#REF!-#REF!-#REF!</f>
        <v>#REF!</v>
      </c>
      <c r="AS38" s="178"/>
      <c r="AT38" s="178" t="e">
        <f>#REF!-#REF!-#REF!</f>
        <v>#REF!</v>
      </c>
      <c r="AU38" s="178"/>
      <c r="AV38" s="178" t="e">
        <f>#REF!-#REF!-#REF!</f>
        <v>#REF!</v>
      </c>
      <c r="AW38" s="178"/>
      <c r="AX38" s="178" t="e">
        <f>#REF!-#REF!-#REF!</f>
        <v>#REF!</v>
      </c>
      <c r="AY38" s="178"/>
      <c r="AZ38" s="178" t="e">
        <f>#REF!-#REF!-#REF!</f>
        <v>#REF!</v>
      </c>
      <c r="BA38" s="178"/>
      <c r="BB38" s="178" t="e">
        <f>#REF!-#REF!-#REF!</f>
        <v>#REF!</v>
      </c>
      <c r="BC38" s="191"/>
      <c r="BD38" s="171"/>
      <c r="BE38" s="171"/>
      <c r="BF38" s="172"/>
      <c r="BH38" s="65"/>
    </row>
    <row r="39" spans="1:61" s="159" customFormat="1" ht="13.5" customHeight="1" x14ac:dyDescent="0.15">
      <c r="A39" s="65"/>
      <c r="B39" s="65" t="s">
        <v>123</v>
      </c>
      <c r="C39" s="178" t="e">
        <f>#REF!-#REF!-#REF!</f>
        <v>#REF!</v>
      </c>
      <c r="D39" s="179"/>
      <c r="E39" s="178" t="e">
        <f>#REF!-#REF!-#REF!</f>
        <v>#REF!</v>
      </c>
      <c r="F39" s="178" t="e">
        <f>#REF!-#REF!-#REF!</f>
        <v>#REF!</v>
      </c>
      <c r="G39" s="178" t="e">
        <f>#REF!-#REF!-#REF!</f>
        <v>#REF!</v>
      </c>
      <c r="H39" s="178" t="e">
        <f>#REF!-#REF!-#REF!</f>
        <v>#REF!</v>
      </c>
      <c r="I39" s="178" t="e">
        <f>#REF!-#REF!-#REF!</f>
        <v>#REF!</v>
      </c>
      <c r="J39" s="179"/>
      <c r="K39" s="178" t="e">
        <f>#REF!-#REF!-#REF!</f>
        <v>#REF!</v>
      </c>
      <c r="L39" s="179"/>
      <c r="M39" s="178" t="e">
        <f>#REF!-#REF!-#REF!</f>
        <v>#REF!</v>
      </c>
      <c r="N39" s="179"/>
      <c r="O39" s="179"/>
      <c r="P39" s="178" t="e">
        <f>#REF!-#REF!-#REF!</f>
        <v>#REF!</v>
      </c>
      <c r="Q39" s="179"/>
      <c r="R39" s="178" t="e">
        <f>#REF!-#REF!-#REF!</f>
        <v>#REF!</v>
      </c>
      <c r="S39" s="178"/>
      <c r="T39" s="178" t="e">
        <f>#REF!-#REF!-#REF!</f>
        <v>#REF!</v>
      </c>
      <c r="U39" s="178"/>
      <c r="V39" s="178" t="e">
        <f>#REF!-#REF!-#REF!</f>
        <v>#REF!</v>
      </c>
      <c r="W39" s="178"/>
      <c r="X39" s="178" t="e">
        <f>#REF!-#REF!-#REF!</f>
        <v>#REF!</v>
      </c>
      <c r="Y39" s="178"/>
      <c r="Z39" s="178" t="e">
        <f>#REF!-#REF!-#REF!</f>
        <v>#REF!</v>
      </c>
      <c r="AA39" s="179"/>
      <c r="AB39" s="65"/>
      <c r="AC39" s="65" t="s">
        <v>123</v>
      </c>
      <c r="AD39" s="178" t="e">
        <f>#REF!-#REF!-#REF!</f>
        <v>#REF!</v>
      </c>
      <c r="AE39" s="178"/>
      <c r="AF39" s="178" t="e">
        <f>#REF!-#REF!-#REF!</f>
        <v>#REF!</v>
      </c>
      <c r="AG39" s="178" t="e">
        <f>#REF!-#REF!-#REF!</f>
        <v>#REF!</v>
      </c>
      <c r="AH39" s="178" t="e">
        <f>#REF!-#REF!-#REF!</f>
        <v>#REF!</v>
      </c>
      <c r="AI39" s="178" t="e">
        <f>#REF!-#REF!-#REF!</f>
        <v>#REF!</v>
      </c>
      <c r="AJ39" s="178"/>
      <c r="AK39" s="178" t="e">
        <f>#REF!-#REF!-#REF!</f>
        <v>#REF!</v>
      </c>
      <c r="AL39" s="178"/>
      <c r="AM39" s="178" t="e">
        <f>#REF!-#REF!-#REF!</f>
        <v>#REF!</v>
      </c>
      <c r="AN39" s="178"/>
      <c r="AO39" s="178" t="e">
        <f>#REF!-#REF!-#REF!</f>
        <v>#REF!</v>
      </c>
      <c r="AP39" s="191"/>
      <c r="AQ39" s="191" t="e">
        <f>#REF!-#REF!-#REF!</f>
        <v>#REF!</v>
      </c>
      <c r="AR39" s="178" t="e">
        <f>#REF!-#REF!-#REF!</f>
        <v>#REF!</v>
      </c>
      <c r="AS39" s="178"/>
      <c r="AT39" s="178" t="e">
        <f>#REF!-#REF!-#REF!</f>
        <v>#REF!</v>
      </c>
      <c r="AU39" s="178"/>
      <c r="AV39" s="178" t="e">
        <f>#REF!-#REF!-#REF!</f>
        <v>#REF!</v>
      </c>
      <c r="AW39" s="178"/>
      <c r="AX39" s="178" t="e">
        <f>#REF!-#REF!-#REF!</f>
        <v>#REF!</v>
      </c>
      <c r="AY39" s="178"/>
      <c r="AZ39" s="178" t="e">
        <f>#REF!-#REF!-#REF!</f>
        <v>#REF!</v>
      </c>
      <c r="BA39" s="178"/>
      <c r="BB39" s="178" t="e">
        <f>#REF!-#REF!-#REF!</f>
        <v>#REF!</v>
      </c>
      <c r="BC39" s="191"/>
      <c r="BD39" s="171"/>
      <c r="BE39" s="171"/>
      <c r="BF39" s="172"/>
      <c r="BH39" s="65"/>
    </row>
    <row r="40" spans="1:61" s="159" customFormat="1" ht="13.5" customHeight="1" x14ac:dyDescent="0.15">
      <c r="A40" s="65"/>
      <c r="B40" s="65" t="s">
        <v>124</v>
      </c>
      <c r="C40" s="178" t="e">
        <f>#REF!-#REF!-#REF!</f>
        <v>#REF!</v>
      </c>
      <c r="D40" s="179"/>
      <c r="E40" s="178" t="e">
        <f>#REF!-#REF!-#REF!</f>
        <v>#REF!</v>
      </c>
      <c r="F40" s="178" t="e">
        <f>#REF!-#REF!-#REF!</f>
        <v>#REF!</v>
      </c>
      <c r="G40" s="178" t="e">
        <f>#REF!-#REF!-#REF!</f>
        <v>#REF!</v>
      </c>
      <c r="H40" s="178" t="e">
        <f>#REF!-#REF!-#REF!</f>
        <v>#REF!</v>
      </c>
      <c r="I40" s="178" t="e">
        <f>#REF!-#REF!-#REF!</f>
        <v>#REF!</v>
      </c>
      <c r="J40" s="179"/>
      <c r="K40" s="178" t="e">
        <f>#REF!-#REF!-#REF!</f>
        <v>#REF!</v>
      </c>
      <c r="L40" s="179"/>
      <c r="M40" s="178" t="e">
        <f>#REF!-#REF!-#REF!</f>
        <v>#REF!</v>
      </c>
      <c r="N40" s="179"/>
      <c r="O40" s="179"/>
      <c r="P40" s="178" t="e">
        <f>#REF!-#REF!-#REF!</f>
        <v>#REF!</v>
      </c>
      <c r="Q40" s="179"/>
      <c r="R40" s="178" t="e">
        <f>#REF!-#REF!-#REF!</f>
        <v>#REF!</v>
      </c>
      <c r="S40" s="178"/>
      <c r="T40" s="178" t="e">
        <f>#REF!-#REF!-#REF!</f>
        <v>#REF!</v>
      </c>
      <c r="U40" s="178"/>
      <c r="V40" s="178" t="e">
        <f>#REF!-#REF!-#REF!</f>
        <v>#REF!</v>
      </c>
      <c r="W40" s="178"/>
      <c r="X40" s="178" t="e">
        <f>#REF!-#REF!-#REF!</f>
        <v>#REF!</v>
      </c>
      <c r="Y40" s="178"/>
      <c r="Z40" s="178" t="e">
        <f>#REF!-#REF!-#REF!</f>
        <v>#REF!</v>
      </c>
      <c r="AA40" s="179"/>
      <c r="AB40" s="65"/>
      <c r="AC40" s="65" t="s">
        <v>124</v>
      </c>
      <c r="AD40" s="178" t="e">
        <f>#REF!-#REF!-#REF!</f>
        <v>#REF!</v>
      </c>
      <c r="AE40" s="178"/>
      <c r="AF40" s="178" t="e">
        <f>#REF!-#REF!-#REF!</f>
        <v>#REF!</v>
      </c>
      <c r="AG40" s="178" t="e">
        <f>#REF!-#REF!-#REF!</f>
        <v>#REF!</v>
      </c>
      <c r="AH40" s="178" t="e">
        <f>#REF!-#REF!-#REF!</f>
        <v>#REF!</v>
      </c>
      <c r="AI40" s="178" t="e">
        <f>#REF!-#REF!-#REF!</f>
        <v>#REF!</v>
      </c>
      <c r="AJ40" s="178"/>
      <c r="AK40" s="178" t="e">
        <f>#REF!-#REF!-#REF!</f>
        <v>#REF!</v>
      </c>
      <c r="AL40" s="178"/>
      <c r="AM40" s="178" t="e">
        <f>#REF!-#REF!-#REF!</f>
        <v>#REF!</v>
      </c>
      <c r="AN40" s="178"/>
      <c r="AO40" s="178" t="e">
        <f>#REF!-#REF!-#REF!</f>
        <v>#REF!</v>
      </c>
      <c r="AP40" s="191"/>
      <c r="AQ40" s="191" t="e">
        <f>#REF!-#REF!-#REF!</f>
        <v>#REF!</v>
      </c>
      <c r="AR40" s="178" t="e">
        <f>#REF!-#REF!-#REF!</f>
        <v>#REF!</v>
      </c>
      <c r="AS40" s="178"/>
      <c r="AT40" s="178" t="e">
        <f>#REF!-#REF!-#REF!</f>
        <v>#REF!</v>
      </c>
      <c r="AU40" s="178"/>
      <c r="AV40" s="178" t="e">
        <f>#REF!-#REF!-#REF!</f>
        <v>#REF!</v>
      </c>
      <c r="AW40" s="178"/>
      <c r="AX40" s="178" t="e">
        <f>#REF!-#REF!-#REF!</f>
        <v>#REF!</v>
      </c>
      <c r="AY40" s="178"/>
      <c r="AZ40" s="178" t="e">
        <f>#REF!-#REF!-#REF!</f>
        <v>#REF!</v>
      </c>
      <c r="BA40" s="178"/>
      <c r="BB40" s="178" t="e">
        <f>#REF!-#REF!-#REF!</f>
        <v>#REF!</v>
      </c>
      <c r="BC40" s="191"/>
      <c r="BD40" s="171"/>
      <c r="BE40" s="171"/>
      <c r="BF40" s="172"/>
      <c r="BH40" s="65"/>
    </row>
    <row r="41" spans="1:61" s="159" customFormat="1" ht="13.5" customHeight="1" x14ac:dyDescent="0.15">
      <c r="A41" s="65"/>
      <c r="B41" s="65" t="s">
        <v>125</v>
      </c>
      <c r="C41" s="178" t="e">
        <f>#REF!-#REF!-#REF!</f>
        <v>#REF!</v>
      </c>
      <c r="D41" s="179"/>
      <c r="E41" s="178" t="e">
        <f>#REF!-#REF!-#REF!</f>
        <v>#REF!</v>
      </c>
      <c r="F41" s="178" t="e">
        <f>#REF!-#REF!-#REF!</f>
        <v>#REF!</v>
      </c>
      <c r="G41" s="178" t="e">
        <f>#REF!-#REF!-#REF!</f>
        <v>#REF!</v>
      </c>
      <c r="H41" s="178" t="e">
        <f>#REF!-#REF!-#REF!</f>
        <v>#REF!</v>
      </c>
      <c r="I41" s="178" t="e">
        <f>#REF!-#REF!-#REF!</f>
        <v>#REF!</v>
      </c>
      <c r="J41" s="179"/>
      <c r="K41" s="178" t="e">
        <f>#REF!-#REF!-#REF!</f>
        <v>#REF!</v>
      </c>
      <c r="L41" s="179"/>
      <c r="M41" s="178" t="e">
        <f>#REF!-#REF!-#REF!</f>
        <v>#REF!</v>
      </c>
      <c r="N41" s="179"/>
      <c r="O41" s="179"/>
      <c r="P41" s="178" t="e">
        <f>#REF!-#REF!-#REF!</f>
        <v>#REF!</v>
      </c>
      <c r="Q41" s="179"/>
      <c r="R41" s="178" t="e">
        <f>#REF!-#REF!-#REF!</f>
        <v>#REF!</v>
      </c>
      <c r="S41" s="178"/>
      <c r="T41" s="178" t="e">
        <f>#REF!-#REF!-#REF!</f>
        <v>#REF!</v>
      </c>
      <c r="U41" s="178"/>
      <c r="V41" s="178" t="e">
        <f>#REF!-#REF!-#REF!</f>
        <v>#REF!</v>
      </c>
      <c r="W41" s="178"/>
      <c r="X41" s="178" t="e">
        <f>#REF!-#REF!-#REF!</f>
        <v>#REF!</v>
      </c>
      <c r="Y41" s="178"/>
      <c r="Z41" s="178" t="e">
        <f>#REF!-#REF!-#REF!</f>
        <v>#REF!</v>
      </c>
      <c r="AA41" s="179"/>
      <c r="AB41" s="65"/>
      <c r="AC41" s="65" t="s">
        <v>125</v>
      </c>
      <c r="AD41" s="178" t="e">
        <f>#REF!-#REF!-#REF!</f>
        <v>#REF!</v>
      </c>
      <c r="AE41" s="178"/>
      <c r="AF41" s="178" t="e">
        <f>#REF!-#REF!-#REF!</f>
        <v>#REF!</v>
      </c>
      <c r="AG41" s="178" t="e">
        <f>#REF!-#REF!-#REF!</f>
        <v>#REF!</v>
      </c>
      <c r="AH41" s="178" t="e">
        <f>#REF!-#REF!-#REF!</f>
        <v>#REF!</v>
      </c>
      <c r="AI41" s="178" t="e">
        <f>#REF!-#REF!-#REF!</f>
        <v>#REF!</v>
      </c>
      <c r="AJ41" s="178"/>
      <c r="AK41" s="178" t="e">
        <f>#REF!-#REF!-#REF!</f>
        <v>#REF!</v>
      </c>
      <c r="AL41" s="178"/>
      <c r="AM41" s="178" t="e">
        <f>#REF!-#REF!-#REF!</f>
        <v>#REF!</v>
      </c>
      <c r="AN41" s="178"/>
      <c r="AO41" s="178" t="e">
        <f>#REF!-#REF!-#REF!</f>
        <v>#REF!</v>
      </c>
      <c r="AP41" s="191"/>
      <c r="AQ41" s="191" t="e">
        <f>#REF!-#REF!-#REF!</f>
        <v>#REF!</v>
      </c>
      <c r="AR41" s="178" t="e">
        <f>#REF!-#REF!-#REF!</f>
        <v>#REF!</v>
      </c>
      <c r="AS41" s="178"/>
      <c r="AT41" s="178" t="e">
        <f>#REF!-#REF!-#REF!</f>
        <v>#REF!</v>
      </c>
      <c r="AU41" s="178"/>
      <c r="AV41" s="178" t="e">
        <f>#REF!-#REF!-#REF!</f>
        <v>#REF!</v>
      </c>
      <c r="AW41" s="178"/>
      <c r="AX41" s="178" t="e">
        <f>#REF!-#REF!-#REF!</f>
        <v>#REF!</v>
      </c>
      <c r="AY41" s="178"/>
      <c r="AZ41" s="178" t="e">
        <f>#REF!-#REF!-#REF!</f>
        <v>#REF!</v>
      </c>
      <c r="BA41" s="178"/>
      <c r="BB41" s="178" t="e">
        <f>#REF!-#REF!-#REF!</f>
        <v>#REF!</v>
      </c>
      <c r="BC41" s="191"/>
      <c r="BD41" s="171"/>
      <c r="BE41" s="171"/>
      <c r="BF41" s="172"/>
      <c r="BH41" s="65"/>
    </row>
    <row r="42" spans="1:61" s="159" customFormat="1" ht="13.5" customHeight="1" x14ac:dyDescent="0.15">
      <c r="A42" s="65"/>
      <c r="B42" s="65" t="s">
        <v>126</v>
      </c>
      <c r="C42" s="178" t="e">
        <f>#REF!-#REF!-#REF!</f>
        <v>#REF!</v>
      </c>
      <c r="D42" s="179"/>
      <c r="E42" s="178" t="e">
        <f>#REF!-#REF!-#REF!</f>
        <v>#REF!</v>
      </c>
      <c r="F42" s="178" t="e">
        <f>#REF!-#REF!-#REF!</f>
        <v>#REF!</v>
      </c>
      <c r="G42" s="178" t="e">
        <f>#REF!-#REF!-#REF!</f>
        <v>#REF!</v>
      </c>
      <c r="H42" s="178" t="e">
        <f>#REF!-#REF!-#REF!</f>
        <v>#REF!</v>
      </c>
      <c r="I42" s="178" t="e">
        <f>#REF!-#REF!-#REF!</f>
        <v>#REF!</v>
      </c>
      <c r="J42" s="179"/>
      <c r="K42" s="178" t="e">
        <f>#REF!-#REF!-#REF!</f>
        <v>#REF!</v>
      </c>
      <c r="L42" s="179"/>
      <c r="M42" s="178" t="e">
        <f>#REF!-#REF!-#REF!</f>
        <v>#REF!</v>
      </c>
      <c r="N42" s="179"/>
      <c r="O42" s="179"/>
      <c r="P42" s="178" t="e">
        <f>#REF!-#REF!-#REF!</f>
        <v>#REF!</v>
      </c>
      <c r="Q42" s="179"/>
      <c r="R42" s="178" t="e">
        <f>#REF!-#REF!-#REF!</f>
        <v>#REF!</v>
      </c>
      <c r="S42" s="178"/>
      <c r="T42" s="178" t="e">
        <f>#REF!-#REF!-#REF!</f>
        <v>#REF!</v>
      </c>
      <c r="U42" s="178"/>
      <c r="V42" s="178" t="e">
        <f>#REF!-#REF!-#REF!</f>
        <v>#REF!</v>
      </c>
      <c r="W42" s="178"/>
      <c r="X42" s="178" t="e">
        <f>#REF!-#REF!-#REF!</f>
        <v>#REF!</v>
      </c>
      <c r="Y42" s="178"/>
      <c r="Z42" s="178" t="e">
        <f>#REF!-#REF!-#REF!</f>
        <v>#REF!</v>
      </c>
      <c r="AA42" s="179"/>
      <c r="AB42" s="65"/>
      <c r="AC42" s="65" t="s">
        <v>126</v>
      </c>
      <c r="AD42" s="178" t="e">
        <f>#REF!-#REF!-#REF!</f>
        <v>#REF!</v>
      </c>
      <c r="AE42" s="178"/>
      <c r="AF42" s="178" t="e">
        <f>#REF!-#REF!-#REF!</f>
        <v>#REF!</v>
      </c>
      <c r="AG42" s="178" t="e">
        <f>#REF!-#REF!-#REF!</f>
        <v>#REF!</v>
      </c>
      <c r="AH42" s="178" t="e">
        <f>#REF!-#REF!-#REF!</f>
        <v>#REF!</v>
      </c>
      <c r="AI42" s="178" t="e">
        <f>#REF!-#REF!-#REF!</f>
        <v>#REF!</v>
      </c>
      <c r="AJ42" s="178"/>
      <c r="AK42" s="178" t="e">
        <f>#REF!-#REF!-#REF!</f>
        <v>#REF!</v>
      </c>
      <c r="AL42" s="178"/>
      <c r="AM42" s="178" t="e">
        <f>#REF!-#REF!-#REF!</f>
        <v>#REF!</v>
      </c>
      <c r="AN42" s="178"/>
      <c r="AO42" s="178" t="e">
        <f>#REF!-#REF!-#REF!</f>
        <v>#REF!</v>
      </c>
      <c r="AP42" s="191"/>
      <c r="AQ42" s="191" t="e">
        <f>#REF!-#REF!-#REF!</f>
        <v>#REF!</v>
      </c>
      <c r="AR42" s="178" t="e">
        <f>#REF!-#REF!-#REF!</f>
        <v>#REF!</v>
      </c>
      <c r="AS42" s="178"/>
      <c r="AT42" s="178" t="e">
        <f>#REF!-#REF!-#REF!</f>
        <v>#REF!</v>
      </c>
      <c r="AU42" s="178"/>
      <c r="AV42" s="178" t="e">
        <f>#REF!-#REF!-#REF!</f>
        <v>#REF!</v>
      </c>
      <c r="AW42" s="178"/>
      <c r="AX42" s="178" t="e">
        <f>#REF!-#REF!-#REF!</f>
        <v>#REF!</v>
      </c>
      <c r="AY42" s="178"/>
      <c r="AZ42" s="178" t="e">
        <f>#REF!-#REF!-#REF!</f>
        <v>#REF!</v>
      </c>
      <c r="BA42" s="178"/>
      <c r="BB42" s="178" t="e">
        <f>#REF!-#REF!-#REF!</f>
        <v>#REF!</v>
      </c>
      <c r="BC42" s="191"/>
      <c r="BD42" s="171"/>
      <c r="BE42" s="171"/>
      <c r="BF42" s="172"/>
      <c r="BH42" s="65"/>
    </row>
    <row r="43" spans="1:61" s="159" customFormat="1" ht="13.5" customHeight="1" x14ac:dyDescent="0.15">
      <c r="A43" s="65"/>
      <c r="B43" s="65" t="s">
        <v>180</v>
      </c>
      <c r="C43" s="178" t="e">
        <f>#REF!-#REF!-#REF!</f>
        <v>#REF!</v>
      </c>
      <c r="D43" s="179"/>
      <c r="E43" s="178" t="e">
        <f>#REF!-#REF!-#REF!</f>
        <v>#REF!</v>
      </c>
      <c r="F43" s="178" t="e">
        <f>#REF!-#REF!-#REF!</f>
        <v>#REF!</v>
      </c>
      <c r="G43" s="178" t="e">
        <f>#REF!-#REF!-#REF!</f>
        <v>#REF!</v>
      </c>
      <c r="H43" s="178" t="e">
        <f>#REF!-#REF!-#REF!</f>
        <v>#REF!</v>
      </c>
      <c r="I43" s="178" t="e">
        <f>#REF!-#REF!-#REF!</f>
        <v>#REF!</v>
      </c>
      <c r="J43" s="179"/>
      <c r="K43" s="178" t="e">
        <f>#REF!-#REF!-#REF!</f>
        <v>#REF!</v>
      </c>
      <c r="L43" s="179"/>
      <c r="M43" s="178" t="e">
        <f>#REF!-#REF!-#REF!</f>
        <v>#REF!</v>
      </c>
      <c r="N43" s="179"/>
      <c r="O43" s="179"/>
      <c r="P43" s="178" t="e">
        <f>#REF!-#REF!-#REF!</f>
        <v>#REF!</v>
      </c>
      <c r="Q43" s="179"/>
      <c r="R43" s="178" t="e">
        <f>#REF!-#REF!-#REF!</f>
        <v>#REF!</v>
      </c>
      <c r="S43" s="178"/>
      <c r="T43" s="178" t="e">
        <f>#REF!-#REF!-#REF!</f>
        <v>#REF!</v>
      </c>
      <c r="U43" s="178"/>
      <c r="V43" s="178" t="e">
        <f>#REF!-#REF!-#REF!</f>
        <v>#REF!</v>
      </c>
      <c r="W43" s="178"/>
      <c r="X43" s="178" t="e">
        <f>#REF!-#REF!-#REF!</f>
        <v>#REF!</v>
      </c>
      <c r="Y43" s="178"/>
      <c r="Z43" s="178" t="e">
        <f>#REF!-#REF!-#REF!</f>
        <v>#REF!</v>
      </c>
      <c r="AA43" s="179"/>
      <c r="AB43" s="65"/>
      <c r="AC43" s="65" t="s">
        <v>180</v>
      </c>
      <c r="AD43" s="178" t="e">
        <f>#REF!-#REF!-#REF!</f>
        <v>#REF!</v>
      </c>
      <c r="AE43" s="178"/>
      <c r="AF43" s="178" t="e">
        <f>#REF!-#REF!-#REF!</f>
        <v>#REF!</v>
      </c>
      <c r="AG43" s="178" t="e">
        <f>#REF!-#REF!-#REF!</f>
        <v>#REF!</v>
      </c>
      <c r="AH43" s="178" t="e">
        <f>#REF!-#REF!-#REF!</f>
        <v>#REF!</v>
      </c>
      <c r="AI43" s="178" t="e">
        <f>#REF!-#REF!-#REF!</f>
        <v>#REF!</v>
      </c>
      <c r="AJ43" s="178"/>
      <c r="AK43" s="178" t="e">
        <f>#REF!-#REF!-#REF!</f>
        <v>#REF!</v>
      </c>
      <c r="AL43" s="178"/>
      <c r="AM43" s="178" t="e">
        <f>#REF!-#REF!-#REF!</f>
        <v>#REF!</v>
      </c>
      <c r="AN43" s="178"/>
      <c r="AO43" s="178" t="e">
        <f>#REF!-#REF!-#REF!</f>
        <v>#REF!</v>
      </c>
      <c r="AP43" s="191"/>
      <c r="AQ43" s="191" t="e">
        <f>#REF!-#REF!-#REF!</f>
        <v>#REF!</v>
      </c>
      <c r="AR43" s="178" t="e">
        <f>#REF!-#REF!-#REF!</f>
        <v>#REF!</v>
      </c>
      <c r="AS43" s="178"/>
      <c r="AT43" s="178" t="e">
        <f>#REF!-#REF!-#REF!</f>
        <v>#REF!</v>
      </c>
      <c r="AU43" s="178"/>
      <c r="AV43" s="178" t="e">
        <f>#REF!-#REF!-#REF!</f>
        <v>#REF!</v>
      </c>
      <c r="AW43" s="178"/>
      <c r="AX43" s="178" t="e">
        <f>#REF!-#REF!-#REF!</f>
        <v>#REF!</v>
      </c>
      <c r="AY43" s="178"/>
      <c r="AZ43" s="178" t="e">
        <f>#REF!-#REF!-#REF!</f>
        <v>#REF!</v>
      </c>
      <c r="BA43" s="178"/>
      <c r="BB43" s="178" t="e">
        <f>#REF!-#REF!-#REF!</f>
        <v>#REF!</v>
      </c>
      <c r="BC43" s="191"/>
      <c r="BD43" s="171"/>
      <c r="BE43" s="171"/>
      <c r="BF43" s="172"/>
      <c r="BH43" s="65"/>
    </row>
    <row r="44" spans="1:61" s="159" customFormat="1" ht="12.75" customHeight="1" x14ac:dyDescent="0.15">
      <c r="A44" s="165"/>
      <c r="B44" s="122" t="s">
        <v>247</v>
      </c>
      <c r="C44" s="178" t="e">
        <f>#REF!-#REF!-#REF!</f>
        <v>#REF!</v>
      </c>
      <c r="D44" s="179"/>
      <c r="E44" s="178" t="e">
        <f>#REF!-#REF!-#REF!</f>
        <v>#REF!</v>
      </c>
      <c r="F44" s="178" t="e">
        <f>#REF!-#REF!-#REF!</f>
        <v>#REF!</v>
      </c>
      <c r="G44" s="178" t="e">
        <f>#REF!-#REF!-#REF!</f>
        <v>#REF!</v>
      </c>
      <c r="H44" s="178" t="e">
        <f>#REF!-#REF!-#REF!</f>
        <v>#REF!</v>
      </c>
      <c r="I44" s="178" t="e">
        <f>#REF!-#REF!-#REF!</f>
        <v>#REF!</v>
      </c>
      <c r="J44" s="179"/>
      <c r="K44" s="178" t="e">
        <f>#REF!-#REF!-#REF!</f>
        <v>#REF!</v>
      </c>
      <c r="L44" s="179"/>
      <c r="M44" s="178" t="e">
        <f>#REF!-#REF!-#REF!</f>
        <v>#REF!</v>
      </c>
      <c r="N44" s="179"/>
      <c r="O44" s="179"/>
      <c r="P44" s="178" t="e">
        <f>#REF!-#REF!-#REF!</f>
        <v>#REF!</v>
      </c>
      <c r="Q44" s="179"/>
      <c r="R44" s="178" t="e">
        <f>#REF!-#REF!-#REF!</f>
        <v>#REF!</v>
      </c>
      <c r="S44" s="178"/>
      <c r="T44" s="178" t="e">
        <f>#REF!-#REF!-#REF!</f>
        <v>#REF!</v>
      </c>
      <c r="U44" s="178"/>
      <c r="V44" s="178" t="e">
        <f>#REF!-#REF!-#REF!</f>
        <v>#REF!</v>
      </c>
      <c r="W44" s="178"/>
      <c r="X44" s="178" t="e">
        <f>#REF!-#REF!-#REF!</f>
        <v>#REF!</v>
      </c>
      <c r="Y44" s="178"/>
      <c r="Z44" s="178" t="e">
        <f>#REF!-#REF!-#REF!</f>
        <v>#REF!</v>
      </c>
      <c r="AA44" s="168"/>
      <c r="AB44" s="165"/>
      <c r="AC44" s="122" t="s">
        <v>247</v>
      </c>
      <c r="AD44" s="178" t="e">
        <f>#REF!-#REF!-#REF!</f>
        <v>#REF!</v>
      </c>
      <c r="AE44" s="178"/>
      <c r="AF44" s="178" t="e">
        <f>#REF!-#REF!-#REF!</f>
        <v>#REF!</v>
      </c>
      <c r="AG44" s="178" t="e">
        <f>#REF!-#REF!-#REF!</f>
        <v>#REF!</v>
      </c>
      <c r="AH44" s="178" t="e">
        <f>#REF!-#REF!-#REF!</f>
        <v>#REF!</v>
      </c>
      <c r="AI44" s="178" t="e">
        <f>#REF!-#REF!-#REF!</f>
        <v>#REF!</v>
      </c>
      <c r="AJ44" s="178"/>
      <c r="AK44" s="178" t="e">
        <f>#REF!-#REF!-#REF!</f>
        <v>#REF!</v>
      </c>
      <c r="AL44" s="178"/>
      <c r="AM44" s="178" t="e">
        <f>#REF!-#REF!-#REF!</f>
        <v>#REF!</v>
      </c>
      <c r="AN44" s="178"/>
      <c r="AO44" s="178" t="e">
        <f>#REF!-#REF!-#REF!</f>
        <v>#REF!</v>
      </c>
      <c r="AP44" s="191"/>
      <c r="AQ44" s="191" t="e">
        <f>#REF!-#REF!-#REF!</f>
        <v>#REF!</v>
      </c>
      <c r="AR44" s="178" t="e">
        <f>#REF!-#REF!-#REF!</f>
        <v>#REF!</v>
      </c>
      <c r="AS44" s="178"/>
      <c r="AT44" s="178" t="e">
        <f>#REF!-#REF!-#REF!</f>
        <v>#REF!</v>
      </c>
      <c r="AU44" s="178"/>
      <c r="AV44" s="178" t="e">
        <f>#REF!-#REF!-#REF!</f>
        <v>#REF!</v>
      </c>
      <c r="AW44" s="178"/>
      <c r="AX44" s="178" t="e">
        <f>#REF!-#REF!-#REF!</f>
        <v>#REF!</v>
      </c>
      <c r="AY44" s="178"/>
      <c r="AZ44" s="178" t="e">
        <f>#REF!-#REF!-#REF!</f>
        <v>#REF!</v>
      </c>
      <c r="BA44" s="178"/>
      <c r="BB44" s="178" t="e">
        <f>#REF!-#REF!-#REF!</f>
        <v>#REF!</v>
      </c>
      <c r="BC44" s="191" t="e">
        <f>#REF!-#REF!-#REF!</f>
        <v>#REF!</v>
      </c>
      <c r="BD44" s="171"/>
      <c r="BE44" s="171"/>
      <c r="BF44" s="172"/>
      <c r="BH44" s="122"/>
      <c r="BI44" s="6"/>
    </row>
    <row r="45" spans="1:61" s="159" customFormat="1" ht="27" customHeight="1" x14ac:dyDescent="0.2">
      <c r="A45" s="140"/>
      <c r="B45" s="140"/>
      <c r="C45" s="107"/>
      <c r="D45" s="108"/>
      <c r="E45" s="108"/>
      <c r="F45" s="135"/>
      <c r="G45" s="133"/>
      <c r="H45" s="133"/>
      <c r="I45" s="135"/>
      <c r="J45" s="132"/>
      <c r="K45" s="135"/>
      <c r="L45" s="132"/>
      <c r="M45" s="135"/>
      <c r="N45" s="132"/>
      <c r="O45" s="132"/>
      <c r="P45" s="135"/>
      <c r="Q45" s="132"/>
      <c r="R45" s="133"/>
      <c r="S45" s="132"/>
      <c r="T45" s="135"/>
      <c r="U45" s="132"/>
      <c r="V45" s="135"/>
      <c r="W45" s="132"/>
      <c r="X45" s="133"/>
      <c r="Y45" s="132"/>
      <c r="Z45" s="133"/>
      <c r="AA45" s="132"/>
      <c r="AB45" s="174"/>
      <c r="AC45" s="194"/>
      <c r="AD45" s="195"/>
      <c r="AE45" s="195"/>
      <c r="AF45" s="195"/>
      <c r="AG45" s="195"/>
      <c r="AH45" s="195"/>
      <c r="AI45" s="195"/>
      <c r="AJ45" s="195"/>
      <c r="AK45" s="195"/>
      <c r="AL45" s="195"/>
      <c r="AM45" s="195"/>
      <c r="AN45" s="195"/>
      <c r="AO45" s="195"/>
      <c r="AP45" s="195"/>
      <c r="AQ45" s="195"/>
      <c r="AR45" s="6"/>
      <c r="AS45" s="6"/>
      <c r="AT45" s="6"/>
      <c r="AU45" s="6"/>
      <c r="AV45" s="138"/>
      <c r="AW45" s="6"/>
      <c r="AX45" s="6"/>
      <c r="AY45" s="6"/>
      <c r="AZ45" s="6"/>
      <c r="BA45" s="6"/>
      <c r="BB45" s="135"/>
      <c r="BC45" s="132"/>
      <c r="BD45" s="175"/>
      <c r="BE45" s="175"/>
      <c r="BF45" s="149"/>
      <c r="BI45" s="6"/>
    </row>
    <row r="46" spans="1:61" ht="12.75" customHeight="1" x14ac:dyDescent="0.2">
      <c r="A46" s="433" t="s">
        <v>48</v>
      </c>
      <c r="B46" s="435"/>
      <c r="C46" s="435"/>
      <c r="D46" s="435"/>
      <c r="E46" s="435"/>
      <c r="F46" s="435"/>
      <c r="G46" s="435"/>
      <c r="H46" s="435"/>
      <c r="I46" s="435"/>
      <c r="J46" s="435"/>
      <c r="K46" s="435"/>
      <c r="L46" s="435"/>
      <c r="M46" s="435"/>
      <c r="N46" s="138"/>
      <c r="O46" s="138"/>
      <c r="P46" s="6"/>
      <c r="Q46" s="6"/>
      <c r="R46" s="6"/>
      <c r="S46" s="6"/>
      <c r="T46" s="6"/>
      <c r="U46" s="138"/>
      <c r="V46" s="6"/>
      <c r="W46" s="6"/>
      <c r="X46" s="6"/>
      <c r="Y46" s="6"/>
      <c r="Z46" s="6"/>
      <c r="AA46" s="6"/>
      <c r="AB46" s="389" t="s">
        <v>316</v>
      </c>
      <c r="AC46" s="436"/>
      <c r="AD46" s="436"/>
      <c r="AE46" s="436"/>
      <c r="AF46" s="436"/>
      <c r="AG46" s="436"/>
      <c r="AH46" s="436"/>
      <c r="AI46" s="436"/>
      <c r="AJ46" s="436"/>
      <c r="AK46" s="436"/>
      <c r="AL46" s="436"/>
      <c r="AM46" s="436"/>
      <c r="AN46" s="436"/>
      <c r="AO46" s="436"/>
      <c r="AP46" s="436"/>
      <c r="AQ46" s="195"/>
      <c r="AR46" s="6"/>
      <c r="AS46" s="6"/>
      <c r="AT46" s="6"/>
      <c r="AU46" s="6"/>
      <c r="AV46" s="138"/>
      <c r="AW46" s="6"/>
      <c r="AX46" s="6"/>
      <c r="AY46" s="6"/>
      <c r="AZ46" s="6"/>
      <c r="BA46" s="6"/>
      <c r="BB46" s="6"/>
      <c r="BC46" s="6"/>
    </row>
    <row r="47" spans="1:61" ht="6" customHeight="1" x14ac:dyDescent="0.2">
      <c r="A47" s="389"/>
      <c r="B47" s="389"/>
      <c r="C47" s="389"/>
      <c r="D47" s="389"/>
      <c r="E47" s="389"/>
      <c r="F47" s="389"/>
      <c r="G47" s="389"/>
      <c r="H47" s="389"/>
      <c r="I47" s="389"/>
      <c r="J47" s="389"/>
      <c r="K47" s="389"/>
      <c r="L47" s="389"/>
      <c r="M47" s="389"/>
      <c r="N47" s="389"/>
      <c r="O47" s="389"/>
      <c r="P47" s="389"/>
      <c r="Q47" s="389"/>
      <c r="R47" s="389"/>
      <c r="S47" s="389"/>
      <c r="T47" s="389"/>
      <c r="U47" s="389"/>
      <c r="V47" s="389"/>
      <c r="W47" s="389"/>
      <c r="X47" s="389"/>
      <c r="Y47" s="389"/>
      <c r="Z47" s="389"/>
      <c r="AA47" s="6"/>
      <c r="AB47" s="389"/>
      <c r="AC47" s="436"/>
      <c r="AD47" s="436"/>
      <c r="AE47" s="436"/>
      <c r="AF47" s="436"/>
      <c r="AG47" s="436"/>
      <c r="AH47" s="436"/>
      <c r="AI47" s="436"/>
      <c r="AJ47" s="436"/>
      <c r="AK47" s="436"/>
      <c r="AL47" s="436"/>
      <c r="AM47" s="436"/>
      <c r="AN47" s="436"/>
      <c r="AO47" s="436"/>
      <c r="AP47" s="6"/>
      <c r="AR47" s="6"/>
      <c r="AS47" s="6"/>
      <c r="AT47" s="6"/>
      <c r="AU47" s="6"/>
      <c r="AV47" s="138"/>
      <c r="AW47" s="6"/>
      <c r="AX47" s="6"/>
      <c r="AY47" s="6"/>
      <c r="AZ47" s="6"/>
      <c r="BA47" s="6"/>
      <c r="BB47" s="6"/>
      <c r="BC47" s="6"/>
    </row>
    <row r="48" spans="1:61" ht="6" customHeight="1" x14ac:dyDescent="0.15">
      <c r="A48" s="442"/>
      <c r="B48" s="442"/>
      <c r="C48" s="442"/>
      <c r="D48" s="442"/>
      <c r="E48" s="442"/>
      <c r="F48" s="442"/>
      <c r="G48" s="442"/>
      <c r="H48" s="442"/>
      <c r="I48" s="442"/>
      <c r="J48" s="442"/>
      <c r="K48" s="442"/>
      <c r="L48" s="442"/>
      <c r="M48" s="442"/>
      <c r="N48" s="442"/>
      <c r="O48" s="442"/>
      <c r="P48" s="442"/>
      <c r="Q48" s="442"/>
      <c r="R48" s="442"/>
      <c r="S48" s="442"/>
      <c r="T48" s="442"/>
      <c r="U48" s="442"/>
      <c r="V48" s="161"/>
      <c r="W48" s="161"/>
      <c r="X48" s="161"/>
      <c r="Y48" s="161"/>
      <c r="Z48" s="161"/>
      <c r="AA48" s="6"/>
      <c r="AB48" s="389"/>
      <c r="AC48" s="389"/>
      <c r="AD48" s="389"/>
      <c r="AE48" s="389"/>
      <c r="AF48" s="389"/>
      <c r="AG48" s="389"/>
      <c r="AH48" s="389"/>
      <c r="AI48" s="389"/>
      <c r="AJ48" s="389"/>
      <c r="AK48" s="389"/>
      <c r="AL48" s="389"/>
      <c r="AM48" s="389"/>
      <c r="AN48" s="389"/>
      <c r="AO48" s="389"/>
      <c r="AP48" s="389"/>
      <c r="AQ48" s="389"/>
      <c r="AR48" s="389"/>
      <c r="AS48" s="389"/>
      <c r="AT48" s="389"/>
      <c r="AU48" s="389"/>
      <c r="AV48" s="389"/>
      <c r="AW48" s="389"/>
      <c r="AX48" s="389"/>
      <c r="AY48" s="389"/>
      <c r="AZ48" s="389"/>
      <c r="BA48" s="389"/>
      <c r="BB48" s="6"/>
      <c r="BC48" s="6"/>
    </row>
    <row r="49" spans="2:55" ht="9" customHeight="1" x14ac:dyDescent="0.15">
      <c r="D49" s="188"/>
      <c r="E49" s="188"/>
      <c r="F49" s="188"/>
      <c r="AE49" s="141"/>
      <c r="AF49" s="141"/>
      <c r="AG49" s="141"/>
      <c r="AK49" s="6"/>
      <c r="AL49" s="6"/>
      <c r="AM49" s="6"/>
      <c r="AN49" s="6"/>
      <c r="AO49" s="6"/>
      <c r="AP49" s="6"/>
      <c r="AR49" s="6"/>
      <c r="AS49" s="6"/>
      <c r="AT49" s="6"/>
      <c r="AU49" s="6"/>
      <c r="AV49" s="6"/>
      <c r="AW49" s="6"/>
      <c r="AX49" s="6"/>
      <c r="AY49" s="6"/>
      <c r="AZ49" s="6"/>
      <c r="BA49" s="6"/>
      <c r="BB49" s="6"/>
      <c r="BC49" s="6"/>
    </row>
    <row r="50" spans="2:55" ht="9" customHeight="1" x14ac:dyDescent="0.15"/>
    <row r="51" spans="2:55" ht="9" customHeight="1" x14ac:dyDescent="0.15"/>
    <row r="52" spans="2:55" ht="9" customHeight="1" x14ac:dyDescent="0.15"/>
    <row r="53" spans="2:55" ht="9" customHeight="1" x14ac:dyDescent="0.15"/>
    <row r="54" spans="2:55" ht="9" customHeight="1" x14ac:dyDescent="0.15"/>
    <row r="55" spans="2:55" ht="9" customHeight="1" x14ac:dyDescent="0.15">
      <c r="B55" s="141"/>
      <c r="C55" s="196"/>
      <c r="D55" s="188"/>
      <c r="E55" s="188"/>
      <c r="AC55" s="141"/>
      <c r="AD55" s="141"/>
      <c r="AE55" s="141"/>
      <c r="AF55" s="141"/>
    </row>
    <row r="56" spans="2:55" ht="9" customHeight="1" x14ac:dyDescent="0.15"/>
    <row r="57" spans="2:55" ht="9" customHeight="1" x14ac:dyDescent="0.15"/>
    <row r="58" spans="2:55" ht="9" customHeight="1" x14ac:dyDescent="0.15"/>
    <row r="59" spans="2:55" ht="9" customHeight="1" x14ac:dyDescent="0.15"/>
    <row r="60" spans="2:55" ht="9" customHeight="1" x14ac:dyDescent="0.15"/>
    <row r="61" spans="2:55" ht="9" customHeight="1" x14ac:dyDescent="0.15"/>
    <row r="62" spans="2:55" ht="9" customHeight="1" x14ac:dyDescent="0.15"/>
    <row r="63" spans="2:55" ht="9" customHeight="1" x14ac:dyDescent="0.15"/>
    <row r="64" spans="2:55" ht="9" customHeight="1" x14ac:dyDescent="0.15"/>
    <row r="65" ht="9" customHeight="1" x14ac:dyDescent="0.15"/>
    <row r="66" ht="9" customHeight="1" x14ac:dyDescent="0.15"/>
    <row r="67" ht="9" customHeight="1" x14ac:dyDescent="0.15"/>
  </sheetData>
  <mergeCells count="64">
    <mergeCell ref="A47:Z47"/>
    <mergeCell ref="AB47:AO47"/>
    <mergeCell ref="A48:U48"/>
    <mergeCell ref="AB48:BA48"/>
    <mergeCell ref="A15:B15"/>
    <mergeCell ref="AB15:AC15"/>
    <mergeCell ref="A30:B30"/>
    <mergeCell ref="AB30:AC30"/>
    <mergeCell ref="A46:M46"/>
    <mergeCell ref="AB46:AP46"/>
    <mergeCell ref="A13:B13"/>
    <mergeCell ref="AB13:AC13"/>
    <mergeCell ref="Z9:AA9"/>
    <mergeCell ref="AK9:AL9"/>
    <mergeCell ref="AM9:AN9"/>
    <mergeCell ref="F8:F10"/>
    <mergeCell ref="G8:G10"/>
    <mergeCell ref="H8:H10"/>
    <mergeCell ref="AG8:AG10"/>
    <mergeCell ref="I8:N8"/>
    <mergeCell ref="P8:U8"/>
    <mergeCell ref="V8:AA8"/>
    <mergeCell ref="I9:J9"/>
    <mergeCell ref="K9:L9"/>
    <mergeCell ref="M9:N9"/>
    <mergeCell ref="P9:Q9"/>
    <mergeCell ref="R9:S9"/>
    <mergeCell ref="AF7:AF10"/>
    <mergeCell ref="AK8:AP8"/>
    <mergeCell ref="AR8:AW8"/>
    <mergeCell ref="AX8:BC8"/>
    <mergeCell ref="X9:Y9"/>
    <mergeCell ref="P7:AA7"/>
    <mergeCell ref="AB7:AC11"/>
    <mergeCell ref="AD7:AD10"/>
    <mergeCell ref="AE7:AE10"/>
    <mergeCell ref="T9:U9"/>
    <mergeCell ref="AV9:AW9"/>
    <mergeCell ref="AX9:AY9"/>
    <mergeCell ref="AO9:AP9"/>
    <mergeCell ref="AR9:AS9"/>
    <mergeCell ref="AT9:AU9"/>
    <mergeCell ref="BD8:BF8"/>
    <mergeCell ref="AJ7:AJ11"/>
    <mergeCell ref="AK7:AP7"/>
    <mergeCell ref="AR7:BC7"/>
    <mergeCell ref="AZ9:BA9"/>
    <mergeCell ref="BB9:BC9"/>
    <mergeCell ref="AR5:BC5"/>
    <mergeCell ref="H6:T6"/>
    <mergeCell ref="I7:N7"/>
    <mergeCell ref="A3:I3"/>
    <mergeCell ref="A5:N5"/>
    <mergeCell ref="P5:AA5"/>
    <mergeCell ref="AB5:AP5"/>
    <mergeCell ref="A7:B11"/>
    <mergeCell ref="C7:C10"/>
    <mergeCell ref="D7:D10"/>
    <mergeCell ref="E7:E10"/>
    <mergeCell ref="F7:H7"/>
    <mergeCell ref="AG7:AI7"/>
    <mergeCell ref="AH8:AH10"/>
    <mergeCell ref="AI8:AI10"/>
    <mergeCell ref="V9:W9"/>
  </mergeCells>
  <conditionalFormatting sqref="C13 E13:I13 K13 M13">
    <cfRule type="cellIs" dxfId="35" priority="37" operator="lessThan">
      <formula>0</formula>
    </cfRule>
    <cfRule type="cellIs" dxfId="34" priority="38" operator="greaterThan">
      <formula>0</formula>
    </cfRule>
  </conditionalFormatting>
  <conditionalFormatting sqref="C15:C27">
    <cfRule type="cellIs" dxfId="33" priority="35" operator="lessThan">
      <formula>0</formula>
    </cfRule>
    <cfRule type="cellIs" dxfId="32" priority="36" operator="greaterThan">
      <formula>0</formula>
    </cfRule>
  </conditionalFormatting>
  <conditionalFormatting sqref="C30:C44">
    <cfRule type="cellIs" dxfId="31" priority="27" operator="lessThan">
      <formula>0</formula>
    </cfRule>
    <cfRule type="cellIs" dxfId="30" priority="28" operator="greaterThan">
      <formula>0</formula>
    </cfRule>
  </conditionalFormatting>
  <conditionalFormatting sqref="E15:I27">
    <cfRule type="cellIs" dxfId="29" priority="33" operator="lessThan">
      <formula>0</formula>
    </cfRule>
    <cfRule type="cellIs" dxfId="28" priority="34" operator="greaterThan">
      <formula>0</formula>
    </cfRule>
  </conditionalFormatting>
  <conditionalFormatting sqref="E30:I44">
    <cfRule type="cellIs" dxfId="27" priority="25" operator="lessThan">
      <formula>0</formula>
    </cfRule>
    <cfRule type="cellIs" dxfId="26" priority="26" operator="greaterThan">
      <formula>0</formula>
    </cfRule>
  </conditionalFormatting>
  <conditionalFormatting sqref="K15:K27">
    <cfRule type="cellIs" dxfId="25" priority="31" operator="lessThan">
      <formula>0</formula>
    </cfRule>
    <cfRule type="cellIs" dxfId="24" priority="32" operator="greaterThan">
      <formula>0</formula>
    </cfRule>
  </conditionalFormatting>
  <conditionalFormatting sqref="K30:K44">
    <cfRule type="cellIs" dxfId="23" priority="23" operator="lessThan">
      <formula>0</formula>
    </cfRule>
    <cfRule type="cellIs" dxfId="22" priority="24" operator="greaterThan">
      <formula>0</formula>
    </cfRule>
  </conditionalFormatting>
  <conditionalFormatting sqref="M15:M27">
    <cfRule type="cellIs" dxfId="21" priority="29" operator="lessThan">
      <formula>0</formula>
    </cfRule>
    <cfRule type="cellIs" dxfId="20" priority="30" operator="greaterThan">
      <formula>0</formula>
    </cfRule>
  </conditionalFormatting>
  <conditionalFormatting sqref="M30:M44">
    <cfRule type="cellIs" dxfId="19" priority="21" operator="lessThan">
      <formula>0</formula>
    </cfRule>
    <cfRule type="cellIs" dxfId="18" priority="22" operator="greaterThan">
      <formula>0</formula>
    </cfRule>
  </conditionalFormatting>
  <conditionalFormatting sqref="P13">
    <cfRule type="cellIs" dxfId="17" priority="19" operator="lessThan">
      <formula>0</formula>
    </cfRule>
    <cfRule type="cellIs" dxfId="16" priority="20" operator="greaterThan">
      <formula>0</formula>
    </cfRule>
  </conditionalFormatting>
  <conditionalFormatting sqref="P15:P27">
    <cfRule type="cellIs" dxfId="15" priority="17" operator="lessThan">
      <formula>0</formula>
    </cfRule>
    <cfRule type="cellIs" dxfId="14" priority="18" operator="greaterThan">
      <formula>0</formula>
    </cfRule>
  </conditionalFormatting>
  <conditionalFormatting sqref="P30:P44">
    <cfRule type="cellIs" dxfId="13" priority="13" operator="lessThan">
      <formula>0</formula>
    </cfRule>
    <cfRule type="cellIs" dxfId="12" priority="14" operator="greaterThan">
      <formula>0</formula>
    </cfRule>
  </conditionalFormatting>
  <conditionalFormatting sqref="R13:Z44">
    <cfRule type="cellIs" dxfId="11" priority="11" operator="lessThan">
      <formula>0</formula>
    </cfRule>
    <cfRule type="cellIs" dxfId="10" priority="12" operator="greaterThan">
      <formula>0</formula>
    </cfRule>
  </conditionalFormatting>
  <conditionalFormatting sqref="AD13:AO13">
    <cfRule type="cellIs" dxfId="9" priority="9" operator="lessThan">
      <formula>0</formula>
    </cfRule>
    <cfRule type="cellIs" dxfId="8" priority="10" operator="greaterThan">
      <formula>0</formula>
    </cfRule>
  </conditionalFormatting>
  <conditionalFormatting sqref="AD15:AO27">
    <cfRule type="cellIs" dxfId="7" priority="7" operator="lessThan">
      <formula>0</formula>
    </cfRule>
    <cfRule type="cellIs" dxfId="6" priority="8" operator="greaterThan">
      <formula>0</formula>
    </cfRule>
  </conditionalFormatting>
  <conditionalFormatting sqref="AD30:AO44">
    <cfRule type="cellIs" dxfId="5" priority="5" operator="lessThan">
      <formula>0</formula>
    </cfRule>
    <cfRule type="cellIs" dxfId="4" priority="6" operator="greaterThan">
      <formula>0</formula>
    </cfRule>
  </conditionalFormatting>
  <conditionalFormatting sqref="AR13:BB27">
    <cfRule type="cellIs" dxfId="3" priority="3" operator="lessThan">
      <formula>0</formula>
    </cfRule>
    <cfRule type="cellIs" dxfId="2" priority="4" operator="greaterThan">
      <formula>0</formula>
    </cfRule>
  </conditionalFormatting>
  <conditionalFormatting sqref="AR30:BB44">
    <cfRule type="cellIs" dxfId="1" priority="1" operator="lessThan">
      <formula>0</formula>
    </cfRule>
    <cfRule type="cellIs" dxfId="0" priority="2" operator="greaterThan">
      <formula>0</formula>
    </cfRule>
  </conditionalFormatting>
  <pageMargins left="0.39370078740157483" right="0.78740157480314965" top="0.59055118110236227" bottom="0.59055118110236227" header="0.31496062992125984" footer="0.31496062992125984"/>
  <pageSetup paperSize="9" orientation="portrait" r:id="rId1"/>
  <headerFooter alignWithMargins="0"/>
  <colBreaks count="3" manualBreakCount="3">
    <brk id="14" max="47" man="1"/>
    <brk id="27" max="48" man="1"/>
    <brk id="42" max="47"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84">
    <tabColor theme="6" tint="0.39997558519241921"/>
    <pageSetUpPr fitToPage="1"/>
  </sheetPr>
  <dimension ref="A4:R51"/>
  <sheetViews>
    <sheetView view="pageBreakPreview" zoomScaleNormal="100" zoomScaleSheetLayoutView="100" workbookViewId="0">
      <selection activeCell="D13" sqref="D13"/>
    </sheetView>
  </sheetViews>
  <sheetFormatPr baseColWidth="10" defaultRowHeight="12.75" x14ac:dyDescent="0.2"/>
  <cols>
    <col min="11" max="12" width="34.7109375" customWidth="1"/>
    <col min="13" max="13" width="12.85546875" customWidth="1"/>
    <col min="14" max="14" width="12.140625" customWidth="1"/>
    <col min="15" max="15" width="15" customWidth="1"/>
    <col min="16" max="18" width="12.85546875" customWidth="1"/>
  </cols>
  <sheetData>
    <row r="4" spans="1:18" x14ac:dyDescent="0.2">
      <c r="A4" s="104" t="s">
        <v>345</v>
      </c>
    </row>
    <row r="5" spans="1:18" x14ac:dyDescent="0.2">
      <c r="K5" s="104" t="s">
        <v>204</v>
      </c>
    </row>
    <row r="8" spans="1:18" x14ac:dyDescent="0.2">
      <c r="K8" t="e">
        <f>#REF!</f>
        <v>#REF!</v>
      </c>
      <c r="L8" t="s">
        <v>346</v>
      </c>
      <c r="M8" s="153" t="s">
        <v>165</v>
      </c>
      <c r="N8" s="153" t="s">
        <v>166</v>
      </c>
      <c r="O8" s="153" t="s">
        <v>167</v>
      </c>
      <c r="P8" s="153" t="s">
        <v>347</v>
      </c>
      <c r="Q8" s="153" t="s">
        <v>348</v>
      </c>
      <c r="R8" s="153" t="s">
        <v>349</v>
      </c>
    </row>
    <row r="9" spans="1:18" x14ac:dyDescent="0.2">
      <c r="K9" s="104" t="s">
        <v>0</v>
      </c>
      <c r="L9" s="154" t="e">
        <f>#REF!/#REF!</f>
        <v>#REF!</v>
      </c>
      <c r="M9" s="225" t="e">
        <f>#REF!/#REF!</f>
        <v>#REF!</v>
      </c>
      <c r="N9" s="225" t="e">
        <f>#REF!/#REF!</f>
        <v>#REF!</v>
      </c>
      <c r="O9" s="225" t="e">
        <f>#REF!/#REF!</f>
        <v>#REF!</v>
      </c>
      <c r="P9" s="225" t="e">
        <f>#REF!/#REF!</f>
        <v>#REF!</v>
      </c>
      <c r="Q9" s="225" t="e">
        <f>#REF!/#REF!</f>
        <v>#REF!</v>
      </c>
      <c r="R9" s="225" t="e">
        <f>#REF!/#REF!</f>
        <v>#REF!</v>
      </c>
    </row>
    <row r="10" spans="1:18" x14ac:dyDescent="0.2">
      <c r="K10" t="e">
        <f>#REF!</f>
        <v>#REF!</v>
      </c>
      <c r="L10" s="154" t="e">
        <f>#REF!/#REF!</f>
        <v>#REF!</v>
      </c>
      <c r="M10" s="225" t="e">
        <f>#REF!/#REF!</f>
        <v>#REF!</v>
      </c>
      <c r="N10" s="225" t="e">
        <f>#REF!/#REF!</f>
        <v>#REF!</v>
      </c>
      <c r="O10" s="225" t="e">
        <f>#REF!/#REF!</f>
        <v>#REF!</v>
      </c>
      <c r="P10" s="225" t="e">
        <f>#REF!/#REF!</f>
        <v>#REF!</v>
      </c>
      <c r="Q10" s="225" t="e">
        <f>#REF!/#REF!</f>
        <v>#REF!</v>
      </c>
      <c r="R10" s="225" t="e">
        <f>#REF!/#REF!</f>
        <v>#REF!</v>
      </c>
    </row>
    <row r="11" spans="1:18" x14ac:dyDescent="0.2">
      <c r="K11" t="e">
        <f>#REF!</f>
        <v>#REF!</v>
      </c>
      <c r="L11" s="154" t="e">
        <f>#REF!/#REF!</f>
        <v>#REF!</v>
      </c>
      <c r="M11" s="225" t="e">
        <f>#REF!/#REF!</f>
        <v>#REF!</v>
      </c>
      <c r="N11" s="225" t="e">
        <f>#REF!/#REF!</f>
        <v>#REF!</v>
      </c>
      <c r="O11" s="225" t="e">
        <f>#REF!/#REF!</f>
        <v>#REF!</v>
      </c>
      <c r="P11" s="225" t="e">
        <f>#REF!/#REF!</f>
        <v>#REF!</v>
      </c>
      <c r="Q11" s="225" t="e">
        <f>#REF!/#REF!</f>
        <v>#REF!</v>
      </c>
      <c r="R11" s="225" t="e">
        <f>#REF!/#REF!</f>
        <v>#REF!</v>
      </c>
    </row>
    <row r="12" spans="1:18" x14ac:dyDescent="0.2">
      <c r="K12" t="e">
        <f>#REF!</f>
        <v>#REF!</v>
      </c>
      <c r="L12" s="154" t="e">
        <f>#REF!/#REF!</f>
        <v>#REF!</v>
      </c>
      <c r="M12" s="225" t="e">
        <f>#REF!/#REF!</f>
        <v>#REF!</v>
      </c>
      <c r="N12" s="225" t="e">
        <f>#REF!/#REF!</f>
        <v>#REF!</v>
      </c>
      <c r="O12" s="225" t="e">
        <f>#REF!/#REF!</f>
        <v>#REF!</v>
      </c>
      <c r="P12" s="225" t="e">
        <f>#REF!/#REF!</f>
        <v>#REF!</v>
      </c>
      <c r="Q12" s="225" t="e">
        <f>#REF!/#REF!</f>
        <v>#REF!</v>
      </c>
      <c r="R12" s="225" t="e">
        <f>#REF!/#REF!</f>
        <v>#REF!</v>
      </c>
    </row>
    <row r="13" spans="1:18" x14ac:dyDescent="0.2">
      <c r="K13" t="e">
        <f>#REF!</f>
        <v>#REF!</v>
      </c>
      <c r="L13" s="154" t="e">
        <f>#REF!/#REF!</f>
        <v>#REF!</v>
      </c>
      <c r="M13" s="225" t="e">
        <f>#REF!/#REF!</f>
        <v>#REF!</v>
      </c>
      <c r="N13" s="225" t="e">
        <f>#REF!/#REF!</f>
        <v>#REF!</v>
      </c>
      <c r="O13" s="225" t="e">
        <f>#REF!/#REF!</f>
        <v>#REF!</v>
      </c>
      <c r="P13" s="225" t="e">
        <f>#REF!/#REF!</f>
        <v>#REF!</v>
      </c>
      <c r="Q13" s="225" t="e">
        <f>#REF!/#REF!</f>
        <v>#REF!</v>
      </c>
      <c r="R13" s="225" t="e">
        <f>#REF!/#REF!</f>
        <v>#REF!</v>
      </c>
    </row>
    <row r="14" spans="1:18" x14ac:dyDescent="0.2">
      <c r="K14" t="e">
        <f>#REF!</f>
        <v>#REF!</v>
      </c>
      <c r="L14" s="154" t="e">
        <f>#REF!/#REF!</f>
        <v>#REF!</v>
      </c>
      <c r="M14" s="225" t="e">
        <f>#REF!/#REF!</f>
        <v>#REF!</v>
      </c>
      <c r="N14" s="225" t="e">
        <f>#REF!/#REF!</f>
        <v>#REF!</v>
      </c>
      <c r="O14" s="225" t="e">
        <f>#REF!/#REF!</f>
        <v>#REF!</v>
      </c>
      <c r="P14" s="225" t="e">
        <f>#REF!/#REF!</f>
        <v>#REF!</v>
      </c>
      <c r="Q14" s="225" t="e">
        <f>#REF!/#REF!</f>
        <v>#REF!</v>
      </c>
      <c r="R14" s="225" t="e">
        <f>#REF!/#REF!</f>
        <v>#REF!</v>
      </c>
    </row>
    <row r="19" spans="1:18" x14ac:dyDescent="0.2">
      <c r="K19" s="104" t="s">
        <v>350</v>
      </c>
      <c r="L19" s="104" t="s">
        <v>351</v>
      </c>
      <c r="M19" s="153" t="s">
        <v>165</v>
      </c>
      <c r="N19" s="153" t="s">
        <v>166</v>
      </c>
      <c r="O19" s="153" t="s">
        <v>167</v>
      </c>
      <c r="P19" s="153" t="s">
        <v>347</v>
      </c>
      <c r="Q19" s="153" t="s">
        <v>348</v>
      </c>
      <c r="R19" s="153" t="s">
        <v>349</v>
      </c>
    </row>
    <row r="20" spans="1:18" x14ac:dyDescent="0.2">
      <c r="K20" t="e">
        <f>#REF!</f>
        <v>#REF!</v>
      </c>
    </row>
    <row r="21" spans="1:18" x14ac:dyDescent="0.2">
      <c r="K21" s="104" t="s">
        <v>0</v>
      </c>
      <c r="L21" s="154" t="e">
        <f>#REF!/#REF!</f>
        <v>#REF!</v>
      </c>
      <c r="M21" s="154" t="e">
        <f>#REF!/#REF!</f>
        <v>#REF!</v>
      </c>
      <c r="N21" s="154" t="e">
        <f>#REF!/#REF!</f>
        <v>#REF!</v>
      </c>
      <c r="O21" s="226" t="e">
        <f>#REF!/#REF!</f>
        <v>#REF!</v>
      </c>
      <c r="P21" s="226" t="e">
        <f>#REF!/#REF!</f>
        <v>#REF!</v>
      </c>
      <c r="Q21" s="226" t="e">
        <f>#REF!/#REF!</f>
        <v>#REF!</v>
      </c>
      <c r="R21" s="226" t="e">
        <f>#REF!/#REF!</f>
        <v>#REF!</v>
      </c>
    </row>
    <row r="22" spans="1:18" x14ac:dyDescent="0.2">
      <c r="K22" t="e">
        <f>#REF!</f>
        <v>#REF!</v>
      </c>
      <c r="L22" s="154" t="e">
        <f>#REF!/#REF!</f>
        <v>#REF!</v>
      </c>
      <c r="M22" s="154" t="e">
        <f>#REF!/#REF!</f>
        <v>#REF!</v>
      </c>
      <c r="N22" s="154" t="e">
        <f>#REF!/#REF!</f>
        <v>#REF!</v>
      </c>
      <c r="O22" s="226" t="e">
        <f>#REF!/#REF!</f>
        <v>#REF!</v>
      </c>
      <c r="P22" s="226" t="e">
        <f>#REF!/#REF!</f>
        <v>#REF!</v>
      </c>
      <c r="Q22" s="226" t="e">
        <f>#REF!/#REF!</f>
        <v>#REF!</v>
      </c>
      <c r="R22" s="226" t="e">
        <f>#REF!/#REF!</f>
        <v>#REF!</v>
      </c>
    </row>
    <row r="23" spans="1:18" x14ac:dyDescent="0.2">
      <c r="K23" t="e">
        <f>#REF!</f>
        <v>#REF!</v>
      </c>
      <c r="L23" s="154" t="e">
        <f>#REF!/#REF!</f>
        <v>#REF!</v>
      </c>
      <c r="M23" s="154" t="e">
        <f>#REF!/#REF!</f>
        <v>#REF!</v>
      </c>
      <c r="N23" s="154" t="e">
        <f>#REF!/#REF!</f>
        <v>#REF!</v>
      </c>
      <c r="O23" s="226" t="e">
        <f>#REF!/#REF!</f>
        <v>#REF!</v>
      </c>
      <c r="P23" s="226" t="e">
        <f>#REF!/#REF!</f>
        <v>#REF!</v>
      </c>
      <c r="Q23" s="226" t="e">
        <f>#REF!/#REF!</f>
        <v>#REF!</v>
      </c>
      <c r="R23" s="226" t="e">
        <f>#REF!/#REF!</f>
        <v>#REF!</v>
      </c>
    </row>
    <row r="24" spans="1:18" x14ac:dyDescent="0.2">
      <c r="K24" t="e">
        <f>#REF!</f>
        <v>#REF!</v>
      </c>
      <c r="L24" s="154" t="e">
        <f>#REF!/#REF!</f>
        <v>#REF!</v>
      </c>
      <c r="M24" s="154" t="e">
        <f>#REF!/#REF!</f>
        <v>#REF!</v>
      </c>
      <c r="N24" s="154" t="e">
        <f>#REF!/#REF!</f>
        <v>#REF!</v>
      </c>
      <c r="O24" s="226" t="e">
        <f>#REF!/#REF!</f>
        <v>#REF!</v>
      </c>
      <c r="P24" s="226" t="e">
        <f>#REF!/#REF!</f>
        <v>#REF!</v>
      </c>
      <c r="Q24" s="226" t="e">
        <f>#REF!/#REF!</f>
        <v>#REF!</v>
      </c>
      <c r="R24" s="226" t="e">
        <f>#REF!/#REF!</f>
        <v>#REF!</v>
      </c>
    </row>
    <row r="25" spans="1:18" x14ac:dyDescent="0.2">
      <c r="A25" s="104" t="s">
        <v>352</v>
      </c>
      <c r="E25" s="104" t="s">
        <v>353</v>
      </c>
      <c r="K25" t="e">
        <f>#REF!</f>
        <v>#REF!</v>
      </c>
      <c r="L25" s="154" t="e">
        <f>#REF!/#REF!</f>
        <v>#REF!</v>
      </c>
      <c r="M25" s="154" t="e">
        <f>#REF!/#REF!</f>
        <v>#REF!</v>
      </c>
      <c r="N25" s="154" t="e">
        <f>#REF!/#REF!</f>
        <v>#REF!</v>
      </c>
      <c r="O25" s="226" t="e">
        <f>#REF!/#REF!</f>
        <v>#REF!</v>
      </c>
      <c r="P25" s="226" t="e">
        <f>#REF!/#REF!</f>
        <v>#REF!</v>
      </c>
      <c r="Q25" s="226" t="e">
        <f>#REF!/#REF!</f>
        <v>#REF!</v>
      </c>
      <c r="R25" s="226" t="e">
        <f>#REF!/#REF!</f>
        <v>#REF!</v>
      </c>
    </row>
    <row r="26" spans="1:18" x14ac:dyDescent="0.2">
      <c r="K26" t="e">
        <f>#REF!</f>
        <v>#REF!</v>
      </c>
      <c r="L26" s="154" t="e">
        <f>#REF!/#REF!</f>
        <v>#REF!</v>
      </c>
      <c r="M26" s="154" t="e">
        <f>#REF!/#REF!</f>
        <v>#REF!</v>
      </c>
      <c r="N26" s="154" t="e">
        <f>#REF!/#REF!</f>
        <v>#REF!</v>
      </c>
      <c r="O26" s="226" t="e">
        <f>#REF!/#REF!</f>
        <v>#REF!</v>
      </c>
      <c r="P26" s="226" t="e">
        <f>#REF!/#REF!</f>
        <v>#REF!</v>
      </c>
      <c r="Q26" s="226" t="e">
        <f>#REF!/#REF!</f>
        <v>#REF!</v>
      </c>
      <c r="R26" s="226" t="e">
        <f>#REF!/#REF!</f>
        <v>#REF!</v>
      </c>
    </row>
    <row r="29" spans="1:18" x14ac:dyDescent="0.2">
      <c r="K29" s="104" t="s">
        <v>354</v>
      </c>
      <c r="L29" s="227" t="s">
        <v>206</v>
      </c>
      <c r="M29" s="227" t="s">
        <v>355</v>
      </c>
    </row>
    <row r="30" spans="1:18" x14ac:dyDescent="0.2">
      <c r="K30" t="s">
        <v>36</v>
      </c>
      <c r="L30" s="228" t="e">
        <f>#REF!</f>
        <v>#REF!</v>
      </c>
      <c r="M30" s="228" t="e">
        <f>#REF!</f>
        <v>#REF!</v>
      </c>
    </row>
    <row r="31" spans="1:18" x14ac:dyDescent="0.2">
      <c r="K31" t="s">
        <v>37</v>
      </c>
      <c r="L31" s="228" t="e">
        <f>#REF!</f>
        <v>#REF!</v>
      </c>
      <c r="M31" s="228" t="e">
        <f>#REF!</f>
        <v>#REF!</v>
      </c>
    </row>
    <row r="32" spans="1:18" x14ac:dyDescent="0.2">
      <c r="K32" t="s">
        <v>38</v>
      </c>
      <c r="L32" s="228" t="e">
        <f>#REF!</f>
        <v>#REF!</v>
      </c>
      <c r="M32" s="228" t="e">
        <f>#REF!</f>
        <v>#REF!</v>
      </c>
    </row>
    <row r="33" spans="1:15" x14ac:dyDescent="0.2">
      <c r="K33" t="s">
        <v>39</v>
      </c>
      <c r="L33" s="228" t="e">
        <f>#REF!</f>
        <v>#REF!</v>
      </c>
      <c r="M33" s="228" t="e">
        <f>#REF!</f>
        <v>#REF!</v>
      </c>
    </row>
    <row r="34" spans="1:15" x14ac:dyDescent="0.2">
      <c r="K34" t="s">
        <v>97</v>
      </c>
      <c r="L34" s="228" t="e">
        <f>#REF!</f>
        <v>#REF!</v>
      </c>
      <c r="M34" s="228" t="e">
        <f>#REF!</f>
        <v>#REF!</v>
      </c>
    </row>
    <row r="35" spans="1:15" x14ac:dyDescent="0.2">
      <c r="L35" s="228"/>
      <c r="M35" s="228"/>
    </row>
    <row r="36" spans="1:15" x14ac:dyDescent="0.2">
      <c r="K36" s="104" t="s">
        <v>356</v>
      </c>
      <c r="L36" s="228"/>
      <c r="M36" s="228"/>
      <c r="N36" s="229"/>
      <c r="O36" s="229"/>
    </row>
    <row r="37" spans="1:15" x14ac:dyDescent="0.2">
      <c r="K37" t="s">
        <v>52</v>
      </c>
      <c r="L37" s="228" t="e">
        <f>#REF!</f>
        <v>#REF!</v>
      </c>
      <c r="M37" s="228" t="e">
        <f>#REF!</f>
        <v>#REF!</v>
      </c>
      <c r="N37" s="229"/>
      <c r="O37" s="229"/>
    </row>
    <row r="38" spans="1:15" x14ac:dyDescent="0.2">
      <c r="K38" t="s">
        <v>53</v>
      </c>
      <c r="L38" s="228" t="e">
        <f>#REF!</f>
        <v>#REF!</v>
      </c>
      <c r="M38" s="228" t="e">
        <f>#REF!</f>
        <v>#REF!</v>
      </c>
      <c r="N38" s="229"/>
      <c r="O38" s="229"/>
    </row>
    <row r="39" spans="1:15" x14ac:dyDescent="0.2">
      <c r="L39" s="229"/>
      <c r="M39" s="229"/>
      <c r="N39" s="229"/>
      <c r="O39" s="229"/>
    </row>
    <row r="40" spans="1:15" x14ac:dyDescent="0.2">
      <c r="L40" s="229"/>
      <c r="M40" s="229"/>
      <c r="N40" s="229"/>
      <c r="O40" s="229"/>
    </row>
    <row r="41" spans="1:15" x14ac:dyDescent="0.2">
      <c r="A41" s="104" t="s">
        <v>352</v>
      </c>
      <c r="E41" s="104" t="s">
        <v>353</v>
      </c>
      <c r="L41" s="229"/>
      <c r="M41" s="229"/>
      <c r="N41" s="229"/>
      <c r="O41" s="229"/>
    </row>
    <row r="42" spans="1:15" x14ac:dyDescent="0.2">
      <c r="L42" s="229"/>
      <c r="M42" s="229"/>
      <c r="N42" s="229"/>
      <c r="O42" s="229"/>
    </row>
    <row r="43" spans="1:15" x14ac:dyDescent="0.2">
      <c r="L43" s="229"/>
      <c r="M43" s="229"/>
      <c r="N43" s="229"/>
      <c r="O43" s="229"/>
    </row>
    <row r="44" spans="1:15" x14ac:dyDescent="0.2">
      <c r="L44" s="229"/>
      <c r="M44" s="229"/>
      <c r="N44" s="229"/>
      <c r="O44" s="229"/>
    </row>
    <row r="45" spans="1:15" x14ac:dyDescent="0.2">
      <c r="L45" s="229"/>
      <c r="M45" s="229"/>
      <c r="N45" s="229"/>
      <c r="O45" s="229"/>
    </row>
    <row r="46" spans="1:15" x14ac:dyDescent="0.2">
      <c r="L46" s="229"/>
      <c r="M46" s="229"/>
      <c r="N46" s="229"/>
      <c r="O46" s="229"/>
    </row>
    <row r="47" spans="1:15" x14ac:dyDescent="0.2">
      <c r="L47" s="229"/>
      <c r="M47" s="229"/>
      <c r="N47" s="229"/>
      <c r="O47" s="229"/>
    </row>
    <row r="48" spans="1:15" x14ac:dyDescent="0.2">
      <c r="L48" s="229"/>
      <c r="M48" s="229"/>
      <c r="N48" s="229"/>
      <c r="O48" s="229"/>
    </row>
    <row r="49" spans="12:15" x14ac:dyDescent="0.2">
      <c r="L49" s="229"/>
      <c r="M49" s="229"/>
      <c r="N49" s="229"/>
      <c r="O49" s="229"/>
    </row>
    <row r="50" spans="12:15" x14ac:dyDescent="0.2">
      <c r="L50" s="229"/>
      <c r="M50" s="229"/>
      <c r="N50" s="229"/>
      <c r="O50" s="229"/>
    </row>
    <row r="51" spans="12:15" x14ac:dyDescent="0.2">
      <c r="L51" s="229"/>
      <c r="M51" s="229"/>
      <c r="N51" s="229"/>
      <c r="O51" s="229"/>
    </row>
  </sheetData>
  <pageMargins left="0.7" right="0.7" top="0.78740157499999996" bottom="0.78740157499999996" header="0.3" footer="0.3"/>
  <pageSetup paperSize="9" orientation="portrait" verticalDpi="1200"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BD5CA-568A-4802-8526-ED50CEB6AE74}">
  <sheetPr>
    <tabColor rgb="FF92D050"/>
  </sheetPr>
  <dimension ref="A1:W34"/>
  <sheetViews>
    <sheetView view="pageBreakPreview" zoomScale="160" zoomScaleNormal="100" zoomScaleSheetLayoutView="160" workbookViewId="0">
      <selection activeCell="D8" sqref="D8"/>
    </sheetView>
  </sheetViews>
  <sheetFormatPr baseColWidth="10" defaultColWidth="11.42578125" defaultRowHeight="8.25" x14ac:dyDescent="0.15"/>
  <cols>
    <col min="1" max="1" width="12" style="6" customWidth="1"/>
    <col min="2" max="2" width="14.7109375" style="6" customWidth="1"/>
    <col min="3" max="3" width="25.140625" style="6" customWidth="1"/>
    <col min="4" max="4" width="22.28515625" style="6" bestFit="1" customWidth="1"/>
    <col min="5" max="5" width="25.28515625" style="6" bestFit="1" customWidth="1"/>
    <col min="6" max="23" width="21.5703125" style="6" bestFit="1" customWidth="1"/>
    <col min="24" max="16384" width="11.42578125" style="6"/>
  </cols>
  <sheetData>
    <row r="1" spans="1:23" s="368" customFormat="1" ht="9" x14ac:dyDescent="0.15">
      <c r="A1" s="273" t="s">
        <v>49</v>
      </c>
      <c r="B1" s="272" t="s">
        <v>367</v>
      </c>
      <c r="C1" s="331" t="s">
        <v>375</v>
      </c>
      <c r="D1" s="331" t="s">
        <v>2</v>
      </c>
      <c r="E1" s="331" t="s">
        <v>395</v>
      </c>
      <c r="F1" s="332" t="s">
        <v>161</v>
      </c>
      <c r="G1" s="332" t="s">
        <v>161</v>
      </c>
      <c r="H1" s="332" t="s">
        <v>161</v>
      </c>
      <c r="I1" s="332" t="s">
        <v>161</v>
      </c>
      <c r="J1" s="332" t="s">
        <v>161</v>
      </c>
      <c r="K1" s="332" t="s">
        <v>161</v>
      </c>
      <c r="L1" s="332" t="s">
        <v>161</v>
      </c>
      <c r="M1" s="332" t="s">
        <v>161</v>
      </c>
      <c r="N1" s="332" t="s">
        <v>161</v>
      </c>
      <c r="O1" s="332" t="s">
        <v>161</v>
      </c>
      <c r="P1" s="332" t="s">
        <v>161</v>
      </c>
      <c r="Q1" s="332" t="s">
        <v>161</v>
      </c>
      <c r="R1" s="332" t="s">
        <v>161</v>
      </c>
      <c r="S1" s="332" t="s">
        <v>161</v>
      </c>
      <c r="T1" s="332" t="s">
        <v>161</v>
      </c>
      <c r="U1" s="332" t="s">
        <v>161</v>
      </c>
      <c r="V1" s="332" t="s">
        <v>161</v>
      </c>
      <c r="W1" s="332" t="s">
        <v>161</v>
      </c>
    </row>
    <row r="2" spans="1:23" s="368" customFormat="1" ht="9" x14ac:dyDescent="0.15">
      <c r="A2" s="273" t="s">
        <v>49</v>
      </c>
      <c r="B2" s="272" t="s">
        <v>367</v>
      </c>
      <c r="C2" s="331" t="s">
        <v>375</v>
      </c>
      <c r="D2" s="331" t="s">
        <v>2</v>
      </c>
      <c r="E2" s="331" t="s">
        <v>395</v>
      </c>
      <c r="F2" s="332" t="s">
        <v>165</v>
      </c>
      <c r="G2" s="332" t="s">
        <v>165</v>
      </c>
      <c r="H2" s="332" t="s">
        <v>165</v>
      </c>
      <c r="I2" s="332" t="s">
        <v>166</v>
      </c>
      <c r="J2" s="332" t="s">
        <v>166</v>
      </c>
      <c r="K2" s="332" t="s">
        <v>166</v>
      </c>
      <c r="L2" s="332" t="s">
        <v>167</v>
      </c>
      <c r="M2" s="332" t="s">
        <v>167</v>
      </c>
      <c r="N2" s="332" t="s">
        <v>167</v>
      </c>
      <c r="O2" s="332" t="s">
        <v>168</v>
      </c>
      <c r="P2" s="332" t="s">
        <v>168</v>
      </c>
      <c r="Q2" s="332" t="s">
        <v>168</v>
      </c>
      <c r="R2" s="332" t="s">
        <v>169</v>
      </c>
      <c r="S2" s="332" t="s">
        <v>169</v>
      </c>
      <c r="T2" s="332" t="s">
        <v>169</v>
      </c>
      <c r="U2" s="332" t="s">
        <v>170</v>
      </c>
      <c r="V2" s="332" t="s">
        <v>170</v>
      </c>
      <c r="W2" s="332" t="s">
        <v>170</v>
      </c>
    </row>
    <row r="3" spans="1:23" s="368" customFormat="1" ht="9" x14ac:dyDescent="0.15">
      <c r="A3" s="273" t="s">
        <v>49</v>
      </c>
      <c r="B3" s="272" t="s">
        <v>367</v>
      </c>
      <c r="C3" s="331" t="s">
        <v>375</v>
      </c>
      <c r="D3" s="331" t="s">
        <v>2</v>
      </c>
      <c r="E3" s="331" t="s">
        <v>395</v>
      </c>
      <c r="F3" s="333" t="s">
        <v>358</v>
      </c>
      <c r="G3" s="332" t="s">
        <v>172</v>
      </c>
      <c r="H3" s="332" t="s">
        <v>373</v>
      </c>
      <c r="I3" s="333" t="s">
        <v>358</v>
      </c>
      <c r="J3" s="332" t="s">
        <v>172</v>
      </c>
      <c r="K3" s="334" t="s">
        <v>373</v>
      </c>
      <c r="L3" s="333" t="s">
        <v>358</v>
      </c>
      <c r="M3" s="332" t="s">
        <v>172</v>
      </c>
      <c r="N3" s="332" t="s">
        <v>373</v>
      </c>
      <c r="O3" s="333" t="s">
        <v>358</v>
      </c>
      <c r="P3" s="332" t="s">
        <v>172</v>
      </c>
      <c r="Q3" s="332" t="s">
        <v>373</v>
      </c>
      <c r="R3" s="333" t="s">
        <v>358</v>
      </c>
      <c r="S3" s="332" t="s">
        <v>172</v>
      </c>
      <c r="T3" s="334" t="s">
        <v>373</v>
      </c>
      <c r="U3" s="333" t="s">
        <v>358</v>
      </c>
      <c r="V3" s="332" t="s">
        <v>172</v>
      </c>
      <c r="W3" s="332" t="s">
        <v>373</v>
      </c>
    </row>
    <row r="4" spans="1:23" s="9" customFormat="1" x14ac:dyDescent="0.15">
      <c r="A4" s="65" t="s">
        <v>44</v>
      </c>
      <c r="B4" s="65" t="s">
        <v>23</v>
      </c>
      <c r="C4" s="107">
        <v>2756.5833333332198</v>
      </c>
      <c r="D4" s="131">
        <v>87.221823057876307</v>
      </c>
      <c r="E4" s="305">
        <v>2768</v>
      </c>
      <c r="F4" s="305">
        <v>2530</v>
      </c>
      <c r="G4" s="305">
        <v>14198</v>
      </c>
      <c r="H4" s="305">
        <v>21619</v>
      </c>
      <c r="I4" s="305">
        <v>2024</v>
      </c>
      <c r="J4" s="305">
        <v>5473</v>
      </c>
      <c r="K4" s="305">
        <v>57804</v>
      </c>
      <c r="L4" s="305">
        <v>247</v>
      </c>
      <c r="M4" s="305">
        <v>292</v>
      </c>
      <c r="N4" s="305">
        <v>19595</v>
      </c>
      <c r="O4" s="305">
        <v>70</v>
      </c>
      <c r="P4" s="305">
        <v>70</v>
      </c>
      <c r="Q4" s="305">
        <v>13453</v>
      </c>
      <c r="R4" s="305">
        <v>42</v>
      </c>
      <c r="S4" s="305">
        <v>45</v>
      </c>
      <c r="T4" s="305">
        <v>11300</v>
      </c>
      <c r="U4" s="305">
        <v>16</v>
      </c>
      <c r="V4" s="305">
        <v>16</v>
      </c>
      <c r="W4" s="305">
        <v>4779</v>
      </c>
    </row>
    <row r="5" spans="1:23" s="9" customFormat="1" x14ac:dyDescent="0.15">
      <c r="A5" s="65" t="s">
        <v>44</v>
      </c>
      <c r="B5" s="65" t="s">
        <v>24</v>
      </c>
      <c r="C5" s="107">
        <v>1717.1666666665999</v>
      </c>
      <c r="D5" s="131">
        <v>89.159109130336603</v>
      </c>
      <c r="E5" s="305">
        <v>1715</v>
      </c>
      <c r="F5" s="305">
        <v>1590</v>
      </c>
      <c r="G5" s="305">
        <v>8192</v>
      </c>
      <c r="H5" s="305">
        <v>12355</v>
      </c>
      <c r="I5" s="305">
        <v>1224</v>
      </c>
      <c r="J5" s="305">
        <v>2874</v>
      </c>
      <c r="K5" s="305">
        <v>29649</v>
      </c>
      <c r="L5" s="305">
        <v>142</v>
      </c>
      <c r="M5" s="305">
        <v>164</v>
      </c>
      <c r="N5" s="305">
        <v>11603</v>
      </c>
      <c r="O5" s="305">
        <v>44</v>
      </c>
      <c r="P5" s="305">
        <v>45</v>
      </c>
      <c r="Q5" s="305">
        <v>8424</v>
      </c>
      <c r="R5" s="305">
        <v>15</v>
      </c>
      <c r="S5" s="305">
        <v>15</v>
      </c>
      <c r="T5" s="305">
        <v>3053</v>
      </c>
      <c r="U5" s="305">
        <v>10</v>
      </c>
      <c r="V5" s="305">
        <v>10</v>
      </c>
      <c r="W5" s="305">
        <v>2916</v>
      </c>
    </row>
    <row r="6" spans="1:23" s="9" customFormat="1" x14ac:dyDescent="0.15">
      <c r="A6" s="65" t="s">
        <v>44</v>
      </c>
      <c r="B6" s="65" t="s">
        <v>25</v>
      </c>
      <c r="C6" s="107">
        <v>2370.0833333332398</v>
      </c>
      <c r="D6" s="131">
        <v>89.426185330554105</v>
      </c>
      <c r="E6" s="305">
        <v>2308</v>
      </c>
      <c r="F6" s="305">
        <v>2086</v>
      </c>
      <c r="G6" s="305">
        <v>9126</v>
      </c>
      <c r="H6" s="305">
        <v>13226</v>
      </c>
      <c r="I6" s="305">
        <v>1658</v>
      </c>
      <c r="J6" s="305">
        <v>3987</v>
      </c>
      <c r="K6" s="305">
        <v>41773</v>
      </c>
      <c r="L6" s="305">
        <v>231</v>
      </c>
      <c r="M6" s="305">
        <v>264</v>
      </c>
      <c r="N6" s="305">
        <v>18110</v>
      </c>
      <c r="O6" s="305">
        <v>51</v>
      </c>
      <c r="P6" s="305">
        <v>53</v>
      </c>
      <c r="Q6" s="305">
        <v>10023</v>
      </c>
      <c r="R6" s="305">
        <v>21</v>
      </c>
      <c r="S6" s="305">
        <v>21</v>
      </c>
      <c r="T6" s="305">
        <v>5398</v>
      </c>
      <c r="U6" s="305">
        <v>10</v>
      </c>
      <c r="V6" s="305">
        <v>10</v>
      </c>
      <c r="W6" s="305">
        <v>2834</v>
      </c>
    </row>
    <row r="7" spans="1:23" s="369" customFormat="1" x14ac:dyDescent="0.15">
      <c r="A7" s="65" t="s">
        <v>44</v>
      </c>
      <c r="B7" s="65" t="s">
        <v>26</v>
      </c>
      <c r="C7" s="107">
        <v>1701.08333333327</v>
      </c>
      <c r="D7" s="131">
        <v>88.213594747907294</v>
      </c>
      <c r="E7" s="305">
        <v>1695</v>
      </c>
      <c r="F7" s="305">
        <v>1533</v>
      </c>
      <c r="G7" s="305">
        <v>8049</v>
      </c>
      <c r="H7" s="305">
        <v>12172.25</v>
      </c>
      <c r="I7" s="305">
        <v>1229</v>
      </c>
      <c r="J7" s="305">
        <v>3096</v>
      </c>
      <c r="K7" s="305">
        <v>32655</v>
      </c>
      <c r="L7" s="305">
        <v>162</v>
      </c>
      <c r="M7" s="305">
        <v>183</v>
      </c>
      <c r="N7" s="305">
        <v>12240</v>
      </c>
      <c r="O7" s="305">
        <v>38</v>
      </c>
      <c r="P7" s="305">
        <v>40</v>
      </c>
      <c r="Q7" s="305">
        <v>7117</v>
      </c>
      <c r="R7" s="305">
        <v>21</v>
      </c>
      <c r="S7" s="305">
        <v>21</v>
      </c>
      <c r="T7" s="305">
        <v>5728</v>
      </c>
      <c r="U7" s="305">
        <v>11</v>
      </c>
      <c r="V7" s="305">
        <v>11</v>
      </c>
      <c r="W7" s="305">
        <v>3349</v>
      </c>
    </row>
    <row r="8" spans="1:23" s="9" customFormat="1" x14ac:dyDescent="0.15">
      <c r="A8" s="65" t="s">
        <v>44</v>
      </c>
      <c r="B8" s="65" t="s">
        <v>27</v>
      </c>
      <c r="C8" s="107">
        <v>1684.6666666665999</v>
      </c>
      <c r="D8" s="131">
        <v>89.491193737768597</v>
      </c>
      <c r="E8" s="305">
        <v>1656</v>
      </c>
      <c r="F8" s="305">
        <v>1495</v>
      </c>
      <c r="G8" s="305">
        <v>6889</v>
      </c>
      <c r="H8" s="305">
        <v>10595</v>
      </c>
      <c r="I8" s="305">
        <v>1201</v>
      </c>
      <c r="J8" s="305">
        <v>2641</v>
      </c>
      <c r="K8" s="305">
        <v>28614</v>
      </c>
      <c r="L8" s="305">
        <v>131</v>
      </c>
      <c r="M8" s="305">
        <v>140</v>
      </c>
      <c r="N8" s="305">
        <v>9551</v>
      </c>
      <c r="O8" s="305">
        <v>36</v>
      </c>
      <c r="P8" s="305">
        <v>38</v>
      </c>
      <c r="Q8" s="305">
        <v>7136</v>
      </c>
      <c r="R8" s="305">
        <v>16</v>
      </c>
      <c r="S8" s="305">
        <v>17</v>
      </c>
      <c r="T8" s="305">
        <v>4998</v>
      </c>
      <c r="U8" s="305">
        <v>12</v>
      </c>
      <c r="V8" s="305">
        <v>12</v>
      </c>
      <c r="W8" s="305">
        <v>3725</v>
      </c>
    </row>
    <row r="9" spans="1:23" s="369" customFormat="1" x14ac:dyDescent="0.15">
      <c r="A9" s="65" t="s">
        <v>44</v>
      </c>
      <c r="B9" s="65" t="s">
        <v>28</v>
      </c>
      <c r="C9" s="107">
        <v>1704.4166666665999</v>
      </c>
      <c r="D9" s="131">
        <v>90.531609724667405</v>
      </c>
      <c r="E9" s="305">
        <v>1698</v>
      </c>
      <c r="F9" s="305">
        <v>1552</v>
      </c>
      <c r="G9" s="305">
        <v>6771</v>
      </c>
      <c r="H9" s="305">
        <v>10468</v>
      </c>
      <c r="I9" s="305">
        <v>1192</v>
      </c>
      <c r="J9" s="305">
        <v>2707</v>
      </c>
      <c r="K9" s="305">
        <v>27689</v>
      </c>
      <c r="L9" s="305">
        <v>131</v>
      </c>
      <c r="M9" s="305">
        <v>157</v>
      </c>
      <c r="N9" s="305">
        <v>10268</v>
      </c>
      <c r="O9" s="305">
        <v>24</v>
      </c>
      <c r="P9" s="305">
        <v>24</v>
      </c>
      <c r="Q9" s="305">
        <v>4345</v>
      </c>
      <c r="R9" s="305">
        <v>16</v>
      </c>
      <c r="S9" s="305">
        <v>16</v>
      </c>
      <c r="T9" s="305">
        <v>3797</v>
      </c>
      <c r="U9" s="305">
        <v>7</v>
      </c>
      <c r="V9" s="305">
        <v>7</v>
      </c>
      <c r="W9" s="305">
        <v>2337</v>
      </c>
    </row>
    <row r="10" spans="1:23" s="9" customFormat="1" x14ac:dyDescent="0.15">
      <c r="A10" s="65" t="s">
        <v>44</v>
      </c>
      <c r="B10" s="65" t="s">
        <v>29</v>
      </c>
      <c r="C10" s="107">
        <v>2006.49999999992</v>
      </c>
      <c r="D10" s="131">
        <v>89.5768888099972</v>
      </c>
      <c r="E10" s="305">
        <v>2030</v>
      </c>
      <c r="F10" s="305">
        <v>1875</v>
      </c>
      <c r="G10" s="305">
        <v>10514</v>
      </c>
      <c r="H10" s="305">
        <v>16133</v>
      </c>
      <c r="I10" s="305">
        <v>1458</v>
      </c>
      <c r="J10" s="305">
        <v>3536</v>
      </c>
      <c r="K10" s="305">
        <v>35508</v>
      </c>
      <c r="L10" s="305">
        <v>166</v>
      </c>
      <c r="M10" s="305">
        <v>187</v>
      </c>
      <c r="N10" s="305">
        <v>11429</v>
      </c>
      <c r="O10" s="305">
        <v>40</v>
      </c>
      <c r="P10" s="305">
        <v>41</v>
      </c>
      <c r="Q10" s="305">
        <v>7215</v>
      </c>
      <c r="R10" s="305">
        <v>19</v>
      </c>
      <c r="S10" s="305">
        <v>20</v>
      </c>
      <c r="T10" s="305">
        <v>4925</v>
      </c>
      <c r="U10" s="305">
        <v>4</v>
      </c>
      <c r="V10" s="305">
        <v>4</v>
      </c>
      <c r="W10" s="305">
        <v>1126</v>
      </c>
    </row>
    <row r="11" spans="1:23" s="9" customFormat="1" x14ac:dyDescent="0.15">
      <c r="A11" s="65" t="s">
        <v>44</v>
      </c>
      <c r="B11" s="65" t="s">
        <v>30</v>
      </c>
      <c r="C11" s="107">
        <v>1719.1666666665999</v>
      </c>
      <c r="D11" s="131">
        <v>90.369019714605898</v>
      </c>
      <c r="E11" s="305">
        <v>1744</v>
      </c>
      <c r="F11" s="305">
        <v>1624</v>
      </c>
      <c r="G11" s="305">
        <v>8401</v>
      </c>
      <c r="H11" s="305">
        <v>12762</v>
      </c>
      <c r="I11" s="305">
        <v>1243</v>
      </c>
      <c r="J11" s="305">
        <v>2819</v>
      </c>
      <c r="K11" s="305">
        <v>28610</v>
      </c>
      <c r="L11" s="305">
        <v>120</v>
      </c>
      <c r="M11" s="305">
        <v>134</v>
      </c>
      <c r="N11" s="305">
        <v>8140</v>
      </c>
      <c r="O11" s="305">
        <v>30</v>
      </c>
      <c r="P11" s="305">
        <v>30</v>
      </c>
      <c r="Q11" s="305">
        <v>5447</v>
      </c>
      <c r="R11" s="305">
        <v>12</v>
      </c>
      <c r="S11" s="305">
        <v>13</v>
      </c>
      <c r="T11" s="305">
        <v>3348</v>
      </c>
      <c r="U11" s="305">
        <v>6</v>
      </c>
      <c r="V11" s="305">
        <v>6</v>
      </c>
      <c r="W11" s="305">
        <v>2067</v>
      </c>
    </row>
    <row r="12" spans="1:23" s="9" customFormat="1" x14ac:dyDescent="0.15">
      <c r="A12" s="65" t="s">
        <v>44</v>
      </c>
      <c r="B12" s="65" t="s">
        <v>31</v>
      </c>
      <c r="C12" s="107">
        <v>1779.49999999993</v>
      </c>
      <c r="D12" s="131">
        <v>89.142093938961906</v>
      </c>
      <c r="E12" s="305">
        <v>1754</v>
      </c>
      <c r="F12" s="305">
        <v>1612</v>
      </c>
      <c r="G12" s="305">
        <v>8043</v>
      </c>
      <c r="H12" s="305">
        <v>11378</v>
      </c>
      <c r="I12" s="305">
        <v>1295</v>
      </c>
      <c r="J12" s="305">
        <v>3170</v>
      </c>
      <c r="K12" s="305">
        <v>34242</v>
      </c>
      <c r="L12" s="305">
        <v>160</v>
      </c>
      <c r="M12" s="305">
        <v>186</v>
      </c>
      <c r="N12" s="305">
        <v>11714</v>
      </c>
      <c r="O12" s="305">
        <v>39</v>
      </c>
      <c r="P12" s="305">
        <v>41</v>
      </c>
      <c r="Q12" s="305">
        <v>7140</v>
      </c>
      <c r="R12" s="305">
        <v>14</v>
      </c>
      <c r="S12" s="305">
        <v>14</v>
      </c>
      <c r="T12" s="305">
        <v>4080</v>
      </c>
      <c r="U12" s="305">
        <v>6</v>
      </c>
      <c r="V12" s="305">
        <v>6</v>
      </c>
      <c r="W12" s="305">
        <v>1976</v>
      </c>
    </row>
    <row r="13" spans="1:23" s="9" customFormat="1" x14ac:dyDescent="0.15">
      <c r="A13" s="65" t="s">
        <v>44</v>
      </c>
      <c r="B13" s="65" t="s">
        <v>32</v>
      </c>
      <c r="C13" s="107">
        <v>1692.4166666665999</v>
      </c>
      <c r="D13" s="131">
        <v>89.278685406361703</v>
      </c>
      <c r="E13" s="305">
        <v>1655</v>
      </c>
      <c r="F13" s="305">
        <v>1445</v>
      </c>
      <c r="G13" s="305">
        <v>5477</v>
      </c>
      <c r="H13" s="305">
        <v>7699</v>
      </c>
      <c r="I13" s="305">
        <v>1245</v>
      </c>
      <c r="J13" s="305">
        <v>2844</v>
      </c>
      <c r="K13" s="305">
        <v>30444</v>
      </c>
      <c r="L13" s="305">
        <v>153</v>
      </c>
      <c r="M13" s="305">
        <v>175</v>
      </c>
      <c r="N13" s="305">
        <v>12407</v>
      </c>
      <c r="O13" s="305">
        <v>43</v>
      </c>
      <c r="P13" s="305">
        <v>46</v>
      </c>
      <c r="Q13" s="305">
        <v>7822</v>
      </c>
      <c r="R13" s="305">
        <v>15</v>
      </c>
      <c r="S13" s="305">
        <v>15</v>
      </c>
      <c r="T13" s="305">
        <v>4053</v>
      </c>
      <c r="U13" s="305">
        <v>12</v>
      </c>
      <c r="V13" s="305">
        <v>12</v>
      </c>
      <c r="W13" s="305">
        <v>3924</v>
      </c>
    </row>
    <row r="14" spans="1:23" s="9" customFormat="1" x14ac:dyDescent="0.15">
      <c r="A14" s="65" t="s">
        <v>44</v>
      </c>
      <c r="B14" s="65" t="s">
        <v>33</v>
      </c>
      <c r="C14" s="107">
        <v>1960.9166666665899</v>
      </c>
      <c r="D14" s="131">
        <v>90.525957306100594</v>
      </c>
      <c r="E14" s="305">
        <v>1874</v>
      </c>
      <c r="F14" s="305">
        <v>1658</v>
      </c>
      <c r="G14" s="305">
        <v>5974</v>
      </c>
      <c r="H14" s="305">
        <v>8488</v>
      </c>
      <c r="I14" s="305">
        <v>1399</v>
      </c>
      <c r="J14" s="305">
        <v>3288</v>
      </c>
      <c r="K14" s="305">
        <v>33952</v>
      </c>
      <c r="L14" s="305">
        <v>177</v>
      </c>
      <c r="M14" s="305">
        <v>202</v>
      </c>
      <c r="N14" s="305">
        <v>13172</v>
      </c>
      <c r="O14" s="305">
        <v>33</v>
      </c>
      <c r="P14" s="305">
        <v>35</v>
      </c>
      <c r="Q14" s="305">
        <v>6076</v>
      </c>
      <c r="R14" s="305">
        <v>22</v>
      </c>
      <c r="S14" s="305">
        <v>22</v>
      </c>
      <c r="T14" s="305">
        <v>5390</v>
      </c>
      <c r="U14" s="305">
        <v>2</v>
      </c>
      <c r="V14" s="305">
        <v>2</v>
      </c>
      <c r="W14" s="305">
        <v>730</v>
      </c>
    </row>
    <row r="15" spans="1:23" s="9" customFormat="1" x14ac:dyDescent="0.15">
      <c r="A15" s="65" t="s">
        <v>44</v>
      </c>
      <c r="B15" s="65" t="s">
        <v>34</v>
      </c>
      <c r="C15" s="107">
        <v>1407.49999999994</v>
      </c>
      <c r="D15" s="131">
        <v>88.664249738435998</v>
      </c>
      <c r="E15" s="305">
        <v>1380</v>
      </c>
      <c r="F15" s="305">
        <v>1224</v>
      </c>
      <c r="G15" s="305">
        <v>5543</v>
      </c>
      <c r="H15" s="305">
        <v>8498</v>
      </c>
      <c r="I15" s="305">
        <v>1023</v>
      </c>
      <c r="J15" s="305">
        <v>2275</v>
      </c>
      <c r="K15" s="305">
        <v>25120</v>
      </c>
      <c r="L15" s="305">
        <v>121</v>
      </c>
      <c r="M15" s="305">
        <v>139</v>
      </c>
      <c r="N15" s="305">
        <v>9591</v>
      </c>
      <c r="O15" s="305">
        <v>29</v>
      </c>
      <c r="P15" s="305">
        <v>30</v>
      </c>
      <c r="Q15" s="305">
        <v>5585</v>
      </c>
      <c r="R15" s="305">
        <v>24</v>
      </c>
      <c r="S15" s="305">
        <v>24</v>
      </c>
      <c r="T15" s="305">
        <v>6071</v>
      </c>
      <c r="U15" s="305">
        <v>10</v>
      </c>
      <c r="V15" s="305">
        <v>10</v>
      </c>
      <c r="W15" s="305">
        <v>3375</v>
      </c>
    </row>
    <row r="16" spans="1:23" ht="9" customHeight="1" x14ac:dyDescent="0.15">
      <c r="D16" s="141"/>
      <c r="E16" s="141"/>
    </row>
    <row r="17" spans="2:5" ht="9" customHeight="1" x14ac:dyDescent="0.15"/>
    <row r="18" spans="2:5" ht="9" customHeight="1" x14ac:dyDescent="0.15"/>
    <row r="19" spans="2:5" ht="9" customHeight="1" x14ac:dyDescent="0.15"/>
    <row r="20" spans="2:5" ht="9" customHeight="1" x14ac:dyDescent="0.15"/>
    <row r="21" spans="2:5" ht="9" customHeight="1" x14ac:dyDescent="0.15"/>
    <row r="22" spans="2:5" ht="9" customHeight="1" x14ac:dyDescent="0.15">
      <c r="B22" s="141"/>
      <c r="C22" s="141"/>
      <c r="D22" s="141"/>
      <c r="E22" s="141"/>
    </row>
    <row r="23" spans="2:5" ht="9" customHeight="1" x14ac:dyDescent="0.15"/>
    <row r="24" spans="2:5" ht="9" customHeight="1" x14ac:dyDescent="0.15"/>
    <row r="25" spans="2:5" s="368" customFormat="1" ht="9" customHeight="1" x14ac:dyDescent="0.15"/>
    <row r="26" spans="2:5" s="368" customFormat="1" ht="9" customHeight="1" x14ac:dyDescent="0.15"/>
    <row r="27" spans="2:5" s="368" customFormat="1" ht="9" customHeight="1" x14ac:dyDescent="0.15"/>
    <row r="28" spans="2:5" s="368" customFormat="1" ht="9" customHeight="1" x14ac:dyDescent="0.15"/>
    <row r="29" spans="2:5" ht="9" customHeight="1" x14ac:dyDescent="0.15"/>
    <row r="30" spans="2:5" ht="9" customHeight="1" x14ac:dyDescent="0.15"/>
    <row r="31" spans="2:5" ht="9" customHeight="1" x14ac:dyDescent="0.15"/>
    <row r="32" spans="2:5" ht="9" customHeight="1" x14ac:dyDescent="0.15"/>
    <row r="33" ht="9" customHeight="1" x14ac:dyDescent="0.15"/>
    <row r="34" ht="9" customHeight="1" x14ac:dyDescent="0.15"/>
  </sheetData>
  <pageMargins left="0.39370078740157483" right="0.78740157480314965" top="0.59055118110236227" bottom="0.59055118110236227" header="0.31496062992125984" footer="0.31496062992125984"/>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2FAF2-BE57-4EC6-9BD4-7A50EB0197B6}">
  <sheetPr>
    <tabColor rgb="FF92D050"/>
  </sheetPr>
  <dimension ref="A1:X36"/>
  <sheetViews>
    <sheetView view="pageBreakPreview" zoomScale="160" zoomScaleNormal="100" zoomScaleSheetLayoutView="160" workbookViewId="0">
      <selection activeCell="W32" sqref="W32"/>
    </sheetView>
  </sheetViews>
  <sheetFormatPr baseColWidth="10" defaultColWidth="11.42578125" defaultRowHeight="8.25" x14ac:dyDescent="0.15"/>
  <cols>
    <col min="1" max="1" width="12" style="6" customWidth="1"/>
    <col min="2" max="2" width="20.7109375" style="6" customWidth="1"/>
    <col min="3" max="3" width="25.140625" style="6" customWidth="1"/>
    <col min="4" max="4" width="22.28515625" style="6" bestFit="1" customWidth="1"/>
    <col min="5" max="5" width="25.28515625" style="6" bestFit="1" customWidth="1"/>
    <col min="6" max="23" width="21.5703125" style="6" bestFit="1" customWidth="1"/>
    <col min="24" max="16384" width="11.42578125" style="6"/>
  </cols>
  <sheetData>
    <row r="1" spans="1:24" s="368" customFormat="1" ht="9" x14ac:dyDescent="0.15">
      <c r="A1" s="273" t="s">
        <v>49</v>
      </c>
      <c r="B1" s="272" t="s">
        <v>367</v>
      </c>
      <c r="C1" s="331" t="s">
        <v>375</v>
      </c>
      <c r="D1" s="331" t="s">
        <v>2</v>
      </c>
      <c r="E1" s="331" t="s">
        <v>395</v>
      </c>
      <c r="F1" s="332" t="s">
        <v>161</v>
      </c>
      <c r="G1" s="332" t="s">
        <v>161</v>
      </c>
      <c r="H1" s="332" t="s">
        <v>161</v>
      </c>
      <c r="I1" s="332" t="s">
        <v>161</v>
      </c>
      <c r="J1" s="332" t="s">
        <v>161</v>
      </c>
      <c r="K1" s="332" t="s">
        <v>161</v>
      </c>
      <c r="L1" s="332" t="s">
        <v>161</v>
      </c>
      <c r="M1" s="332" t="s">
        <v>161</v>
      </c>
      <c r="N1" s="332" t="s">
        <v>161</v>
      </c>
      <c r="O1" s="332" t="s">
        <v>161</v>
      </c>
      <c r="P1" s="332" t="s">
        <v>161</v>
      </c>
      <c r="Q1" s="332" t="s">
        <v>161</v>
      </c>
      <c r="R1" s="332" t="s">
        <v>161</v>
      </c>
      <c r="S1" s="332" t="s">
        <v>161</v>
      </c>
      <c r="T1" s="332" t="s">
        <v>161</v>
      </c>
      <c r="U1" s="332" t="s">
        <v>161</v>
      </c>
      <c r="V1" s="332" t="s">
        <v>161</v>
      </c>
      <c r="W1" s="332" t="s">
        <v>161</v>
      </c>
    </row>
    <row r="2" spans="1:24" s="368" customFormat="1" ht="9" x14ac:dyDescent="0.15">
      <c r="A2" s="273" t="s">
        <v>49</v>
      </c>
      <c r="B2" s="272" t="s">
        <v>367</v>
      </c>
      <c r="C2" s="331" t="s">
        <v>375</v>
      </c>
      <c r="D2" s="331" t="s">
        <v>2</v>
      </c>
      <c r="E2" s="331" t="s">
        <v>395</v>
      </c>
      <c r="F2" s="332" t="s">
        <v>165</v>
      </c>
      <c r="G2" s="332" t="s">
        <v>165</v>
      </c>
      <c r="H2" s="332" t="s">
        <v>165</v>
      </c>
      <c r="I2" s="332" t="s">
        <v>166</v>
      </c>
      <c r="J2" s="332" t="s">
        <v>166</v>
      </c>
      <c r="K2" s="332" t="s">
        <v>166</v>
      </c>
      <c r="L2" s="332" t="s">
        <v>167</v>
      </c>
      <c r="M2" s="332" t="s">
        <v>167</v>
      </c>
      <c r="N2" s="332" t="s">
        <v>167</v>
      </c>
      <c r="O2" s="332" t="s">
        <v>168</v>
      </c>
      <c r="P2" s="332" t="s">
        <v>168</v>
      </c>
      <c r="Q2" s="332" t="s">
        <v>168</v>
      </c>
      <c r="R2" s="332" t="s">
        <v>169</v>
      </c>
      <c r="S2" s="332" t="s">
        <v>169</v>
      </c>
      <c r="T2" s="332" t="s">
        <v>169</v>
      </c>
      <c r="U2" s="332" t="s">
        <v>170</v>
      </c>
      <c r="V2" s="332" t="s">
        <v>170</v>
      </c>
      <c r="W2" s="332" t="s">
        <v>170</v>
      </c>
    </row>
    <row r="3" spans="1:24" s="368" customFormat="1" ht="9" x14ac:dyDescent="0.15">
      <c r="A3" s="273" t="s">
        <v>49</v>
      </c>
      <c r="B3" s="272" t="s">
        <v>367</v>
      </c>
      <c r="C3" s="331" t="s">
        <v>375</v>
      </c>
      <c r="D3" s="331" t="s">
        <v>2</v>
      </c>
      <c r="E3" s="331" t="s">
        <v>395</v>
      </c>
      <c r="F3" s="333" t="s">
        <v>358</v>
      </c>
      <c r="G3" s="332" t="s">
        <v>172</v>
      </c>
      <c r="H3" s="332" t="s">
        <v>373</v>
      </c>
      <c r="I3" s="333" t="s">
        <v>358</v>
      </c>
      <c r="J3" s="332" t="s">
        <v>172</v>
      </c>
      <c r="K3" s="334" t="s">
        <v>373</v>
      </c>
      <c r="L3" s="333" t="s">
        <v>358</v>
      </c>
      <c r="M3" s="332" t="s">
        <v>172</v>
      </c>
      <c r="N3" s="332" t="s">
        <v>373</v>
      </c>
      <c r="O3" s="333" t="s">
        <v>358</v>
      </c>
      <c r="P3" s="332" t="s">
        <v>172</v>
      </c>
      <c r="Q3" s="332" t="s">
        <v>373</v>
      </c>
      <c r="R3" s="333" t="s">
        <v>358</v>
      </c>
      <c r="S3" s="332" t="s">
        <v>172</v>
      </c>
      <c r="T3" s="334" t="s">
        <v>373</v>
      </c>
      <c r="U3" s="333" t="s">
        <v>358</v>
      </c>
      <c r="V3" s="332" t="s">
        <v>172</v>
      </c>
      <c r="W3" s="332" t="s">
        <v>373</v>
      </c>
    </row>
    <row r="4" spans="1:24" x14ac:dyDescent="0.15">
      <c r="A4" s="65" t="s">
        <v>44</v>
      </c>
      <c r="B4" s="65" t="s">
        <v>117</v>
      </c>
      <c r="C4" s="291">
        <v>39.499999999998401</v>
      </c>
      <c r="D4" s="347" t="s">
        <v>35</v>
      </c>
      <c r="E4" s="347" t="s">
        <v>35</v>
      </c>
      <c r="F4" s="347" t="s">
        <v>35</v>
      </c>
      <c r="G4" s="347" t="s">
        <v>35</v>
      </c>
      <c r="H4" s="347" t="s">
        <v>35</v>
      </c>
      <c r="I4" s="347" t="s">
        <v>35</v>
      </c>
      <c r="J4" s="347" t="s">
        <v>35</v>
      </c>
      <c r="K4" s="347" t="s">
        <v>35</v>
      </c>
      <c r="L4" s="347" t="s">
        <v>35</v>
      </c>
      <c r="M4" s="347" t="s">
        <v>35</v>
      </c>
      <c r="N4" s="347" t="s">
        <v>35</v>
      </c>
      <c r="O4" s="347" t="s">
        <v>35</v>
      </c>
      <c r="P4" s="347" t="s">
        <v>35</v>
      </c>
      <c r="Q4" s="347" t="s">
        <v>35</v>
      </c>
      <c r="R4" s="347" t="s">
        <v>35</v>
      </c>
      <c r="S4" s="347" t="s">
        <v>35</v>
      </c>
      <c r="T4" s="347" t="s">
        <v>35</v>
      </c>
      <c r="U4" s="347" t="s">
        <v>35</v>
      </c>
      <c r="V4" s="347" t="s">
        <v>35</v>
      </c>
      <c r="W4" s="347" t="s">
        <v>35</v>
      </c>
    </row>
    <row r="5" spans="1:24" x14ac:dyDescent="0.15">
      <c r="A5" s="65" t="s">
        <v>44</v>
      </c>
      <c r="B5" s="65" t="s">
        <v>413</v>
      </c>
      <c r="C5" s="291">
        <v>3471.4166666665301</v>
      </c>
      <c r="D5" s="297">
        <v>91.579905168135696</v>
      </c>
      <c r="E5" s="305">
        <v>3482</v>
      </c>
      <c r="F5" s="305">
        <v>3168</v>
      </c>
      <c r="G5" s="305">
        <v>13065</v>
      </c>
      <c r="H5" s="305">
        <v>20212.25</v>
      </c>
      <c r="I5" s="305">
        <v>2386</v>
      </c>
      <c r="J5" s="305">
        <v>4956</v>
      </c>
      <c r="K5" s="305">
        <v>51039</v>
      </c>
      <c r="L5" s="305">
        <v>242</v>
      </c>
      <c r="M5" s="305">
        <v>270</v>
      </c>
      <c r="N5" s="305">
        <v>17792</v>
      </c>
      <c r="O5" s="305">
        <v>47</v>
      </c>
      <c r="P5" s="305">
        <v>48</v>
      </c>
      <c r="Q5" s="305">
        <v>9067</v>
      </c>
      <c r="R5" s="305">
        <v>22</v>
      </c>
      <c r="S5" s="305">
        <v>22</v>
      </c>
      <c r="T5" s="305">
        <v>5875</v>
      </c>
      <c r="U5" s="305">
        <v>9</v>
      </c>
      <c r="V5" s="305">
        <v>9</v>
      </c>
      <c r="W5" s="305">
        <v>2653</v>
      </c>
    </row>
    <row r="6" spans="1:24" x14ac:dyDescent="0.15">
      <c r="A6" s="65" t="s">
        <v>44</v>
      </c>
      <c r="B6" s="65" t="s">
        <v>118</v>
      </c>
      <c r="C6" s="291">
        <v>1049.0833333332901</v>
      </c>
      <c r="D6" s="297">
        <v>84.8206686202452</v>
      </c>
      <c r="E6" s="305">
        <v>1074</v>
      </c>
      <c r="F6" s="305">
        <v>1009</v>
      </c>
      <c r="G6" s="305">
        <v>6463</v>
      </c>
      <c r="H6" s="305">
        <v>9473</v>
      </c>
      <c r="I6" s="305">
        <v>859</v>
      </c>
      <c r="J6" s="305">
        <v>2597</v>
      </c>
      <c r="K6" s="305">
        <v>27973</v>
      </c>
      <c r="L6" s="305">
        <v>136</v>
      </c>
      <c r="M6" s="305">
        <v>162</v>
      </c>
      <c r="N6" s="305">
        <v>10441</v>
      </c>
      <c r="O6" s="305">
        <v>23</v>
      </c>
      <c r="P6" s="305">
        <v>24</v>
      </c>
      <c r="Q6" s="305">
        <v>4706</v>
      </c>
      <c r="R6" s="305">
        <v>15</v>
      </c>
      <c r="S6" s="305">
        <v>16</v>
      </c>
      <c r="T6" s="305">
        <v>3836</v>
      </c>
      <c r="U6" s="305">
        <v>5</v>
      </c>
      <c r="V6" s="305">
        <v>5</v>
      </c>
      <c r="W6" s="305">
        <v>1703</v>
      </c>
    </row>
    <row r="7" spans="1:24" s="370" customFormat="1" x14ac:dyDescent="0.15">
      <c r="A7" s="65" t="s">
        <v>44</v>
      </c>
      <c r="B7" s="65" t="s">
        <v>119</v>
      </c>
      <c r="C7" s="291">
        <v>1475.33333333327</v>
      </c>
      <c r="D7" s="297">
        <v>87.249688948863295</v>
      </c>
      <c r="E7" s="305">
        <v>1605</v>
      </c>
      <c r="F7" s="305">
        <v>1461</v>
      </c>
      <c r="G7" s="305">
        <v>7584</v>
      </c>
      <c r="H7" s="305">
        <v>11384</v>
      </c>
      <c r="I7" s="305">
        <v>1216</v>
      </c>
      <c r="J7" s="305">
        <v>3204</v>
      </c>
      <c r="K7" s="305">
        <v>32789</v>
      </c>
      <c r="L7" s="305">
        <v>139</v>
      </c>
      <c r="M7" s="305">
        <v>155</v>
      </c>
      <c r="N7" s="305">
        <v>10399</v>
      </c>
      <c r="O7" s="305">
        <v>39</v>
      </c>
      <c r="P7" s="305">
        <v>40</v>
      </c>
      <c r="Q7" s="305">
        <v>7197</v>
      </c>
      <c r="R7" s="305">
        <v>13</v>
      </c>
      <c r="S7" s="305">
        <v>13</v>
      </c>
      <c r="T7" s="305">
        <v>3719</v>
      </c>
      <c r="U7" s="305">
        <v>11</v>
      </c>
      <c r="V7" s="305">
        <v>11</v>
      </c>
      <c r="W7" s="305">
        <v>3257</v>
      </c>
    </row>
    <row r="8" spans="1:24" s="370" customFormat="1" x14ac:dyDescent="0.15">
      <c r="A8" s="65" t="s">
        <v>44</v>
      </c>
      <c r="B8" s="65" t="s">
        <v>120</v>
      </c>
      <c r="C8" s="291">
        <v>1828.58333333326</v>
      </c>
      <c r="D8" s="297">
        <v>91.513753879134796</v>
      </c>
      <c r="E8" s="305">
        <v>1741</v>
      </c>
      <c r="F8" s="305">
        <v>1609</v>
      </c>
      <c r="G8" s="305">
        <v>7288</v>
      </c>
      <c r="H8" s="305">
        <v>11064</v>
      </c>
      <c r="I8" s="305">
        <v>1197</v>
      </c>
      <c r="J8" s="305">
        <v>2654</v>
      </c>
      <c r="K8" s="305">
        <v>26708</v>
      </c>
      <c r="L8" s="305">
        <v>113</v>
      </c>
      <c r="M8" s="305">
        <v>129</v>
      </c>
      <c r="N8" s="305">
        <v>8728</v>
      </c>
      <c r="O8" s="305">
        <v>35</v>
      </c>
      <c r="P8" s="305">
        <v>36</v>
      </c>
      <c r="Q8" s="305">
        <v>7541</v>
      </c>
      <c r="R8" s="305">
        <v>8</v>
      </c>
      <c r="S8" s="305">
        <v>9</v>
      </c>
      <c r="T8" s="305">
        <v>2255</v>
      </c>
      <c r="U8" s="305">
        <v>3</v>
      </c>
      <c r="V8" s="305">
        <v>3</v>
      </c>
      <c r="W8" s="305">
        <v>427</v>
      </c>
    </row>
    <row r="9" spans="1:24" s="370" customFormat="1" x14ac:dyDescent="0.15">
      <c r="A9" s="65" t="s">
        <v>44</v>
      </c>
      <c r="B9" s="65" t="s">
        <v>121</v>
      </c>
      <c r="C9" s="291">
        <v>1582.24999999994</v>
      </c>
      <c r="D9" s="297">
        <v>90.436715532112103</v>
      </c>
      <c r="E9" s="305">
        <v>1400</v>
      </c>
      <c r="F9" s="305">
        <v>1107</v>
      </c>
      <c r="G9" s="305">
        <v>3757</v>
      </c>
      <c r="H9" s="305">
        <v>5865</v>
      </c>
      <c r="I9" s="305">
        <v>1005</v>
      </c>
      <c r="J9" s="305">
        <v>2080</v>
      </c>
      <c r="K9" s="305">
        <v>23736</v>
      </c>
      <c r="L9" s="305">
        <v>155</v>
      </c>
      <c r="M9" s="305">
        <v>174</v>
      </c>
      <c r="N9" s="305">
        <v>11632</v>
      </c>
      <c r="O9" s="305">
        <v>37</v>
      </c>
      <c r="P9" s="305">
        <v>38</v>
      </c>
      <c r="Q9" s="305">
        <v>6706</v>
      </c>
      <c r="R9" s="305">
        <v>19</v>
      </c>
      <c r="S9" s="305">
        <v>19</v>
      </c>
      <c r="T9" s="305">
        <v>5173</v>
      </c>
      <c r="U9" s="305">
        <v>6</v>
      </c>
      <c r="V9" s="305">
        <v>6</v>
      </c>
      <c r="W9" s="305">
        <v>2129</v>
      </c>
    </row>
    <row r="10" spans="1:24" s="244" customFormat="1" x14ac:dyDescent="0.15">
      <c r="A10" s="65" t="s">
        <v>44</v>
      </c>
      <c r="B10" s="65" t="s">
        <v>414</v>
      </c>
      <c r="C10" s="291">
        <v>3151.5833333332098</v>
      </c>
      <c r="D10" s="297">
        <v>86.491851779944795</v>
      </c>
      <c r="E10" s="305">
        <v>3109</v>
      </c>
      <c r="F10" s="305">
        <v>2765</v>
      </c>
      <c r="G10" s="305">
        <v>13285</v>
      </c>
      <c r="H10" s="305">
        <v>18613</v>
      </c>
      <c r="I10" s="305">
        <v>2355</v>
      </c>
      <c r="J10" s="305">
        <v>6180</v>
      </c>
      <c r="K10" s="305">
        <v>70726</v>
      </c>
      <c r="L10" s="305">
        <v>381</v>
      </c>
      <c r="M10" s="305">
        <v>441</v>
      </c>
      <c r="N10" s="305">
        <v>29185</v>
      </c>
      <c r="O10" s="305">
        <v>100</v>
      </c>
      <c r="P10" s="305">
        <v>101</v>
      </c>
      <c r="Q10" s="305">
        <v>16991</v>
      </c>
      <c r="R10" s="305">
        <v>40</v>
      </c>
      <c r="S10" s="305">
        <v>41</v>
      </c>
      <c r="T10" s="305">
        <v>10533</v>
      </c>
      <c r="U10" s="305">
        <v>29</v>
      </c>
      <c r="V10" s="305">
        <v>29</v>
      </c>
      <c r="W10" s="305">
        <v>9345</v>
      </c>
    </row>
    <row r="11" spans="1:24" s="244" customFormat="1" x14ac:dyDescent="0.15">
      <c r="A11" s="65" t="s">
        <v>44</v>
      </c>
      <c r="B11" s="65" t="s">
        <v>122</v>
      </c>
      <c r="C11" s="291">
        <v>2677.9166666665601</v>
      </c>
      <c r="D11" s="297">
        <v>88.3531420313697</v>
      </c>
      <c r="E11" s="305">
        <v>2693</v>
      </c>
      <c r="F11" s="305">
        <v>2424</v>
      </c>
      <c r="G11" s="305">
        <v>11561</v>
      </c>
      <c r="H11" s="305">
        <v>17297</v>
      </c>
      <c r="I11" s="305">
        <v>1969</v>
      </c>
      <c r="J11" s="305">
        <v>4490</v>
      </c>
      <c r="K11" s="305">
        <v>48599</v>
      </c>
      <c r="L11" s="305">
        <v>226</v>
      </c>
      <c r="M11" s="305">
        <v>268</v>
      </c>
      <c r="N11" s="305">
        <v>18514</v>
      </c>
      <c r="O11" s="305">
        <v>68</v>
      </c>
      <c r="P11" s="305">
        <v>72</v>
      </c>
      <c r="Q11" s="305">
        <v>13432</v>
      </c>
      <c r="R11" s="305">
        <v>44</v>
      </c>
      <c r="S11" s="305">
        <v>46</v>
      </c>
      <c r="T11" s="305">
        <v>10624</v>
      </c>
      <c r="U11" s="305">
        <v>15</v>
      </c>
      <c r="V11" s="305">
        <v>15</v>
      </c>
      <c r="W11" s="305">
        <v>5261</v>
      </c>
    </row>
    <row r="12" spans="1:24" s="370" customFormat="1" x14ac:dyDescent="0.15">
      <c r="A12" s="65" t="s">
        <v>44</v>
      </c>
      <c r="B12" s="65" t="s">
        <v>123</v>
      </c>
      <c r="C12" s="291">
        <v>3235.7499999998699</v>
      </c>
      <c r="D12" s="297">
        <v>90.329865723154597</v>
      </c>
      <c r="E12" s="305">
        <v>3228</v>
      </c>
      <c r="F12" s="305">
        <v>2997</v>
      </c>
      <c r="G12" s="305">
        <v>15106</v>
      </c>
      <c r="H12" s="305">
        <v>22606</v>
      </c>
      <c r="I12" s="305">
        <v>2292</v>
      </c>
      <c r="J12" s="305">
        <v>5071</v>
      </c>
      <c r="K12" s="305">
        <v>48942</v>
      </c>
      <c r="L12" s="305">
        <v>225</v>
      </c>
      <c r="M12" s="305">
        <v>251</v>
      </c>
      <c r="N12" s="305">
        <v>17079</v>
      </c>
      <c r="O12" s="305">
        <v>66</v>
      </c>
      <c r="P12" s="305">
        <v>71</v>
      </c>
      <c r="Q12" s="305">
        <v>12297</v>
      </c>
      <c r="R12" s="305">
        <v>32</v>
      </c>
      <c r="S12" s="305">
        <v>32</v>
      </c>
      <c r="T12" s="305">
        <v>8336</v>
      </c>
      <c r="U12" s="305">
        <v>15</v>
      </c>
      <c r="V12" s="305">
        <v>15</v>
      </c>
      <c r="W12" s="305">
        <v>4955</v>
      </c>
    </row>
    <row r="13" spans="1:24" s="370" customFormat="1" x14ac:dyDescent="0.15">
      <c r="A13" s="65" t="s">
        <v>44</v>
      </c>
      <c r="B13" s="65" t="s">
        <v>124</v>
      </c>
      <c r="C13" s="291">
        <v>1847.49999999993</v>
      </c>
      <c r="D13" s="297">
        <v>90.421413609653499</v>
      </c>
      <c r="E13" s="305">
        <v>1829</v>
      </c>
      <c r="F13" s="305">
        <v>1709</v>
      </c>
      <c r="G13" s="305">
        <v>8605</v>
      </c>
      <c r="H13" s="305">
        <v>13161</v>
      </c>
      <c r="I13" s="305">
        <v>1339</v>
      </c>
      <c r="J13" s="305">
        <v>3062</v>
      </c>
      <c r="K13" s="305">
        <v>30636</v>
      </c>
      <c r="L13" s="305">
        <v>133</v>
      </c>
      <c r="M13" s="305">
        <v>152</v>
      </c>
      <c r="N13" s="305">
        <v>9461</v>
      </c>
      <c r="O13" s="305">
        <v>25</v>
      </c>
      <c r="P13" s="305">
        <v>25</v>
      </c>
      <c r="Q13" s="305">
        <v>4635</v>
      </c>
      <c r="R13" s="305">
        <v>20</v>
      </c>
      <c r="S13" s="305">
        <v>20</v>
      </c>
      <c r="T13" s="305">
        <v>5247</v>
      </c>
      <c r="U13" s="305">
        <v>5</v>
      </c>
      <c r="V13" s="305">
        <v>5</v>
      </c>
      <c r="W13" s="305">
        <v>1467</v>
      </c>
      <c r="X13" s="102"/>
    </row>
    <row r="14" spans="1:24" s="370" customFormat="1" x14ac:dyDescent="0.15">
      <c r="A14" s="65" t="s">
        <v>44</v>
      </c>
      <c r="B14" s="65" t="s">
        <v>125</v>
      </c>
      <c r="C14" s="291">
        <v>1188.49999999995</v>
      </c>
      <c r="D14" s="297">
        <v>91.859429118089096</v>
      </c>
      <c r="E14" s="305">
        <v>1179</v>
      </c>
      <c r="F14" s="305">
        <v>1106</v>
      </c>
      <c r="G14" s="305">
        <v>4885</v>
      </c>
      <c r="H14" s="305">
        <v>7428</v>
      </c>
      <c r="I14" s="305">
        <v>808</v>
      </c>
      <c r="J14" s="305">
        <v>1658</v>
      </c>
      <c r="K14" s="305">
        <v>15963</v>
      </c>
      <c r="L14" s="305">
        <v>75</v>
      </c>
      <c r="M14" s="305">
        <v>84</v>
      </c>
      <c r="N14" s="305">
        <v>5642</v>
      </c>
      <c r="O14" s="305">
        <v>12</v>
      </c>
      <c r="P14" s="305">
        <v>13</v>
      </c>
      <c r="Q14" s="305">
        <v>2583</v>
      </c>
      <c r="R14" s="305">
        <v>13</v>
      </c>
      <c r="S14" s="305">
        <v>13</v>
      </c>
      <c r="T14" s="305">
        <v>3639</v>
      </c>
      <c r="U14" s="305">
        <v>1</v>
      </c>
      <c r="V14" s="305">
        <v>1</v>
      </c>
      <c r="W14" s="305">
        <v>59</v>
      </c>
      <c r="X14" s="102"/>
    </row>
    <row r="15" spans="1:24" s="370" customFormat="1" x14ac:dyDescent="0.15">
      <c r="A15" s="65" t="s">
        <v>44</v>
      </c>
      <c r="B15" s="65" t="s">
        <v>126</v>
      </c>
      <c r="C15" s="291">
        <v>336.74999999998698</v>
      </c>
      <c r="D15" s="297">
        <v>92.228696952130704</v>
      </c>
      <c r="E15" s="305">
        <v>331</v>
      </c>
      <c r="F15" s="305">
        <v>312</v>
      </c>
      <c r="G15" s="305">
        <v>1307</v>
      </c>
      <c r="H15" s="305">
        <v>2019</v>
      </c>
      <c r="I15" s="305">
        <v>218</v>
      </c>
      <c r="J15" s="305">
        <v>427</v>
      </c>
      <c r="K15" s="305">
        <v>4337</v>
      </c>
      <c r="L15" s="305">
        <v>13</v>
      </c>
      <c r="M15" s="305">
        <v>15</v>
      </c>
      <c r="N15" s="305">
        <v>958</v>
      </c>
      <c r="O15" s="305">
        <v>8</v>
      </c>
      <c r="P15" s="305">
        <v>8</v>
      </c>
      <c r="Q15" s="305">
        <v>1510</v>
      </c>
      <c r="R15" s="305">
        <v>1</v>
      </c>
      <c r="S15" s="305">
        <v>1</v>
      </c>
      <c r="T15" s="305">
        <v>363</v>
      </c>
      <c r="U15" s="371">
        <v>1</v>
      </c>
      <c r="V15" s="371">
        <v>1</v>
      </c>
      <c r="W15" s="371">
        <v>365</v>
      </c>
      <c r="X15" s="102"/>
    </row>
    <row r="16" spans="1:24" s="370" customFormat="1" x14ac:dyDescent="0.15">
      <c r="A16" s="65" t="s">
        <v>44</v>
      </c>
      <c r="B16" s="65" t="s">
        <v>127</v>
      </c>
      <c r="C16" s="291">
        <v>40.166666666665101</v>
      </c>
      <c r="D16" s="297">
        <v>92.681180014778306</v>
      </c>
      <c r="E16" s="305">
        <v>41</v>
      </c>
      <c r="F16" s="305">
        <v>38</v>
      </c>
      <c r="G16" s="305">
        <v>132</v>
      </c>
      <c r="H16" s="305">
        <v>185</v>
      </c>
      <c r="I16" s="305">
        <v>27</v>
      </c>
      <c r="J16" s="305">
        <v>61</v>
      </c>
      <c r="K16" s="305">
        <v>582</v>
      </c>
      <c r="L16" s="305">
        <v>5</v>
      </c>
      <c r="M16" s="305">
        <v>6</v>
      </c>
      <c r="N16" s="305">
        <v>306</v>
      </c>
      <c r="O16" s="371" t="s">
        <v>666</v>
      </c>
      <c r="P16" s="371" t="s">
        <v>666</v>
      </c>
      <c r="Q16" s="371" t="s">
        <v>666</v>
      </c>
      <c r="R16" s="371" t="s">
        <v>666</v>
      </c>
      <c r="S16" s="371" t="s">
        <v>666</v>
      </c>
      <c r="T16" s="371" t="s">
        <v>666</v>
      </c>
      <c r="U16" s="371" t="s">
        <v>666</v>
      </c>
      <c r="V16" s="371" t="s">
        <v>666</v>
      </c>
      <c r="W16" s="371" t="s">
        <v>666</v>
      </c>
    </row>
    <row r="17" spans="1:23" s="370" customFormat="1" x14ac:dyDescent="0.15">
      <c r="A17" s="65" t="s">
        <v>44</v>
      </c>
      <c r="B17" s="65" t="s">
        <v>247</v>
      </c>
      <c r="C17" s="291">
        <v>575.66666666664401</v>
      </c>
      <c r="D17" s="347" t="s">
        <v>35</v>
      </c>
      <c r="E17" s="347" t="s">
        <v>35</v>
      </c>
      <c r="F17" s="347" t="s">
        <v>35</v>
      </c>
      <c r="G17" s="347" t="s">
        <v>35</v>
      </c>
      <c r="H17" s="347" t="s">
        <v>35</v>
      </c>
      <c r="I17" s="347" t="s">
        <v>35</v>
      </c>
      <c r="J17" s="347" t="s">
        <v>35</v>
      </c>
      <c r="K17" s="347" t="s">
        <v>35</v>
      </c>
      <c r="L17" s="347" t="s">
        <v>35</v>
      </c>
      <c r="M17" s="347" t="s">
        <v>35</v>
      </c>
      <c r="N17" s="347" t="s">
        <v>35</v>
      </c>
      <c r="O17" s="347" t="s">
        <v>35</v>
      </c>
      <c r="P17" s="347" t="s">
        <v>35</v>
      </c>
      <c r="Q17" s="347" t="s">
        <v>35</v>
      </c>
      <c r="R17" s="347" t="s">
        <v>35</v>
      </c>
      <c r="S17" s="347" t="s">
        <v>35</v>
      </c>
      <c r="T17" s="347" t="s">
        <v>35</v>
      </c>
      <c r="U17" s="347" t="s">
        <v>35</v>
      </c>
      <c r="V17" s="347" t="s">
        <v>35</v>
      </c>
      <c r="W17" s="347" t="s">
        <v>35</v>
      </c>
    </row>
    <row r="18" spans="1:23" ht="9" customHeight="1" x14ac:dyDescent="0.15">
      <c r="D18" s="141"/>
      <c r="E18" s="141"/>
    </row>
    <row r="19" spans="1:23" ht="9" customHeight="1" x14ac:dyDescent="0.15"/>
    <row r="20" spans="1:23" ht="9" customHeight="1" x14ac:dyDescent="0.15"/>
    <row r="21" spans="1:23" ht="9" customHeight="1" x14ac:dyDescent="0.15"/>
    <row r="22" spans="1:23" ht="9" customHeight="1" x14ac:dyDescent="0.15"/>
    <row r="23" spans="1:23" ht="9" customHeight="1" x14ac:dyDescent="0.15"/>
    <row r="24" spans="1:23" ht="9" customHeight="1" x14ac:dyDescent="0.15">
      <c r="B24" s="141"/>
      <c r="C24" s="141"/>
      <c r="D24" s="141"/>
      <c r="E24" s="141"/>
    </row>
    <row r="25" spans="1:23" ht="9" customHeight="1" x14ac:dyDescent="0.15"/>
    <row r="26" spans="1:23" ht="9" customHeight="1" x14ac:dyDescent="0.15"/>
    <row r="27" spans="1:23" s="368" customFormat="1" ht="9" customHeight="1" x14ac:dyDescent="0.15"/>
    <row r="28" spans="1:23" s="368" customFormat="1" ht="9" customHeight="1" x14ac:dyDescent="0.15"/>
    <row r="29" spans="1:23" s="368" customFormat="1" ht="9" customHeight="1" x14ac:dyDescent="0.15"/>
    <row r="30" spans="1:23" s="368" customFormat="1" ht="9" customHeight="1" x14ac:dyDescent="0.15"/>
    <row r="31" spans="1:23" ht="9" customHeight="1" x14ac:dyDescent="0.15"/>
    <row r="32" spans="1:23" ht="9" customHeight="1" x14ac:dyDescent="0.15"/>
    <row r="33" ht="9" customHeight="1" x14ac:dyDescent="0.15"/>
    <row r="34" ht="9" customHeight="1" x14ac:dyDescent="0.15"/>
    <row r="35" ht="9" customHeight="1" x14ac:dyDescent="0.15"/>
    <row r="36" ht="9" customHeight="1" x14ac:dyDescent="0.15"/>
  </sheetData>
  <pageMargins left="0.39370078740157483" right="0.78740157480314965" top="0.59055118110236227" bottom="0.59055118110236227" header="0.31496062992125984" footer="0.31496062992125984"/>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123">
    <tabColor rgb="FF92D050"/>
  </sheetPr>
  <dimension ref="A1:X34"/>
  <sheetViews>
    <sheetView view="pageBreakPreview" zoomScale="160" zoomScaleNormal="100" zoomScaleSheetLayoutView="160" workbookViewId="0">
      <selection activeCell="Z37" sqref="Z37"/>
    </sheetView>
  </sheetViews>
  <sheetFormatPr baseColWidth="10" defaultColWidth="11.42578125" defaultRowHeight="8.25" x14ac:dyDescent="0.15"/>
  <cols>
    <col min="1" max="1" width="10.7109375" style="6" customWidth="1"/>
    <col min="2" max="2" width="13.85546875" style="6" customWidth="1"/>
    <col min="3" max="3" width="42.42578125" style="6" customWidth="1"/>
    <col min="4" max="4" width="18.85546875" style="6" customWidth="1"/>
    <col min="5" max="5" width="22.140625" style="6" bestFit="1" customWidth="1"/>
    <col min="6" max="6" width="25.140625" style="6" bestFit="1" customWidth="1"/>
    <col min="7" max="24" width="21.5703125" style="6" bestFit="1" customWidth="1"/>
    <col min="25" max="16384" width="11.42578125" style="6"/>
  </cols>
  <sheetData>
    <row r="1" spans="1:24" x14ac:dyDescent="0.15">
      <c r="A1" s="335" t="s">
        <v>49</v>
      </c>
      <c r="B1" s="336" t="s">
        <v>398</v>
      </c>
      <c r="C1" s="337" t="s">
        <v>372</v>
      </c>
      <c r="D1" s="331" t="s">
        <v>42</v>
      </c>
      <c r="E1" s="331" t="s">
        <v>2</v>
      </c>
      <c r="F1" s="331" t="s">
        <v>395</v>
      </c>
      <c r="G1" s="332" t="s">
        <v>161</v>
      </c>
      <c r="H1" s="332" t="s">
        <v>161</v>
      </c>
      <c r="I1" s="332" t="s">
        <v>161</v>
      </c>
      <c r="J1" s="332" t="s">
        <v>161</v>
      </c>
      <c r="K1" s="332" t="s">
        <v>161</v>
      </c>
      <c r="L1" s="332" t="s">
        <v>161</v>
      </c>
      <c r="M1" s="332" t="s">
        <v>161</v>
      </c>
      <c r="N1" s="332" t="s">
        <v>161</v>
      </c>
      <c r="O1" s="332" t="s">
        <v>161</v>
      </c>
      <c r="P1" s="332" t="s">
        <v>161</v>
      </c>
      <c r="Q1" s="332" t="s">
        <v>161</v>
      </c>
      <c r="R1" s="332" t="s">
        <v>161</v>
      </c>
      <c r="S1" s="332" t="s">
        <v>161</v>
      </c>
      <c r="T1" s="332" t="s">
        <v>161</v>
      </c>
      <c r="U1" s="332" t="s">
        <v>161</v>
      </c>
      <c r="V1" s="332" t="s">
        <v>161</v>
      </c>
      <c r="W1" s="332" t="s">
        <v>161</v>
      </c>
      <c r="X1" s="332" t="s">
        <v>161</v>
      </c>
    </row>
    <row r="2" spans="1:24" s="242" customFormat="1" x14ac:dyDescent="0.15">
      <c r="A2" s="335" t="s">
        <v>49</v>
      </c>
      <c r="B2" s="336" t="s">
        <v>398</v>
      </c>
      <c r="C2" s="337" t="s">
        <v>372</v>
      </c>
      <c r="D2" s="331" t="s">
        <v>42</v>
      </c>
      <c r="E2" s="331" t="s">
        <v>2</v>
      </c>
      <c r="F2" s="331" t="s">
        <v>395</v>
      </c>
      <c r="G2" s="332" t="s">
        <v>165</v>
      </c>
      <c r="H2" s="332" t="s">
        <v>165</v>
      </c>
      <c r="I2" s="332" t="s">
        <v>165</v>
      </c>
      <c r="J2" s="332" t="s">
        <v>166</v>
      </c>
      <c r="K2" s="332" t="s">
        <v>166</v>
      </c>
      <c r="L2" s="332" t="s">
        <v>166</v>
      </c>
      <c r="M2" s="332" t="s">
        <v>167</v>
      </c>
      <c r="N2" s="332" t="s">
        <v>167</v>
      </c>
      <c r="O2" s="332" t="s">
        <v>167</v>
      </c>
      <c r="P2" s="332" t="s">
        <v>168</v>
      </c>
      <c r="Q2" s="332" t="s">
        <v>168</v>
      </c>
      <c r="R2" s="332" t="s">
        <v>168</v>
      </c>
      <c r="S2" s="332" t="s">
        <v>169</v>
      </c>
      <c r="T2" s="332" t="s">
        <v>169</v>
      </c>
      <c r="U2" s="332" t="s">
        <v>169</v>
      </c>
      <c r="V2" s="332" t="s">
        <v>170</v>
      </c>
      <c r="W2" s="332" t="s">
        <v>170</v>
      </c>
      <c r="X2" s="332" t="s">
        <v>170</v>
      </c>
    </row>
    <row r="3" spans="1:24" x14ac:dyDescent="0.15">
      <c r="A3" s="335" t="s">
        <v>49</v>
      </c>
      <c r="B3" s="336" t="s">
        <v>398</v>
      </c>
      <c r="C3" s="337" t="s">
        <v>372</v>
      </c>
      <c r="D3" s="331" t="s">
        <v>42</v>
      </c>
      <c r="E3" s="331" t="s">
        <v>2</v>
      </c>
      <c r="F3" s="331" t="s">
        <v>395</v>
      </c>
      <c r="G3" s="333" t="s">
        <v>358</v>
      </c>
      <c r="H3" s="332" t="s">
        <v>172</v>
      </c>
      <c r="I3" s="332" t="s">
        <v>373</v>
      </c>
      <c r="J3" s="333" t="s">
        <v>358</v>
      </c>
      <c r="K3" s="332" t="s">
        <v>172</v>
      </c>
      <c r="L3" s="332" t="s">
        <v>373</v>
      </c>
      <c r="M3" s="333" t="s">
        <v>358</v>
      </c>
      <c r="N3" s="332" t="s">
        <v>172</v>
      </c>
      <c r="O3" s="332" t="s">
        <v>373</v>
      </c>
      <c r="P3" s="333" t="s">
        <v>358</v>
      </c>
      <c r="Q3" s="332" t="s">
        <v>172</v>
      </c>
      <c r="R3" s="332" t="s">
        <v>373</v>
      </c>
      <c r="S3" s="333" t="s">
        <v>358</v>
      </c>
      <c r="T3" s="332" t="s">
        <v>172</v>
      </c>
      <c r="U3" s="334" t="s">
        <v>373</v>
      </c>
      <c r="V3" s="333" t="s">
        <v>358</v>
      </c>
      <c r="W3" s="332" t="s">
        <v>172</v>
      </c>
      <c r="X3" s="332" t="s">
        <v>373</v>
      </c>
    </row>
    <row r="4" spans="1:24" s="9" customFormat="1" x14ac:dyDescent="0.15">
      <c r="A4" s="65" t="s">
        <v>45</v>
      </c>
      <c r="B4" s="65" t="s">
        <v>534</v>
      </c>
      <c r="C4" s="65" t="s">
        <v>420</v>
      </c>
      <c r="D4" s="107">
        <v>245.74999999999</v>
      </c>
      <c r="E4" s="131">
        <v>90.919605903091906</v>
      </c>
      <c r="F4" s="305">
        <v>224</v>
      </c>
      <c r="G4" s="305">
        <v>192</v>
      </c>
      <c r="H4" s="305">
        <v>534</v>
      </c>
      <c r="I4" s="305">
        <v>839</v>
      </c>
      <c r="J4" s="305">
        <v>148</v>
      </c>
      <c r="K4" s="305">
        <v>268</v>
      </c>
      <c r="L4" s="305">
        <v>2977</v>
      </c>
      <c r="M4" s="305">
        <v>23</v>
      </c>
      <c r="N4" s="305">
        <v>25</v>
      </c>
      <c r="O4" s="305">
        <v>1700</v>
      </c>
      <c r="P4" s="305">
        <v>3</v>
      </c>
      <c r="Q4" s="305">
        <v>3</v>
      </c>
      <c r="R4" s="305">
        <v>490</v>
      </c>
      <c r="S4" s="305">
        <v>4</v>
      </c>
      <c r="T4" s="305">
        <v>4</v>
      </c>
      <c r="U4" s="305">
        <v>1382</v>
      </c>
      <c r="V4" s="305">
        <v>2</v>
      </c>
      <c r="W4" s="305">
        <v>2</v>
      </c>
      <c r="X4" s="305">
        <v>730</v>
      </c>
    </row>
    <row r="5" spans="1:24" s="9" customFormat="1" x14ac:dyDescent="0.15">
      <c r="A5" s="65" t="s">
        <v>45</v>
      </c>
      <c r="B5" s="65" t="s">
        <v>534</v>
      </c>
      <c r="C5" s="65" t="s">
        <v>556</v>
      </c>
      <c r="D5" s="107">
        <v>16229.916666666</v>
      </c>
      <c r="E5" s="131">
        <v>86.182444435894098</v>
      </c>
      <c r="F5" s="305">
        <v>15787</v>
      </c>
      <c r="G5" s="305">
        <v>13675</v>
      </c>
      <c r="H5" s="305">
        <v>48395</v>
      </c>
      <c r="I5" s="305">
        <v>76806.960000000006</v>
      </c>
      <c r="J5" s="305">
        <v>11622</v>
      </c>
      <c r="K5" s="305">
        <v>26660</v>
      </c>
      <c r="L5" s="305">
        <v>307387.92</v>
      </c>
      <c r="M5" s="305">
        <v>2117</v>
      </c>
      <c r="N5" s="305">
        <v>2383</v>
      </c>
      <c r="O5" s="305">
        <v>157029</v>
      </c>
      <c r="P5" s="305">
        <v>558</v>
      </c>
      <c r="Q5" s="305">
        <v>571</v>
      </c>
      <c r="R5" s="305">
        <v>101687</v>
      </c>
      <c r="S5" s="305">
        <v>243</v>
      </c>
      <c r="T5" s="305">
        <v>244</v>
      </c>
      <c r="U5" s="305">
        <v>66994</v>
      </c>
      <c r="V5" s="305">
        <v>362</v>
      </c>
      <c r="W5" s="305">
        <v>362</v>
      </c>
      <c r="X5" s="305">
        <v>108522</v>
      </c>
    </row>
    <row r="6" spans="1:24" s="9" customFormat="1" x14ac:dyDescent="0.15">
      <c r="A6" s="65" t="s">
        <v>45</v>
      </c>
      <c r="B6" s="65" t="s">
        <v>534</v>
      </c>
      <c r="C6" s="65" t="s">
        <v>421</v>
      </c>
      <c r="D6" s="107">
        <v>4083.3333333331698</v>
      </c>
      <c r="E6" s="131">
        <v>88.916802012859506</v>
      </c>
      <c r="F6" s="305">
        <v>3993</v>
      </c>
      <c r="G6" s="305">
        <v>3520</v>
      </c>
      <c r="H6" s="305">
        <v>13023</v>
      </c>
      <c r="I6" s="305">
        <v>20912.830000000002</v>
      </c>
      <c r="J6" s="305">
        <v>2782</v>
      </c>
      <c r="K6" s="305">
        <v>5894</v>
      </c>
      <c r="L6" s="305">
        <v>67325</v>
      </c>
      <c r="M6" s="305">
        <v>366</v>
      </c>
      <c r="N6" s="305">
        <v>397</v>
      </c>
      <c r="O6" s="305">
        <v>25515</v>
      </c>
      <c r="P6" s="305">
        <v>91</v>
      </c>
      <c r="Q6" s="305">
        <v>94</v>
      </c>
      <c r="R6" s="305">
        <v>17176</v>
      </c>
      <c r="S6" s="305">
        <v>36</v>
      </c>
      <c r="T6" s="305">
        <v>36</v>
      </c>
      <c r="U6" s="305">
        <v>9296</v>
      </c>
      <c r="V6" s="305">
        <v>81</v>
      </c>
      <c r="W6" s="305">
        <v>81</v>
      </c>
      <c r="X6" s="305">
        <v>24901</v>
      </c>
    </row>
    <row r="7" spans="1:24" s="9" customFormat="1" x14ac:dyDescent="0.15">
      <c r="A7" s="65" t="s">
        <v>45</v>
      </c>
      <c r="B7" s="65" t="s">
        <v>534</v>
      </c>
      <c r="C7" s="65" t="s">
        <v>422</v>
      </c>
      <c r="D7" s="107">
        <v>666.16666666664003</v>
      </c>
      <c r="E7" s="131">
        <v>82.285892501567204</v>
      </c>
      <c r="F7" s="305">
        <v>644</v>
      </c>
      <c r="G7" s="305">
        <v>539</v>
      </c>
      <c r="H7" s="305">
        <v>1903</v>
      </c>
      <c r="I7" s="305">
        <v>3046</v>
      </c>
      <c r="J7" s="305">
        <v>456</v>
      </c>
      <c r="K7" s="305">
        <v>970</v>
      </c>
      <c r="L7" s="305">
        <v>12649</v>
      </c>
      <c r="M7" s="305">
        <v>122</v>
      </c>
      <c r="N7" s="305">
        <v>141</v>
      </c>
      <c r="O7" s="305">
        <v>9143</v>
      </c>
      <c r="P7" s="305">
        <v>29</v>
      </c>
      <c r="Q7" s="305">
        <v>29</v>
      </c>
      <c r="R7" s="305">
        <v>5340</v>
      </c>
      <c r="S7" s="305">
        <v>12</v>
      </c>
      <c r="T7" s="305">
        <v>12</v>
      </c>
      <c r="U7" s="305">
        <v>3295</v>
      </c>
      <c r="V7" s="305">
        <v>29</v>
      </c>
      <c r="W7" s="305">
        <v>29</v>
      </c>
      <c r="X7" s="305">
        <v>9180</v>
      </c>
    </row>
    <row r="8" spans="1:24" s="9" customFormat="1" x14ac:dyDescent="0.15">
      <c r="A8" s="65" t="s">
        <v>45</v>
      </c>
      <c r="B8" s="65" t="s">
        <v>534</v>
      </c>
      <c r="C8" s="65" t="s">
        <v>423</v>
      </c>
      <c r="D8" s="107">
        <v>1658.4166666665999</v>
      </c>
      <c r="E8" s="131">
        <v>90.288971504838997</v>
      </c>
      <c r="F8" s="305">
        <v>1618</v>
      </c>
      <c r="G8" s="305">
        <v>1387</v>
      </c>
      <c r="H8" s="305">
        <v>4546</v>
      </c>
      <c r="I8" s="305">
        <v>6942</v>
      </c>
      <c r="J8" s="305">
        <v>1148</v>
      </c>
      <c r="K8" s="305">
        <v>2273</v>
      </c>
      <c r="L8" s="305">
        <v>26213</v>
      </c>
      <c r="M8" s="305">
        <v>147</v>
      </c>
      <c r="N8" s="305">
        <v>161</v>
      </c>
      <c r="O8" s="305">
        <v>10534</v>
      </c>
      <c r="P8" s="305">
        <v>35</v>
      </c>
      <c r="Q8" s="305">
        <v>38</v>
      </c>
      <c r="R8" s="305">
        <v>6913</v>
      </c>
      <c r="S8" s="305">
        <v>17</v>
      </c>
      <c r="T8" s="305">
        <v>17</v>
      </c>
      <c r="U8" s="305">
        <v>4893</v>
      </c>
      <c r="V8" s="305">
        <v>11</v>
      </c>
      <c r="W8" s="305">
        <v>11</v>
      </c>
      <c r="X8" s="305">
        <v>3566</v>
      </c>
    </row>
    <row r="9" spans="1:24" s="9" customFormat="1" x14ac:dyDescent="0.15">
      <c r="A9" s="65" t="s">
        <v>45</v>
      </c>
      <c r="B9" s="65" t="s">
        <v>534</v>
      </c>
      <c r="C9" s="65" t="s">
        <v>207</v>
      </c>
      <c r="D9" s="107">
        <v>2104.5833333332498</v>
      </c>
      <c r="E9" s="131">
        <v>86.285422498731606</v>
      </c>
      <c r="F9" s="305">
        <v>2115</v>
      </c>
      <c r="G9" s="305">
        <v>1782</v>
      </c>
      <c r="H9" s="305">
        <v>6015</v>
      </c>
      <c r="I9" s="305">
        <v>9610.67</v>
      </c>
      <c r="J9" s="305">
        <v>1640</v>
      </c>
      <c r="K9" s="305">
        <v>4223</v>
      </c>
      <c r="L9" s="305">
        <v>47131</v>
      </c>
      <c r="M9" s="305">
        <v>290</v>
      </c>
      <c r="N9" s="305">
        <v>325</v>
      </c>
      <c r="O9" s="305">
        <v>21265</v>
      </c>
      <c r="P9" s="305">
        <v>60</v>
      </c>
      <c r="Q9" s="305">
        <v>62</v>
      </c>
      <c r="R9" s="305">
        <v>11190</v>
      </c>
      <c r="S9" s="305">
        <v>28</v>
      </c>
      <c r="T9" s="305">
        <v>28</v>
      </c>
      <c r="U9" s="305">
        <v>6747</v>
      </c>
      <c r="V9" s="305">
        <v>33</v>
      </c>
      <c r="W9" s="305">
        <v>33</v>
      </c>
      <c r="X9" s="305">
        <v>9718</v>
      </c>
    </row>
    <row r="10" spans="1:24" s="9" customFormat="1" x14ac:dyDescent="0.15">
      <c r="A10" s="65" t="s">
        <v>45</v>
      </c>
      <c r="B10" s="65" t="s">
        <v>5</v>
      </c>
      <c r="C10" s="1" t="s">
        <v>319</v>
      </c>
      <c r="D10" s="107">
        <v>209.83333333332499</v>
      </c>
      <c r="E10" s="131">
        <v>93.296114550577997</v>
      </c>
      <c r="F10" s="305">
        <v>189</v>
      </c>
      <c r="G10" s="305">
        <v>151</v>
      </c>
      <c r="H10" s="305">
        <v>390</v>
      </c>
      <c r="I10" s="305">
        <v>639.45000000000005</v>
      </c>
      <c r="J10" s="305">
        <v>128</v>
      </c>
      <c r="K10" s="305">
        <v>223</v>
      </c>
      <c r="L10" s="305">
        <v>2337</v>
      </c>
      <c r="M10" s="305">
        <v>14</v>
      </c>
      <c r="N10" s="305">
        <v>16</v>
      </c>
      <c r="O10" s="305">
        <v>1255</v>
      </c>
      <c r="P10" s="305">
        <v>1</v>
      </c>
      <c r="Q10" s="305">
        <v>1</v>
      </c>
      <c r="R10" s="305">
        <v>210</v>
      </c>
      <c r="S10" s="305">
        <v>1</v>
      </c>
      <c r="T10" s="305">
        <v>1</v>
      </c>
      <c r="U10" s="305">
        <v>208</v>
      </c>
      <c r="V10" s="305">
        <v>2</v>
      </c>
      <c r="W10" s="305">
        <v>2</v>
      </c>
      <c r="X10" s="305">
        <v>485</v>
      </c>
    </row>
    <row r="11" spans="1:24" s="9" customFormat="1" x14ac:dyDescent="0.15">
      <c r="A11" s="65" t="s">
        <v>45</v>
      </c>
      <c r="B11" s="65" t="s">
        <v>5</v>
      </c>
      <c r="C11" s="1" t="s">
        <v>557</v>
      </c>
      <c r="D11" s="107">
        <v>3543.4166666665201</v>
      </c>
      <c r="E11" s="131">
        <v>88.405153424592598</v>
      </c>
      <c r="F11" s="305">
        <v>3448</v>
      </c>
      <c r="G11" s="305">
        <v>2864</v>
      </c>
      <c r="H11" s="305">
        <v>8761</v>
      </c>
      <c r="I11" s="305">
        <v>12886.86</v>
      </c>
      <c r="J11" s="305">
        <v>2663</v>
      </c>
      <c r="K11" s="305">
        <v>5943</v>
      </c>
      <c r="L11" s="305">
        <v>62919.75</v>
      </c>
      <c r="M11" s="305">
        <v>384</v>
      </c>
      <c r="N11" s="305">
        <v>441</v>
      </c>
      <c r="O11" s="305">
        <v>29061</v>
      </c>
      <c r="P11" s="305">
        <v>98</v>
      </c>
      <c r="Q11" s="305">
        <v>99</v>
      </c>
      <c r="R11" s="305">
        <v>18428</v>
      </c>
      <c r="S11" s="305">
        <v>27</v>
      </c>
      <c r="T11" s="305">
        <v>27</v>
      </c>
      <c r="U11" s="305">
        <v>7694</v>
      </c>
      <c r="V11" s="305">
        <v>68</v>
      </c>
      <c r="W11" s="305">
        <v>68</v>
      </c>
      <c r="X11" s="305">
        <v>18972</v>
      </c>
    </row>
    <row r="12" spans="1:24" s="9" customFormat="1" x14ac:dyDescent="0.15">
      <c r="A12" s="65" t="s">
        <v>45</v>
      </c>
      <c r="B12" s="65" t="s">
        <v>5</v>
      </c>
      <c r="C12" s="1" t="s">
        <v>320</v>
      </c>
      <c r="D12" s="107">
        <v>807.916666666634</v>
      </c>
      <c r="E12" s="131">
        <v>89.267888121966095</v>
      </c>
      <c r="F12" s="305">
        <v>773</v>
      </c>
      <c r="G12" s="305">
        <v>672</v>
      </c>
      <c r="H12" s="305">
        <v>2457</v>
      </c>
      <c r="I12" s="305">
        <v>3731.58</v>
      </c>
      <c r="J12" s="305">
        <v>578</v>
      </c>
      <c r="K12" s="305">
        <v>1271</v>
      </c>
      <c r="L12" s="305">
        <v>14234.3</v>
      </c>
      <c r="M12" s="305">
        <v>71</v>
      </c>
      <c r="N12" s="305">
        <v>80</v>
      </c>
      <c r="O12" s="305">
        <v>5772</v>
      </c>
      <c r="P12" s="305">
        <v>12</v>
      </c>
      <c r="Q12" s="305">
        <v>12</v>
      </c>
      <c r="R12" s="305">
        <v>2385</v>
      </c>
      <c r="S12" s="305">
        <v>6</v>
      </c>
      <c r="T12" s="305">
        <v>6</v>
      </c>
      <c r="U12" s="305">
        <v>1481</v>
      </c>
      <c r="V12" s="305">
        <v>13</v>
      </c>
      <c r="W12" s="305">
        <v>13</v>
      </c>
      <c r="X12" s="305">
        <v>4044</v>
      </c>
    </row>
    <row r="13" spans="1:24" s="9" customFormat="1" x14ac:dyDescent="0.15">
      <c r="A13" s="65" t="s">
        <v>45</v>
      </c>
      <c r="B13" s="65" t="s">
        <v>5</v>
      </c>
      <c r="C13" s="1" t="s">
        <v>321</v>
      </c>
      <c r="D13" s="107">
        <v>269.83333333332303</v>
      </c>
      <c r="E13" s="131">
        <v>89.994838687841707</v>
      </c>
      <c r="F13" s="305">
        <v>247</v>
      </c>
      <c r="G13" s="305">
        <v>218</v>
      </c>
      <c r="H13" s="305">
        <v>709</v>
      </c>
      <c r="I13" s="305">
        <v>1231</v>
      </c>
      <c r="J13" s="305">
        <v>180</v>
      </c>
      <c r="K13" s="305">
        <v>364</v>
      </c>
      <c r="L13" s="305">
        <v>4028</v>
      </c>
      <c r="M13" s="305">
        <v>26</v>
      </c>
      <c r="N13" s="305">
        <v>30</v>
      </c>
      <c r="O13" s="305">
        <v>2221</v>
      </c>
      <c r="P13" s="305">
        <v>6</v>
      </c>
      <c r="Q13" s="305">
        <v>6</v>
      </c>
      <c r="R13" s="305">
        <v>1372</v>
      </c>
      <c r="S13" s="371" t="s">
        <v>666</v>
      </c>
      <c r="T13" s="371" t="s">
        <v>666</v>
      </c>
      <c r="U13" s="371" t="s">
        <v>666</v>
      </c>
      <c r="V13" s="305">
        <v>3</v>
      </c>
      <c r="W13" s="305">
        <v>3</v>
      </c>
      <c r="X13" s="305">
        <v>1002</v>
      </c>
    </row>
    <row r="14" spans="1:24" s="9" customFormat="1" x14ac:dyDescent="0.15">
      <c r="A14" s="65" t="s">
        <v>45</v>
      </c>
      <c r="B14" s="65" t="s">
        <v>71</v>
      </c>
      <c r="C14" s="1" t="s">
        <v>145</v>
      </c>
      <c r="D14" s="107">
        <v>644.41666666664105</v>
      </c>
      <c r="E14" s="131">
        <v>85.302625821731198</v>
      </c>
      <c r="F14" s="305">
        <v>630</v>
      </c>
      <c r="G14" s="305">
        <v>533</v>
      </c>
      <c r="H14" s="305">
        <v>1954</v>
      </c>
      <c r="I14" s="305">
        <v>3029</v>
      </c>
      <c r="J14" s="305">
        <v>443</v>
      </c>
      <c r="K14" s="305">
        <v>1008</v>
      </c>
      <c r="L14" s="305">
        <v>11476</v>
      </c>
      <c r="M14" s="305">
        <v>100</v>
      </c>
      <c r="N14" s="305">
        <v>111</v>
      </c>
      <c r="O14" s="305">
        <v>7867</v>
      </c>
      <c r="P14" s="305">
        <v>21</v>
      </c>
      <c r="Q14" s="305">
        <v>23</v>
      </c>
      <c r="R14" s="305">
        <v>4073</v>
      </c>
      <c r="S14" s="305">
        <v>15</v>
      </c>
      <c r="T14" s="305">
        <v>15</v>
      </c>
      <c r="U14" s="305">
        <v>4092</v>
      </c>
      <c r="V14" s="305">
        <v>15</v>
      </c>
      <c r="W14" s="305">
        <v>15</v>
      </c>
      <c r="X14" s="305">
        <v>4044</v>
      </c>
    </row>
    <row r="15" spans="1:24" s="9" customFormat="1" x14ac:dyDescent="0.15">
      <c r="A15" s="65" t="s">
        <v>45</v>
      </c>
      <c r="B15" s="65" t="s">
        <v>71</v>
      </c>
      <c r="C15" s="1" t="s">
        <v>146</v>
      </c>
      <c r="D15" s="107">
        <v>212.16666666665799</v>
      </c>
      <c r="E15" s="131">
        <v>88.411798254581001</v>
      </c>
      <c r="F15" s="305">
        <v>197</v>
      </c>
      <c r="G15" s="305">
        <v>165</v>
      </c>
      <c r="H15" s="305">
        <v>572</v>
      </c>
      <c r="I15" s="305">
        <v>864</v>
      </c>
      <c r="J15" s="305">
        <v>131</v>
      </c>
      <c r="K15" s="305">
        <v>247</v>
      </c>
      <c r="L15" s="305">
        <v>2570</v>
      </c>
      <c r="M15" s="305">
        <v>15</v>
      </c>
      <c r="N15" s="305">
        <v>16</v>
      </c>
      <c r="O15" s="305">
        <v>1296</v>
      </c>
      <c r="P15" s="305">
        <v>5</v>
      </c>
      <c r="Q15" s="305">
        <v>5</v>
      </c>
      <c r="R15" s="305">
        <v>1183</v>
      </c>
      <c r="S15" s="305">
        <v>5</v>
      </c>
      <c r="T15" s="305">
        <v>5</v>
      </c>
      <c r="U15" s="305">
        <v>1209</v>
      </c>
      <c r="V15" s="305">
        <v>7</v>
      </c>
      <c r="W15" s="305">
        <v>7</v>
      </c>
      <c r="X15" s="305">
        <v>1852</v>
      </c>
    </row>
    <row r="16" spans="1:24" s="9" customFormat="1" x14ac:dyDescent="0.15">
      <c r="A16" s="65" t="s">
        <v>45</v>
      </c>
      <c r="B16" s="65" t="s">
        <v>71</v>
      </c>
      <c r="C16" s="1" t="s">
        <v>209</v>
      </c>
      <c r="D16" s="107">
        <v>206.16666666665799</v>
      </c>
      <c r="E16" s="131">
        <v>89.305101826114395</v>
      </c>
      <c r="F16" s="305">
        <v>189</v>
      </c>
      <c r="G16" s="305">
        <v>161</v>
      </c>
      <c r="H16" s="305">
        <v>540</v>
      </c>
      <c r="I16" s="305">
        <v>780</v>
      </c>
      <c r="J16" s="305">
        <v>124</v>
      </c>
      <c r="K16" s="305">
        <v>228</v>
      </c>
      <c r="L16" s="305">
        <v>2652</v>
      </c>
      <c r="M16" s="305">
        <v>18</v>
      </c>
      <c r="N16" s="305">
        <v>19</v>
      </c>
      <c r="O16" s="305">
        <v>1617</v>
      </c>
      <c r="P16" s="305">
        <v>6</v>
      </c>
      <c r="Q16" s="305">
        <v>7</v>
      </c>
      <c r="R16" s="305">
        <v>1183</v>
      </c>
      <c r="S16" s="305">
        <v>3</v>
      </c>
      <c r="T16" s="305">
        <v>3</v>
      </c>
      <c r="U16" s="305">
        <v>721</v>
      </c>
      <c r="V16" s="305">
        <v>3</v>
      </c>
      <c r="W16" s="305">
        <v>3</v>
      </c>
      <c r="X16" s="305">
        <v>1095</v>
      </c>
    </row>
    <row r="17" spans="1:24" s="9" customFormat="1" x14ac:dyDescent="0.15">
      <c r="A17" s="65" t="s">
        <v>45</v>
      </c>
      <c r="B17" s="65" t="s">
        <v>71</v>
      </c>
      <c r="C17" s="1" t="s">
        <v>147</v>
      </c>
      <c r="D17" s="107">
        <v>503.41666666664702</v>
      </c>
      <c r="E17" s="131">
        <v>86.336109643463203</v>
      </c>
      <c r="F17" s="305">
        <v>497</v>
      </c>
      <c r="G17" s="305">
        <v>442</v>
      </c>
      <c r="H17" s="305">
        <v>1749</v>
      </c>
      <c r="I17" s="305">
        <v>2579</v>
      </c>
      <c r="J17" s="305">
        <v>372</v>
      </c>
      <c r="K17" s="305">
        <v>881</v>
      </c>
      <c r="L17" s="305">
        <v>9420</v>
      </c>
      <c r="M17" s="305">
        <v>60</v>
      </c>
      <c r="N17" s="305">
        <v>70</v>
      </c>
      <c r="O17" s="305">
        <v>4957</v>
      </c>
      <c r="P17" s="305">
        <v>22</v>
      </c>
      <c r="Q17" s="305">
        <v>23</v>
      </c>
      <c r="R17" s="305">
        <v>3179</v>
      </c>
      <c r="S17" s="305">
        <v>9</v>
      </c>
      <c r="T17" s="305">
        <v>9</v>
      </c>
      <c r="U17" s="305">
        <v>2258</v>
      </c>
      <c r="V17" s="305">
        <v>9</v>
      </c>
      <c r="W17" s="305">
        <v>9</v>
      </c>
      <c r="X17" s="305">
        <v>2583</v>
      </c>
    </row>
    <row r="18" spans="1:24" s="9" customFormat="1" x14ac:dyDescent="0.15">
      <c r="A18" s="65" t="s">
        <v>45</v>
      </c>
      <c r="B18" s="65" t="s">
        <v>71</v>
      </c>
      <c r="C18" s="1" t="s">
        <v>148</v>
      </c>
      <c r="D18" s="107">
        <v>598.83333333330904</v>
      </c>
      <c r="E18" s="131">
        <v>85.975927316814094</v>
      </c>
      <c r="F18" s="305">
        <v>487</v>
      </c>
      <c r="G18" s="305">
        <v>338</v>
      </c>
      <c r="H18" s="305">
        <v>937</v>
      </c>
      <c r="I18" s="305">
        <v>1438</v>
      </c>
      <c r="J18" s="305">
        <v>333</v>
      </c>
      <c r="K18" s="305">
        <v>694</v>
      </c>
      <c r="L18" s="305">
        <v>9561</v>
      </c>
      <c r="M18" s="305">
        <v>89</v>
      </c>
      <c r="N18" s="305">
        <v>109</v>
      </c>
      <c r="O18" s="305">
        <v>6956</v>
      </c>
      <c r="P18" s="305">
        <v>28</v>
      </c>
      <c r="Q18" s="305">
        <v>29</v>
      </c>
      <c r="R18" s="305">
        <v>5615</v>
      </c>
      <c r="S18" s="305">
        <v>11</v>
      </c>
      <c r="T18" s="305">
        <v>11</v>
      </c>
      <c r="U18" s="305">
        <v>3196</v>
      </c>
      <c r="V18" s="305">
        <v>12</v>
      </c>
      <c r="W18" s="305">
        <v>12</v>
      </c>
      <c r="X18" s="305">
        <v>3856</v>
      </c>
    </row>
    <row r="19" spans="1:24" s="9" customFormat="1" x14ac:dyDescent="0.15">
      <c r="A19" s="65" t="s">
        <v>45</v>
      </c>
      <c r="B19" s="65" t="s">
        <v>71</v>
      </c>
      <c r="C19" s="1" t="s">
        <v>149</v>
      </c>
      <c r="D19" s="107">
        <v>324.58333333332001</v>
      </c>
      <c r="E19" s="131">
        <v>88.900416761917697</v>
      </c>
      <c r="F19" s="305">
        <v>323</v>
      </c>
      <c r="G19" s="305">
        <v>285</v>
      </c>
      <c r="H19" s="305">
        <v>1101</v>
      </c>
      <c r="I19" s="305">
        <v>1686</v>
      </c>
      <c r="J19" s="305">
        <v>222</v>
      </c>
      <c r="K19" s="305">
        <v>452</v>
      </c>
      <c r="L19" s="305">
        <v>5112</v>
      </c>
      <c r="M19" s="305">
        <v>39</v>
      </c>
      <c r="N19" s="305">
        <v>40</v>
      </c>
      <c r="O19" s="305">
        <v>2185</v>
      </c>
      <c r="P19" s="305">
        <v>7</v>
      </c>
      <c r="Q19" s="305">
        <v>7</v>
      </c>
      <c r="R19" s="305">
        <v>1363</v>
      </c>
      <c r="S19" s="305">
        <v>7</v>
      </c>
      <c r="T19" s="305">
        <v>7</v>
      </c>
      <c r="U19" s="305">
        <v>2048</v>
      </c>
      <c r="V19" s="305">
        <v>4</v>
      </c>
      <c r="W19" s="305">
        <v>4</v>
      </c>
      <c r="X19" s="305">
        <v>756</v>
      </c>
    </row>
    <row r="20" spans="1:24" s="9" customFormat="1" x14ac:dyDescent="0.15">
      <c r="A20" s="65" t="s">
        <v>45</v>
      </c>
      <c r="B20" s="65" t="s">
        <v>71</v>
      </c>
      <c r="C20" s="1" t="s">
        <v>150</v>
      </c>
      <c r="D20" s="107">
        <v>27.166666666665598</v>
      </c>
      <c r="E20" s="131">
        <v>86.667787209008594</v>
      </c>
      <c r="F20" s="305">
        <v>27</v>
      </c>
      <c r="G20" s="305">
        <v>23</v>
      </c>
      <c r="H20" s="305">
        <v>65</v>
      </c>
      <c r="I20" s="305">
        <v>99</v>
      </c>
      <c r="J20" s="305">
        <v>21</v>
      </c>
      <c r="K20" s="305">
        <v>45</v>
      </c>
      <c r="L20" s="305">
        <v>585</v>
      </c>
      <c r="M20" s="305">
        <v>6</v>
      </c>
      <c r="N20" s="305">
        <v>7</v>
      </c>
      <c r="O20" s="305">
        <v>488</v>
      </c>
      <c r="P20" s="371" t="s">
        <v>666</v>
      </c>
      <c r="Q20" s="371" t="s">
        <v>666</v>
      </c>
      <c r="R20" s="371" t="s">
        <v>666</v>
      </c>
      <c r="S20" s="371">
        <v>1</v>
      </c>
      <c r="T20" s="371">
        <v>1</v>
      </c>
      <c r="U20" s="371">
        <v>150</v>
      </c>
      <c r="V20" s="371" t="s">
        <v>666</v>
      </c>
      <c r="W20" s="371" t="s">
        <v>666</v>
      </c>
      <c r="X20" s="371" t="s">
        <v>666</v>
      </c>
    </row>
    <row r="21" spans="1:24" s="9" customFormat="1" x14ac:dyDescent="0.15">
      <c r="A21" s="65" t="s">
        <v>45</v>
      </c>
      <c r="B21" s="65" t="s">
        <v>71</v>
      </c>
      <c r="C21" s="1" t="s">
        <v>151</v>
      </c>
      <c r="D21" s="107">
        <v>247.583333333323</v>
      </c>
      <c r="E21" s="131">
        <v>85.348782523295398</v>
      </c>
      <c r="F21" s="305">
        <v>239</v>
      </c>
      <c r="G21" s="305">
        <v>217</v>
      </c>
      <c r="H21" s="305">
        <v>918</v>
      </c>
      <c r="I21" s="305">
        <v>1343</v>
      </c>
      <c r="J21" s="305">
        <v>177</v>
      </c>
      <c r="K21" s="305">
        <v>446</v>
      </c>
      <c r="L21" s="305">
        <v>5771</v>
      </c>
      <c r="M21" s="305">
        <v>42</v>
      </c>
      <c r="N21" s="305">
        <v>44</v>
      </c>
      <c r="O21" s="305">
        <v>3032</v>
      </c>
      <c r="P21" s="305">
        <v>11</v>
      </c>
      <c r="Q21" s="305">
        <v>11</v>
      </c>
      <c r="R21" s="305">
        <v>2326</v>
      </c>
      <c r="S21" s="305">
        <v>2</v>
      </c>
      <c r="T21" s="305">
        <v>2</v>
      </c>
      <c r="U21" s="305">
        <v>730</v>
      </c>
      <c r="V21" s="305">
        <v>1</v>
      </c>
      <c r="W21" s="305">
        <v>1</v>
      </c>
      <c r="X21" s="305">
        <v>38</v>
      </c>
    </row>
    <row r="22" spans="1:24" s="9" customFormat="1" x14ac:dyDescent="0.15">
      <c r="A22" s="65" t="s">
        <v>45</v>
      </c>
      <c r="B22" s="65" t="s">
        <v>12</v>
      </c>
      <c r="C22" s="1" t="s">
        <v>435</v>
      </c>
      <c r="D22" s="107">
        <v>21277.749999999101</v>
      </c>
      <c r="E22" s="131">
        <v>90.634142070395001</v>
      </c>
      <c r="F22" s="305">
        <v>19634</v>
      </c>
      <c r="G22" s="305">
        <v>16914</v>
      </c>
      <c r="H22" s="305">
        <v>64867</v>
      </c>
      <c r="I22" s="305">
        <v>99075</v>
      </c>
      <c r="J22" s="305">
        <v>13651</v>
      </c>
      <c r="K22" s="305">
        <v>30403</v>
      </c>
      <c r="L22" s="305">
        <v>310597</v>
      </c>
      <c r="M22" s="305">
        <v>1577</v>
      </c>
      <c r="N22" s="305">
        <v>1779</v>
      </c>
      <c r="O22" s="305">
        <v>117084</v>
      </c>
      <c r="P22" s="305">
        <v>388</v>
      </c>
      <c r="Q22" s="305">
        <v>400</v>
      </c>
      <c r="R22" s="305">
        <v>77336</v>
      </c>
      <c r="S22" s="305">
        <v>248</v>
      </c>
      <c r="T22" s="305">
        <v>253</v>
      </c>
      <c r="U22" s="305">
        <v>67164</v>
      </c>
      <c r="V22" s="305">
        <v>183</v>
      </c>
      <c r="W22" s="305">
        <v>183</v>
      </c>
      <c r="X22" s="305">
        <v>56386</v>
      </c>
    </row>
    <row r="23" spans="1:24" s="9" customFormat="1" x14ac:dyDescent="0.15">
      <c r="A23" s="65" t="s">
        <v>45</v>
      </c>
      <c r="B23" s="65" t="s">
        <v>12</v>
      </c>
      <c r="C23" s="1" t="s">
        <v>436</v>
      </c>
      <c r="D23" s="107">
        <v>2211.49999999991</v>
      </c>
      <c r="E23" s="131">
        <v>92.424035010018898</v>
      </c>
      <c r="F23" s="305">
        <v>2100</v>
      </c>
      <c r="G23" s="305">
        <v>1853</v>
      </c>
      <c r="H23" s="305">
        <v>7032</v>
      </c>
      <c r="I23" s="305">
        <v>10526</v>
      </c>
      <c r="J23" s="305">
        <v>1294</v>
      </c>
      <c r="K23" s="305">
        <v>2371</v>
      </c>
      <c r="L23" s="305">
        <v>22872</v>
      </c>
      <c r="M23" s="305">
        <v>141</v>
      </c>
      <c r="N23" s="305">
        <v>160</v>
      </c>
      <c r="O23" s="305">
        <v>10505</v>
      </c>
      <c r="P23" s="305">
        <v>25</v>
      </c>
      <c r="Q23" s="305">
        <v>26</v>
      </c>
      <c r="R23" s="305">
        <v>5096</v>
      </c>
      <c r="S23" s="305">
        <v>16</v>
      </c>
      <c r="T23" s="305">
        <v>16</v>
      </c>
      <c r="U23" s="305">
        <v>4289</v>
      </c>
      <c r="V23" s="305">
        <v>25</v>
      </c>
      <c r="W23" s="305">
        <v>25</v>
      </c>
      <c r="X23" s="305">
        <v>7851</v>
      </c>
    </row>
    <row r="24" spans="1:24" s="9" customFormat="1" x14ac:dyDescent="0.15">
      <c r="A24" s="65" t="s">
        <v>45</v>
      </c>
      <c r="B24" s="65" t="s">
        <v>12</v>
      </c>
      <c r="C24" s="1" t="s">
        <v>437</v>
      </c>
      <c r="D24" s="107">
        <v>8064.2499999996799</v>
      </c>
      <c r="E24" s="131">
        <v>93.834822302560397</v>
      </c>
      <c r="F24" s="305">
        <v>6881</v>
      </c>
      <c r="G24" s="305">
        <v>5933</v>
      </c>
      <c r="H24" s="305">
        <v>19787</v>
      </c>
      <c r="I24" s="305">
        <v>29328</v>
      </c>
      <c r="J24" s="305">
        <v>3965</v>
      </c>
      <c r="K24" s="305">
        <v>6636</v>
      </c>
      <c r="L24" s="305">
        <v>63644</v>
      </c>
      <c r="M24" s="305">
        <v>477</v>
      </c>
      <c r="N24" s="305">
        <v>532</v>
      </c>
      <c r="O24" s="305">
        <v>35592</v>
      </c>
      <c r="P24" s="305">
        <v>90</v>
      </c>
      <c r="Q24" s="305">
        <v>92</v>
      </c>
      <c r="R24" s="305">
        <v>17201</v>
      </c>
      <c r="S24" s="305">
        <v>69</v>
      </c>
      <c r="T24" s="305">
        <v>70</v>
      </c>
      <c r="U24" s="305">
        <v>18383</v>
      </c>
      <c r="V24" s="305">
        <v>63</v>
      </c>
      <c r="W24" s="305">
        <v>63</v>
      </c>
      <c r="X24" s="305">
        <v>17175</v>
      </c>
    </row>
    <row r="25" spans="1:24" s="9" customFormat="1" x14ac:dyDescent="0.15">
      <c r="A25" s="65" t="s">
        <v>45</v>
      </c>
      <c r="B25" s="65" t="s">
        <v>12</v>
      </c>
      <c r="C25" s="1" t="s">
        <v>438</v>
      </c>
      <c r="D25" s="107">
        <v>8245.5833333329992</v>
      </c>
      <c r="E25" s="131">
        <v>92.214412281875795</v>
      </c>
      <c r="F25" s="305">
        <v>7591</v>
      </c>
      <c r="G25" s="305">
        <v>6636</v>
      </c>
      <c r="H25" s="305">
        <v>24906</v>
      </c>
      <c r="I25" s="305">
        <v>37451</v>
      </c>
      <c r="J25" s="305">
        <v>4678</v>
      </c>
      <c r="K25" s="305">
        <v>8750</v>
      </c>
      <c r="L25" s="305">
        <v>86521</v>
      </c>
      <c r="M25" s="305">
        <v>544</v>
      </c>
      <c r="N25" s="305">
        <v>608</v>
      </c>
      <c r="O25" s="305">
        <v>40561</v>
      </c>
      <c r="P25" s="305">
        <v>131</v>
      </c>
      <c r="Q25" s="305">
        <v>136</v>
      </c>
      <c r="R25" s="305">
        <v>26253</v>
      </c>
      <c r="S25" s="305">
        <v>74</v>
      </c>
      <c r="T25" s="305">
        <v>74</v>
      </c>
      <c r="U25" s="305">
        <v>19650</v>
      </c>
      <c r="V25" s="305">
        <v>80</v>
      </c>
      <c r="W25" s="305">
        <v>80</v>
      </c>
      <c r="X25" s="305">
        <v>24063</v>
      </c>
    </row>
    <row r="26" spans="1:24" s="9" customFormat="1" x14ac:dyDescent="0.15">
      <c r="A26" s="65" t="s">
        <v>45</v>
      </c>
      <c r="B26" s="65" t="s">
        <v>12</v>
      </c>
      <c r="C26" s="1" t="s">
        <v>439</v>
      </c>
      <c r="D26" s="107">
        <v>3713.0833333331798</v>
      </c>
      <c r="E26" s="308">
        <v>89.089819074289807</v>
      </c>
      <c r="F26" s="305">
        <v>3468</v>
      </c>
      <c r="G26" s="305">
        <v>2974</v>
      </c>
      <c r="H26" s="305">
        <v>12090</v>
      </c>
      <c r="I26" s="305">
        <v>18539</v>
      </c>
      <c r="J26" s="305">
        <v>2518</v>
      </c>
      <c r="K26" s="305">
        <v>5988</v>
      </c>
      <c r="L26" s="305">
        <v>62792</v>
      </c>
      <c r="M26" s="305">
        <v>358</v>
      </c>
      <c r="N26" s="305">
        <v>406</v>
      </c>
      <c r="O26" s="305">
        <v>27482</v>
      </c>
      <c r="P26" s="305">
        <v>73</v>
      </c>
      <c r="Q26" s="305">
        <v>75</v>
      </c>
      <c r="R26" s="305">
        <v>15056</v>
      </c>
      <c r="S26" s="305">
        <v>43</v>
      </c>
      <c r="T26" s="305">
        <v>44</v>
      </c>
      <c r="U26" s="305">
        <v>11952</v>
      </c>
      <c r="V26" s="305">
        <v>45</v>
      </c>
      <c r="W26" s="305">
        <v>45</v>
      </c>
      <c r="X26" s="305">
        <v>11849</v>
      </c>
    </row>
    <row r="27" spans="1:24" s="9" customFormat="1" x14ac:dyDescent="0.15">
      <c r="A27" s="65" t="s">
        <v>45</v>
      </c>
      <c r="B27" s="65" t="s">
        <v>12</v>
      </c>
      <c r="C27" s="1" t="s">
        <v>440</v>
      </c>
      <c r="D27" s="307">
        <v>4325.8333333331602</v>
      </c>
      <c r="E27" s="308">
        <v>92.293574495372297</v>
      </c>
      <c r="F27" s="305">
        <v>3903</v>
      </c>
      <c r="G27" s="305">
        <v>3418</v>
      </c>
      <c r="H27" s="305">
        <v>12558</v>
      </c>
      <c r="I27" s="305">
        <v>18716</v>
      </c>
      <c r="J27" s="305">
        <v>2339</v>
      </c>
      <c r="K27" s="305">
        <v>4281</v>
      </c>
      <c r="L27" s="305">
        <v>44646</v>
      </c>
      <c r="M27" s="305">
        <v>369</v>
      </c>
      <c r="N27" s="305">
        <v>428</v>
      </c>
      <c r="O27" s="305">
        <v>28469</v>
      </c>
      <c r="P27" s="305">
        <v>56</v>
      </c>
      <c r="Q27" s="305">
        <v>56</v>
      </c>
      <c r="R27" s="305">
        <v>10041</v>
      </c>
      <c r="S27" s="305">
        <v>37</v>
      </c>
      <c r="T27" s="305">
        <v>37</v>
      </c>
      <c r="U27" s="305">
        <v>8831</v>
      </c>
      <c r="V27" s="305">
        <v>36</v>
      </c>
      <c r="W27" s="305">
        <v>36</v>
      </c>
      <c r="X27" s="305">
        <v>10835</v>
      </c>
    </row>
    <row r="28" spans="1:24" s="9" customFormat="1" x14ac:dyDescent="0.15">
      <c r="A28" s="65" t="s">
        <v>45</v>
      </c>
      <c r="B28" s="65" t="s">
        <v>12</v>
      </c>
      <c r="C28" s="1" t="s">
        <v>441</v>
      </c>
      <c r="D28" s="307">
        <v>35.666666666665201</v>
      </c>
      <c r="E28" s="308">
        <v>92.441428754320498</v>
      </c>
      <c r="F28" s="305">
        <v>32</v>
      </c>
      <c r="G28" s="305">
        <v>25</v>
      </c>
      <c r="H28" s="305">
        <v>69</v>
      </c>
      <c r="I28" s="305">
        <v>99</v>
      </c>
      <c r="J28" s="305">
        <v>24</v>
      </c>
      <c r="K28" s="305">
        <v>49</v>
      </c>
      <c r="L28" s="305">
        <v>516</v>
      </c>
      <c r="M28" s="305">
        <v>3</v>
      </c>
      <c r="N28" s="305">
        <v>3</v>
      </c>
      <c r="O28" s="305">
        <v>172</v>
      </c>
      <c r="P28" s="371">
        <v>1</v>
      </c>
      <c r="Q28" s="371">
        <v>1</v>
      </c>
      <c r="R28" s="371">
        <v>197</v>
      </c>
      <c r="S28" s="371" t="s">
        <v>666</v>
      </c>
      <c r="T28" s="371" t="s">
        <v>666</v>
      </c>
      <c r="U28" s="371" t="s">
        <v>666</v>
      </c>
      <c r="V28" s="371" t="s">
        <v>666</v>
      </c>
      <c r="W28" s="371" t="s">
        <v>666</v>
      </c>
      <c r="X28" s="371" t="s">
        <v>666</v>
      </c>
    </row>
    <row r="29" spans="1:24" s="9" customFormat="1" x14ac:dyDescent="0.15">
      <c r="A29" s="65" t="s">
        <v>45</v>
      </c>
      <c r="B29" s="65" t="s">
        <v>12</v>
      </c>
      <c r="C29" s="1" t="s">
        <v>442</v>
      </c>
      <c r="D29" s="307">
        <v>79.999999999996803</v>
      </c>
      <c r="E29" s="308">
        <v>92.047945205479095</v>
      </c>
      <c r="F29" s="305">
        <v>72</v>
      </c>
      <c r="G29" s="305">
        <v>62</v>
      </c>
      <c r="H29" s="305">
        <v>214</v>
      </c>
      <c r="I29" s="305">
        <v>359</v>
      </c>
      <c r="J29" s="305">
        <v>49</v>
      </c>
      <c r="K29" s="305">
        <v>92</v>
      </c>
      <c r="L29" s="305">
        <v>1044</v>
      </c>
      <c r="M29" s="305">
        <v>5</v>
      </c>
      <c r="N29" s="305">
        <v>7</v>
      </c>
      <c r="O29" s="305">
        <v>522</v>
      </c>
      <c r="P29" s="371">
        <v>2</v>
      </c>
      <c r="Q29" s="371">
        <v>2</v>
      </c>
      <c r="R29" s="371">
        <v>397</v>
      </c>
      <c r="S29" s="371" t="s">
        <v>666</v>
      </c>
      <c r="T29" s="371" t="s">
        <v>666</v>
      </c>
      <c r="U29" s="371" t="s">
        <v>666</v>
      </c>
      <c r="V29" s="371" t="s">
        <v>666</v>
      </c>
      <c r="W29" s="371" t="s">
        <v>666</v>
      </c>
      <c r="X29" s="371" t="s">
        <v>666</v>
      </c>
    </row>
    <row r="30" spans="1:24" x14ac:dyDescent="0.15">
      <c r="A30" s="65" t="s">
        <v>45</v>
      </c>
      <c r="B30" s="65" t="s">
        <v>12</v>
      </c>
      <c r="C30" s="1" t="s">
        <v>443</v>
      </c>
      <c r="D30" s="307">
        <v>671.99999999997306</v>
      </c>
      <c r="E30" s="308">
        <v>92.208496412263202</v>
      </c>
      <c r="F30" s="305">
        <v>620</v>
      </c>
      <c r="G30" s="305">
        <v>533</v>
      </c>
      <c r="H30" s="305">
        <v>1847</v>
      </c>
      <c r="I30" s="305">
        <v>2704</v>
      </c>
      <c r="J30" s="305">
        <v>335</v>
      </c>
      <c r="K30" s="305">
        <v>611</v>
      </c>
      <c r="L30" s="305">
        <v>6432</v>
      </c>
      <c r="M30" s="305">
        <v>51</v>
      </c>
      <c r="N30" s="305">
        <v>55</v>
      </c>
      <c r="O30" s="305">
        <v>3873</v>
      </c>
      <c r="P30" s="305">
        <v>11</v>
      </c>
      <c r="Q30" s="305">
        <v>11</v>
      </c>
      <c r="R30" s="305">
        <v>1983</v>
      </c>
      <c r="S30" s="305">
        <v>7</v>
      </c>
      <c r="T30" s="305">
        <v>7</v>
      </c>
      <c r="U30" s="305">
        <v>2301</v>
      </c>
      <c r="V30" s="305">
        <v>6</v>
      </c>
      <c r="W30" s="305">
        <v>6</v>
      </c>
      <c r="X30" s="305">
        <v>1914</v>
      </c>
    </row>
    <row r="31" spans="1:24" ht="16.5" customHeight="1" x14ac:dyDescent="0.2">
      <c r="A31" s="389"/>
      <c r="B31" s="389"/>
      <c r="C31" s="390"/>
      <c r="D31" s="390"/>
      <c r="E31" s="390"/>
      <c r="F31" s="390"/>
      <c r="G31" s="390"/>
      <c r="H31" s="390"/>
      <c r="I31" s="390"/>
      <c r="P31" s="390"/>
      <c r="Q31" s="390"/>
    </row>
    <row r="32" spans="1:24" ht="12.75" customHeight="1" x14ac:dyDescent="0.2">
      <c r="A32" s="389"/>
      <c r="B32" s="389"/>
      <c r="C32" s="390"/>
      <c r="D32" s="390"/>
      <c r="E32" s="390"/>
      <c r="F32" s="390"/>
      <c r="G32" s="390"/>
      <c r="H32" s="390"/>
      <c r="I32" s="390"/>
      <c r="P32" s="390"/>
      <c r="Q32" s="390"/>
    </row>
    <row r="33" spans="1:23" ht="9.75" customHeight="1" x14ac:dyDescent="0.15">
      <c r="A33" s="389"/>
      <c r="B33" s="389"/>
      <c r="C33" s="389"/>
      <c r="D33" s="389"/>
      <c r="E33" s="389"/>
      <c r="F33" s="389"/>
      <c r="G33" s="389"/>
      <c r="H33" s="389"/>
      <c r="I33" s="389"/>
      <c r="J33" s="389"/>
      <c r="K33" s="389"/>
      <c r="L33" s="389"/>
      <c r="M33" s="389"/>
      <c r="N33" s="389"/>
      <c r="O33" s="389"/>
      <c r="P33" s="389"/>
      <c r="Q33" s="389"/>
      <c r="R33" s="389"/>
      <c r="S33" s="389"/>
      <c r="T33" s="389"/>
      <c r="U33" s="389"/>
      <c r="V33" s="389"/>
      <c r="W33" s="389"/>
    </row>
    <row r="34" spans="1:23" ht="9.75" customHeight="1" x14ac:dyDescent="0.15">
      <c r="E34" s="141"/>
      <c r="F34" s="141"/>
    </row>
  </sheetData>
  <mergeCells count="6">
    <mergeCell ref="A33:O33"/>
    <mergeCell ref="P33:W33"/>
    <mergeCell ref="A31:I31"/>
    <mergeCell ref="P31:Q31"/>
    <mergeCell ref="A32:I32"/>
    <mergeCell ref="P32:Q32"/>
  </mergeCells>
  <pageMargins left="0.39370078740157483" right="0.78740157480314965" top="0.59055118110236227" bottom="0.59055118110236227" header="0.31496062992125984" footer="0.31496062992125984"/>
  <pageSetup paperSize="9"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3">
    <tabColor rgb="FF92D050"/>
  </sheetPr>
  <dimension ref="A1:K15"/>
  <sheetViews>
    <sheetView view="pageBreakPreview" zoomScale="130" zoomScaleNormal="130" zoomScaleSheetLayoutView="130" workbookViewId="0">
      <selection activeCell="E3" activeCellId="2" sqref="C3 D3 E3"/>
    </sheetView>
  </sheetViews>
  <sheetFormatPr baseColWidth="10" defaultColWidth="11.42578125" defaultRowHeight="26.25" customHeight="1" x14ac:dyDescent="0.15"/>
  <cols>
    <col min="1" max="1" width="14.42578125" style="28" customWidth="1"/>
    <col min="2" max="2" width="19.5703125" style="28" customWidth="1"/>
    <col min="3" max="3" width="26.5703125" style="28" customWidth="1"/>
    <col min="4" max="4" width="27.140625" style="28" bestFit="1" customWidth="1"/>
    <col min="5" max="5" width="44.85546875" style="28" customWidth="1"/>
    <col min="6" max="6" width="31.28515625" style="27" customWidth="1"/>
    <col min="7" max="7" width="31.140625" style="26" customWidth="1"/>
    <col min="8" max="8" width="4.140625" style="26" customWidth="1"/>
    <col min="9" max="9" width="5" style="26" customWidth="1"/>
    <col min="10" max="11" width="6.7109375" style="26" customWidth="1"/>
    <col min="12" max="12" width="7.7109375" style="25" customWidth="1"/>
    <col min="13" max="13" width="7.85546875" style="25" customWidth="1"/>
    <col min="14" max="16384" width="11.42578125" style="25"/>
  </cols>
  <sheetData>
    <row r="1" spans="1:11" s="38" customFormat="1" ht="11.25" x14ac:dyDescent="0.2">
      <c r="A1" s="338" t="s">
        <v>49</v>
      </c>
      <c r="B1" s="339" t="s">
        <v>401</v>
      </c>
      <c r="C1" s="339" t="s">
        <v>399</v>
      </c>
      <c r="D1" s="339" t="s">
        <v>363</v>
      </c>
      <c r="E1" s="339" t="s">
        <v>378</v>
      </c>
      <c r="F1" s="340" t="s">
        <v>379</v>
      </c>
      <c r="G1" s="340" t="s">
        <v>379</v>
      </c>
      <c r="H1" s="36"/>
      <c r="I1" s="36"/>
      <c r="J1" s="36"/>
      <c r="K1" s="36"/>
    </row>
    <row r="2" spans="1:11" s="38" customFormat="1" ht="15.75" x14ac:dyDescent="0.2">
      <c r="A2" s="338" t="s">
        <v>49</v>
      </c>
      <c r="B2" s="339" t="s">
        <v>401</v>
      </c>
      <c r="C2" s="339" t="s">
        <v>399</v>
      </c>
      <c r="D2" s="339" t="s">
        <v>363</v>
      </c>
      <c r="E2" s="339" t="s">
        <v>378</v>
      </c>
      <c r="F2" s="338" t="s">
        <v>618</v>
      </c>
      <c r="G2" s="341" t="s">
        <v>368</v>
      </c>
      <c r="H2" s="36"/>
      <c r="I2" s="36"/>
      <c r="J2" s="151"/>
      <c r="K2" s="36"/>
    </row>
    <row r="3" spans="1:11" s="35" customFormat="1" ht="11.25" x14ac:dyDescent="0.2">
      <c r="A3" s="35" t="s">
        <v>45</v>
      </c>
      <c r="B3" s="365" t="s">
        <v>617</v>
      </c>
      <c r="C3" s="371" t="s">
        <v>666</v>
      </c>
      <c r="D3" s="371" t="s">
        <v>666</v>
      </c>
      <c r="E3" s="371" t="s">
        <v>666</v>
      </c>
      <c r="F3" s="316" t="s">
        <v>13</v>
      </c>
      <c r="G3" s="316" t="s">
        <v>13</v>
      </c>
      <c r="H3" s="36"/>
      <c r="I3" s="36"/>
      <c r="K3" s="36"/>
    </row>
    <row r="4" spans="1:11" s="35" customFormat="1" ht="11.25" x14ac:dyDescent="0.2">
      <c r="A4" s="35" t="s">
        <v>45</v>
      </c>
      <c r="B4" s="365" t="s">
        <v>532</v>
      </c>
      <c r="C4" s="314">
        <v>4114.5833333331702</v>
      </c>
      <c r="D4" s="315">
        <v>69900</v>
      </c>
      <c r="E4" s="314">
        <v>16.988354430380401</v>
      </c>
      <c r="F4" s="316">
        <v>95.345656320443695</v>
      </c>
      <c r="G4" s="316">
        <v>95.467767601793696</v>
      </c>
      <c r="H4" s="36"/>
      <c r="I4" s="36"/>
      <c r="K4" s="36"/>
    </row>
    <row r="5" spans="1:11" s="35" customFormat="1" ht="22.5" x14ac:dyDescent="0.2">
      <c r="A5" s="35" t="s">
        <v>45</v>
      </c>
      <c r="B5" s="365" t="s">
        <v>535</v>
      </c>
      <c r="C5" s="314">
        <v>2287.1666666665801</v>
      </c>
      <c r="D5" s="315">
        <v>28614</v>
      </c>
      <c r="E5" s="314">
        <v>12.5106755082713</v>
      </c>
      <c r="F5" s="316">
        <v>96.572417668966807</v>
      </c>
      <c r="G5" s="316">
        <v>96.279098148091506</v>
      </c>
      <c r="H5" s="36"/>
      <c r="I5" s="36"/>
      <c r="K5" s="36"/>
    </row>
    <row r="6" spans="1:11" s="35" customFormat="1" ht="11.25" x14ac:dyDescent="0.2">
      <c r="A6" s="35" t="s">
        <v>45</v>
      </c>
      <c r="B6" s="365" t="s">
        <v>538</v>
      </c>
      <c r="C6" s="314">
        <v>45.083333333331503</v>
      </c>
      <c r="D6" s="315">
        <v>688</v>
      </c>
      <c r="E6" s="314">
        <v>15.2606284658047</v>
      </c>
      <c r="F6" s="316">
        <v>95.819005899779498</v>
      </c>
      <c r="G6" s="316">
        <v>95.883263847528099</v>
      </c>
      <c r="H6" s="36"/>
      <c r="I6" s="37"/>
      <c r="K6" s="36"/>
    </row>
    <row r="7" spans="1:11" s="35" customFormat="1" ht="11.25" x14ac:dyDescent="0.2">
      <c r="A7" s="35" t="s">
        <v>45</v>
      </c>
      <c r="B7" s="365" t="s">
        <v>540</v>
      </c>
      <c r="C7" s="314">
        <v>14.5833333333327</v>
      </c>
      <c r="D7" s="315">
        <v>182</v>
      </c>
      <c r="E7" s="314">
        <v>12.4800000000005</v>
      </c>
      <c r="F7" s="316">
        <v>96.580821917808095</v>
      </c>
      <c r="G7" s="316">
        <v>97.041095890410801</v>
      </c>
      <c r="H7" s="36"/>
      <c r="I7" s="37"/>
      <c r="J7" s="152"/>
      <c r="K7" s="36"/>
    </row>
    <row r="8" spans="1:11" s="35" customFormat="1" ht="11.25" x14ac:dyDescent="0.2">
      <c r="A8" s="35" t="s">
        <v>45</v>
      </c>
      <c r="B8" s="365" t="s">
        <v>542</v>
      </c>
      <c r="C8" s="314">
        <v>3.08333333333321</v>
      </c>
      <c r="D8" s="348" t="s">
        <v>35</v>
      </c>
      <c r="E8" s="348" t="s">
        <v>35</v>
      </c>
      <c r="F8" s="348" t="s">
        <v>35</v>
      </c>
      <c r="G8" s="348" t="s">
        <v>35</v>
      </c>
      <c r="H8" s="36"/>
      <c r="I8" s="37"/>
      <c r="K8" s="36"/>
    </row>
    <row r="9" spans="1:11" s="35" customFormat="1" ht="11.25" x14ac:dyDescent="0.2">
      <c r="A9" s="35" t="s">
        <v>45</v>
      </c>
      <c r="B9" s="365" t="s">
        <v>410</v>
      </c>
      <c r="C9" s="314">
        <v>2048.0833333332498</v>
      </c>
      <c r="D9" s="315">
        <v>26904</v>
      </c>
      <c r="E9" s="314">
        <v>13.1361842372956</v>
      </c>
      <c r="F9" s="316">
        <v>96.401045414439594</v>
      </c>
      <c r="G9" s="316">
        <v>97.634535481161905</v>
      </c>
      <c r="H9" s="36"/>
      <c r="I9" s="36"/>
      <c r="K9" s="36"/>
    </row>
    <row r="10" spans="1:11" s="35" customFormat="1" ht="11.25" x14ac:dyDescent="0.2">
      <c r="A10" s="35" t="s">
        <v>45</v>
      </c>
      <c r="B10" s="365" t="s">
        <v>545</v>
      </c>
      <c r="C10" s="314">
        <v>25.083333333332298</v>
      </c>
      <c r="D10" s="315">
        <v>114</v>
      </c>
      <c r="E10" s="314">
        <v>4.5448504983390503</v>
      </c>
      <c r="F10" s="316">
        <v>98.754835479907101</v>
      </c>
      <c r="G10" s="316">
        <v>99.124584582961802</v>
      </c>
      <c r="H10" s="36"/>
      <c r="I10" s="36"/>
      <c r="K10" s="36"/>
    </row>
    <row r="11" spans="1:11" s="35" customFormat="1" ht="11.25" x14ac:dyDescent="0.2">
      <c r="A11" s="35" t="s">
        <v>45</v>
      </c>
      <c r="B11" s="365" t="s">
        <v>547</v>
      </c>
      <c r="C11" s="314">
        <v>37.083333333331801</v>
      </c>
      <c r="D11" s="315">
        <v>299</v>
      </c>
      <c r="E11" s="314">
        <v>8.06292134831493</v>
      </c>
      <c r="F11" s="316">
        <v>97.790980452516393</v>
      </c>
      <c r="G11" s="316">
        <v>97.374769985687905</v>
      </c>
      <c r="H11" s="36"/>
      <c r="I11" s="36"/>
      <c r="K11" s="36"/>
    </row>
    <row r="12" spans="1:11" s="35" customFormat="1" ht="11.25" x14ac:dyDescent="0.2">
      <c r="A12" s="35" t="s">
        <v>45</v>
      </c>
      <c r="B12" s="365" t="s">
        <v>233</v>
      </c>
      <c r="C12" s="314">
        <v>6.16666666666642</v>
      </c>
      <c r="D12" s="348" t="s">
        <v>35</v>
      </c>
      <c r="E12" s="348" t="s">
        <v>35</v>
      </c>
      <c r="F12" s="348" t="s">
        <v>35</v>
      </c>
      <c r="G12" s="348" t="s">
        <v>35</v>
      </c>
      <c r="H12" s="36"/>
      <c r="I12" s="36"/>
      <c r="K12" s="36"/>
    </row>
    <row r="13" spans="1:11" s="35" customFormat="1" ht="11.25" x14ac:dyDescent="0.2">
      <c r="A13" s="35" t="s">
        <v>45</v>
      </c>
      <c r="B13" s="365" t="s">
        <v>235</v>
      </c>
      <c r="C13" s="314">
        <v>791.08333333330199</v>
      </c>
      <c r="D13" s="315">
        <v>16271</v>
      </c>
      <c r="E13" s="314">
        <v>20.567997471822199</v>
      </c>
      <c r="F13" s="316">
        <v>94.364932199500799</v>
      </c>
      <c r="G13" s="316">
        <v>94.707820357204596</v>
      </c>
      <c r="H13" s="36"/>
      <c r="I13" s="36"/>
      <c r="K13" s="36"/>
    </row>
    <row r="14" spans="1:11" ht="11.25" customHeight="1" x14ac:dyDescent="0.15">
      <c r="A14" s="25"/>
      <c r="B14" s="25"/>
      <c r="C14" s="25"/>
      <c r="D14" s="25"/>
      <c r="E14" s="25"/>
      <c r="F14" s="25"/>
      <c r="G14" s="25"/>
    </row>
    <row r="15" spans="1:11" ht="26.25" customHeight="1" x14ac:dyDescent="0.15">
      <c r="A15" s="31"/>
      <c r="B15" s="31"/>
      <c r="C15" s="31"/>
      <c r="D15" s="31"/>
      <c r="E15" s="31"/>
      <c r="F15" s="30"/>
      <c r="G15" s="29"/>
    </row>
  </sheetData>
  <printOptions horizontalCentered="1"/>
  <pageMargins left="0.19685039370078741" right="0.19685039370078741" top="0.43307086614173229" bottom="0.39370078740157483" header="0.23622047244094491" footer="0.31496062992125984"/>
  <pageSetup paperSize="9" fitToHeight="6" pageOrder="overThenDown" orientation="portrait" useFirstPageNumber="1"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8">
    <tabColor rgb="FF92D050"/>
  </sheetPr>
  <dimension ref="A1:K16"/>
  <sheetViews>
    <sheetView view="pageBreakPreview" zoomScale="130" zoomScaleNormal="130" zoomScaleSheetLayoutView="130" workbookViewId="0">
      <selection activeCell="E11" sqref="E11"/>
    </sheetView>
  </sheetViews>
  <sheetFormatPr baseColWidth="10" defaultColWidth="11.42578125" defaultRowHeight="26.25" customHeight="1" x14ac:dyDescent="0.15"/>
  <cols>
    <col min="1" max="1" width="14.42578125" style="28" customWidth="1"/>
    <col min="2" max="2" width="22" style="28" customWidth="1"/>
    <col min="3" max="3" width="26.42578125" style="28" customWidth="1"/>
    <col min="4" max="4" width="27.140625" style="28" bestFit="1" customWidth="1"/>
    <col min="5" max="5" width="44.42578125" style="28" customWidth="1"/>
    <col min="6" max="6" width="31.28515625" style="27" customWidth="1"/>
    <col min="7" max="7" width="31.5703125" style="26" customWidth="1"/>
    <col min="8" max="8" width="4.140625" style="26" customWidth="1"/>
    <col min="9" max="9" width="5" style="26" customWidth="1"/>
    <col min="10" max="11" width="6.7109375" style="26" customWidth="1"/>
    <col min="12" max="12" width="7.7109375" style="25" customWidth="1"/>
    <col min="13" max="13" width="7.85546875" style="25" customWidth="1"/>
    <col min="14" max="16384" width="11.42578125" style="25"/>
  </cols>
  <sheetData>
    <row r="1" spans="1:11" s="38" customFormat="1" ht="11.25" x14ac:dyDescent="0.2">
      <c r="A1" s="338" t="s">
        <v>49</v>
      </c>
      <c r="B1" s="339" t="s">
        <v>401</v>
      </c>
      <c r="C1" s="339" t="s">
        <v>399</v>
      </c>
      <c r="D1" s="339" t="s">
        <v>363</v>
      </c>
      <c r="E1" s="339" t="s">
        <v>378</v>
      </c>
      <c r="F1" s="340" t="s">
        <v>379</v>
      </c>
      <c r="G1" s="340" t="s">
        <v>379</v>
      </c>
      <c r="H1" s="36"/>
      <c r="I1" s="36"/>
      <c r="J1" s="36"/>
      <c r="K1" s="36"/>
    </row>
    <row r="2" spans="1:11" s="38" customFormat="1" ht="15.75" x14ac:dyDescent="0.2">
      <c r="A2" s="338" t="s">
        <v>49</v>
      </c>
      <c r="B2" s="339" t="s">
        <v>401</v>
      </c>
      <c r="C2" s="339" t="s">
        <v>399</v>
      </c>
      <c r="D2" s="339" t="s">
        <v>363</v>
      </c>
      <c r="E2" s="339" t="s">
        <v>378</v>
      </c>
      <c r="F2" s="338" t="s">
        <v>618</v>
      </c>
      <c r="G2" s="341" t="s">
        <v>368</v>
      </c>
      <c r="H2" s="36"/>
      <c r="I2" s="36"/>
      <c r="J2" s="151"/>
      <c r="K2" s="36"/>
    </row>
    <row r="3" spans="1:11" s="35" customFormat="1" ht="11.25" x14ac:dyDescent="0.2">
      <c r="A3" s="35" t="s">
        <v>400</v>
      </c>
      <c r="B3" s="246" t="s">
        <v>23</v>
      </c>
      <c r="C3" s="314">
        <v>114.916666666662</v>
      </c>
      <c r="D3" s="315">
        <v>3808</v>
      </c>
      <c r="E3" s="314">
        <v>33.137055837564802</v>
      </c>
      <c r="F3" s="316">
        <v>90.921354565050706</v>
      </c>
      <c r="G3" s="316">
        <v>89.410237923575593</v>
      </c>
      <c r="H3" s="32"/>
      <c r="I3" s="32"/>
      <c r="J3" s="34"/>
      <c r="K3" s="33"/>
    </row>
    <row r="4" spans="1:11" s="35" customFormat="1" ht="11.25" x14ac:dyDescent="0.2">
      <c r="A4" s="35" t="s">
        <v>400</v>
      </c>
      <c r="B4" s="246" t="s">
        <v>24</v>
      </c>
      <c r="C4" s="314">
        <v>94.333333333329605</v>
      </c>
      <c r="D4" s="315">
        <v>1817</v>
      </c>
      <c r="E4" s="314">
        <v>19.261484098940699</v>
      </c>
      <c r="F4" s="316">
        <v>94.722881068783394</v>
      </c>
      <c r="G4" s="316">
        <v>94.631772643630896</v>
      </c>
      <c r="H4" s="32"/>
      <c r="I4" s="32"/>
      <c r="J4" s="34"/>
      <c r="K4" s="33"/>
    </row>
    <row r="5" spans="1:11" ht="11.25" x14ac:dyDescent="0.2">
      <c r="A5" s="35" t="s">
        <v>400</v>
      </c>
      <c r="B5" s="246" t="s">
        <v>25</v>
      </c>
      <c r="C5" s="314">
        <v>77.499999999996902</v>
      </c>
      <c r="D5" s="315">
        <v>1655</v>
      </c>
      <c r="E5" s="314">
        <v>21.354838709678301</v>
      </c>
      <c r="F5" s="316">
        <v>94.149359257622393</v>
      </c>
      <c r="G5" s="316">
        <v>93.8600367467495</v>
      </c>
      <c r="J5" s="34"/>
      <c r="K5" s="33"/>
    </row>
    <row r="6" spans="1:11" ht="11.25" x14ac:dyDescent="0.2">
      <c r="A6" s="35" t="s">
        <v>400</v>
      </c>
      <c r="B6" s="246" t="s">
        <v>26</v>
      </c>
      <c r="C6" s="314">
        <v>111.916666666662</v>
      </c>
      <c r="D6" s="315">
        <v>2960</v>
      </c>
      <c r="E6" s="314">
        <v>26.448250186151501</v>
      </c>
      <c r="F6" s="316">
        <v>92.753904058588603</v>
      </c>
      <c r="G6" s="316">
        <v>91.299972043611604</v>
      </c>
      <c r="J6" s="34"/>
      <c r="K6" s="33"/>
    </row>
    <row r="7" spans="1:11" ht="11.25" x14ac:dyDescent="0.2">
      <c r="A7" s="35" t="s">
        <v>400</v>
      </c>
      <c r="B7" s="246" t="s">
        <v>27</v>
      </c>
      <c r="C7" s="314">
        <v>75.499999999997002</v>
      </c>
      <c r="D7" s="315">
        <v>2094</v>
      </c>
      <c r="E7" s="314">
        <v>27.7350993377494</v>
      </c>
      <c r="F7" s="316">
        <v>92.401342647191896</v>
      </c>
      <c r="G7" s="316">
        <v>93.024419297200396</v>
      </c>
    </row>
    <row r="8" spans="1:11" ht="11.25" x14ac:dyDescent="0.2">
      <c r="A8" s="35" t="s">
        <v>400</v>
      </c>
      <c r="B8" s="246" t="s">
        <v>501</v>
      </c>
      <c r="C8" s="314">
        <v>119.749999999995</v>
      </c>
      <c r="D8" s="315">
        <v>2500</v>
      </c>
      <c r="E8" s="314">
        <v>20.876826722339</v>
      </c>
      <c r="F8" s="316">
        <v>94.280321445934504</v>
      </c>
      <c r="G8" s="316">
        <v>95.5227376890562</v>
      </c>
    </row>
    <row r="9" spans="1:11" ht="11.25" x14ac:dyDescent="0.2">
      <c r="A9" s="35" t="s">
        <v>400</v>
      </c>
      <c r="B9" s="246" t="s">
        <v>29</v>
      </c>
      <c r="C9" s="314">
        <v>106.916666666662</v>
      </c>
      <c r="D9" s="315">
        <v>2168</v>
      </c>
      <c r="E9" s="314">
        <v>20.277474668745899</v>
      </c>
      <c r="F9" s="316">
        <v>94.444527488014799</v>
      </c>
      <c r="G9" s="316">
        <v>95.208991921320504</v>
      </c>
    </row>
    <row r="10" spans="1:11" ht="11.25" x14ac:dyDescent="0.2">
      <c r="A10" s="35" t="s">
        <v>400</v>
      </c>
      <c r="B10" s="246" t="s">
        <v>30</v>
      </c>
      <c r="C10" s="314">
        <v>89.499999999996405</v>
      </c>
      <c r="D10" s="315">
        <v>1682</v>
      </c>
      <c r="E10" s="314">
        <v>18.7932960893862</v>
      </c>
      <c r="F10" s="316">
        <v>94.851151756332499</v>
      </c>
      <c r="G10" s="316">
        <v>94.132131090688205</v>
      </c>
    </row>
    <row r="11" spans="1:11" ht="11.25" x14ac:dyDescent="0.2">
      <c r="A11" s="35" t="s">
        <v>400</v>
      </c>
      <c r="B11" s="246" t="s">
        <v>31</v>
      </c>
      <c r="C11" s="314">
        <v>124.749999999995</v>
      </c>
      <c r="D11" s="315">
        <v>3856</v>
      </c>
      <c r="E11" s="314">
        <v>30.909819639279799</v>
      </c>
      <c r="F11" s="316">
        <v>91.531556263211002</v>
      </c>
      <c r="G11" s="316">
        <v>91.217708678958701</v>
      </c>
    </row>
    <row r="12" spans="1:11" s="26" customFormat="1" ht="11.25" x14ac:dyDescent="0.2">
      <c r="A12" s="35" t="s">
        <v>400</v>
      </c>
      <c r="B12" s="246" t="s">
        <v>32</v>
      </c>
      <c r="C12" s="314">
        <v>84.333333333330003</v>
      </c>
      <c r="D12" s="315">
        <v>2875</v>
      </c>
      <c r="E12" s="314">
        <v>34.090909090910401</v>
      </c>
      <c r="F12" s="316">
        <v>90.660024906599901</v>
      </c>
      <c r="G12" s="316">
        <v>90.814319518919405</v>
      </c>
    </row>
    <row r="13" spans="1:11" s="26" customFormat="1" ht="11.25" x14ac:dyDescent="0.2">
      <c r="A13" s="35" t="s">
        <v>400</v>
      </c>
      <c r="B13" s="246" t="s">
        <v>33</v>
      </c>
      <c r="C13" s="314">
        <v>85.416666666663204</v>
      </c>
      <c r="D13" s="315">
        <v>1942</v>
      </c>
      <c r="E13" s="314">
        <v>22.735609756098501</v>
      </c>
      <c r="F13" s="316">
        <v>93.771065820247003</v>
      </c>
      <c r="G13" s="316">
        <v>94.279881815739699</v>
      </c>
    </row>
    <row r="14" spans="1:11" s="26" customFormat="1" ht="11.25" x14ac:dyDescent="0.2">
      <c r="A14" s="35" t="s">
        <v>400</v>
      </c>
      <c r="B14" s="246" t="s">
        <v>34</v>
      </c>
      <c r="C14" s="314">
        <v>74.249999999997002</v>
      </c>
      <c r="D14" s="315">
        <v>1824</v>
      </c>
      <c r="E14" s="314">
        <v>24.565656565657498</v>
      </c>
      <c r="F14" s="316">
        <v>93.269683132696599</v>
      </c>
      <c r="G14" s="316">
        <v>93.063080657310806</v>
      </c>
    </row>
    <row r="15" spans="1:11" s="26" customFormat="1" ht="11.25" customHeight="1" x14ac:dyDescent="0.15">
      <c r="A15" s="25"/>
      <c r="B15" s="25"/>
      <c r="C15" s="25"/>
      <c r="D15" s="25"/>
      <c r="E15" s="25"/>
      <c r="F15" s="25"/>
      <c r="G15" s="25"/>
    </row>
    <row r="16" spans="1:11" s="26" customFormat="1" ht="26.25" customHeight="1" x14ac:dyDescent="0.15">
      <c r="A16" s="31"/>
      <c r="B16" s="31"/>
      <c r="C16" s="31"/>
      <c r="D16" s="31"/>
      <c r="E16" s="31"/>
      <c r="F16" s="30"/>
      <c r="G16" s="29"/>
    </row>
  </sheetData>
  <printOptions horizontalCentered="1"/>
  <pageMargins left="0.19685039370078741" right="0.19685039370078741" top="0.43307086614173229" bottom="0.39370078740157483" header="0.23622047244094491" footer="0.31496062992125984"/>
  <pageSetup paperSize="9" fitToHeight="6" pageOrder="overThenDown" orientation="portrait" useFirstPageNumber="1"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9">
    <tabColor rgb="FF92D050"/>
  </sheetPr>
  <dimension ref="A1:L10"/>
  <sheetViews>
    <sheetView view="pageBreakPreview" zoomScale="130" zoomScaleNormal="130" zoomScaleSheetLayoutView="130" workbookViewId="0">
      <selection activeCell="B14" sqref="B14"/>
    </sheetView>
  </sheetViews>
  <sheetFormatPr baseColWidth="10" defaultColWidth="11.42578125" defaultRowHeight="26.25" customHeight="1" x14ac:dyDescent="0.15"/>
  <cols>
    <col min="1" max="1" width="14.140625" style="28" customWidth="1"/>
    <col min="2" max="2" width="49.42578125" style="28" customWidth="1"/>
    <col min="3" max="3" width="26.7109375" style="28" customWidth="1"/>
    <col min="4" max="4" width="27.140625" style="28" bestFit="1" customWidth="1"/>
    <col min="5" max="5" width="45" style="28" customWidth="1"/>
    <col min="6" max="6" width="31.5703125" style="27" customWidth="1"/>
    <col min="7" max="7" width="4.140625" style="26" customWidth="1"/>
    <col min="8" max="8" width="5" style="26" customWidth="1"/>
    <col min="9" max="10" width="6.7109375" style="26" customWidth="1"/>
    <col min="11" max="11" width="7.7109375" style="25" customWidth="1"/>
    <col min="12" max="12" width="7.85546875" style="25" customWidth="1"/>
    <col min="13" max="16384" width="11.42578125" style="25"/>
  </cols>
  <sheetData>
    <row r="1" spans="1:12" s="38" customFormat="1" ht="11.25" x14ac:dyDescent="0.2">
      <c r="A1" s="338" t="s">
        <v>49</v>
      </c>
      <c r="B1" s="339" t="s">
        <v>51</v>
      </c>
      <c r="C1" s="339" t="s">
        <v>399</v>
      </c>
      <c r="D1" s="339" t="s">
        <v>363</v>
      </c>
      <c r="E1" s="339" t="s">
        <v>378</v>
      </c>
      <c r="F1" s="340" t="s">
        <v>379</v>
      </c>
      <c r="G1" s="36"/>
      <c r="H1" s="36"/>
      <c r="I1" s="36"/>
      <c r="J1" s="36"/>
    </row>
    <row r="2" spans="1:12" s="35" customFormat="1" ht="11.25" x14ac:dyDescent="0.2">
      <c r="A2" s="35" t="s">
        <v>45</v>
      </c>
      <c r="B2" s="246" t="s">
        <v>486</v>
      </c>
      <c r="C2" s="314">
        <v>657.91666666664003</v>
      </c>
      <c r="D2" s="315">
        <v>21108</v>
      </c>
      <c r="E2" s="314">
        <v>32.083090563649201</v>
      </c>
      <c r="F2" s="316">
        <v>91.210112174342697</v>
      </c>
      <c r="G2" s="36"/>
      <c r="H2" s="36"/>
      <c r="J2" s="36"/>
    </row>
    <row r="3" spans="1:12" s="35" customFormat="1" ht="11.25" x14ac:dyDescent="0.2">
      <c r="A3" s="35" t="s">
        <v>45</v>
      </c>
      <c r="B3" s="246" t="s">
        <v>487</v>
      </c>
      <c r="C3" s="314">
        <v>6892.7499999997199</v>
      </c>
      <c r="D3" s="315">
        <v>104097</v>
      </c>
      <c r="E3" s="314">
        <v>15.102390192594299</v>
      </c>
      <c r="F3" s="316">
        <v>95.862358851343998</v>
      </c>
      <c r="G3" s="36"/>
      <c r="H3" s="36"/>
      <c r="J3" s="36"/>
    </row>
    <row r="4" spans="1:12" s="35" customFormat="1" ht="11.25" x14ac:dyDescent="0.2">
      <c r="A4" s="35" t="s">
        <v>45</v>
      </c>
      <c r="B4" s="246" t="s">
        <v>488</v>
      </c>
      <c r="C4" s="314">
        <v>1323.3333333332801</v>
      </c>
      <c r="D4" s="315">
        <v>12539</v>
      </c>
      <c r="E4" s="314">
        <v>9.4753148614613405</v>
      </c>
      <c r="F4" s="316">
        <v>97.404023325626994</v>
      </c>
      <c r="G4" s="36"/>
      <c r="H4" s="36"/>
      <c r="J4" s="36"/>
    </row>
    <row r="5" spans="1:12" s="35" customFormat="1" ht="11.25" x14ac:dyDescent="0.2">
      <c r="A5" s="35" t="s">
        <v>45</v>
      </c>
      <c r="B5" s="246" t="s">
        <v>489</v>
      </c>
      <c r="C5" s="314">
        <v>75.833333333330302</v>
      </c>
      <c r="D5" s="315">
        <v>1601</v>
      </c>
      <c r="E5" s="314">
        <v>21.1120879120888</v>
      </c>
      <c r="F5" s="316">
        <v>94.215866325455096</v>
      </c>
      <c r="G5" s="36"/>
      <c r="H5" s="37"/>
      <c r="J5" s="36"/>
    </row>
    <row r="6" spans="1:12" s="35" customFormat="1" ht="11.25" x14ac:dyDescent="0.2">
      <c r="A6" s="35" t="s">
        <v>45</v>
      </c>
      <c r="B6" s="246" t="s">
        <v>490</v>
      </c>
      <c r="C6" s="314">
        <v>32.583333333332</v>
      </c>
      <c r="D6" s="315">
        <v>30</v>
      </c>
      <c r="E6" s="314">
        <v>0.92071611253200603</v>
      </c>
      <c r="F6" s="316">
        <v>99.747749010265196</v>
      </c>
      <c r="G6" s="36"/>
      <c r="H6" s="37"/>
      <c r="I6" s="152"/>
      <c r="J6" s="36"/>
    </row>
    <row r="7" spans="1:12" s="35" customFormat="1" ht="11.25" x14ac:dyDescent="0.2">
      <c r="A7" s="35" t="s">
        <v>45</v>
      </c>
      <c r="B7" s="246" t="s">
        <v>491</v>
      </c>
      <c r="C7" s="314">
        <v>229.91666666665699</v>
      </c>
      <c r="D7" s="315">
        <v>3145</v>
      </c>
      <c r="E7" s="314">
        <v>13.6788691554917</v>
      </c>
      <c r="F7" s="316">
        <v>96.252364614933796</v>
      </c>
      <c r="G7" s="36"/>
      <c r="H7" s="37"/>
      <c r="J7" s="36"/>
    </row>
    <row r="8" spans="1:12" s="35" customFormat="1" ht="11.25" x14ac:dyDescent="0.2">
      <c r="A8" s="35" t="s">
        <v>45</v>
      </c>
      <c r="B8" s="246" t="s">
        <v>492</v>
      </c>
      <c r="C8" s="314">
        <v>159.66666666666001</v>
      </c>
      <c r="D8" s="315">
        <v>479</v>
      </c>
      <c r="E8" s="314">
        <v>3.0000000000001199</v>
      </c>
      <c r="F8" s="316">
        <v>99.178082191780803</v>
      </c>
      <c r="G8" s="36"/>
      <c r="H8" s="36"/>
      <c r="J8" s="36"/>
    </row>
    <row r="9" spans="1:12" ht="11.25" customHeight="1" x14ac:dyDescent="0.15">
      <c r="A9" s="25"/>
      <c r="B9" s="25"/>
      <c r="C9" s="25"/>
      <c r="D9" s="25"/>
      <c r="E9" s="25"/>
      <c r="F9" s="25"/>
    </row>
    <row r="10" spans="1:12" s="26" customFormat="1" ht="26.25" customHeight="1" x14ac:dyDescent="0.15">
      <c r="A10" s="31"/>
      <c r="B10" s="31"/>
      <c r="C10" s="31"/>
      <c r="D10" s="31"/>
      <c r="E10" s="31"/>
      <c r="F10" s="30"/>
      <c r="K10" s="25"/>
      <c r="L10" s="25"/>
    </row>
  </sheetData>
  <printOptions horizontalCentered="1"/>
  <pageMargins left="0.19685039370078741" right="0.19685039370078741" top="0.43307086614173229" bottom="0.39370078740157483" header="0.23622047244094491" footer="0.31496062992125984"/>
  <pageSetup paperSize="9" fitToHeight="6" pageOrder="overThenDown" orientation="portrait" useFirstPageNumber="1"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10">
    <tabColor rgb="FF92D050"/>
  </sheetPr>
  <dimension ref="A1:J9"/>
  <sheetViews>
    <sheetView view="pageBreakPreview" zoomScale="130" zoomScaleNormal="130" zoomScaleSheetLayoutView="130" workbookViewId="0">
      <selection activeCell="C13" sqref="C13"/>
    </sheetView>
  </sheetViews>
  <sheetFormatPr baseColWidth="10" defaultColWidth="11.42578125" defaultRowHeight="26.25" customHeight="1" x14ac:dyDescent="0.15"/>
  <cols>
    <col min="1" max="1" width="14.28515625" style="28" customWidth="1"/>
    <col min="2" max="2" width="49.42578125" style="28" customWidth="1"/>
    <col min="3" max="3" width="26.42578125" style="28" customWidth="1"/>
    <col min="4" max="4" width="27.140625" style="28" bestFit="1" customWidth="1"/>
    <col min="5" max="5" width="44.7109375" style="28" customWidth="1"/>
    <col min="6" max="6" width="31.28515625" style="27" customWidth="1"/>
    <col min="7" max="7" width="4.140625" style="26" customWidth="1"/>
    <col min="8" max="8" width="5" style="26" customWidth="1"/>
    <col min="9" max="10" width="6.7109375" style="26" customWidth="1"/>
    <col min="11" max="11" width="7.7109375" style="25" customWidth="1"/>
    <col min="12" max="12" width="7.85546875" style="25" customWidth="1"/>
    <col min="13" max="16384" width="11.42578125" style="25"/>
  </cols>
  <sheetData>
    <row r="1" spans="1:10" s="38" customFormat="1" ht="11.25" x14ac:dyDescent="0.2">
      <c r="A1" s="338" t="s">
        <v>49</v>
      </c>
      <c r="B1" s="339" t="s">
        <v>51</v>
      </c>
      <c r="C1" s="339" t="s">
        <v>399</v>
      </c>
      <c r="D1" s="339" t="s">
        <v>363</v>
      </c>
      <c r="E1" s="339" t="s">
        <v>378</v>
      </c>
      <c r="F1" s="340" t="s">
        <v>379</v>
      </c>
      <c r="G1" s="36"/>
      <c r="H1" s="36"/>
      <c r="I1" s="36"/>
      <c r="J1" s="36"/>
    </row>
    <row r="2" spans="1:10" s="35" customFormat="1" ht="11.25" x14ac:dyDescent="0.2">
      <c r="A2" s="35" t="s">
        <v>400</v>
      </c>
      <c r="B2" s="246" t="s">
        <v>486</v>
      </c>
      <c r="C2" s="317">
        <v>607.16666666664196</v>
      </c>
      <c r="D2" s="315">
        <v>18987</v>
      </c>
      <c r="E2" s="317">
        <v>31.2714795498228</v>
      </c>
      <c r="F2" s="318">
        <v>91.432471356212901</v>
      </c>
      <c r="G2" s="32"/>
      <c r="H2" s="32"/>
      <c r="I2" s="34"/>
      <c r="J2" s="33"/>
    </row>
    <row r="3" spans="1:10" s="35" customFormat="1" ht="11.25" x14ac:dyDescent="0.2">
      <c r="A3" s="35" t="s">
        <v>400</v>
      </c>
      <c r="B3" s="246" t="s">
        <v>487</v>
      </c>
      <c r="C3" s="317">
        <v>70.833333333330501</v>
      </c>
      <c r="D3" s="315">
        <v>1606</v>
      </c>
      <c r="E3" s="317">
        <v>22.6729411764715</v>
      </c>
      <c r="F3" s="318">
        <v>93.788235294117399</v>
      </c>
      <c r="G3" s="32"/>
      <c r="H3" s="32"/>
      <c r="I3" s="34"/>
      <c r="J3" s="33"/>
    </row>
    <row r="4" spans="1:10" ht="11.25" x14ac:dyDescent="0.2">
      <c r="A4" s="35" t="s">
        <v>400</v>
      </c>
      <c r="B4" s="246" t="s">
        <v>490</v>
      </c>
      <c r="C4" s="317">
        <v>19.3333333333326</v>
      </c>
      <c r="D4" s="315">
        <v>84</v>
      </c>
      <c r="E4" s="317">
        <v>4.34482758620707</v>
      </c>
      <c r="F4" s="318">
        <v>98.809636277751494</v>
      </c>
      <c r="I4" s="34"/>
      <c r="J4" s="33"/>
    </row>
    <row r="5" spans="1:10" ht="11.25" x14ac:dyDescent="0.2">
      <c r="A5" s="35" t="s">
        <v>400</v>
      </c>
      <c r="B5" s="246" t="s">
        <v>491</v>
      </c>
      <c r="C5" s="317">
        <v>329.74999999998698</v>
      </c>
      <c r="D5" s="315">
        <v>6626</v>
      </c>
      <c r="E5" s="317">
        <v>20.094010614102402</v>
      </c>
      <c r="F5" s="318">
        <v>94.494791612574701</v>
      </c>
      <c r="I5" s="34"/>
      <c r="J5" s="33"/>
    </row>
    <row r="6" spans="1:10" ht="11.25" x14ac:dyDescent="0.2">
      <c r="A6" s="35" t="s">
        <v>400</v>
      </c>
      <c r="B6" s="246" t="s">
        <v>492</v>
      </c>
      <c r="C6" s="317">
        <v>122.499999999995</v>
      </c>
      <c r="D6" s="315">
        <v>1502</v>
      </c>
      <c r="E6" s="317">
        <v>12.261224489796399</v>
      </c>
      <c r="F6" s="318">
        <v>96.640760413754407</v>
      </c>
    </row>
    <row r="7" spans="1:10" ht="11.25" x14ac:dyDescent="0.2">
      <c r="A7" s="35" t="s">
        <v>400</v>
      </c>
      <c r="B7" s="246" t="s">
        <v>493</v>
      </c>
      <c r="C7" s="317">
        <v>9.4999999999996199</v>
      </c>
      <c r="D7" s="315">
        <v>376</v>
      </c>
      <c r="E7" s="317">
        <v>39.578947368422597</v>
      </c>
      <c r="F7" s="318">
        <v>89.156452775774596</v>
      </c>
    </row>
    <row r="8" spans="1:10" s="26" customFormat="1" ht="11.25" customHeight="1" x14ac:dyDescent="0.15">
      <c r="A8" s="25"/>
      <c r="B8" s="25"/>
      <c r="C8" s="25"/>
      <c r="D8" s="25"/>
      <c r="E8" s="25"/>
      <c r="F8" s="25"/>
    </row>
    <row r="9" spans="1:10" s="26" customFormat="1" ht="26.25" customHeight="1" x14ac:dyDescent="0.15">
      <c r="A9" s="31"/>
      <c r="B9" s="31"/>
      <c r="C9" s="31"/>
      <c r="D9" s="31"/>
      <c r="E9" s="31"/>
      <c r="F9" s="30"/>
    </row>
  </sheetData>
  <printOptions horizontalCentered="1"/>
  <pageMargins left="0.19685039370078741" right="0.19685039370078741" top="0.43307086614173229" bottom="0.39370078740157483" header="0.23622047244094491" footer="0.31496062992125984"/>
  <pageSetup paperSize="9" fitToHeight="6" pageOrder="overThenDown" orientation="portrait" useFirstPageNumber="1"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11">
    <tabColor rgb="FF92D050"/>
  </sheetPr>
  <dimension ref="A1:L11"/>
  <sheetViews>
    <sheetView view="pageBreakPreview" zoomScale="130" zoomScaleNormal="130" zoomScaleSheetLayoutView="130" workbookViewId="0">
      <selection activeCell="E19" sqref="E19"/>
    </sheetView>
  </sheetViews>
  <sheetFormatPr baseColWidth="10" defaultColWidth="11.42578125" defaultRowHeight="26.25" customHeight="1" x14ac:dyDescent="0.15"/>
  <cols>
    <col min="1" max="1" width="14.28515625" style="28" customWidth="1"/>
    <col min="2" max="2" width="9.5703125" style="28" customWidth="1"/>
    <col min="3" max="3" width="26.140625" style="28" customWidth="1"/>
    <col min="4" max="4" width="27.140625" style="28" bestFit="1" customWidth="1"/>
    <col min="5" max="5" width="44.5703125" style="28" customWidth="1"/>
    <col min="6" max="6" width="31.42578125" style="27" customWidth="1"/>
    <col min="7" max="7" width="4.140625" style="26" customWidth="1"/>
    <col min="8" max="8" width="5" style="26" customWidth="1"/>
    <col min="9" max="10" width="6.7109375" style="26" customWidth="1"/>
    <col min="11" max="11" width="7.7109375" style="25" customWidth="1"/>
    <col min="12" max="12" width="7.85546875" style="25" customWidth="1"/>
    <col min="13" max="16384" width="11.42578125" style="25"/>
  </cols>
  <sheetData>
    <row r="1" spans="1:12" s="38" customFormat="1" ht="11.25" x14ac:dyDescent="0.2">
      <c r="A1" s="338" t="s">
        <v>49</v>
      </c>
      <c r="B1" s="339" t="s">
        <v>88</v>
      </c>
      <c r="C1" s="339" t="s">
        <v>399</v>
      </c>
      <c r="D1" s="339" t="s">
        <v>363</v>
      </c>
      <c r="E1" s="339" t="s">
        <v>378</v>
      </c>
      <c r="F1" s="340" t="s">
        <v>379</v>
      </c>
      <c r="G1" s="36"/>
      <c r="H1" s="36"/>
      <c r="I1" s="36"/>
      <c r="J1" s="36"/>
    </row>
    <row r="2" spans="1:12" s="35" customFormat="1" ht="11.25" x14ac:dyDescent="0.2">
      <c r="A2" s="35" t="s">
        <v>45</v>
      </c>
      <c r="B2" s="246" t="s">
        <v>494</v>
      </c>
      <c r="C2" s="314">
        <v>105.83333333332899</v>
      </c>
      <c r="D2" s="315">
        <v>1968</v>
      </c>
      <c r="E2" s="314">
        <v>18.5952755905519</v>
      </c>
      <c r="F2" s="316">
        <v>94.905403947793999</v>
      </c>
      <c r="G2" s="36"/>
      <c r="H2" s="36"/>
      <c r="J2" s="36"/>
    </row>
    <row r="3" spans="1:12" s="35" customFormat="1" ht="11.25" x14ac:dyDescent="0.2">
      <c r="A3" s="35" t="s">
        <v>45</v>
      </c>
      <c r="B3" s="246" t="s">
        <v>495</v>
      </c>
      <c r="C3" s="314">
        <v>622.99999999997499</v>
      </c>
      <c r="D3" s="315">
        <v>11841</v>
      </c>
      <c r="E3" s="314">
        <v>19.006420545747101</v>
      </c>
      <c r="F3" s="316">
        <v>94.792761494315798</v>
      </c>
      <c r="G3" s="36"/>
      <c r="H3" s="36"/>
      <c r="J3" s="36"/>
    </row>
    <row r="4" spans="1:12" s="35" customFormat="1" ht="11.25" x14ac:dyDescent="0.2">
      <c r="A4" s="35" t="s">
        <v>45</v>
      </c>
      <c r="B4" s="246" t="s">
        <v>496</v>
      </c>
      <c r="C4" s="314">
        <v>3395.4166666665301</v>
      </c>
      <c r="D4" s="315">
        <v>58275</v>
      </c>
      <c r="E4" s="314">
        <v>17.162842066511899</v>
      </c>
      <c r="F4" s="316">
        <v>95.297851488626904</v>
      </c>
      <c r="G4" s="36"/>
      <c r="H4" s="36"/>
      <c r="J4" s="36"/>
    </row>
    <row r="5" spans="1:12" s="35" customFormat="1" ht="11.25" x14ac:dyDescent="0.2">
      <c r="A5" s="35" t="s">
        <v>45</v>
      </c>
      <c r="B5" s="246" t="s">
        <v>90</v>
      </c>
      <c r="C5" s="314">
        <v>2856.99999999989</v>
      </c>
      <c r="D5" s="315">
        <v>35373</v>
      </c>
      <c r="E5" s="314">
        <v>12.3811690584534</v>
      </c>
      <c r="F5" s="316">
        <v>96.607898888094894</v>
      </c>
      <c r="G5" s="36"/>
      <c r="H5" s="37"/>
      <c r="J5" s="36"/>
    </row>
    <row r="6" spans="1:12" s="35" customFormat="1" ht="11.25" x14ac:dyDescent="0.2">
      <c r="A6" s="35" t="s">
        <v>45</v>
      </c>
      <c r="B6" s="246" t="s">
        <v>91</v>
      </c>
      <c r="C6" s="314">
        <v>1294.9166666666099</v>
      </c>
      <c r="D6" s="315">
        <v>17111</v>
      </c>
      <c r="E6" s="314">
        <v>13.2139777334454</v>
      </c>
      <c r="F6" s="316">
        <v>96.379732127823203</v>
      </c>
      <c r="G6" s="36"/>
      <c r="H6" s="37"/>
      <c r="I6" s="152"/>
      <c r="J6" s="36"/>
    </row>
    <row r="7" spans="1:12" s="35" customFormat="1" ht="11.25" x14ac:dyDescent="0.2">
      <c r="A7" s="35" t="s">
        <v>45</v>
      </c>
      <c r="B7" s="246" t="s">
        <v>92</v>
      </c>
      <c r="C7" s="314">
        <v>650.24999999997397</v>
      </c>
      <c r="D7" s="315">
        <v>11095</v>
      </c>
      <c r="E7" s="314">
        <v>17.062668204537399</v>
      </c>
      <c r="F7" s="316">
        <v>95.325296382318498</v>
      </c>
      <c r="G7" s="36"/>
      <c r="H7" s="37"/>
      <c r="J7" s="36"/>
    </row>
    <row r="8" spans="1:12" s="35" customFormat="1" ht="11.25" x14ac:dyDescent="0.2">
      <c r="A8" s="35" t="s">
        <v>45</v>
      </c>
      <c r="B8" s="246" t="s">
        <v>93</v>
      </c>
      <c r="C8" s="314">
        <v>298.49999999998801</v>
      </c>
      <c r="D8" s="315">
        <v>4601</v>
      </c>
      <c r="E8" s="314">
        <v>15.4137353433842</v>
      </c>
      <c r="F8" s="316">
        <v>95.777058810031704</v>
      </c>
      <c r="G8" s="36"/>
      <c r="H8" s="36"/>
      <c r="J8" s="36"/>
    </row>
    <row r="9" spans="1:12" ht="11.25" x14ac:dyDescent="0.2">
      <c r="A9" s="35" t="s">
        <v>45</v>
      </c>
      <c r="B9" s="246" t="s">
        <v>94</v>
      </c>
      <c r="C9" s="314">
        <v>103.24999999999601</v>
      </c>
      <c r="D9" s="315">
        <v>1404</v>
      </c>
      <c r="E9" s="314">
        <v>13.598062953995701</v>
      </c>
      <c r="F9" s="316">
        <v>96.2745033002751</v>
      </c>
    </row>
    <row r="10" spans="1:12" s="26" customFormat="1" ht="11.25" x14ac:dyDescent="0.2">
      <c r="A10" s="35" t="s">
        <v>45</v>
      </c>
      <c r="B10" s="246" t="s">
        <v>95</v>
      </c>
      <c r="C10" s="314">
        <v>35.4999999999986</v>
      </c>
      <c r="D10" s="315">
        <v>841</v>
      </c>
      <c r="E10" s="314">
        <v>23.690140845071401</v>
      </c>
      <c r="F10" s="316">
        <v>93.509550453405097</v>
      </c>
      <c r="K10" s="25"/>
      <c r="L10" s="25"/>
    </row>
    <row r="11" spans="1:12" ht="11.25" x14ac:dyDescent="0.2">
      <c r="A11" s="35" t="s">
        <v>45</v>
      </c>
      <c r="B11" s="246" t="s">
        <v>96</v>
      </c>
      <c r="C11" s="314">
        <v>8.333333333333</v>
      </c>
      <c r="D11" s="315">
        <v>490</v>
      </c>
      <c r="E11" s="314">
        <v>58.800000000002299</v>
      </c>
      <c r="F11" s="316">
        <v>83.890410958903502</v>
      </c>
    </row>
  </sheetData>
  <printOptions horizontalCentered="1"/>
  <pageMargins left="0.19685039370078741" right="0.19685039370078741" top="0.43307086614173229" bottom="0.39370078740157483" header="0.23622047244094491" footer="0.31496062992125984"/>
  <pageSetup paperSize="9" fitToHeight="6" pageOrder="overThenDown"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47C96-1ACD-4D46-B1AB-40F488B2B6C2}">
  <dimension ref="A1:F17"/>
  <sheetViews>
    <sheetView tabSelected="1" zoomScale="110" zoomScaleNormal="110" workbookViewId="0">
      <selection activeCell="A28" sqref="A28"/>
    </sheetView>
  </sheetViews>
  <sheetFormatPr baseColWidth="10" defaultColWidth="14.85546875" defaultRowHeight="12" x14ac:dyDescent="0.2"/>
  <cols>
    <col min="1" max="1" width="41.5703125" style="453" customWidth="1"/>
    <col min="2" max="2" width="60.28515625" style="453" customWidth="1"/>
    <col min="3" max="3" width="11.7109375" style="453" customWidth="1"/>
    <col min="4" max="4" width="22.85546875" style="453" customWidth="1"/>
    <col min="5" max="5" width="118.140625" style="452" customWidth="1"/>
    <col min="6" max="6" width="151.7109375" style="452" customWidth="1"/>
    <col min="7" max="16384" width="14.85546875" style="453"/>
  </cols>
  <sheetData>
    <row r="1" spans="1:6" s="449" customFormat="1" ht="15" x14ac:dyDescent="0.2">
      <c r="A1" s="445" t="s">
        <v>679</v>
      </c>
      <c r="B1" s="446" t="s">
        <v>696</v>
      </c>
      <c r="C1" s="447"/>
      <c r="D1" s="447"/>
      <c r="E1" s="448"/>
      <c r="F1" s="448"/>
    </row>
    <row r="2" spans="1:6" s="449" customFormat="1" ht="15" x14ac:dyDescent="0.3">
      <c r="A2" s="455" t="s">
        <v>697</v>
      </c>
      <c r="B2" s="446" t="s">
        <v>698</v>
      </c>
      <c r="C2" s="447"/>
      <c r="D2" s="447"/>
      <c r="E2" s="448"/>
      <c r="F2" s="448"/>
    </row>
    <row r="3" spans="1:6" ht="15" x14ac:dyDescent="0.2">
      <c r="A3" s="445" t="s">
        <v>680</v>
      </c>
      <c r="B3" s="446" t="s">
        <v>699</v>
      </c>
      <c r="C3" s="450"/>
      <c r="D3" s="451"/>
    </row>
    <row r="4" spans="1:6" ht="15" x14ac:dyDescent="0.2">
      <c r="A4" s="445" t="s">
        <v>681</v>
      </c>
      <c r="B4" s="446" t="s">
        <v>682</v>
      </c>
      <c r="C4" s="450"/>
      <c r="D4" s="451"/>
    </row>
    <row r="5" spans="1:6" ht="15" x14ac:dyDescent="0.2">
      <c r="A5" s="445" t="s">
        <v>700</v>
      </c>
      <c r="B5" s="446" t="s">
        <v>152</v>
      </c>
      <c r="C5" s="450"/>
      <c r="D5" s="451"/>
    </row>
    <row r="6" spans="1:6" ht="15" x14ac:dyDescent="0.2">
      <c r="A6" s="445" t="s">
        <v>683</v>
      </c>
      <c r="B6" s="446" t="s">
        <v>684</v>
      </c>
    </row>
    <row r="7" spans="1:6" ht="15" x14ac:dyDescent="0.2">
      <c r="A7" s="445" t="s">
        <v>685</v>
      </c>
      <c r="B7" s="446" t="s">
        <v>686</v>
      </c>
    </row>
    <row r="8" spans="1:6" ht="15" x14ac:dyDescent="0.2">
      <c r="A8" s="445" t="s">
        <v>687</v>
      </c>
      <c r="B8" s="446" t="s">
        <v>701</v>
      </c>
    </row>
    <row r="9" spans="1:6" ht="15" x14ac:dyDescent="0.2">
      <c r="A9" s="445" t="s">
        <v>688</v>
      </c>
      <c r="B9" s="446" t="s">
        <v>689</v>
      </c>
    </row>
    <row r="10" spans="1:6" ht="15" x14ac:dyDescent="0.2">
      <c r="A10" s="445" t="s">
        <v>690</v>
      </c>
      <c r="B10" s="446" t="s">
        <v>702</v>
      </c>
    </row>
    <row r="11" spans="1:6" ht="15" x14ac:dyDescent="0.2">
      <c r="A11" s="445" t="s">
        <v>703</v>
      </c>
      <c r="B11" s="446" t="s">
        <v>704</v>
      </c>
    </row>
    <row r="12" spans="1:6" ht="15" x14ac:dyDescent="0.2">
      <c r="A12" s="445" t="s">
        <v>691</v>
      </c>
      <c r="B12" s="446" t="s">
        <v>692</v>
      </c>
    </row>
    <row r="13" spans="1:6" ht="15" x14ac:dyDescent="0.3">
      <c r="A13" s="455" t="s">
        <v>705</v>
      </c>
      <c r="B13" s="446" t="s">
        <v>707</v>
      </c>
    </row>
    <row r="14" spans="1:6" ht="15" x14ac:dyDescent="0.2">
      <c r="A14" s="445" t="s">
        <v>706</v>
      </c>
      <c r="B14" s="446" t="s">
        <v>708</v>
      </c>
    </row>
    <row r="15" spans="1:6" ht="15" x14ac:dyDescent="0.2">
      <c r="A15" s="445" t="s">
        <v>693</v>
      </c>
      <c r="B15" s="454" t="s">
        <v>709</v>
      </c>
    </row>
    <row r="16" spans="1:6" ht="15" x14ac:dyDescent="0.2">
      <c r="A16" s="454"/>
    </row>
    <row r="17" spans="1:2" ht="15" x14ac:dyDescent="0.2">
      <c r="A17" s="454" t="s">
        <v>694</v>
      </c>
      <c r="B17" s="454" t="s">
        <v>695</v>
      </c>
    </row>
  </sheetData>
  <pageMargins left="0.7" right="0.7" top="0.78740157499999996" bottom="0.78740157499999996"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12">
    <tabColor rgb="FF92D050"/>
  </sheetPr>
  <dimension ref="A1:J12"/>
  <sheetViews>
    <sheetView view="pageBreakPreview" zoomScale="130" zoomScaleNormal="130" zoomScaleSheetLayoutView="130" workbookViewId="0">
      <selection activeCell="D18" sqref="D18"/>
    </sheetView>
  </sheetViews>
  <sheetFormatPr baseColWidth="10" defaultColWidth="11.42578125" defaultRowHeight="26.25" customHeight="1" x14ac:dyDescent="0.15"/>
  <cols>
    <col min="1" max="1" width="14.140625" style="28" customWidth="1"/>
    <col min="2" max="2" width="9.5703125" style="28" customWidth="1"/>
    <col min="3" max="3" width="26.42578125" style="28" customWidth="1"/>
    <col min="4" max="4" width="27.140625" style="28" bestFit="1" customWidth="1"/>
    <col min="5" max="5" width="44.85546875" style="28" customWidth="1"/>
    <col min="6" max="6" width="31.28515625" style="27" customWidth="1"/>
    <col min="7" max="7" width="4.140625" style="26" customWidth="1"/>
    <col min="8" max="8" width="5" style="26" customWidth="1"/>
    <col min="9" max="10" width="6.7109375" style="26" customWidth="1"/>
    <col min="11" max="11" width="7.7109375" style="25" customWidth="1"/>
    <col min="12" max="12" width="7.85546875" style="25" customWidth="1"/>
    <col min="13" max="16384" width="11.42578125" style="25"/>
  </cols>
  <sheetData>
    <row r="1" spans="1:10" s="38" customFormat="1" ht="11.25" x14ac:dyDescent="0.2">
      <c r="A1" s="338" t="s">
        <v>49</v>
      </c>
      <c r="B1" s="339" t="s">
        <v>88</v>
      </c>
      <c r="C1" s="339" t="s">
        <v>399</v>
      </c>
      <c r="D1" s="339" t="s">
        <v>363</v>
      </c>
      <c r="E1" s="339" t="s">
        <v>378</v>
      </c>
      <c r="F1" s="340" t="s">
        <v>379</v>
      </c>
      <c r="G1" s="36"/>
      <c r="H1" s="36"/>
      <c r="I1" s="36"/>
      <c r="J1" s="36"/>
    </row>
    <row r="2" spans="1:10" s="35" customFormat="1" ht="11.25" x14ac:dyDescent="0.2">
      <c r="A2" s="35" t="s">
        <v>400</v>
      </c>
      <c r="B2" s="366" t="s">
        <v>494</v>
      </c>
      <c r="C2" s="317">
        <v>19.249999999999201</v>
      </c>
      <c r="D2" s="315">
        <v>343</v>
      </c>
      <c r="E2" s="317">
        <v>17.818181818182499</v>
      </c>
      <c r="F2" s="318">
        <v>95.118306351182895</v>
      </c>
      <c r="G2" s="32"/>
      <c r="H2" s="32"/>
      <c r="I2" s="34"/>
      <c r="J2" s="33"/>
    </row>
    <row r="3" spans="1:10" s="35" customFormat="1" ht="11.25" x14ac:dyDescent="0.2">
      <c r="A3" s="35" t="s">
        <v>400</v>
      </c>
      <c r="B3" s="366" t="s">
        <v>495</v>
      </c>
      <c r="C3" s="317">
        <v>109.666666666662</v>
      </c>
      <c r="D3" s="315">
        <v>2405</v>
      </c>
      <c r="E3" s="317">
        <v>21.9300911854112</v>
      </c>
      <c r="F3" s="318">
        <v>93.991755839613404</v>
      </c>
      <c r="G3" s="32"/>
      <c r="H3" s="32"/>
      <c r="I3" s="34"/>
      <c r="J3" s="33"/>
    </row>
    <row r="4" spans="1:10" ht="11.25" x14ac:dyDescent="0.2">
      <c r="A4" s="35" t="s">
        <v>400</v>
      </c>
      <c r="B4" s="366" t="s">
        <v>496</v>
      </c>
      <c r="C4" s="317">
        <v>515.08333333331302</v>
      </c>
      <c r="D4" s="315">
        <v>12104</v>
      </c>
      <c r="E4" s="317">
        <v>23.499110176347799</v>
      </c>
      <c r="F4" s="318">
        <v>93.561887622918405</v>
      </c>
      <c r="I4" s="34"/>
      <c r="J4" s="33"/>
    </row>
    <row r="5" spans="1:10" ht="11.25" x14ac:dyDescent="0.2">
      <c r="A5" s="35" t="s">
        <v>400</v>
      </c>
      <c r="B5" s="366" t="s">
        <v>90</v>
      </c>
      <c r="C5" s="317">
        <v>252.99999999999</v>
      </c>
      <c r="D5" s="315">
        <v>8454</v>
      </c>
      <c r="E5" s="317">
        <v>33.415019762847201</v>
      </c>
      <c r="F5" s="318">
        <v>90.845200064973398</v>
      </c>
      <c r="I5" s="34"/>
      <c r="J5" s="33"/>
    </row>
    <row r="6" spans="1:10" ht="11.25" x14ac:dyDescent="0.2">
      <c r="A6" s="35" t="s">
        <v>400</v>
      </c>
      <c r="B6" s="366" t="s">
        <v>91</v>
      </c>
      <c r="C6" s="317">
        <v>136.499999999995</v>
      </c>
      <c r="D6" s="315">
        <v>2972</v>
      </c>
      <c r="E6" s="317">
        <v>21.772893772894601</v>
      </c>
      <c r="F6" s="318">
        <v>94.034823623864497</v>
      </c>
    </row>
    <row r="7" spans="1:10" ht="11.25" x14ac:dyDescent="0.2">
      <c r="A7" s="35" t="s">
        <v>400</v>
      </c>
      <c r="B7" s="366" t="s">
        <v>92</v>
      </c>
      <c r="C7" s="317">
        <v>73.499999999997101</v>
      </c>
      <c r="D7" s="315">
        <v>1697</v>
      </c>
      <c r="E7" s="317">
        <v>23.088435374150599</v>
      </c>
      <c r="F7" s="318">
        <v>93.674401267356004</v>
      </c>
    </row>
    <row r="8" spans="1:10" s="26" customFormat="1" ht="11.25" x14ac:dyDescent="0.2">
      <c r="A8" s="35" t="s">
        <v>400</v>
      </c>
      <c r="B8" s="366" t="s">
        <v>93</v>
      </c>
      <c r="C8" s="314">
        <v>35.0833333333319</v>
      </c>
      <c r="D8" s="315">
        <v>948</v>
      </c>
      <c r="E8" s="314">
        <v>27.0213776722101</v>
      </c>
      <c r="F8" s="316">
        <v>92.596882829531495</v>
      </c>
    </row>
    <row r="9" spans="1:10" s="26" customFormat="1" ht="11.25" x14ac:dyDescent="0.2">
      <c r="A9" s="35" t="s">
        <v>400</v>
      </c>
      <c r="B9" s="366" t="s">
        <v>94</v>
      </c>
      <c r="C9" s="317">
        <v>12.583333333332799</v>
      </c>
      <c r="D9" s="315">
        <v>171</v>
      </c>
      <c r="E9" s="317">
        <v>13.5894039735105</v>
      </c>
      <c r="F9" s="318">
        <v>96.276875623695702</v>
      </c>
    </row>
    <row r="10" spans="1:10" ht="11.25" x14ac:dyDescent="0.2">
      <c r="A10" s="35" t="s">
        <v>400</v>
      </c>
      <c r="B10" s="366" t="s">
        <v>95</v>
      </c>
      <c r="C10" s="317">
        <v>4.2499999999998304</v>
      </c>
      <c r="D10" s="348" t="s">
        <v>35</v>
      </c>
      <c r="E10" s="348" t="s">
        <v>35</v>
      </c>
      <c r="F10" s="348" t="s">
        <v>35</v>
      </c>
    </row>
    <row r="11" spans="1:10" ht="11.1" customHeight="1" x14ac:dyDescent="0.2">
      <c r="A11" s="35" t="s">
        <v>400</v>
      </c>
      <c r="B11" s="366" t="s">
        <v>96</v>
      </c>
      <c r="C11" s="367">
        <v>0.16666666666666</v>
      </c>
      <c r="D11" s="348" t="s">
        <v>35</v>
      </c>
      <c r="E11" s="348" t="s">
        <v>35</v>
      </c>
      <c r="F11" s="348" t="s">
        <v>35</v>
      </c>
    </row>
    <row r="12" spans="1:10" ht="26.25" customHeight="1" x14ac:dyDescent="0.2">
      <c r="D12" s="315"/>
    </row>
  </sheetData>
  <printOptions horizontalCentered="1"/>
  <pageMargins left="0.19685039370078741" right="0.19685039370078741" top="0.43307086614173229" bottom="0.39370078740157483" header="0.23622047244094491" footer="0.31496062992125984"/>
  <pageSetup paperSize="9" fitToHeight="6" pageOrder="overThenDown"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1">
    <tabColor rgb="FF92D050"/>
  </sheetPr>
  <dimension ref="A1:Y23"/>
  <sheetViews>
    <sheetView view="pageBreakPreview" zoomScale="145" zoomScaleNormal="130" zoomScaleSheetLayoutView="145" workbookViewId="0">
      <selection activeCell="D17" sqref="D17"/>
    </sheetView>
  </sheetViews>
  <sheetFormatPr baseColWidth="10" defaultColWidth="11.42578125" defaultRowHeight="26.25" customHeight="1" x14ac:dyDescent="0.15"/>
  <cols>
    <col min="1" max="1" width="3.85546875" style="343" bestFit="1" customWidth="1"/>
    <col min="2" max="2" width="23" style="343" bestFit="1" customWidth="1"/>
    <col min="3" max="3" width="27.5703125" style="343" bestFit="1" customWidth="1"/>
    <col min="4" max="4" width="17.140625" style="343" bestFit="1" customWidth="1"/>
    <col min="5" max="5" width="13" style="344" customWidth="1"/>
    <col min="6" max="6" width="13.85546875" style="345" customWidth="1"/>
    <col min="7" max="7" width="14.42578125" style="32" customWidth="1"/>
    <col min="8" max="8" width="14" style="32" customWidth="1"/>
    <col min="9" max="9" width="13.28515625" style="32" customWidth="1"/>
    <col min="10" max="11" width="16.5703125" style="32" customWidth="1"/>
    <col min="12" max="12" width="18.5703125" style="32" customWidth="1"/>
    <col min="13" max="13" width="19.85546875" style="32" customWidth="1"/>
    <col min="14" max="14" width="18.7109375" style="32" customWidth="1"/>
    <col min="15" max="15" width="19" style="32" customWidth="1"/>
    <col min="16" max="16" width="13.140625" style="32" customWidth="1"/>
    <col min="17" max="17" width="13.42578125" style="32" customWidth="1"/>
    <col min="18" max="18" width="13.140625" style="32" customWidth="1"/>
    <col min="19" max="19" width="12" style="32" customWidth="1"/>
    <col min="20" max="20" width="13.140625" style="32" customWidth="1"/>
    <col min="21" max="21" width="44.42578125" style="32" bestFit="1" customWidth="1"/>
    <col min="22" max="22" width="4.140625" style="32" customWidth="1"/>
    <col min="23" max="23" width="5" style="32" customWidth="1"/>
    <col min="24" max="25" width="6.7109375" style="32" customWidth="1"/>
    <col min="26" max="26" width="7.7109375" style="35" customWidth="1"/>
    <col min="27" max="27" width="7.85546875" style="35" customWidth="1"/>
    <col min="28" max="16384" width="11.42578125" style="35"/>
  </cols>
  <sheetData>
    <row r="1" spans="1:25" s="38" customFormat="1" ht="9" x14ac:dyDescent="0.2">
      <c r="A1" s="23" t="s">
        <v>152</v>
      </c>
      <c r="B1" s="262" t="s">
        <v>357</v>
      </c>
      <c r="C1" s="262" t="s">
        <v>154</v>
      </c>
      <c r="D1" s="262" t="s">
        <v>373</v>
      </c>
      <c r="E1" s="263" t="s">
        <v>526</v>
      </c>
      <c r="F1" s="263" t="s">
        <v>526</v>
      </c>
      <c r="G1" s="263" t="s">
        <v>526</v>
      </c>
      <c r="H1" s="263" t="s">
        <v>526</v>
      </c>
      <c r="I1" s="263" t="s">
        <v>526</v>
      </c>
      <c r="J1" s="263" t="s">
        <v>526</v>
      </c>
      <c r="K1" s="263" t="s">
        <v>526</v>
      </c>
      <c r="L1" s="263" t="s">
        <v>526</v>
      </c>
      <c r="M1" s="263" t="s">
        <v>526</v>
      </c>
      <c r="N1" s="263" t="s">
        <v>526</v>
      </c>
      <c r="O1" s="263" t="s">
        <v>526</v>
      </c>
      <c r="P1" s="263" t="s">
        <v>526</v>
      </c>
      <c r="Q1" s="263" t="s">
        <v>526</v>
      </c>
      <c r="R1" s="263" t="s">
        <v>526</v>
      </c>
      <c r="S1" s="263" t="s">
        <v>526</v>
      </c>
      <c r="T1" s="263" t="s">
        <v>526</v>
      </c>
      <c r="U1" s="23" t="s">
        <v>391</v>
      </c>
      <c r="V1" s="36"/>
      <c r="W1" s="36"/>
      <c r="X1" s="36"/>
      <c r="Y1" s="36"/>
    </row>
    <row r="2" spans="1:25" s="38" customFormat="1" ht="9" x14ac:dyDescent="0.2">
      <c r="A2" s="23" t="s">
        <v>152</v>
      </c>
      <c r="B2" s="262" t="s">
        <v>357</v>
      </c>
      <c r="C2" s="262" t="s">
        <v>154</v>
      </c>
      <c r="D2" s="262" t="s">
        <v>373</v>
      </c>
      <c r="E2" s="23" t="s">
        <v>0</v>
      </c>
      <c r="F2" s="23" t="s">
        <v>49</v>
      </c>
      <c r="G2" s="23" t="s">
        <v>49</v>
      </c>
      <c r="H2" s="23" t="s">
        <v>50</v>
      </c>
      <c r="I2" s="23" t="s">
        <v>50</v>
      </c>
      <c r="J2" s="23" t="s">
        <v>51</v>
      </c>
      <c r="K2" s="23" t="s">
        <v>51</v>
      </c>
      <c r="L2" s="263" t="s">
        <v>54</v>
      </c>
      <c r="M2" s="263" t="s">
        <v>54</v>
      </c>
      <c r="N2" s="263" t="s">
        <v>54</v>
      </c>
      <c r="O2" s="263" t="s">
        <v>54</v>
      </c>
      <c r="P2" s="23" t="s">
        <v>527</v>
      </c>
      <c r="Q2" s="23" t="s">
        <v>527</v>
      </c>
      <c r="R2" s="23" t="s">
        <v>527</v>
      </c>
      <c r="S2" s="23" t="s">
        <v>527</v>
      </c>
      <c r="T2" s="23" t="s">
        <v>527</v>
      </c>
      <c r="U2" s="23" t="s">
        <v>391</v>
      </c>
      <c r="V2" s="36"/>
      <c r="W2" s="36"/>
      <c r="X2" s="36"/>
      <c r="Y2" s="36"/>
    </row>
    <row r="3" spans="1:25" ht="9" x14ac:dyDescent="0.15">
      <c r="A3" s="23" t="s">
        <v>152</v>
      </c>
      <c r="B3" s="262" t="s">
        <v>357</v>
      </c>
      <c r="C3" s="262" t="s">
        <v>154</v>
      </c>
      <c r="D3" s="262" t="s">
        <v>373</v>
      </c>
      <c r="E3" s="23" t="s">
        <v>0</v>
      </c>
      <c r="F3" s="23" t="s">
        <v>45</v>
      </c>
      <c r="G3" s="23" t="s">
        <v>44</v>
      </c>
      <c r="H3" s="23" t="s">
        <v>369</v>
      </c>
      <c r="I3" s="23" t="s">
        <v>368</v>
      </c>
      <c r="J3" s="23" t="s">
        <v>364</v>
      </c>
      <c r="K3" s="23" t="s">
        <v>366</v>
      </c>
      <c r="L3" s="264" t="s">
        <v>393</v>
      </c>
      <c r="M3" s="264" t="s">
        <v>380</v>
      </c>
      <c r="N3" s="264" t="s">
        <v>392</v>
      </c>
      <c r="O3" s="264" t="s">
        <v>381</v>
      </c>
      <c r="P3" s="23" t="s">
        <v>36</v>
      </c>
      <c r="Q3" s="23" t="s">
        <v>528</v>
      </c>
      <c r="R3" s="23" t="s">
        <v>529</v>
      </c>
      <c r="S3" s="23" t="s">
        <v>530</v>
      </c>
      <c r="T3" s="23" t="s">
        <v>97</v>
      </c>
      <c r="U3" s="23" t="s">
        <v>391</v>
      </c>
      <c r="V3" s="36"/>
      <c r="W3" s="36"/>
      <c r="X3" s="36"/>
      <c r="Y3" s="36"/>
    </row>
    <row r="4" spans="1:25" ht="9" x14ac:dyDescent="0.15">
      <c r="A4" s="23" t="s">
        <v>152</v>
      </c>
      <c r="B4" s="262" t="s">
        <v>357</v>
      </c>
      <c r="C4" s="262" t="s">
        <v>154</v>
      </c>
      <c r="D4" s="262" t="s">
        <v>373</v>
      </c>
      <c r="E4" s="349" t="s">
        <v>87</v>
      </c>
      <c r="F4" s="349" t="s">
        <v>87</v>
      </c>
      <c r="G4" s="349" t="s">
        <v>87</v>
      </c>
      <c r="H4" s="349" t="s">
        <v>87</v>
      </c>
      <c r="I4" s="349" t="s">
        <v>87</v>
      </c>
      <c r="J4" s="349" t="s">
        <v>87</v>
      </c>
      <c r="K4" s="349" t="s">
        <v>87</v>
      </c>
      <c r="L4" s="349" t="s">
        <v>87</v>
      </c>
      <c r="M4" s="349" t="s">
        <v>87</v>
      </c>
      <c r="N4" s="349" t="s">
        <v>87</v>
      </c>
      <c r="O4" s="349" t="s">
        <v>87</v>
      </c>
      <c r="P4" s="349" t="s">
        <v>87</v>
      </c>
      <c r="Q4" s="349" t="s">
        <v>87</v>
      </c>
      <c r="R4" s="349" t="s">
        <v>87</v>
      </c>
      <c r="S4" s="349" t="s">
        <v>87</v>
      </c>
      <c r="T4" s="349" t="s">
        <v>87</v>
      </c>
      <c r="U4" s="23" t="s">
        <v>391</v>
      </c>
      <c r="V4" s="36"/>
      <c r="W4" s="36"/>
      <c r="X4" s="36"/>
      <c r="Y4" s="36"/>
    </row>
    <row r="5" spans="1:25" ht="9" x14ac:dyDescent="0.15">
      <c r="A5" s="24">
        <v>2007</v>
      </c>
      <c r="B5" s="280">
        <v>112643.8</v>
      </c>
      <c r="C5" s="280">
        <v>41112204</v>
      </c>
      <c r="D5" s="280">
        <v>3477780</v>
      </c>
      <c r="E5" s="280">
        <v>91.5</v>
      </c>
      <c r="F5" s="280">
        <v>91.5</v>
      </c>
      <c r="G5" s="280">
        <v>91.8</v>
      </c>
      <c r="H5" s="280">
        <v>91.5</v>
      </c>
      <c r="I5" s="280">
        <v>91.6</v>
      </c>
      <c r="J5" s="280">
        <v>91.4</v>
      </c>
      <c r="K5" s="280">
        <v>91.8</v>
      </c>
      <c r="L5" s="280">
        <v>95.4</v>
      </c>
      <c r="M5" s="280">
        <v>92.1</v>
      </c>
      <c r="N5" s="280">
        <v>89.8</v>
      </c>
      <c r="O5" s="280">
        <v>87.4</v>
      </c>
      <c r="P5" s="280">
        <v>93.9</v>
      </c>
      <c r="Q5" s="280">
        <v>92.1</v>
      </c>
      <c r="R5" s="280">
        <v>91.8</v>
      </c>
      <c r="S5" s="280">
        <v>90.8</v>
      </c>
      <c r="T5" s="280">
        <v>91.6</v>
      </c>
      <c r="U5" s="280">
        <v>30.9</v>
      </c>
      <c r="V5" s="36"/>
      <c r="W5" s="36"/>
      <c r="X5" s="36"/>
      <c r="Y5" s="36"/>
    </row>
    <row r="6" spans="1:25" ht="9" x14ac:dyDescent="0.15">
      <c r="A6" s="24">
        <v>2008</v>
      </c>
      <c r="B6" s="280">
        <v>110675.6</v>
      </c>
      <c r="C6" s="280">
        <v>40505468</v>
      </c>
      <c r="D6" s="280">
        <v>3515296</v>
      </c>
      <c r="E6" s="280">
        <v>91.3</v>
      </c>
      <c r="F6" s="280">
        <v>91.2</v>
      </c>
      <c r="G6" s="280">
        <v>91.6</v>
      </c>
      <c r="H6" s="280">
        <v>91.1</v>
      </c>
      <c r="I6" s="280">
        <v>91.4</v>
      </c>
      <c r="J6" s="280">
        <v>91</v>
      </c>
      <c r="K6" s="280">
        <v>91.7</v>
      </c>
      <c r="L6" s="280">
        <v>95.2</v>
      </c>
      <c r="M6" s="280">
        <v>91.9</v>
      </c>
      <c r="N6" s="280">
        <v>89.3</v>
      </c>
      <c r="O6" s="280">
        <v>87.3</v>
      </c>
      <c r="P6" s="280">
        <v>94.4</v>
      </c>
      <c r="Q6" s="280">
        <v>91.9</v>
      </c>
      <c r="R6" s="280">
        <v>91.7</v>
      </c>
      <c r="S6" s="280">
        <v>90.6</v>
      </c>
      <c r="T6" s="280">
        <v>91.1</v>
      </c>
      <c r="U6" s="280">
        <v>31.762158958252765</v>
      </c>
      <c r="V6" s="36"/>
      <c r="W6" s="36"/>
      <c r="X6" s="35"/>
      <c r="Y6" s="36"/>
    </row>
    <row r="7" spans="1:25" ht="9" x14ac:dyDescent="0.15">
      <c r="A7" s="24">
        <v>2009</v>
      </c>
      <c r="B7" s="280">
        <v>109144.4</v>
      </c>
      <c r="C7" s="280">
        <v>39835562</v>
      </c>
      <c r="D7" s="280">
        <v>3636718</v>
      </c>
      <c r="E7" s="280">
        <v>90.9</v>
      </c>
      <c r="F7" s="280">
        <v>90.8</v>
      </c>
      <c r="G7" s="280">
        <v>91.2</v>
      </c>
      <c r="H7" s="280">
        <v>90.8</v>
      </c>
      <c r="I7" s="280">
        <v>90.9</v>
      </c>
      <c r="J7" s="280">
        <v>90.5</v>
      </c>
      <c r="K7" s="280">
        <v>91.4</v>
      </c>
      <c r="L7" s="280">
        <v>95</v>
      </c>
      <c r="M7" s="280">
        <v>91.3</v>
      </c>
      <c r="N7" s="280">
        <v>88.9</v>
      </c>
      <c r="O7" s="280">
        <v>87.1</v>
      </c>
      <c r="P7" s="280">
        <v>94.7</v>
      </c>
      <c r="Q7" s="280">
        <v>91.7</v>
      </c>
      <c r="R7" s="280">
        <v>91.3</v>
      </c>
      <c r="S7" s="280">
        <v>90</v>
      </c>
      <c r="T7" s="280">
        <v>90.5</v>
      </c>
      <c r="U7" s="280">
        <v>33.320243640534926</v>
      </c>
      <c r="V7" s="36"/>
      <c r="W7" s="36"/>
      <c r="X7" s="35"/>
      <c r="Y7" s="36"/>
    </row>
    <row r="8" spans="1:25" ht="9" x14ac:dyDescent="0.15">
      <c r="A8" s="24">
        <v>2010</v>
      </c>
      <c r="B8" s="280">
        <v>107326.7</v>
      </c>
      <c r="C8" s="280">
        <v>39171954</v>
      </c>
      <c r="D8" s="280">
        <v>3818915</v>
      </c>
      <c r="E8" s="280">
        <v>90.3</v>
      </c>
      <c r="F8" s="280">
        <v>90.1</v>
      </c>
      <c r="G8" s="280">
        <v>90.7</v>
      </c>
      <c r="H8" s="280">
        <v>90.4</v>
      </c>
      <c r="I8" s="280">
        <v>90.1</v>
      </c>
      <c r="J8" s="280">
        <v>89.7</v>
      </c>
      <c r="K8" s="280">
        <v>91</v>
      </c>
      <c r="L8" s="280">
        <v>94</v>
      </c>
      <c r="M8" s="280">
        <v>90.4</v>
      </c>
      <c r="N8" s="280">
        <v>88.6</v>
      </c>
      <c r="O8" s="280">
        <v>87</v>
      </c>
      <c r="P8" s="280">
        <v>94.9</v>
      </c>
      <c r="Q8" s="280">
        <v>91.9</v>
      </c>
      <c r="R8" s="280">
        <v>90.9</v>
      </c>
      <c r="S8" s="280">
        <v>89</v>
      </c>
      <c r="T8" s="280">
        <v>89.1</v>
      </c>
      <c r="U8" s="280">
        <v>35.582152437371128</v>
      </c>
      <c r="V8" s="36"/>
      <c r="W8" s="36"/>
      <c r="X8" s="35"/>
      <c r="Y8" s="36"/>
    </row>
    <row r="9" spans="1:25" ht="9" x14ac:dyDescent="0.15">
      <c r="A9" s="24">
        <v>2011</v>
      </c>
      <c r="B9" s="280">
        <v>106236.2</v>
      </c>
      <c r="C9" s="280">
        <v>38775806</v>
      </c>
      <c r="D9" s="280">
        <v>3996814</v>
      </c>
      <c r="E9" s="280">
        <v>89.7</v>
      </c>
      <c r="F9" s="280">
        <v>89.5</v>
      </c>
      <c r="G9" s="280">
        <v>90.4</v>
      </c>
      <c r="H9" s="280">
        <v>90.1</v>
      </c>
      <c r="I9" s="280">
        <v>89.4</v>
      </c>
      <c r="J9" s="280">
        <v>88.7</v>
      </c>
      <c r="K9" s="280">
        <v>91</v>
      </c>
      <c r="L9" s="280">
        <v>93.2</v>
      </c>
      <c r="M9" s="280">
        <v>89.3</v>
      </c>
      <c r="N9" s="280">
        <v>88.5</v>
      </c>
      <c r="O9" s="280">
        <v>87.9</v>
      </c>
      <c r="P9" s="280">
        <v>94.7</v>
      </c>
      <c r="Q9" s="280">
        <v>92.1</v>
      </c>
      <c r="R9" s="280">
        <v>90.4</v>
      </c>
      <c r="S9" s="280">
        <v>88.3</v>
      </c>
      <c r="T9" s="280">
        <v>88.1</v>
      </c>
      <c r="U9" s="280">
        <v>37.621959369781678</v>
      </c>
      <c r="V9" s="36"/>
      <c r="W9" s="36"/>
      <c r="X9" s="35"/>
      <c r="Y9" s="36"/>
    </row>
    <row r="10" spans="1:25" ht="9" x14ac:dyDescent="0.15">
      <c r="A10" s="24">
        <v>2012</v>
      </c>
      <c r="B10" s="280">
        <v>105253.5</v>
      </c>
      <c r="C10" s="280">
        <v>38415901</v>
      </c>
      <c r="D10" s="280">
        <v>3975330.78</v>
      </c>
      <c r="E10" s="280">
        <v>89.7</v>
      </c>
      <c r="F10" s="280">
        <v>89.5</v>
      </c>
      <c r="G10" s="280">
        <v>90.2</v>
      </c>
      <c r="H10" s="280">
        <v>90.2</v>
      </c>
      <c r="I10" s="280">
        <v>89.3</v>
      </c>
      <c r="J10" s="280">
        <v>88.6</v>
      </c>
      <c r="K10" s="280">
        <v>91</v>
      </c>
      <c r="L10" s="280">
        <v>93.2</v>
      </c>
      <c r="M10" s="280">
        <v>89.2</v>
      </c>
      <c r="N10" s="280">
        <v>88.6</v>
      </c>
      <c r="O10" s="280">
        <v>87.5</v>
      </c>
      <c r="P10" s="280">
        <v>95.2</v>
      </c>
      <c r="Q10" s="280">
        <v>92.9</v>
      </c>
      <c r="R10" s="280">
        <v>90.4</v>
      </c>
      <c r="S10" s="280">
        <v>88.3</v>
      </c>
      <c r="T10" s="280">
        <v>87.2</v>
      </c>
      <c r="U10" s="280">
        <v>37.769107725633823</v>
      </c>
      <c r="V10" s="36"/>
      <c r="W10" s="36"/>
      <c r="X10" s="35"/>
      <c r="Y10" s="36"/>
    </row>
    <row r="11" spans="1:25" ht="9" x14ac:dyDescent="0.15">
      <c r="A11" s="24">
        <v>2013</v>
      </c>
      <c r="B11" s="280">
        <v>104415</v>
      </c>
      <c r="C11" s="280">
        <v>38110556</v>
      </c>
      <c r="D11" s="280">
        <v>3843472</v>
      </c>
      <c r="E11" s="280">
        <v>89.9</v>
      </c>
      <c r="F11" s="280">
        <v>89.8</v>
      </c>
      <c r="G11" s="280">
        <v>90.2</v>
      </c>
      <c r="H11" s="280">
        <v>90.3</v>
      </c>
      <c r="I11" s="280">
        <v>89.6</v>
      </c>
      <c r="J11" s="280">
        <v>89</v>
      </c>
      <c r="K11" s="280">
        <v>91</v>
      </c>
      <c r="L11" s="280">
        <v>93.4</v>
      </c>
      <c r="M11" s="280">
        <v>89.7</v>
      </c>
      <c r="N11" s="280">
        <v>88.5</v>
      </c>
      <c r="O11" s="280">
        <v>87.6</v>
      </c>
      <c r="P11" s="280">
        <v>95</v>
      </c>
      <c r="Q11" s="280">
        <v>93.2</v>
      </c>
      <c r="R11" s="280">
        <v>90.6</v>
      </c>
      <c r="S11" s="280">
        <v>88.6</v>
      </c>
      <c r="T11" s="280">
        <v>87.4</v>
      </c>
      <c r="U11" s="280">
        <v>36.80957716803141</v>
      </c>
      <c r="V11" s="36"/>
      <c r="W11" s="37"/>
      <c r="X11" s="35"/>
      <c r="Y11" s="36"/>
    </row>
    <row r="12" spans="1:25" ht="9" x14ac:dyDescent="0.15">
      <c r="A12" s="24">
        <v>2014</v>
      </c>
      <c r="B12" s="280">
        <v>112081.16666666667</v>
      </c>
      <c r="C12" s="280">
        <v>40909910</v>
      </c>
      <c r="D12" s="280">
        <v>3979400</v>
      </c>
      <c r="E12" s="280">
        <v>90.272772538487615</v>
      </c>
      <c r="F12" s="280">
        <v>90.334254025464503</v>
      </c>
      <c r="G12" s="280">
        <v>90.021631957426166</v>
      </c>
      <c r="H12" s="280">
        <v>90.477312870886863</v>
      </c>
      <c r="I12" s="280">
        <v>90.133479684391233</v>
      </c>
      <c r="J12" s="280">
        <v>89.562795532255421</v>
      </c>
      <c r="K12" s="280">
        <v>91.190125457598555</v>
      </c>
      <c r="L12" s="280">
        <v>94.329527917743519</v>
      </c>
      <c r="M12" s="280">
        <v>90.073375920099977</v>
      </c>
      <c r="N12" s="280">
        <v>88.407943356553773</v>
      </c>
      <c r="O12" s="280">
        <v>87.533691877593498</v>
      </c>
      <c r="P12" s="280">
        <v>95.24633850192096</v>
      </c>
      <c r="Q12" s="280">
        <v>93.78117851930358</v>
      </c>
      <c r="R12" s="280">
        <v>90.999176724646006</v>
      </c>
      <c r="S12" s="280">
        <v>88.768752491367138</v>
      </c>
      <c r="T12" s="280">
        <v>87.627735501471989</v>
      </c>
      <c r="U12" s="280">
        <v>35.504626855240325</v>
      </c>
      <c r="V12" s="36"/>
      <c r="W12" s="37"/>
      <c r="X12" s="35"/>
      <c r="Y12" s="36"/>
    </row>
    <row r="13" spans="1:25" ht="9" x14ac:dyDescent="0.15">
      <c r="A13" s="24">
        <v>2015</v>
      </c>
      <c r="B13" s="280">
        <v>112979.08333333333</v>
      </c>
      <c r="C13" s="280">
        <v>41236812</v>
      </c>
      <c r="D13" s="280">
        <v>4185678.63</v>
      </c>
      <c r="E13" s="280">
        <v>89.849655133379372</v>
      </c>
      <c r="F13" s="280">
        <v>89.9</v>
      </c>
      <c r="G13" s="280">
        <v>89.5</v>
      </c>
      <c r="H13" s="280">
        <v>89.9</v>
      </c>
      <c r="I13" s="280">
        <v>89.8</v>
      </c>
      <c r="J13" s="280">
        <v>88.8</v>
      </c>
      <c r="K13" s="280">
        <v>91.1</v>
      </c>
      <c r="L13" s="280">
        <v>94.179797080408662</v>
      </c>
      <c r="M13" s="280">
        <v>89.604247216175068</v>
      </c>
      <c r="N13" s="280">
        <v>87.679019730631552</v>
      </c>
      <c r="O13" s="280">
        <v>87.497359494006872</v>
      </c>
      <c r="P13" s="280">
        <v>94.962088618470219</v>
      </c>
      <c r="Q13" s="280">
        <v>93.757757648151312</v>
      </c>
      <c r="R13" s="280">
        <v>90.369970207040794</v>
      </c>
      <c r="S13" s="280">
        <v>88.344079970260466</v>
      </c>
      <c r="T13" s="280">
        <v>86.677200170797974</v>
      </c>
      <c r="U13" s="280">
        <v>37.048261558739853</v>
      </c>
      <c r="V13" s="36"/>
      <c r="W13" s="37"/>
      <c r="X13" s="35"/>
      <c r="Y13" s="36"/>
    </row>
    <row r="14" spans="1:25" ht="9" x14ac:dyDescent="0.15">
      <c r="A14" s="24">
        <v>2016</v>
      </c>
      <c r="B14" s="280">
        <v>114943.33333333333</v>
      </c>
      <c r="C14" s="280">
        <v>42069134</v>
      </c>
      <c r="D14" s="280">
        <v>4306208.7699999996</v>
      </c>
      <c r="E14" s="280">
        <v>89.763970967408085</v>
      </c>
      <c r="F14" s="280">
        <v>89.834518475239989</v>
      </c>
      <c r="G14" s="280">
        <v>89.467090374356971</v>
      </c>
      <c r="H14" s="280">
        <v>89.822933640571861</v>
      </c>
      <c r="I14" s="280">
        <v>89.723597974320512</v>
      </c>
      <c r="J14" s="280">
        <v>88.46680909733189</v>
      </c>
      <c r="K14" s="280">
        <v>91.204829919436122</v>
      </c>
      <c r="L14" s="280">
        <v>94.130910959627471</v>
      </c>
      <c r="M14" s="280">
        <v>89.905940984175615</v>
      </c>
      <c r="N14" s="280">
        <v>87.242366173991059</v>
      </c>
      <c r="O14" s="280">
        <v>88.00561834799467</v>
      </c>
      <c r="P14" s="280">
        <v>94.597353677727142</v>
      </c>
      <c r="Q14" s="280">
        <v>93.765975030767038</v>
      </c>
      <c r="R14" s="280">
        <v>90.467158591972535</v>
      </c>
      <c r="S14" s="280">
        <v>88.112173741907355</v>
      </c>
      <c r="T14" s="280">
        <v>86.068612541875453</v>
      </c>
      <c r="U14" s="280">
        <v>37.463754052721626</v>
      </c>
      <c r="V14" s="36"/>
      <c r="W14" s="37"/>
      <c r="X14" s="35"/>
      <c r="Y14" s="36"/>
    </row>
    <row r="15" spans="1:25" ht="9" x14ac:dyDescent="0.15">
      <c r="A15" s="24">
        <v>2017</v>
      </c>
      <c r="B15" s="280">
        <v>117597.75</v>
      </c>
      <c r="C15" s="280">
        <v>42924034</v>
      </c>
      <c r="D15" s="280">
        <v>4403075.0299999993</v>
      </c>
      <c r="E15" s="280">
        <v>89.742168618168563</v>
      </c>
      <c r="F15" s="280">
        <v>89.900484938702292</v>
      </c>
      <c r="G15" s="280">
        <v>89.084969406654949</v>
      </c>
      <c r="H15" s="280">
        <v>89.742936501450302</v>
      </c>
      <c r="I15" s="280">
        <v>89.741638946541556</v>
      </c>
      <c r="J15" s="280">
        <v>88.331004770421728</v>
      </c>
      <c r="K15" s="280">
        <v>91.181989878136818</v>
      </c>
      <c r="L15" s="280">
        <v>94.211872536168244</v>
      </c>
      <c r="M15" s="280">
        <v>89.852109700826688</v>
      </c>
      <c r="N15" s="280">
        <v>87.110844928382136</v>
      </c>
      <c r="O15" s="280">
        <v>87.970476214539161</v>
      </c>
      <c r="P15" s="280">
        <v>94.334509775257828</v>
      </c>
      <c r="Q15" s="280">
        <v>93.942886667490313</v>
      </c>
      <c r="R15" s="280">
        <v>90.609460644534749</v>
      </c>
      <c r="S15" s="280">
        <v>87.882453331491007</v>
      </c>
      <c r="T15" s="280">
        <v>85.543002660966934</v>
      </c>
      <c r="U15" s="280">
        <v>37.441830562234394</v>
      </c>
      <c r="V15" s="36"/>
      <c r="W15" s="37"/>
      <c r="X15" s="35"/>
      <c r="Y15" s="36"/>
    </row>
    <row r="16" spans="1:25" ht="9" x14ac:dyDescent="0.15">
      <c r="A16" s="24">
        <v>2018</v>
      </c>
      <c r="B16" s="280">
        <v>120201.0833333334</v>
      </c>
      <c r="C16" s="280">
        <v>43873395.416666687</v>
      </c>
      <c r="D16" s="280">
        <v>4653427.5199999996</v>
      </c>
      <c r="E16" s="280">
        <v>89.393509492925531</v>
      </c>
      <c r="F16" s="280">
        <v>89.610253699425741</v>
      </c>
      <c r="G16" s="280">
        <v>88.482003804513155</v>
      </c>
      <c r="H16" s="280">
        <v>89.460037352662908</v>
      </c>
      <c r="I16" s="280">
        <v>89.347204727666607</v>
      </c>
      <c r="J16" s="280">
        <v>88.157702133788064</v>
      </c>
      <c r="K16" s="280">
        <v>90.561190307189378</v>
      </c>
      <c r="L16" s="280">
        <v>94.105108766380496</v>
      </c>
      <c r="M16" s="280">
        <v>89.675315716730594</v>
      </c>
      <c r="N16" s="280">
        <v>86.197233330587537</v>
      </c>
      <c r="O16" s="280">
        <v>87.331047166974116</v>
      </c>
      <c r="P16" s="280">
        <v>93.981492519796532</v>
      </c>
      <c r="Q16" s="280">
        <v>93.718666686865745</v>
      </c>
      <c r="R16" s="280">
        <v>90.61830815884008</v>
      </c>
      <c r="S16" s="280">
        <v>87.267012412665366</v>
      </c>
      <c r="T16" s="280">
        <v>84.524800933308569</v>
      </c>
      <c r="U16" s="280">
        <v>38.713690350821828</v>
      </c>
      <c r="V16" s="36"/>
      <c r="W16" s="37"/>
      <c r="X16" s="35"/>
      <c r="Y16" s="36"/>
    </row>
    <row r="17" spans="1:25" ht="9" x14ac:dyDescent="0.15">
      <c r="A17" s="24">
        <v>2019</v>
      </c>
      <c r="B17" s="280">
        <v>122768.24999999499</v>
      </c>
      <c r="C17" s="280">
        <v>44810411.249998227</v>
      </c>
      <c r="D17" s="280">
        <v>4576132.6500000004</v>
      </c>
      <c r="E17" s="280">
        <v>89.78779144768464</v>
      </c>
      <c r="F17" s="280">
        <v>90.021388587237098</v>
      </c>
      <c r="G17" s="280">
        <v>88.813070927562322</v>
      </c>
      <c r="H17" s="280">
        <v>89.831185858550015</v>
      </c>
      <c r="I17" s="280">
        <v>89.75743609004445</v>
      </c>
      <c r="J17" s="280">
        <v>88.479397663291039</v>
      </c>
      <c r="K17" s="280">
        <v>90.942598325047896</v>
      </c>
      <c r="L17" s="280">
        <v>94.176160911039048</v>
      </c>
      <c r="M17" s="280">
        <v>89.941711842931653</v>
      </c>
      <c r="N17" s="280">
        <v>86.864405947169644</v>
      </c>
      <c r="O17" s="280">
        <v>86.688730621617651</v>
      </c>
      <c r="P17" s="280">
        <v>93.911434242969904</v>
      </c>
      <c r="Q17" s="280">
        <v>93.713707684688259</v>
      </c>
      <c r="R17" s="280">
        <v>91.258555845407813</v>
      </c>
      <c r="S17" s="280">
        <v>87.72841034617322</v>
      </c>
      <c r="T17" s="280">
        <v>84.564413564437174</v>
      </c>
      <c r="U17" s="280">
        <v>37.274561215951088</v>
      </c>
      <c r="V17" s="36"/>
      <c r="W17" s="37"/>
      <c r="X17" s="231"/>
      <c r="Y17" s="36"/>
    </row>
    <row r="18" spans="1:25" ht="9" x14ac:dyDescent="0.15">
      <c r="A18" s="24">
        <v>2020</v>
      </c>
      <c r="B18" s="280">
        <v>125416.49999999499</v>
      </c>
      <c r="C18" s="280">
        <v>45902438.99999816</v>
      </c>
      <c r="D18" s="280">
        <v>4612809.6500000004</v>
      </c>
      <c r="E18" s="280">
        <v>89.950839758209398</v>
      </c>
      <c r="F18" s="280">
        <v>90.276651720417803</v>
      </c>
      <c r="G18" s="280">
        <v>88.603057565328001</v>
      </c>
      <c r="H18" s="280">
        <v>90.161408028503644</v>
      </c>
      <c r="I18" s="280">
        <v>89.80279792891065</v>
      </c>
      <c r="J18" s="280">
        <v>88.380180151814486</v>
      </c>
      <c r="K18" s="280">
        <v>91.252671947893987</v>
      </c>
      <c r="L18" s="280">
        <v>93.71053919613243</v>
      </c>
      <c r="M18" s="280">
        <v>90.298939196283456</v>
      </c>
      <c r="N18" s="280">
        <v>87.36945666014384</v>
      </c>
      <c r="O18" s="280">
        <v>86.92152429336403</v>
      </c>
      <c r="P18" s="280">
        <v>94.272581157385716</v>
      </c>
      <c r="Q18" s="280">
        <v>93.79618303051258</v>
      </c>
      <c r="R18" s="280">
        <v>91.725962310353808</v>
      </c>
      <c r="S18" s="280">
        <v>87.787400015531063</v>
      </c>
      <c r="T18" s="280">
        <v>83.964802011411109</v>
      </c>
      <c r="U18" s="280">
        <v>36.779926484953613</v>
      </c>
      <c r="V18" s="36"/>
      <c r="W18" s="37"/>
      <c r="X18" s="231"/>
      <c r="Y18" s="36"/>
    </row>
    <row r="19" spans="1:25" ht="9" x14ac:dyDescent="0.15">
      <c r="A19" s="24">
        <v>2021</v>
      </c>
      <c r="B19" s="280">
        <v>129156.4999999946</v>
      </c>
      <c r="C19" s="280">
        <v>47142122.49999804</v>
      </c>
      <c r="D19" s="280">
        <v>4447901.29</v>
      </c>
      <c r="E19" s="280">
        <v>90.564910839557157</v>
      </c>
      <c r="F19" s="280">
        <v>90.763058241740396</v>
      </c>
      <c r="G19" s="280">
        <v>89.764419767867295</v>
      </c>
      <c r="H19" s="280">
        <v>90.804837669443302</v>
      </c>
      <c r="I19" s="280">
        <v>90.395050731830182</v>
      </c>
      <c r="J19" s="280">
        <v>88.670164387868297</v>
      </c>
      <c r="K19" s="280">
        <v>92.023916501847197</v>
      </c>
      <c r="L19" s="280">
        <v>93.669954093968101</v>
      </c>
      <c r="M19" s="280">
        <v>90.994481314054994</v>
      </c>
      <c r="N19" s="280">
        <v>88.271127297704695</v>
      </c>
      <c r="O19" s="280">
        <v>87.703361096421602</v>
      </c>
      <c r="P19" s="280">
        <v>94.851100950239001</v>
      </c>
      <c r="Q19" s="280">
        <v>94.086213021663497</v>
      </c>
      <c r="R19" s="280">
        <v>92.3216279800601</v>
      </c>
      <c r="S19" s="280">
        <v>88.456238241299303</v>
      </c>
      <c r="T19" s="280">
        <v>84.408163281826702</v>
      </c>
      <c r="U19" s="280">
        <v>34.438075435616369</v>
      </c>
      <c r="V19" s="36"/>
      <c r="W19" s="37"/>
      <c r="X19" s="231"/>
      <c r="Y19" s="36"/>
    </row>
    <row r="20" spans="1:25" ht="9" customHeight="1" x14ac:dyDescent="0.15">
      <c r="A20" s="24">
        <v>2022</v>
      </c>
      <c r="B20" s="280">
        <v>131286.99999999499</v>
      </c>
      <c r="C20" s="280">
        <v>47919754.9999981</v>
      </c>
      <c r="D20" s="280">
        <v>5358477.54</v>
      </c>
      <c r="E20" s="280">
        <v>88.817811067689703</v>
      </c>
      <c r="F20" s="280">
        <v>89.102249506662304</v>
      </c>
      <c r="G20" s="280">
        <v>87.674357322497002</v>
      </c>
      <c r="H20" s="280">
        <v>89.167863237221695</v>
      </c>
      <c r="I20" s="280">
        <v>88.568964914041601</v>
      </c>
      <c r="J20" s="280">
        <v>87.200299383286705</v>
      </c>
      <c r="K20" s="280">
        <v>90.0049058359008</v>
      </c>
      <c r="L20" s="280">
        <v>92.261496064083701</v>
      </c>
      <c r="M20" s="280">
        <v>89.322760960449202</v>
      </c>
      <c r="N20" s="280">
        <v>86.172401099983901</v>
      </c>
      <c r="O20" s="280">
        <v>86.036104893154302</v>
      </c>
      <c r="P20" s="280">
        <v>92.906943846329696</v>
      </c>
      <c r="Q20" s="280">
        <v>92.133231596702302</v>
      </c>
      <c r="R20" s="280">
        <v>90.414734786822393</v>
      </c>
      <c r="S20" s="280">
        <v>86.532919308763397</v>
      </c>
      <c r="T20" s="280">
        <v>83.250101767089305</v>
      </c>
      <c r="U20" s="280">
        <v>40.814989602932599</v>
      </c>
    </row>
    <row r="21" spans="1:25" s="32" customFormat="1" ht="9" x14ac:dyDescent="0.15">
      <c r="A21" s="373">
        <v>2023</v>
      </c>
      <c r="B21" s="280">
        <v>132861.16666666101</v>
      </c>
      <c r="C21" s="280">
        <v>48494325.833331399</v>
      </c>
      <c r="D21" s="280">
        <v>5137533.97</v>
      </c>
      <c r="E21" s="280">
        <v>89.4059070175405</v>
      </c>
      <c r="F21" s="280">
        <v>89.681669332989998</v>
      </c>
      <c r="G21" s="280">
        <v>88.288960666313102</v>
      </c>
      <c r="H21" s="280">
        <v>89.653650321946003</v>
      </c>
      <c r="I21" s="280">
        <v>89.228553897862398</v>
      </c>
      <c r="J21" s="280">
        <v>88.0034927423699</v>
      </c>
      <c r="K21" s="280">
        <v>90.439179674128795</v>
      </c>
      <c r="L21" s="280">
        <v>92.9435931121685</v>
      </c>
      <c r="M21" s="280">
        <v>89.887577274763004</v>
      </c>
      <c r="N21" s="280">
        <v>86.721209423714697</v>
      </c>
      <c r="O21" s="280">
        <v>85.726627183651601</v>
      </c>
      <c r="P21" s="280">
        <v>92.887066856899693</v>
      </c>
      <c r="Q21" s="280">
        <v>92.173139589665396</v>
      </c>
      <c r="R21" s="280">
        <v>91.169858252838495</v>
      </c>
      <c r="S21" s="280">
        <v>87.220652060643602</v>
      </c>
      <c r="T21" s="280">
        <v>84.2927078568556</v>
      </c>
      <c r="U21" s="280">
        <v>38.668439385977102</v>
      </c>
    </row>
    <row r="22" spans="1:25" s="32" customFormat="1" ht="9" customHeight="1" x14ac:dyDescent="0.15">
      <c r="A22" s="24">
        <v>2024</v>
      </c>
      <c r="B22" s="280">
        <v>134876.83333332799</v>
      </c>
      <c r="C22" s="280">
        <v>49364920.999998003</v>
      </c>
      <c r="D22" s="280">
        <v>4966982.58</v>
      </c>
      <c r="E22" s="280">
        <v>89.938234520824594</v>
      </c>
      <c r="F22" s="280">
        <v>90.207731870235904</v>
      </c>
      <c r="G22" s="280">
        <v>88.831355646816604</v>
      </c>
      <c r="H22" s="280">
        <v>90.032723577279697</v>
      </c>
      <c r="I22" s="280">
        <v>89.870699571694203</v>
      </c>
      <c r="J22" s="280">
        <v>88.988293937783894</v>
      </c>
      <c r="K22" s="280">
        <v>90.686640694790796</v>
      </c>
      <c r="L22" s="280">
        <v>93.417705754491905</v>
      </c>
      <c r="M22" s="280">
        <v>90.359549736804098</v>
      </c>
      <c r="N22" s="280">
        <v>87.201994719550299</v>
      </c>
      <c r="O22" s="280">
        <v>86.672011186708403</v>
      </c>
      <c r="P22" s="280">
        <v>93.012132823975605</v>
      </c>
      <c r="Q22" s="280">
        <v>92.278901601761703</v>
      </c>
      <c r="R22" s="280">
        <v>91.521152556917102</v>
      </c>
      <c r="S22" s="280">
        <v>87.920494085830299</v>
      </c>
      <c r="T22" s="280">
        <v>85.397360773367197</v>
      </c>
      <c r="U22" s="280">
        <v>36.826061653781899</v>
      </c>
    </row>
    <row r="23" spans="1:25" s="32" customFormat="1" ht="9" customHeight="1" x14ac:dyDescent="0.15">
      <c r="A23" s="24">
        <v>2025</v>
      </c>
      <c r="B23" s="280">
        <v>137125.66666666101</v>
      </c>
      <c r="C23" s="280">
        <v>50050868.333331302</v>
      </c>
      <c r="D23" s="280">
        <v>4960355.29</v>
      </c>
      <c r="E23" s="280">
        <v>90.089372162407301</v>
      </c>
      <c r="F23" s="280">
        <v>90.330896585892901</v>
      </c>
      <c r="G23" s="280">
        <v>89.100522947927701</v>
      </c>
      <c r="H23" s="280">
        <v>90.139482320638805</v>
      </c>
      <c r="I23" s="280">
        <v>90.053825180269001</v>
      </c>
      <c r="J23" s="280">
        <v>89.769263222435598</v>
      </c>
      <c r="K23" s="280">
        <v>90.383815320572893</v>
      </c>
      <c r="L23" s="280">
        <v>93.585703290002002</v>
      </c>
      <c r="M23" s="280">
        <v>90.281749382903698</v>
      </c>
      <c r="N23" s="280">
        <v>87.470150973353995</v>
      </c>
      <c r="O23" s="280">
        <v>86.858240537692097</v>
      </c>
      <c r="P23" s="280">
        <v>92.920020127145094</v>
      </c>
      <c r="Q23" s="280">
        <v>92.033661487047894</v>
      </c>
      <c r="R23" s="280">
        <v>91.500805458696803</v>
      </c>
      <c r="S23" s="280">
        <v>88.374514756598501</v>
      </c>
      <c r="T23" s="280">
        <v>85.7760294642096</v>
      </c>
      <c r="U23" s="280">
        <v>36.173791607213303</v>
      </c>
    </row>
  </sheetData>
  <printOptions horizontalCentered="1"/>
  <pageMargins left="0.19685039370078741" right="0.19685039370078741" top="0.43307086614173229" bottom="0.39370078740157483" header="0.23622047244094491" footer="0.31496062992125984"/>
  <pageSetup paperSize="9" fitToHeight="6" pageOrder="overThenDown" orientation="portrait"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8">
    <tabColor rgb="FF92D050"/>
  </sheetPr>
  <dimension ref="A1:V18"/>
  <sheetViews>
    <sheetView view="pageBreakPreview" zoomScale="200" zoomScaleNormal="100" zoomScaleSheetLayoutView="200" workbookViewId="0">
      <selection activeCell="D8" sqref="D8"/>
    </sheetView>
  </sheetViews>
  <sheetFormatPr baseColWidth="10" defaultColWidth="11.42578125" defaultRowHeight="8.25" x14ac:dyDescent="0.15"/>
  <cols>
    <col min="1" max="1" width="10.140625" style="67" customWidth="1"/>
    <col min="2" max="2" width="19" style="67" bestFit="1" customWidth="1"/>
    <col min="3" max="3" width="22.140625" style="67" bestFit="1" customWidth="1"/>
    <col min="4" max="4" width="25.140625" style="67" bestFit="1" customWidth="1"/>
    <col min="5" max="22" width="21.5703125" style="67" bestFit="1" customWidth="1"/>
    <col min="23" max="16384" width="11.42578125" style="67"/>
  </cols>
  <sheetData>
    <row r="1" spans="1:22" ht="9" x14ac:dyDescent="0.15">
      <c r="A1" s="232" t="s">
        <v>152</v>
      </c>
      <c r="B1" s="265" t="s">
        <v>523</v>
      </c>
      <c r="C1" s="266" t="s">
        <v>2</v>
      </c>
      <c r="D1" s="232" t="s">
        <v>395</v>
      </c>
      <c r="E1" s="267" t="s">
        <v>161</v>
      </c>
      <c r="F1" s="267" t="s">
        <v>161</v>
      </c>
      <c r="G1" s="267" t="s">
        <v>161</v>
      </c>
      <c r="H1" s="267" t="s">
        <v>161</v>
      </c>
      <c r="I1" s="267" t="s">
        <v>161</v>
      </c>
      <c r="J1" s="267" t="s">
        <v>161</v>
      </c>
      <c r="K1" s="267" t="s">
        <v>161</v>
      </c>
      <c r="L1" s="267" t="s">
        <v>161</v>
      </c>
      <c r="M1" s="267" t="s">
        <v>161</v>
      </c>
      <c r="N1" s="267" t="s">
        <v>161</v>
      </c>
      <c r="O1" s="267" t="s">
        <v>161</v>
      </c>
      <c r="P1" s="267" t="s">
        <v>161</v>
      </c>
      <c r="Q1" s="267" t="s">
        <v>161</v>
      </c>
      <c r="R1" s="267" t="s">
        <v>161</v>
      </c>
      <c r="S1" s="267" t="s">
        <v>161</v>
      </c>
      <c r="T1" s="267" t="s">
        <v>161</v>
      </c>
      <c r="U1" s="267" t="s">
        <v>161</v>
      </c>
      <c r="V1" s="267" t="s">
        <v>161</v>
      </c>
    </row>
    <row r="2" spans="1:22" s="105" customFormat="1" ht="9" x14ac:dyDescent="0.2">
      <c r="A2" s="232" t="s">
        <v>152</v>
      </c>
      <c r="B2" s="265" t="s">
        <v>523</v>
      </c>
      <c r="C2" s="266" t="s">
        <v>2</v>
      </c>
      <c r="D2" s="232" t="s">
        <v>395</v>
      </c>
      <c r="E2" s="267" t="s">
        <v>165</v>
      </c>
      <c r="F2" s="267" t="s">
        <v>165</v>
      </c>
      <c r="G2" s="267" t="s">
        <v>165</v>
      </c>
      <c r="H2" s="267" t="s">
        <v>166</v>
      </c>
      <c r="I2" s="267" t="s">
        <v>166</v>
      </c>
      <c r="J2" s="267" t="s">
        <v>166</v>
      </c>
      <c r="K2" s="267" t="s">
        <v>167</v>
      </c>
      <c r="L2" s="267" t="s">
        <v>167</v>
      </c>
      <c r="M2" s="267" t="s">
        <v>167</v>
      </c>
      <c r="N2" s="267" t="s">
        <v>168</v>
      </c>
      <c r="O2" s="267" t="s">
        <v>168</v>
      </c>
      <c r="P2" s="267" t="s">
        <v>168</v>
      </c>
      <c r="Q2" s="267" t="s">
        <v>169</v>
      </c>
      <c r="R2" s="267" t="s">
        <v>169</v>
      </c>
      <c r="S2" s="267" t="s">
        <v>169</v>
      </c>
      <c r="T2" s="267" t="s">
        <v>170</v>
      </c>
      <c r="U2" s="267" t="s">
        <v>170</v>
      </c>
      <c r="V2" s="267" t="s">
        <v>170</v>
      </c>
    </row>
    <row r="3" spans="1:22" ht="9" x14ac:dyDescent="0.15">
      <c r="A3" s="232" t="s">
        <v>152</v>
      </c>
      <c r="B3" s="265" t="s">
        <v>523</v>
      </c>
      <c r="C3" s="266" t="s">
        <v>2</v>
      </c>
      <c r="D3" s="232" t="s">
        <v>395</v>
      </c>
      <c r="E3" s="266" t="s">
        <v>358</v>
      </c>
      <c r="F3" s="266" t="s">
        <v>172</v>
      </c>
      <c r="G3" s="267" t="s">
        <v>153</v>
      </c>
      <c r="H3" s="266" t="s">
        <v>358</v>
      </c>
      <c r="I3" s="266" t="s">
        <v>172</v>
      </c>
      <c r="J3" s="267" t="s">
        <v>153</v>
      </c>
      <c r="K3" s="266" t="s">
        <v>358</v>
      </c>
      <c r="L3" s="266" t="s">
        <v>172</v>
      </c>
      <c r="M3" s="267" t="s">
        <v>153</v>
      </c>
      <c r="N3" s="266" t="s">
        <v>358</v>
      </c>
      <c r="O3" s="266" t="s">
        <v>172</v>
      </c>
      <c r="P3" s="267" t="s">
        <v>153</v>
      </c>
      <c r="Q3" s="266" t="s">
        <v>358</v>
      </c>
      <c r="R3" s="266" t="s">
        <v>172</v>
      </c>
      <c r="S3" s="267" t="s">
        <v>153</v>
      </c>
      <c r="T3" s="266" t="s">
        <v>358</v>
      </c>
      <c r="U3" s="266" t="s">
        <v>172</v>
      </c>
      <c r="V3" s="267" t="s">
        <v>153</v>
      </c>
    </row>
    <row r="4" spans="1:22" s="68" customFormat="1" x14ac:dyDescent="0.2">
      <c r="A4" s="106">
        <v>2011</v>
      </c>
      <c r="B4" s="281">
        <v>106236.2</v>
      </c>
      <c r="C4" s="282">
        <v>89.7</v>
      </c>
      <c r="D4" s="283">
        <v>89539</v>
      </c>
      <c r="E4" s="283">
        <v>70435</v>
      </c>
      <c r="F4" s="283">
        <v>205700</v>
      </c>
      <c r="G4" s="283">
        <v>315733.13</v>
      </c>
      <c r="H4" s="283">
        <v>63519</v>
      </c>
      <c r="I4" s="283">
        <v>126818</v>
      </c>
      <c r="J4" s="283">
        <v>1568388.7</v>
      </c>
      <c r="K4" s="283">
        <v>11032</v>
      </c>
      <c r="L4" s="283">
        <v>12461</v>
      </c>
      <c r="M4" s="283">
        <v>824386</v>
      </c>
      <c r="N4" s="283">
        <v>3491</v>
      </c>
      <c r="O4" s="283">
        <v>3610</v>
      </c>
      <c r="P4" s="283">
        <v>505200</v>
      </c>
      <c r="Q4" s="283">
        <v>1408</v>
      </c>
      <c r="R4" s="283">
        <v>1420</v>
      </c>
      <c r="S4" s="283">
        <v>368955</v>
      </c>
      <c r="T4" s="283">
        <v>1203</v>
      </c>
      <c r="U4" s="283">
        <v>1203</v>
      </c>
      <c r="V4" s="283">
        <v>376137</v>
      </c>
    </row>
    <row r="5" spans="1:22" s="68" customFormat="1" x14ac:dyDescent="0.2">
      <c r="A5" s="106">
        <v>2012</v>
      </c>
      <c r="B5" s="281">
        <v>105253.5</v>
      </c>
      <c r="C5" s="282">
        <v>89.7</v>
      </c>
      <c r="D5" s="283">
        <v>88391</v>
      </c>
      <c r="E5" s="283">
        <v>70278</v>
      </c>
      <c r="F5" s="283">
        <v>207485</v>
      </c>
      <c r="G5" s="283">
        <v>316362.89</v>
      </c>
      <c r="H5" s="283">
        <v>61703</v>
      </c>
      <c r="I5" s="283">
        <v>122537</v>
      </c>
      <c r="J5" s="283">
        <v>1523355.89</v>
      </c>
      <c r="K5" s="283">
        <v>10821</v>
      </c>
      <c r="L5" s="283">
        <v>12278</v>
      </c>
      <c r="M5" s="283">
        <v>816039</v>
      </c>
      <c r="N5" s="283">
        <v>3320</v>
      </c>
      <c r="O5" s="283">
        <v>3421</v>
      </c>
      <c r="P5" s="283">
        <v>491028</v>
      </c>
      <c r="Q5" s="283">
        <v>1419</v>
      </c>
      <c r="R5" s="283">
        <v>1433</v>
      </c>
      <c r="S5" s="283">
        <v>362403</v>
      </c>
      <c r="T5" s="283">
        <v>1294</v>
      </c>
      <c r="U5" s="283">
        <v>1294</v>
      </c>
      <c r="V5" s="283">
        <v>395184</v>
      </c>
    </row>
    <row r="6" spans="1:22" s="68" customFormat="1" x14ac:dyDescent="0.2">
      <c r="A6" s="106">
        <v>2013</v>
      </c>
      <c r="B6" s="281">
        <v>104415</v>
      </c>
      <c r="C6" s="282">
        <v>89.9</v>
      </c>
      <c r="D6" s="283">
        <v>89463</v>
      </c>
      <c r="E6" s="283">
        <v>71969</v>
      </c>
      <c r="F6" s="283">
        <v>217823</v>
      </c>
      <c r="G6" s="283">
        <v>331656.45</v>
      </c>
      <c r="H6" s="283">
        <v>64117</v>
      </c>
      <c r="I6" s="283">
        <v>129314</v>
      </c>
      <c r="J6" s="283">
        <v>1567008.72</v>
      </c>
      <c r="K6" s="283">
        <v>10374</v>
      </c>
      <c r="L6" s="283">
        <v>11770</v>
      </c>
      <c r="M6" s="283">
        <v>776627</v>
      </c>
      <c r="N6" s="283">
        <v>3372</v>
      </c>
      <c r="O6" s="283">
        <v>3492</v>
      </c>
      <c r="P6" s="283">
        <v>487347</v>
      </c>
      <c r="Q6" s="283">
        <v>1321</v>
      </c>
      <c r="R6" s="283">
        <v>1338</v>
      </c>
      <c r="S6" s="283">
        <v>318653</v>
      </c>
      <c r="T6" s="283">
        <v>1037</v>
      </c>
      <c r="U6" s="283">
        <v>1037</v>
      </c>
      <c r="V6" s="283">
        <v>292111</v>
      </c>
    </row>
    <row r="7" spans="1:22" s="68" customFormat="1" x14ac:dyDescent="0.2">
      <c r="A7" s="106">
        <v>2014</v>
      </c>
      <c r="B7" s="281">
        <v>112081.16666666667</v>
      </c>
      <c r="C7" s="282">
        <v>90.272772538487615</v>
      </c>
      <c r="D7" s="283">
        <v>94743</v>
      </c>
      <c r="E7" s="283">
        <v>77502</v>
      </c>
      <c r="F7" s="283">
        <v>238663</v>
      </c>
      <c r="G7" s="283">
        <v>361769.58</v>
      </c>
      <c r="H7" s="283">
        <v>65667</v>
      </c>
      <c r="I7" s="283">
        <v>130773</v>
      </c>
      <c r="J7" s="283">
        <v>1599736.98</v>
      </c>
      <c r="K7" s="283">
        <v>11342</v>
      </c>
      <c r="L7" s="283">
        <v>12835</v>
      </c>
      <c r="M7" s="283">
        <v>831528</v>
      </c>
      <c r="N7" s="283">
        <v>3212</v>
      </c>
      <c r="O7" s="283">
        <v>3329</v>
      </c>
      <c r="P7" s="283">
        <v>533831</v>
      </c>
      <c r="Q7" s="283">
        <v>1282</v>
      </c>
      <c r="R7" s="283">
        <v>1289</v>
      </c>
      <c r="S7" s="283">
        <v>339988</v>
      </c>
      <c r="T7" s="283">
        <v>837</v>
      </c>
      <c r="U7" s="283">
        <v>837</v>
      </c>
      <c r="V7" s="283">
        <v>248171</v>
      </c>
    </row>
    <row r="8" spans="1:22" s="68" customFormat="1" x14ac:dyDescent="0.2">
      <c r="A8" s="106">
        <v>2015</v>
      </c>
      <c r="B8" s="281">
        <v>112979.08333333333</v>
      </c>
      <c r="C8" s="282">
        <v>89.849655133379372</v>
      </c>
      <c r="D8" s="283">
        <v>98157</v>
      </c>
      <c r="E8" s="283">
        <v>80921</v>
      </c>
      <c r="F8" s="283">
        <v>259720</v>
      </c>
      <c r="G8" s="283">
        <v>396353.03</v>
      </c>
      <c r="H8" s="283">
        <v>69855</v>
      </c>
      <c r="I8" s="283">
        <v>144419</v>
      </c>
      <c r="J8" s="283">
        <v>1728150.59</v>
      </c>
      <c r="K8" s="283">
        <v>11617</v>
      </c>
      <c r="L8" s="283">
        <v>13193</v>
      </c>
      <c r="M8" s="283">
        <v>857267</v>
      </c>
      <c r="N8" s="283">
        <v>3188</v>
      </c>
      <c r="O8" s="283">
        <v>3295</v>
      </c>
      <c r="P8" s="283">
        <v>525965</v>
      </c>
      <c r="Q8" s="283">
        <v>1331</v>
      </c>
      <c r="R8" s="283">
        <v>1341</v>
      </c>
      <c r="S8" s="283">
        <v>344677</v>
      </c>
      <c r="T8" s="283">
        <v>917</v>
      </c>
      <c r="U8" s="283">
        <v>917</v>
      </c>
      <c r="V8" s="283">
        <v>275971</v>
      </c>
    </row>
    <row r="9" spans="1:22" s="68" customFormat="1" x14ac:dyDescent="0.2">
      <c r="A9" s="106">
        <v>2016</v>
      </c>
      <c r="B9" s="281">
        <v>114943.33333333333</v>
      </c>
      <c r="C9" s="282">
        <v>89.763970967408085</v>
      </c>
      <c r="D9" s="283">
        <v>101545</v>
      </c>
      <c r="E9" s="283">
        <v>84914</v>
      </c>
      <c r="F9" s="283">
        <v>282632</v>
      </c>
      <c r="G9" s="283">
        <v>430237.47</v>
      </c>
      <c r="H9" s="283">
        <v>71512</v>
      </c>
      <c r="I9" s="283">
        <v>149082</v>
      </c>
      <c r="J9" s="283">
        <v>1766221.91</v>
      </c>
      <c r="K9" s="283">
        <v>11749</v>
      </c>
      <c r="L9" s="283">
        <v>13405</v>
      </c>
      <c r="M9" s="283">
        <v>871240</v>
      </c>
      <c r="N9" s="283">
        <v>3201</v>
      </c>
      <c r="O9" s="283">
        <v>3313</v>
      </c>
      <c r="P9" s="283">
        <v>542771</v>
      </c>
      <c r="Q9" s="283">
        <v>1268</v>
      </c>
      <c r="R9" s="283">
        <v>1281</v>
      </c>
      <c r="S9" s="283">
        <v>336247</v>
      </c>
      <c r="T9" s="283">
        <v>1025</v>
      </c>
      <c r="U9" s="283">
        <v>1025</v>
      </c>
      <c r="V9" s="283">
        <v>306560</v>
      </c>
    </row>
    <row r="10" spans="1:22" s="68" customFormat="1" x14ac:dyDescent="0.2">
      <c r="A10" s="106">
        <v>2017</v>
      </c>
      <c r="B10" s="281">
        <v>117597.75</v>
      </c>
      <c r="C10" s="282">
        <v>89.742168618168563</v>
      </c>
      <c r="D10" s="283">
        <v>104204</v>
      </c>
      <c r="E10" s="283">
        <v>87698</v>
      </c>
      <c r="F10" s="283">
        <v>296630</v>
      </c>
      <c r="G10" s="283">
        <v>449735.64</v>
      </c>
      <c r="H10" s="283">
        <v>72718</v>
      </c>
      <c r="I10" s="283">
        <v>151099</v>
      </c>
      <c r="J10" s="283">
        <v>1782357.39</v>
      </c>
      <c r="K10" s="283">
        <v>11557</v>
      </c>
      <c r="L10" s="283">
        <v>13077</v>
      </c>
      <c r="M10" s="283">
        <v>858277</v>
      </c>
      <c r="N10" s="283">
        <v>3272</v>
      </c>
      <c r="O10" s="283">
        <v>3385</v>
      </c>
      <c r="P10" s="283">
        <v>547177</v>
      </c>
      <c r="Q10" s="283">
        <v>1400</v>
      </c>
      <c r="R10" s="283">
        <v>1408</v>
      </c>
      <c r="S10" s="283">
        <v>377131</v>
      </c>
      <c r="T10" s="283">
        <v>1107</v>
      </c>
      <c r="U10" s="283">
        <v>1107</v>
      </c>
      <c r="V10" s="283">
        <v>330613</v>
      </c>
    </row>
    <row r="11" spans="1:22" s="68" customFormat="1" x14ac:dyDescent="0.2">
      <c r="A11" s="106">
        <v>2018</v>
      </c>
      <c r="B11" s="281">
        <v>120201.0833333285</v>
      </c>
      <c r="C11" s="282">
        <v>89.393509492925091</v>
      </c>
      <c r="D11" s="283">
        <v>108848</v>
      </c>
      <c r="E11" s="283">
        <v>91973</v>
      </c>
      <c r="F11" s="283">
        <v>325411</v>
      </c>
      <c r="G11" s="283">
        <v>490546.75</v>
      </c>
      <c r="H11" s="283">
        <v>76022</v>
      </c>
      <c r="I11" s="283">
        <v>159870</v>
      </c>
      <c r="J11" s="283">
        <v>1865145.77</v>
      </c>
      <c r="K11" s="283">
        <v>12167</v>
      </c>
      <c r="L11" s="283">
        <v>13926</v>
      </c>
      <c r="M11" s="283">
        <v>916097</v>
      </c>
      <c r="N11" s="283">
        <v>3095</v>
      </c>
      <c r="O11" s="283">
        <v>3193</v>
      </c>
      <c r="P11" s="283">
        <v>570088</v>
      </c>
      <c r="Q11" s="283">
        <v>1625</v>
      </c>
      <c r="R11" s="283">
        <v>1637</v>
      </c>
      <c r="S11" s="283">
        <v>448499</v>
      </c>
      <c r="T11" s="283">
        <v>1268</v>
      </c>
      <c r="U11" s="283">
        <v>1268</v>
      </c>
      <c r="V11" s="283">
        <v>363309</v>
      </c>
    </row>
    <row r="12" spans="1:22" s="68" customFormat="1" x14ac:dyDescent="0.2">
      <c r="A12" s="106">
        <v>2019</v>
      </c>
      <c r="B12" s="281">
        <v>122768.2499999951</v>
      </c>
      <c r="C12" s="282">
        <v>89.78779144768464</v>
      </c>
      <c r="D12" s="283">
        <v>111370</v>
      </c>
      <c r="E12" s="283">
        <v>95411</v>
      </c>
      <c r="F12" s="283">
        <v>343996</v>
      </c>
      <c r="G12" s="283">
        <v>516496.49</v>
      </c>
      <c r="H12" s="283">
        <v>75863</v>
      </c>
      <c r="I12" s="283">
        <v>159589</v>
      </c>
      <c r="J12" s="283">
        <v>1837711.16</v>
      </c>
      <c r="K12" s="283">
        <v>11911</v>
      </c>
      <c r="L12" s="283">
        <v>13518</v>
      </c>
      <c r="M12" s="283">
        <v>881742</v>
      </c>
      <c r="N12" s="283">
        <v>2908</v>
      </c>
      <c r="O12" s="283">
        <v>2985</v>
      </c>
      <c r="P12" s="283">
        <v>528559</v>
      </c>
      <c r="Q12" s="283">
        <v>1352</v>
      </c>
      <c r="R12" s="283">
        <v>1357</v>
      </c>
      <c r="S12" s="283">
        <v>356205</v>
      </c>
      <c r="T12" s="283">
        <v>1529</v>
      </c>
      <c r="U12" s="283">
        <v>1529</v>
      </c>
      <c r="V12" s="283">
        <v>455743</v>
      </c>
    </row>
    <row r="13" spans="1:22" s="68" customFormat="1" x14ac:dyDescent="0.2">
      <c r="A13" s="106">
        <v>2020</v>
      </c>
      <c r="B13" s="281">
        <v>125416.3333333324</v>
      </c>
      <c r="C13" s="282">
        <v>89.950839758209398</v>
      </c>
      <c r="D13" s="283">
        <v>108686</v>
      </c>
      <c r="E13" s="283">
        <v>88135</v>
      </c>
      <c r="F13" s="283">
        <v>270276</v>
      </c>
      <c r="G13" s="283">
        <v>408378.27</v>
      </c>
      <c r="H13" s="283">
        <v>73751</v>
      </c>
      <c r="I13" s="283">
        <v>146065</v>
      </c>
      <c r="J13" s="283">
        <v>1804904.38</v>
      </c>
      <c r="K13" s="283">
        <v>12549</v>
      </c>
      <c r="L13" s="283">
        <v>14343</v>
      </c>
      <c r="M13" s="283">
        <v>951650</v>
      </c>
      <c r="N13" s="283">
        <v>3009</v>
      </c>
      <c r="O13" s="283">
        <v>3104</v>
      </c>
      <c r="P13" s="283">
        <v>560007</v>
      </c>
      <c r="Q13" s="283">
        <v>1529</v>
      </c>
      <c r="R13" s="283">
        <v>1542</v>
      </c>
      <c r="S13" s="283">
        <v>424222</v>
      </c>
      <c r="T13" s="283">
        <v>1546</v>
      </c>
      <c r="U13" s="283">
        <v>1546</v>
      </c>
      <c r="V13" s="283">
        <v>463870</v>
      </c>
    </row>
    <row r="14" spans="1:22" x14ac:dyDescent="0.15">
      <c r="A14" s="106">
        <v>2021</v>
      </c>
      <c r="B14" s="281">
        <v>129156.4999999946</v>
      </c>
      <c r="C14" s="282">
        <v>90.564910839557157</v>
      </c>
      <c r="D14" s="283">
        <v>110399</v>
      </c>
      <c r="E14" s="283">
        <v>92402</v>
      </c>
      <c r="F14" s="283">
        <v>302392</v>
      </c>
      <c r="G14" s="283">
        <v>449074.9</v>
      </c>
      <c r="H14" s="283">
        <v>68981</v>
      </c>
      <c r="I14" s="283">
        <v>130163</v>
      </c>
      <c r="J14" s="283">
        <v>1589767.39</v>
      </c>
      <c r="K14" s="283">
        <v>12290</v>
      </c>
      <c r="L14" s="283">
        <v>13972</v>
      </c>
      <c r="M14" s="283">
        <v>909603</v>
      </c>
      <c r="N14" s="283">
        <v>3109</v>
      </c>
      <c r="O14" s="283">
        <v>3207</v>
      </c>
      <c r="P14" s="283">
        <v>578222</v>
      </c>
      <c r="Q14" s="283">
        <v>1496</v>
      </c>
      <c r="R14" s="283">
        <v>1511</v>
      </c>
      <c r="S14" s="283">
        <v>394386</v>
      </c>
      <c r="T14" s="283">
        <v>1748</v>
      </c>
      <c r="U14" s="283">
        <v>1748</v>
      </c>
      <c r="V14" s="283">
        <v>526993</v>
      </c>
    </row>
    <row r="15" spans="1:22" x14ac:dyDescent="0.15">
      <c r="A15" s="106">
        <v>2022</v>
      </c>
      <c r="B15" s="281">
        <v>131286.99999999482</v>
      </c>
      <c r="C15" s="282">
        <v>88.817811067689703</v>
      </c>
      <c r="D15" s="283">
        <v>122678</v>
      </c>
      <c r="E15" s="283">
        <v>101266</v>
      </c>
      <c r="F15" s="283">
        <v>358442</v>
      </c>
      <c r="G15" s="283">
        <v>546317.23</v>
      </c>
      <c r="H15" s="283">
        <v>95475</v>
      </c>
      <c r="I15" s="283">
        <v>209892</v>
      </c>
      <c r="J15" s="283">
        <v>2368716.3099999996</v>
      </c>
      <c r="K15" s="283">
        <v>12271</v>
      </c>
      <c r="L15" s="283">
        <v>13971</v>
      </c>
      <c r="M15" s="283">
        <v>922143</v>
      </c>
      <c r="N15" s="283">
        <v>3212</v>
      </c>
      <c r="O15" s="283">
        <v>3301</v>
      </c>
      <c r="P15" s="283">
        <v>601139</v>
      </c>
      <c r="Q15" s="283">
        <v>1548</v>
      </c>
      <c r="R15" s="283">
        <v>1566</v>
      </c>
      <c r="S15" s="283">
        <v>430113</v>
      </c>
      <c r="T15" s="283">
        <v>1723</v>
      </c>
      <c r="U15" s="283">
        <v>1723</v>
      </c>
      <c r="V15" s="283">
        <v>491027</v>
      </c>
    </row>
    <row r="16" spans="1:22" x14ac:dyDescent="0.15">
      <c r="A16" s="106">
        <v>2023</v>
      </c>
      <c r="B16" s="281">
        <v>132861.1666666613</v>
      </c>
      <c r="C16" s="282">
        <v>89.4059070175405</v>
      </c>
      <c r="D16" s="283">
        <v>124346</v>
      </c>
      <c r="E16" s="283">
        <v>106358</v>
      </c>
      <c r="F16" s="283">
        <v>397693</v>
      </c>
      <c r="G16" s="283">
        <v>609948.82999999996</v>
      </c>
      <c r="H16" s="283">
        <v>92558</v>
      </c>
      <c r="I16" s="283">
        <v>205494</v>
      </c>
      <c r="J16" s="283">
        <v>2189126.14</v>
      </c>
      <c r="K16" s="283">
        <v>12086</v>
      </c>
      <c r="L16" s="283">
        <v>13699</v>
      </c>
      <c r="M16" s="283">
        <v>892634</v>
      </c>
      <c r="N16" s="283">
        <v>3096</v>
      </c>
      <c r="O16" s="283">
        <v>3205</v>
      </c>
      <c r="P16" s="283">
        <v>578244</v>
      </c>
      <c r="Q16" s="283">
        <v>1562</v>
      </c>
      <c r="R16" s="283">
        <v>1581</v>
      </c>
      <c r="S16" s="283">
        <v>404808</v>
      </c>
      <c r="T16" s="283">
        <v>1628</v>
      </c>
      <c r="U16" s="283">
        <v>1628</v>
      </c>
      <c r="V16" s="283">
        <v>463098</v>
      </c>
    </row>
    <row r="17" spans="1:22" x14ac:dyDescent="0.15">
      <c r="A17" s="106">
        <v>2024</v>
      </c>
      <c r="B17" s="281">
        <v>134876.8333333279</v>
      </c>
      <c r="C17" s="282">
        <v>89.938234520824594</v>
      </c>
      <c r="D17" s="283">
        <v>125161</v>
      </c>
      <c r="E17" s="283">
        <v>109524</v>
      </c>
      <c r="F17" s="283">
        <v>428928</v>
      </c>
      <c r="G17" s="283">
        <v>655480.24</v>
      </c>
      <c r="H17" s="283">
        <v>87541</v>
      </c>
      <c r="I17" s="283">
        <v>192757</v>
      </c>
      <c r="J17" s="283">
        <v>2049964.3399999999</v>
      </c>
      <c r="K17" s="283">
        <v>11896</v>
      </c>
      <c r="L17" s="283">
        <v>13484</v>
      </c>
      <c r="M17" s="283">
        <v>887925</v>
      </c>
      <c r="N17" s="283">
        <v>2987</v>
      </c>
      <c r="O17" s="283">
        <v>3072</v>
      </c>
      <c r="P17" s="283">
        <v>557342</v>
      </c>
      <c r="Q17" s="283">
        <v>1468</v>
      </c>
      <c r="R17" s="283">
        <v>1480</v>
      </c>
      <c r="S17" s="283">
        <v>392894</v>
      </c>
      <c r="T17" s="283">
        <v>1448</v>
      </c>
      <c r="U17" s="283">
        <v>1448</v>
      </c>
      <c r="V17" s="283">
        <v>423811</v>
      </c>
    </row>
    <row r="18" spans="1:22" x14ac:dyDescent="0.15">
      <c r="A18" s="106">
        <v>2025</v>
      </c>
      <c r="B18" s="281">
        <v>137125.6666666611</v>
      </c>
      <c r="C18" s="282">
        <v>90.089372162407301</v>
      </c>
      <c r="D18" s="283">
        <v>126800</v>
      </c>
      <c r="E18" s="283">
        <v>111364</v>
      </c>
      <c r="F18" s="283">
        <v>438098</v>
      </c>
      <c r="G18" s="283">
        <v>673404.46</v>
      </c>
      <c r="H18" s="283">
        <v>87756</v>
      </c>
      <c r="I18" s="283">
        <v>191037</v>
      </c>
      <c r="J18" s="283">
        <v>2027916.83</v>
      </c>
      <c r="K18" s="283">
        <v>11938</v>
      </c>
      <c r="L18" s="283">
        <v>13466</v>
      </c>
      <c r="M18" s="283">
        <v>895775</v>
      </c>
      <c r="N18" s="283">
        <v>2865</v>
      </c>
      <c r="O18" s="283">
        <v>2954</v>
      </c>
      <c r="P18" s="283">
        <v>544750</v>
      </c>
      <c r="Q18" s="283">
        <v>1455</v>
      </c>
      <c r="R18" s="283">
        <v>1473</v>
      </c>
      <c r="S18" s="283">
        <v>389697</v>
      </c>
      <c r="T18" s="283">
        <v>1457</v>
      </c>
      <c r="U18" s="283">
        <v>1457</v>
      </c>
      <c r="V18" s="283">
        <v>429166</v>
      </c>
    </row>
  </sheetData>
  <pageMargins left="0.39370078740157483" right="0.78740157480314965" top="0.59055118110236227" bottom="0.59055118110236227"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77">
    <tabColor rgb="FF92D050"/>
  </sheetPr>
  <dimension ref="A1:AK21"/>
  <sheetViews>
    <sheetView view="pageBreakPreview" zoomScale="180" zoomScaleNormal="100" zoomScaleSheetLayoutView="180" workbookViewId="0">
      <selection activeCell="Z15" sqref="Z15"/>
    </sheetView>
  </sheetViews>
  <sheetFormatPr baseColWidth="10" defaultRowHeight="9" x14ac:dyDescent="0.15"/>
  <cols>
    <col min="1" max="1" width="20.28515625" style="111" customWidth="1"/>
    <col min="2" max="13" width="19" style="111" bestFit="1" customWidth="1"/>
    <col min="14" max="25" width="31.7109375" style="111" bestFit="1" customWidth="1"/>
    <col min="26" max="37" width="22.140625" style="111" bestFit="1" customWidth="1"/>
    <col min="38" max="38" width="2.42578125" style="111" customWidth="1"/>
    <col min="39" max="39" width="23.5703125" style="111" customWidth="1"/>
    <col min="40" max="237" width="11.42578125" style="111"/>
    <col min="238" max="238" width="0.5703125" style="111" customWidth="1"/>
    <col min="239" max="239" width="24.42578125" style="111" customWidth="1"/>
    <col min="240" max="240" width="5.5703125" style="111" customWidth="1"/>
    <col min="241" max="253" width="5.7109375" style="111" customWidth="1"/>
    <col min="254" max="265" width="5.85546875" style="111" customWidth="1"/>
    <col min="266" max="266" width="0.5703125" style="111" customWidth="1"/>
    <col min="267" max="267" width="24.5703125" style="111" customWidth="1"/>
    <col min="268" max="268" width="2.42578125" style="111" customWidth="1"/>
    <col min="269" max="269" width="23.5703125" style="111" customWidth="1"/>
    <col min="270" max="281" width="5.85546875" style="111" customWidth="1"/>
    <col min="282" max="284" width="5.7109375" style="111" customWidth="1"/>
    <col min="285" max="287" width="6.28515625" style="111" customWidth="1"/>
    <col min="288" max="290" width="6.140625" style="111" customWidth="1"/>
    <col min="291" max="293" width="4.7109375" style="111" customWidth="1"/>
    <col min="294" max="294" width="2.42578125" style="111" customWidth="1"/>
    <col min="295" max="295" width="23.5703125" style="111" customWidth="1"/>
    <col min="296" max="493" width="11.42578125" style="111"/>
    <col min="494" max="494" width="0.5703125" style="111" customWidth="1"/>
    <col min="495" max="495" width="24.42578125" style="111" customWidth="1"/>
    <col min="496" max="496" width="5.5703125" style="111" customWidth="1"/>
    <col min="497" max="509" width="5.7109375" style="111" customWidth="1"/>
    <col min="510" max="521" width="5.85546875" style="111" customWidth="1"/>
    <col min="522" max="522" width="0.5703125" style="111" customWidth="1"/>
    <col min="523" max="523" width="24.5703125" style="111" customWidth="1"/>
    <col min="524" max="524" width="2.42578125" style="111" customWidth="1"/>
    <col min="525" max="525" width="23.5703125" style="111" customWidth="1"/>
    <col min="526" max="537" width="5.85546875" style="111" customWidth="1"/>
    <col min="538" max="540" width="5.7109375" style="111" customWidth="1"/>
    <col min="541" max="543" width="6.28515625" style="111" customWidth="1"/>
    <col min="544" max="546" width="6.140625" style="111" customWidth="1"/>
    <col min="547" max="549" width="4.7109375" style="111" customWidth="1"/>
    <col min="550" max="550" width="2.42578125" style="111" customWidth="1"/>
    <col min="551" max="551" width="23.5703125" style="111" customWidth="1"/>
    <col min="552" max="749" width="11.42578125" style="111"/>
    <col min="750" max="750" width="0.5703125" style="111" customWidth="1"/>
    <col min="751" max="751" width="24.42578125" style="111" customWidth="1"/>
    <col min="752" max="752" width="5.5703125" style="111" customWidth="1"/>
    <col min="753" max="765" width="5.7109375" style="111" customWidth="1"/>
    <col min="766" max="777" width="5.85546875" style="111" customWidth="1"/>
    <col min="778" max="778" width="0.5703125" style="111" customWidth="1"/>
    <col min="779" max="779" width="24.5703125" style="111" customWidth="1"/>
    <col min="780" max="780" width="2.42578125" style="111" customWidth="1"/>
    <col min="781" max="781" width="23.5703125" style="111" customWidth="1"/>
    <col min="782" max="793" width="5.85546875" style="111" customWidth="1"/>
    <col min="794" max="796" width="5.7109375" style="111" customWidth="1"/>
    <col min="797" max="799" width="6.28515625" style="111" customWidth="1"/>
    <col min="800" max="802" width="6.140625" style="111" customWidth="1"/>
    <col min="803" max="805" width="4.7109375" style="111" customWidth="1"/>
    <col min="806" max="806" width="2.42578125" style="111" customWidth="1"/>
    <col min="807" max="807" width="23.5703125" style="111" customWidth="1"/>
    <col min="808" max="1005" width="11.42578125" style="111"/>
    <col min="1006" max="1006" width="0.5703125" style="111" customWidth="1"/>
    <col min="1007" max="1007" width="24.42578125" style="111" customWidth="1"/>
    <col min="1008" max="1008" width="5.5703125" style="111" customWidth="1"/>
    <col min="1009" max="1021" width="5.7109375" style="111" customWidth="1"/>
    <col min="1022" max="1033" width="5.85546875" style="111" customWidth="1"/>
    <col min="1034" max="1034" width="0.5703125" style="111" customWidth="1"/>
    <col min="1035" max="1035" width="24.5703125" style="111" customWidth="1"/>
    <col min="1036" max="1036" width="2.42578125" style="111" customWidth="1"/>
    <col min="1037" max="1037" width="23.5703125" style="111" customWidth="1"/>
    <col min="1038" max="1049" width="5.85546875" style="111" customWidth="1"/>
    <col min="1050" max="1052" width="5.7109375" style="111" customWidth="1"/>
    <col min="1053" max="1055" width="6.28515625" style="111" customWidth="1"/>
    <col min="1056" max="1058" width="6.140625" style="111" customWidth="1"/>
    <col min="1059" max="1061" width="4.7109375" style="111" customWidth="1"/>
    <col min="1062" max="1062" width="2.42578125" style="111" customWidth="1"/>
    <col min="1063" max="1063" width="23.5703125" style="111" customWidth="1"/>
    <col min="1064" max="1261" width="11.42578125" style="111"/>
    <col min="1262" max="1262" width="0.5703125" style="111" customWidth="1"/>
    <col min="1263" max="1263" width="24.42578125" style="111" customWidth="1"/>
    <col min="1264" max="1264" width="5.5703125" style="111" customWidth="1"/>
    <col min="1265" max="1277" width="5.7109375" style="111" customWidth="1"/>
    <col min="1278" max="1289" width="5.85546875" style="111" customWidth="1"/>
    <col min="1290" max="1290" width="0.5703125" style="111" customWidth="1"/>
    <col min="1291" max="1291" width="24.5703125" style="111" customWidth="1"/>
    <col min="1292" max="1292" width="2.42578125" style="111" customWidth="1"/>
    <col min="1293" max="1293" width="23.5703125" style="111" customWidth="1"/>
    <col min="1294" max="1305" width="5.85546875" style="111" customWidth="1"/>
    <col min="1306" max="1308" width="5.7109375" style="111" customWidth="1"/>
    <col min="1309" max="1311" width="6.28515625" style="111" customWidth="1"/>
    <col min="1312" max="1314" width="6.140625" style="111" customWidth="1"/>
    <col min="1315" max="1317" width="4.7109375" style="111" customWidth="1"/>
    <col min="1318" max="1318" width="2.42578125" style="111" customWidth="1"/>
    <col min="1319" max="1319" width="23.5703125" style="111" customWidth="1"/>
    <col min="1320" max="1517" width="11.42578125" style="111"/>
    <col min="1518" max="1518" width="0.5703125" style="111" customWidth="1"/>
    <col min="1519" max="1519" width="24.42578125" style="111" customWidth="1"/>
    <col min="1520" max="1520" width="5.5703125" style="111" customWidth="1"/>
    <col min="1521" max="1533" width="5.7109375" style="111" customWidth="1"/>
    <col min="1534" max="1545" width="5.85546875" style="111" customWidth="1"/>
    <col min="1546" max="1546" width="0.5703125" style="111" customWidth="1"/>
    <col min="1547" max="1547" width="24.5703125" style="111" customWidth="1"/>
    <col min="1548" max="1548" width="2.42578125" style="111" customWidth="1"/>
    <col min="1549" max="1549" width="23.5703125" style="111" customWidth="1"/>
    <col min="1550" max="1561" width="5.85546875" style="111" customWidth="1"/>
    <col min="1562" max="1564" width="5.7109375" style="111" customWidth="1"/>
    <col min="1565" max="1567" width="6.28515625" style="111" customWidth="1"/>
    <col min="1568" max="1570" width="6.140625" style="111" customWidth="1"/>
    <col min="1571" max="1573" width="4.7109375" style="111" customWidth="1"/>
    <col min="1574" max="1574" width="2.42578125" style="111" customWidth="1"/>
    <col min="1575" max="1575" width="23.5703125" style="111" customWidth="1"/>
    <col min="1576" max="1773" width="11.42578125" style="111"/>
    <col min="1774" max="1774" width="0.5703125" style="111" customWidth="1"/>
    <col min="1775" max="1775" width="24.42578125" style="111" customWidth="1"/>
    <col min="1776" max="1776" width="5.5703125" style="111" customWidth="1"/>
    <col min="1777" max="1789" width="5.7109375" style="111" customWidth="1"/>
    <col min="1790" max="1801" width="5.85546875" style="111" customWidth="1"/>
    <col min="1802" max="1802" width="0.5703125" style="111" customWidth="1"/>
    <col min="1803" max="1803" width="24.5703125" style="111" customWidth="1"/>
    <col min="1804" max="1804" width="2.42578125" style="111" customWidth="1"/>
    <col min="1805" max="1805" width="23.5703125" style="111" customWidth="1"/>
    <col min="1806" max="1817" width="5.85546875" style="111" customWidth="1"/>
    <col min="1818" max="1820" width="5.7109375" style="111" customWidth="1"/>
    <col min="1821" max="1823" width="6.28515625" style="111" customWidth="1"/>
    <col min="1824" max="1826" width="6.140625" style="111" customWidth="1"/>
    <col min="1827" max="1829" width="4.7109375" style="111" customWidth="1"/>
    <col min="1830" max="1830" width="2.42578125" style="111" customWidth="1"/>
    <col min="1831" max="1831" width="23.5703125" style="111" customWidth="1"/>
    <col min="1832" max="2029" width="11.42578125" style="111"/>
    <col min="2030" max="2030" width="0.5703125" style="111" customWidth="1"/>
    <col min="2031" max="2031" width="24.42578125" style="111" customWidth="1"/>
    <col min="2032" max="2032" width="5.5703125" style="111" customWidth="1"/>
    <col min="2033" max="2045" width="5.7109375" style="111" customWidth="1"/>
    <col min="2046" max="2057" width="5.85546875" style="111" customWidth="1"/>
    <col min="2058" max="2058" width="0.5703125" style="111" customWidth="1"/>
    <col min="2059" max="2059" width="24.5703125" style="111" customWidth="1"/>
    <col min="2060" max="2060" width="2.42578125" style="111" customWidth="1"/>
    <col min="2061" max="2061" width="23.5703125" style="111" customWidth="1"/>
    <col min="2062" max="2073" width="5.85546875" style="111" customWidth="1"/>
    <col min="2074" max="2076" width="5.7109375" style="111" customWidth="1"/>
    <col min="2077" max="2079" width="6.28515625" style="111" customWidth="1"/>
    <col min="2080" max="2082" width="6.140625" style="111" customWidth="1"/>
    <col min="2083" max="2085" width="4.7109375" style="111" customWidth="1"/>
    <col min="2086" max="2086" width="2.42578125" style="111" customWidth="1"/>
    <col min="2087" max="2087" width="23.5703125" style="111" customWidth="1"/>
    <col min="2088" max="2285" width="11.42578125" style="111"/>
    <col min="2286" max="2286" width="0.5703125" style="111" customWidth="1"/>
    <col min="2287" max="2287" width="24.42578125" style="111" customWidth="1"/>
    <col min="2288" max="2288" width="5.5703125" style="111" customWidth="1"/>
    <col min="2289" max="2301" width="5.7109375" style="111" customWidth="1"/>
    <col min="2302" max="2313" width="5.85546875" style="111" customWidth="1"/>
    <col min="2314" max="2314" width="0.5703125" style="111" customWidth="1"/>
    <col min="2315" max="2315" width="24.5703125" style="111" customWidth="1"/>
    <col min="2316" max="2316" width="2.42578125" style="111" customWidth="1"/>
    <col min="2317" max="2317" width="23.5703125" style="111" customWidth="1"/>
    <col min="2318" max="2329" width="5.85546875" style="111" customWidth="1"/>
    <col min="2330" max="2332" width="5.7109375" style="111" customWidth="1"/>
    <col min="2333" max="2335" width="6.28515625" style="111" customWidth="1"/>
    <col min="2336" max="2338" width="6.140625" style="111" customWidth="1"/>
    <col min="2339" max="2341" width="4.7109375" style="111" customWidth="1"/>
    <col min="2342" max="2342" width="2.42578125" style="111" customWidth="1"/>
    <col min="2343" max="2343" width="23.5703125" style="111" customWidth="1"/>
    <col min="2344" max="2541" width="11.42578125" style="111"/>
    <col min="2542" max="2542" width="0.5703125" style="111" customWidth="1"/>
    <col min="2543" max="2543" width="24.42578125" style="111" customWidth="1"/>
    <col min="2544" max="2544" width="5.5703125" style="111" customWidth="1"/>
    <col min="2545" max="2557" width="5.7109375" style="111" customWidth="1"/>
    <col min="2558" max="2569" width="5.85546875" style="111" customWidth="1"/>
    <col min="2570" max="2570" width="0.5703125" style="111" customWidth="1"/>
    <col min="2571" max="2571" width="24.5703125" style="111" customWidth="1"/>
    <col min="2572" max="2572" width="2.42578125" style="111" customWidth="1"/>
    <col min="2573" max="2573" width="23.5703125" style="111" customWidth="1"/>
    <col min="2574" max="2585" width="5.85546875" style="111" customWidth="1"/>
    <col min="2586" max="2588" width="5.7109375" style="111" customWidth="1"/>
    <col min="2589" max="2591" width="6.28515625" style="111" customWidth="1"/>
    <col min="2592" max="2594" width="6.140625" style="111" customWidth="1"/>
    <col min="2595" max="2597" width="4.7109375" style="111" customWidth="1"/>
    <col min="2598" max="2598" width="2.42578125" style="111" customWidth="1"/>
    <col min="2599" max="2599" width="23.5703125" style="111" customWidth="1"/>
    <col min="2600" max="2797" width="11.42578125" style="111"/>
    <col min="2798" max="2798" width="0.5703125" style="111" customWidth="1"/>
    <col min="2799" max="2799" width="24.42578125" style="111" customWidth="1"/>
    <col min="2800" max="2800" width="5.5703125" style="111" customWidth="1"/>
    <col min="2801" max="2813" width="5.7109375" style="111" customWidth="1"/>
    <col min="2814" max="2825" width="5.85546875" style="111" customWidth="1"/>
    <col min="2826" max="2826" width="0.5703125" style="111" customWidth="1"/>
    <col min="2827" max="2827" width="24.5703125" style="111" customWidth="1"/>
    <col min="2828" max="2828" width="2.42578125" style="111" customWidth="1"/>
    <col min="2829" max="2829" width="23.5703125" style="111" customWidth="1"/>
    <col min="2830" max="2841" width="5.85546875" style="111" customWidth="1"/>
    <col min="2842" max="2844" width="5.7109375" style="111" customWidth="1"/>
    <col min="2845" max="2847" width="6.28515625" style="111" customWidth="1"/>
    <col min="2848" max="2850" width="6.140625" style="111" customWidth="1"/>
    <col min="2851" max="2853" width="4.7109375" style="111" customWidth="1"/>
    <col min="2854" max="2854" width="2.42578125" style="111" customWidth="1"/>
    <col min="2855" max="2855" width="23.5703125" style="111" customWidth="1"/>
    <col min="2856" max="3053" width="11.42578125" style="111"/>
    <col min="3054" max="3054" width="0.5703125" style="111" customWidth="1"/>
    <col min="3055" max="3055" width="24.42578125" style="111" customWidth="1"/>
    <col min="3056" max="3056" width="5.5703125" style="111" customWidth="1"/>
    <col min="3057" max="3069" width="5.7109375" style="111" customWidth="1"/>
    <col min="3070" max="3081" width="5.85546875" style="111" customWidth="1"/>
    <col min="3082" max="3082" width="0.5703125" style="111" customWidth="1"/>
    <col min="3083" max="3083" width="24.5703125" style="111" customWidth="1"/>
    <col min="3084" max="3084" width="2.42578125" style="111" customWidth="1"/>
    <col min="3085" max="3085" width="23.5703125" style="111" customWidth="1"/>
    <col min="3086" max="3097" width="5.85546875" style="111" customWidth="1"/>
    <col min="3098" max="3100" width="5.7109375" style="111" customWidth="1"/>
    <col min="3101" max="3103" width="6.28515625" style="111" customWidth="1"/>
    <col min="3104" max="3106" width="6.140625" style="111" customWidth="1"/>
    <col min="3107" max="3109" width="4.7109375" style="111" customWidth="1"/>
    <col min="3110" max="3110" width="2.42578125" style="111" customWidth="1"/>
    <col min="3111" max="3111" width="23.5703125" style="111" customWidth="1"/>
    <col min="3112" max="3309" width="11.42578125" style="111"/>
    <col min="3310" max="3310" width="0.5703125" style="111" customWidth="1"/>
    <col min="3311" max="3311" width="24.42578125" style="111" customWidth="1"/>
    <col min="3312" max="3312" width="5.5703125" style="111" customWidth="1"/>
    <col min="3313" max="3325" width="5.7109375" style="111" customWidth="1"/>
    <col min="3326" max="3337" width="5.85546875" style="111" customWidth="1"/>
    <col min="3338" max="3338" width="0.5703125" style="111" customWidth="1"/>
    <col min="3339" max="3339" width="24.5703125" style="111" customWidth="1"/>
    <col min="3340" max="3340" width="2.42578125" style="111" customWidth="1"/>
    <col min="3341" max="3341" width="23.5703125" style="111" customWidth="1"/>
    <col min="3342" max="3353" width="5.85546875" style="111" customWidth="1"/>
    <col min="3354" max="3356" width="5.7109375" style="111" customWidth="1"/>
    <col min="3357" max="3359" width="6.28515625" style="111" customWidth="1"/>
    <col min="3360" max="3362" width="6.140625" style="111" customWidth="1"/>
    <col min="3363" max="3365" width="4.7109375" style="111" customWidth="1"/>
    <col min="3366" max="3366" width="2.42578125" style="111" customWidth="1"/>
    <col min="3367" max="3367" width="23.5703125" style="111" customWidth="1"/>
    <col min="3368" max="3565" width="11.42578125" style="111"/>
    <col min="3566" max="3566" width="0.5703125" style="111" customWidth="1"/>
    <col min="3567" max="3567" width="24.42578125" style="111" customWidth="1"/>
    <col min="3568" max="3568" width="5.5703125" style="111" customWidth="1"/>
    <col min="3569" max="3581" width="5.7109375" style="111" customWidth="1"/>
    <col min="3582" max="3593" width="5.85546875" style="111" customWidth="1"/>
    <col min="3594" max="3594" width="0.5703125" style="111" customWidth="1"/>
    <col min="3595" max="3595" width="24.5703125" style="111" customWidth="1"/>
    <col min="3596" max="3596" width="2.42578125" style="111" customWidth="1"/>
    <col min="3597" max="3597" width="23.5703125" style="111" customWidth="1"/>
    <col min="3598" max="3609" width="5.85546875" style="111" customWidth="1"/>
    <col min="3610" max="3612" width="5.7109375" style="111" customWidth="1"/>
    <col min="3613" max="3615" width="6.28515625" style="111" customWidth="1"/>
    <col min="3616" max="3618" width="6.140625" style="111" customWidth="1"/>
    <col min="3619" max="3621" width="4.7109375" style="111" customWidth="1"/>
    <col min="3622" max="3622" width="2.42578125" style="111" customWidth="1"/>
    <col min="3623" max="3623" width="23.5703125" style="111" customWidth="1"/>
    <col min="3624" max="3821" width="11.42578125" style="111"/>
    <col min="3822" max="3822" width="0.5703125" style="111" customWidth="1"/>
    <col min="3823" max="3823" width="24.42578125" style="111" customWidth="1"/>
    <col min="3824" max="3824" width="5.5703125" style="111" customWidth="1"/>
    <col min="3825" max="3837" width="5.7109375" style="111" customWidth="1"/>
    <col min="3838" max="3849" width="5.85546875" style="111" customWidth="1"/>
    <col min="3850" max="3850" width="0.5703125" style="111" customWidth="1"/>
    <col min="3851" max="3851" width="24.5703125" style="111" customWidth="1"/>
    <col min="3852" max="3852" width="2.42578125" style="111" customWidth="1"/>
    <col min="3853" max="3853" width="23.5703125" style="111" customWidth="1"/>
    <col min="3854" max="3865" width="5.85546875" style="111" customWidth="1"/>
    <col min="3866" max="3868" width="5.7109375" style="111" customWidth="1"/>
    <col min="3869" max="3871" width="6.28515625" style="111" customWidth="1"/>
    <col min="3872" max="3874" width="6.140625" style="111" customWidth="1"/>
    <col min="3875" max="3877" width="4.7109375" style="111" customWidth="1"/>
    <col min="3878" max="3878" width="2.42578125" style="111" customWidth="1"/>
    <col min="3879" max="3879" width="23.5703125" style="111" customWidth="1"/>
    <col min="3880" max="4077" width="11.42578125" style="111"/>
    <col min="4078" max="4078" width="0.5703125" style="111" customWidth="1"/>
    <col min="4079" max="4079" width="24.42578125" style="111" customWidth="1"/>
    <col min="4080" max="4080" width="5.5703125" style="111" customWidth="1"/>
    <col min="4081" max="4093" width="5.7109375" style="111" customWidth="1"/>
    <col min="4094" max="4105" width="5.85546875" style="111" customWidth="1"/>
    <col min="4106" max="4106" width="0.5703125" style="111" customWidth="1"/>
    <col min="4107" max="4107" width="24.5703125" style="111" customWidth="1"/>
    <col min="4108" max="4108" width="2.42578125" style="111" customWidth="1"/>
    <col min="4109" max="4109" width="23.5703125" style="111" customWidth="1"/>
    <col min="4110" max="4121" width="5.85546875" style="111" customWidth="1"/>
    <col min="4122" max="4124" width="5.7109375" style="111" customWidth="1"/>
    <col min="4125" max="4127" width="6.28515625" style="111" customWidth="1"/>
    <col min="4128" max="4130" width="6.140625" style="111" customWidth="1"/>
    <col min="4131" max="4133" width="4.7109375" style="111" customWidth="1"/>
    <col min="4134" max="4134" width="2.42578125" style="111" customWidth="1"/>
    <col min="4135" max="4135" width="23.5703125" style="111" customWidth="1"/>
    <col min="4136" max="4333" width="11.42578125" style="111"/>
    <col min="4334" max="4334" width="0.5703125" style="111" customWidth="1"/>
    <col min="4335" max="4335" width="24.42578125" style="111" customWidth="1"/>
    <col min="4336" max="4336" width="5.5703125" style="111" customWidth="1"/>
    <col min="4337" max="4349" width="5.7109375" style="111" customWidth="1"/>
    <col min="4350" max="4361" width="5.85546875" style="111" customWidth="1"/>
    <col min="4362" max="4362" width="0.5703125" style="111" customWidth="1"/>
    <col min="4363" max="4363" width="24.5703125" style="111" customWidth="1"/>
    <col min="4364" max="4364" width="2.42578125" style="111" customWidth="1"/>
    <col min="4365" max="4365" width="23.5703125" style="111" customWidth="1"/>
    <col min="4366" max="4377" width="5.85546875" style="111" customWidth="1"/>
    <col min="4378" max="4380" width="5.7109375" style="111" customWidth="1"/>
    <col min="4381" max="4383" width="6.28515625" style="111" customWidth="1"/>
    <col min="4384" max="4386" width="6.140625" style="111" customWidth="1"/>
    <col min="4387" max="4389" width="4.7109375" style="111" customWidth="1"/>
    <col min="4390" max="4390" width="2.42578125" style="111" customWidth="1"/>
    <col min="4391" max="4391" width="23.5703125" style="111" customWidth="1"/>
    <col min="4392" max="4589" width="11.42578125" style="111"/>
    <col min="4590" max="4590" width="0.5703125" style="111" customWidth="1"/>
    <col min="4591" max="4591" width="24.42578125" style="111" customWidth="1"/>
    <col min="4592" max="4592" width="5.5703125" style="111" customWidth="1"/>
    <col min="4593" max="4605" width="5.7109375" style="111" customWidth="1"/>
    <col min="4606" max="4617" width="5.85546875" style="111" customWidth="1"/>
    <col min="4618" max="4618" width="0.5703125" style="111" customWidth="1"/>
    <col min="4619" max="4619" width="24.5703125" style="111" customWidth="1"/>
    <col min="4620" max="4620" width="2.42578125" style="111" customWidth="1"/>
    <col min="4621" max="4621" width="23.5703125" style="111" customWidth="1"/>
    <col min="4622" max="4633" width="5.85546875" style="111" customWidth="1"/>
    <col min="4634" max="4636" width="5.7109375" style="111" customWidth="1"/>
    <col min="4637" max="4639" width="6.28515625" style="111" customWidth="1"/>
    <col min="4640" max="4642" width="6.140625" style="111" customWidth="1"/>
    <col min="4643" max="4645" width="4.7109375" style="111" customWidth="1"/>
    <col min="4646" max="4646" width="2.42578125" style="111" customWidth="1"/>
    <col min="4647" max="4647" width="23.5703125" style="111" customWidth="1"/>
    <col min="4648" max="4845" width="11.42578125" style="111"/>
    <col min="4846" max="4846" width="0.5703125" style="111" customWidth="1"/>
    <col min="4847" max="4847" width="24.42578125" style="111" customWidth="1"/>
    <col min="4848" max="4848" width="5.5703125" style="111" customWidth="1"/>
    <col min="4849" max="4861" width="5.7109375" style="111" customWidth="1"/>
    <col min="4862" max="4873" width="5.85546875" style="111" customWidth="1"/>
    <col min="4874" max="4874" width="0.5703125" style="111" customWidth="1"/>
    <col min="4875" max="4875" width="24.5703125" style="111" customWidth="1"/>
    <col min="4876" max="4876" width="2.42578125" style="111" customWidth="1"/>
    <col min="4877" max="4877" width="23.5703125" style="111" customWidth="1"/>
    <col min="4878" max="4889" width="5.85546875" style="111" customWidth="1"/>
    <col min="4890" max="4892" width="5.7109375" style="111" customWidth="1"/>
    <col min="4893" max="4895" width="6.28515625" style="111" customWidth="1"/>
    <col min="4896" max="4898" width="6.140625" style="111" customWidth="1"/>
    <col min="4899" max="4901" width="4.7109375" style="111" customWidth="1"/>
    <col min="4902" max="4902" width="2.42578125" style="111" customWidth="1"/>
    <col min="4903" max="4903" width="23.5703125" style="111" customWidth="1"/>
    <col min="4904" max="5101" width="11.42578125" style="111"/>
    <col min="5102" max="5102" width="0.5703125" style="111" customWidth="1"/>
    <col min="5103" max="5103" width="24.42578125" style="111" customWidth="1"/>
    <col min="5104" max="5104" width="5.5703125" style="111" customWidth="1"/>
    <col min="5105" max="5117" width="5.7109375" style="111" customWidth="1"/>
    <col min="5118" max="5129" width="5.85546875" style="111" customWidth="1"/>
    <col min="5130" max="5130" width="0.5703125" style="111" customWidth="1"/>
    <col min="5131" max="5131" width="24.5703125" style="111" customWidth="1"/>
    <col min="5132" max="5132" width="2.42578125" style="111" customWidth="1"/>
    <col min="5133" max="5133" width="23.5703125" style="111" customWidth="1"/>
    <col min="5134" max="5145" width="5.85546875" style="111" customWidth="1"/>
    <col min="5146" max="5148" width="5.7109375" style="111" customWidth="1"/>
    <col min="5149" max="5151" width="6.28515625" style="111" customWidth="1"/>
    <col min="5152" max="5154" width="6.140625" style="111" customWidth="1"/>
    <col min="5155" max="5157" width="4.7109375" style="111" customWidth="1"/>
    <col min="5158" max="5158" width="2.42578125" style="111" customWidth="1"/>
    <col min="5159" max="5159" width="23.5703125" style="111" customWidth="1"/>
    <col min="5160" max="5357" width="11.42578125" style="111"/>
    <col min="5358" max="5358" width="0.5703125" style="111" customWidth="1"/>
    <col min="5359" max="5359" width="24.42578125" style="111" customWidth="1"/>
    <col min="5360" max="5360" width="5.5703125" style="111" customWidth="1"/>
    <col min="5361" max="5373" width="5.7109375" style="111" customWidth="1"/>
    <col min="5374" max="5385" width="5.85546875" style="111" customWidth="1"/>
    <col min="5386" max="5386" width="0.5703125" style="111" customWidth="1"/>
    <col min="5387" max="5387" width="24.5703125" style="111" customWidth="1"/>
    <col min="5388" max="5388" width="2.42578125" style="111" customWidth="1"/>
    <col min="5389" max="5389" width="23.5703125" style="111" customWidth="1"/>
    <col min="5390" max="5401" width="5.85546875" style="111" customWidth="1"/>
    <col min="5402" max="5404" width="5.7109375" style="111" customWidth="1"/>
    <col min="5405" max="5407" width="6.28515625" style="111" customWidth="1"/>
    <col min="5408" max="5410" width="6.140625" style="111" customWidth="1"/>
    <col min="5411" max="5413" width="4.7109375" style="111" customWidth="1"/>
    <col min="5414" max="5414" width="2.42578125" style="111" customWidth="1"/>
    <col min="5415" max="5415" width="23.5703125" style="111" customWidth="1"/>
    <col min="5416" max="5613" width="11.42578125" style="111"/>
    <col min="5614" max="5614" width="0.5703125" style="111" customWidth="1"/>
    <col min="5615" max="5615" width="24.42578125" style="111" customWidth="1"/>
    <col min="5616" max="5616" width="5.5703125" style="111" customWidth="1"/>
    <col min="5617" max="5629" width="5.7109375" style="111" customWidth="1"/>
    <col min="5630" max="5641" width="5.85546875" style="111" customWidth="1"/>
    <col min="5642" max="5642" width="0.5703125" style="111" customWidth="1"/>
    <col min="5643" max="5643" width="24.5703125" style="111" customWidth="1"/>
    <col min="5644" max="5644" width="2.42578125" style="111" customWidth="1"/>
    <col min="5645" max="5645" width="23.5703125" style="111" customWidth="1"/>
    <col min="5646" max="5657" width="5.85546875" style="111" customWidth="1"/>
    <col min="5658" max="5660" width="5.7109375" style="111" customWidth="1"/>
    <col min="5661" max="5663" width="6.28515625" style="111" customWidth="1"/>
    <col min="5664" max="5666" width="6.140625" style="111" customWidth="1"/>
    <col min="5667" max="5669" width="4.7109375" style="111" customWidth="1"/>
    <col min="5670" max="5670" width="2.42578125" style="111" customWidth="1"/>
    <col min="5671" max="5671" width="23.5703125" style="111" customWidth="1"/>
    <col min="5672" max="5869" width="11.42578125" style="111"/>
    <col min="5870" max="5870" width="0.5703125" style="111" customWidth="1"/>
    <col min="5871" max="5871" width="24.42578125" style="111" customWidth="1"/>
    <col min="5872" max="5872" width="5.5703125" style="111" customWidth="1"/>
    <col min="5873" max="5885" width="5.7109375" style="111" customWidth="1"/>
    <col min="5886" max="5897" width="5.85546875" style="111" customWidth="1"/>
    <col min="5898" max="5898" width="0.5703125" style="111" customWidth="1"/>
    <col min="5899" max="5899" width="24.5703125" style="111" customWidth="1"/>
    <col min="5900" max="5900" width="2.42578125" style="111" customWidth="1"/>
    <col min="5901" max="5901" width="23.5703125" style="111" customWidth="1"/>
    <col min="5902" max="5913" width="5.85546875" style="111" customWidth="1"/>
    <col min="5914" max="5916" width="5.7109375" style="111" customWidth="1"/>
    <col min="5917" max="5919" width="6.28515625" style="111" customWidth="1"/>
    <col min="5920" max="5922" width="6.140625" style="111" customWidth="1"/>
    <col min="5923" max="5925" width="4.7109375" style="111" customWidth="1"/>
    <col min="5926" max="5926" width="2.42578125" style="111" customWidth="1"/>
    <col min="5927" max="5927" width="23.5703125" style="111" customWidth="1"/>
    <col min="5928" max="6125" width="11.42578125" style="111"/>
    <col min="6126" max="6126" width="0.5703125" style="111" customWidth="1"/>
    <col min="6127" max="6127" width="24.42578125" style="111" customWidth="1"/>
    <col min="6128" max="6128" width="5.5703125" style="111" customWidth="1"/>
    <col min="6129" max="6141" width="5.7109375" style="111" customWidth="1"/>
    <col min="6142" max="6153" width="5.85546875" style="111" customWidth="1"/>
    <col min="6154" max="6154" width="0.5703125" style="111" customWidth="1"/>
    <col min="6155" max="6155" width="24.5703125" style="111" customWidth="1"/>
    <col min="6156" max="6156" width="2.42578125" style="111" customWidth="1"/>
    <col min="6157" max="6157" width="23.5703125" style="111" customWidth="1"/>
    <col min="6158" max="6169" width="5.85546875" style="111" customWidth="1"/>
    <col min="6170" max="6172" width="5.7109375" style="111" customWidth="1"/>
    <col min="6173" max="6175" width="6.28515625" style="111" customWidth="1"/>
    <col min="6176" max="6178" width="6.140625" style="111" customWidth="1"/>
    <col min="6179" max="6181" width="4.7109375" style="111" customWidth="1"/>
    <col min="6182" max="6182" width="2.42578125" style="111" customWidth="1"/>
    <col min="6183" max="6183" width="23.5703125" style="111" customWidth="1"/>
    <col min="6184" max="6381" width="11.42578125" style="111"/>
    <col min="6382" max="6382" width="0.5703125" style="111" customWidth="1"/>
    <col min="6383" max="6383" width="24.42578125" style="111" customWidth="1"/>
    <col min="6384" max="6384" width="5.5703125" style="111" customWidth="1"/>
    <col min="6385" max="6397" width="5.7109375" style="111" customWidth="1"/>
    <col min="6398" max="6409" width="5.85546875" style="111" customWidth="1"/>
    <col min="6410" max="6410" width="0.5703125" style="111" customWidth="1"/>
    <col min="6411" max="6411" width="24.5703125" style="111" customWidth="1"/>
    <col min="6412" max="6412" width="2.42578125" style="111" customWidth="1"/>
    <col min="6413" max="6413" width="23.5703125" style="111" customWidth="1"/>
    <col min="6414" max="6425" width="5.85546875" style="111" customWidth="1"/>
    <col min="6426" max="6428" width="5.7109375" style="111" customWidth="1"/>
    <col min="6429" max="6431" width="6.28515625" style="111" customWidth="1"/>
    <col min="6432" max="6434" width="6.140625" style="111" customWidth="1"/>
    <col min="6435" max="6437" width="4.7109375" style="111" customWidth="1"/>
    <col min="6438" max="6438" width="2.42578125" style="111" customWidth="1"/>
    <col min="6439" max="6439" width="23.5703125" style="111" customWidth="1"/>
    <col min="6440" max="6637" width="11.42578125" style="111"/>
    <col min="6638" max="6638" width="0.5703125" style="111" customWidth="1"/>
    <col min="6639" max="6639" width="24.42578125" style="111" customWidth="1"/>
    <col min="6640" max="6640" width="5.5703125" style="111" customWidth="1"/>
    <col min="6641" max="6653" width="5.7109375" style="111" customWidth="1"/>
    <col min="6654" max="6665" width="5.85546875" style="111" customWidth="1"/>
    <col min="6666" max="6666" width="0.5703125" style="111" customWidth="1"/>
    <col min="6667" max="6667" width="24.5703125" style="111" customWidth="1"/>
    <col min="6668" max="6668" width="2.42578125" style="111" customWidth="1"/>
    <col min="6669" max="6669" width="23.5703125" style="111" customWidth="1"/>
    <col min="6670" max="6681" width="5.85546875" style="111" customWidth="1"/>
    <col min="6682" max="6684" width="5.7109375" style="111" customWidth="1"/>
    <col min="6685" max="6687" width="6.28515625" style="111" customWidth="1"/>
    <col min="6688" max="6690" width="6.140625" style="111" customWidth="1"/>
    <col min="6691" max="6693" width="4.7109375" style="111" customWidth="1"/>
    <col min="6694" max="6694" width="2.42578125" style="111" customWidth="1"/>
    <col min="6695" max="6695" width="23.5703125" style="111" customWidth="1"/>
    <col min="6696" max="6893" width="11.42578125" style="111"/>
    <col min="6894" max="6894" width="0.5703125" style="111" customWidth="1"/>
    <col min="6895" max="6895" width="24.42578125" style="111" customWidth="1"/>
    <col min="6896" max="6896" width="5.5703125" style="111" customWidth="1"/>
    <col min="6897" max="6909" width="5.7109375" style="111" customWidth="1"/>
    <col min="6910" max="6921" width="5.85546875" style="111" customWidth="1"/>
    <col min="6922" max="6922" width="0.5703125" style="111" customWidth="1"/>
    <col min="6923" max="6923" width="24.5703125" style="111" customWidth="1"/>
    <col min="6924" max="6924" width="2.42578125" style="111" customWidth="1"/>
    <col min="6925" max="6925" width="23.5703125" style="111" customWidth="1"/>
    <col min="6926" max="6937" width="5.85546875" style="111" customWidth="1"/>
    <col min="6938" max="6940" width="5.7109375" style="111" customWidth="1"/>
    <col min="6941" max="6943" width="6.28515625" style="111" customWidth="1"/>
    <col min="6944" max="6946" width="6.140625" style="111" customWidth="1"/>
    <col min="6947" max="6949" width="4.7109375" style="111" customWidth="1"/>
    <col min="6950" max="6950" width="2.42578125" style="111" customWidth="1"/>
    <col min="6951" max="6951" width="23.5703125" style="111" customWidth="1"/>
    <col min="6952" max="7149" width="11.42578125" style="111"/>
    <col min="7150" max="7150" width="0.5703125" style="111" customWidth="1"/>
    <col min="7151" max="7151" width="24.42578125" style="111" customWidth="1"/>
    <col min="7152" max="7152" width="5.5703125" style="111" customWidth="1"/>
    <col min="7153" max="7165" width="5.7109375" style="111" customWidth="1"/>
    <col min="7166" max="7177" width="5.85546875" style="111" customWidth="1"/>
    <col min="7178" max="7178" width="0.5703125" style="111" customWidth="1"/>
    <col min="7179" max="7179" width="24.5703125" style="111" customWidth="1"/>
    <col min="7180" max="7180" width="2.42578125" style="111" customWidth="1"/>
    <col min="7181" max="7181" width="23.5703125" style="111" customWidth="1"/>
    <col min="7182" max="7193" width="5.85546875" style="111" customWidth="1"/>
    <col min="7194" max="7196" width="5.7109375" style="111" customWidth="1"/>
    <col min="7197" max="7199" width="6.28515625" style="111" customWidth="1"/>
    <col min="7200" max="7202" width="6.140625" style="111" customWidth="1"/>
    <col min="7203" max="7205" width="4.7109375" style="111" customWidth="1"/>
    <col min="7206" max="7206" width="2.42578125" style="111" customWidth="1"/>
    <col min="7207" max="7207" width="23.5703125" style="111" customWidth="1"/>
    <col min="7208" max="7405" width="11.42578125" style="111"/>
    <col min="7406" max="7406" width="0.5703125" style="111" customWidth="1"/>
    <col min="7407" max="7407" width="24.42578125" style="111" customWidth="1"/>
    <col min="7408" max="7408" width="5.5703125" style="111" customWidth="1"/>
    <col min="7409" max="7421" width="5.7109375" style="111" customWidth="1"/>
    <col min="7422" max="7433" width="5.85546875" style="111" customWidth="1"/>
    <col min="7434" max="7434" width="0.5703125" style="111" customWidth="1"/>
    <col min="7435" max="7435" width="24.5703125" style="111" customWidth="1"/>
    <col min="7436" max="7436" width="2.42578125" style="111" customWidth="1"/>
    <col min="7437" max="7437" width="23.5703125" style="111" customWidth="1"/>
    <col min="7438" max="7449" width="5.85546875" style="111" customWidth="1"/>
    <col min="7450" max="7452" width="5.7109375" style="111" customWidth="1"/>
    <col min="7453" max="7455" width="6.28515625" style="111" customWidth="1"/>
    <col min="7456" max="7458" width="6.140625" style="111" customWidth="1"/>
    <col min="7459" max="7461" width="4.7109375" style="111" customWidth="1"/>
    <col min="7462" max="7462" width="2.42578125" style="111" customWidth="1"/>
    <col min="7463" max="7463" width="23.5703125" style="111" customWidth="1"/>
    <col min="7464" max="7661" width="11.42578125" style="111"/>
    <col min="7662" max="7662" width="0.5703125" style="111" customWidth="1"/>
    <col min="7663" max="7663" width="24.42578125" style="111" customWidth="1"/>
    <col min="7664" max="7664" width="5.5703125" style="111" customWidth="1"/>
    <col min="7665" max="7677" width="5.7109375" style="111" customWidth="1"/>
    <col min="7678" max="7689" width="5.85546875" style="111" customWidth="1"/>
    <col min="7690" max="7690" width="0.5703125" style="111" customWidth="1"/>
    <col min="7691" max="7691" width="24.5703125" style="111" customWidth="1"/>
    <col min="7692" max="7692" width="2.42578125" style="111" customWidth="1"/>
    <col min="7693" max="7693" width="23.5703125" style="111" customWidth="1"/>
    <col min="7694" max="7705" width="5.85546875" style="111" customWidth="1"/>
    <col min="7706" max="7708" width="5.7109375" style="111" customWidth="1"/>
    <col min="7709" max="7711" width="6.28515625" style="111" customWidth="1"/>
    <col min="7712" max="7714" width="6.140625" style="111" customWidth="1"/>
    <col min="7715" max="7717" width="4.7109375" style="111" customWidth="1"/>
    <col min="7718" max="7718" width="2.42578125" style="111" customWidth="1"/>
    <col min="7719" max="7719" width="23.5703125" style="111" customWidth="1"/>
    <col min="7720" max="7917" width="11.42578125" style="111"/>
    <col min="7918" max="7918" width="0.5703125" style="111" customWidth="1"/>
    <col min="7919" max="7919" width="24.42578125" style="111" customWidth="1"/>
    <col min="7920" max="7920" width="5.5703125" style="111" customWidth="1"/>
    <col min="7921" max="7933" width="5.7109375" style="111" customWidth="1"/>
    <col min="7934" max="7945" width="5.85546875" style="111" customWidth="1"/>
    <col min="7946" max="7946" width="0.5703125" style="111" customWidth="1"/>
    <col min="7947" max="7947" width="24.5703125" style="111" customWidth="1"/>
    <col min="7948" max="7948" width="2.42578125" style="111" customWidth="1"/>
    <col min="7949" max="7949" width="23.5703125" style="111" customWidth="1"/>
    <col min="7950" max="7961" width="5.85546875" style="111" customWidth="1"/>
    <col min="7962" max="7964" width="5.7109375" style="111" customWidth="1"/>
    <col min="7965" max="7967" width="6.28515625" style="111" customWidth="1"/>
    <col min="7968" max="7970" width="6.140625" style="111" customWidth="1"/>
    <col min="7971" max="7973" width="4.7109375" style="111" customWidth="1"/>
    <col min="7974" max="7974" width="2.42578125" style="111" customWidth="1"/>
    <col min="7975" max="7975" width="23.5703125" style="111" customWidth="1"/>
    <col min="7976" max="8173" width="11.42578125" style="111"/>
    <col min="8174" max="8174" width="0.5703125" style="111" customWidth="1"/>
    <col min="8175" max="8175" width="24.42578125" style="111" customWidth="1"/>
    <col min="8176" max="8176" width="5.5703125" style="111" customWidth="1"/>
    <col min="8177" max="8189" width="5.7109375" style="111" customWidth="1"/>
    <col min="8190" max="8201" width="5.85546875" style="111" customWidth="1"/>
    <col min="8202" max="8202" width="0.5703125" style="111" customWidth="1"/>
    <col min="8203" max="8203" width="24.5703125" style="111" customWidth="1"/>
    <col min="8204" max="8204" width="2.42578125" style="111" customWidth="1"/>
    <col min="8205" max="8205" width="23.5703125" style="111" customWidth="1"/>
    <col min="8206" max="8217" width="5.85546875" style="111" customWidth="1"/>
    <col min="8218" max="8220" width="5.7109375" style="111" customWidth="1"/>
    <col min="8221" max="8223" width="6.28515625" style="111" customWidth="1"/>
    <col min="8224" max="8226" width="6.140625" style="111" customWidth="1"/>
    <col min="8227" max="8229" width="4.7109375" style="111" customWidth="1"/>
    <col min="8230" max="8230" width="2.42578125" style="111" customWidth="1"/>
    <col min="8231" max="8231" width="23.5703125" style="111" customWidth="1"/>
    <col min="8232" max="8429" width="11.42578125" style="111"/>
    <col min="8430" max="8430" width="0.5703125" style="111" customWidth="1"/>
    <col min="8431" max="8431" width="24.42578125" style="111" customWidth="1"/>
    <col min="8432" max="8432" width="5.5703125" style="111" customWidth="1"/>
    <col min="8433" max="8445" width="5.7109375" style="111" customWidth="1"/>
    <col min="8446" max="8457" width="5.85546875" style="111" customWidth="1"/>
    <col min="8458" max="8458" width="0.5703125" style="111" customWidth="1"/>
    <col min="8459" max="8459" width="24.5703125" style="111" customWidth="1"/>
    <col min="8460" max="8460" width="2.42578125" style="111" customWidth="1"/>
    <col min="8461" max="8461" width="23.5703125" style="111" customWidth="1"/>
    <col min="8462" max="8473" width="5.85546875" style="111" customWidth="1"/>
    <col min="8474" max="8476" width="5.7109375" style="111" customWidth="1"/>
    <col min="8477" max="8479" width="6.28515625" style="111" customWidth="1"/>
    <col min="8480" max="8482" width="6.140625" style="111" customWidth="1"/>
    <col min="8483" max="8485" width="4.7109375" style="111" customWidth="1"/>
    <col min="8486" max="8486" width="2.42578125" style="111" customWidth="1"/>
    <col min="8487" max="8487" width="23.5703125" style="111" customWidth="1"/>
    <col min="8488" max="8685" width="11.42578125" style="111"/>
    <col min="8686" max="8686" width="0.5703125" style="111" customWidth="1"/>
    <col min="8687" max="8687" width="24.42578125" style="111" customWidth="1"/>
    <col min="8688" max="8688" width="5.5703125" style="111" customWidth="1"/>
    <col min="8689" max="8701" width="5.7109375" style="111" customWidth="1"/>
    <col min="8702" max="8713" width="5.85546875" style="111" customWidth="1"/>
    <col min="8714" max="8714" width="0.5703125" style="111" customWidth="1"/>
    <col min="8715" max="8715" width="24.5703125" style="111" customWidth="1"/>
    <col min="8716" max="8716" width="2.42578125" style="111" customWidth="1"/>
    <col min="8717" max="8717" width="23.5703125" style="111" customWidth="1"/>
    <col min="8718" max="8729" width="5.85546875" style="111" customWidth="1"/>
    <col min="8730" max="8732" width="5.7109375" style="111" customWidth="1"/>
    <col min="8733" max="8735" width="6.28515625" style="111" customWidth="1"/>
    <col min="8736" max="8738" width="6.140625" style="111" customWidth="1"/>
    <col min="8739" max="8741" width="4.7109375" style="111" customWidth="1"/>
    <col min="8742" max="8742" width="2.42578125" style="111" customWidth="1"/>
    <col min="8743" max="8743" width="23.5703125" style="111" customWidth="1"/>
    <col min="8744" max="8941" width="11.42578125" style="111"/>
    <col min="8942" max="8942" width="0.5703125" style="111" customWidth="1"/>
    <col min="8943" max="8943" width="24.42578125" style="111" customWidth="1"/>
    <col min="8944" max="8944" width="5.5703125" style="111" customWidth="1"/>
    <col min="8945" max="8957" width="5.7109375" style="111" customWidth="1"/>
    <col min="8958" max="8969" width="5.85546875" style="111" customWidth="1"/>
    <col min="8970" max="8970" width="0.5703125" style="111" customWidth="1"/>
    <col min="8971" max="8971" width="24.5703125" style="111" customWidth="1"/>
    <col min="8972" max="8972" width="2.42578125" style="111" customWidth="1"/>
    <col min="8973" max="8973" width="23.5703125" style="111" customWidth="1"/>
    <col min="8974" max="8985" width="5.85546875" style="111" customWidth="1"/>
    <col min="8986" max="8988" width="5.7109375" style="111" customWidth="1"/>
    <col min="8989" max="8991" width="6.28515625" style="111" customWidth="1"/>
    <col min="8992" max="8994" width="6.140625" style="111" customWidth="1"/>
    <col min="8995" max="8997" width="4.7109375" style="111" customWidth="1"/>
    <col min="8998" max="8998" width="2.42578125" style="111" customWidth="1"/>
    <col min="8999" max="8999" width="23.5703125" style="111" customWidth="1"/>
    <col min="9000" max="9197" width="11.42578125" style="111"/>
    <col min="9198" max="9198" width="0.5703125" style="111" customWidth="1"/>
    <col min="9199" max="9199" width="24.42578125" style="111" customWidth="1"/>
    <col min="9200" max="9200" width="5.5703125" style="111" customWidth="1"/>
    <col min="9201" max="9213" width="5.7109375" style="111" customWidth="1"/>
    <col min="9214" max="9225" width="5.85546875" style="111" customWidth="1"/>
    <col min="9226" max="9226" width="0.5703125" style="111" customWidth="1"/>
    <col min="9227" max="9227" width="24.5703125" style="111" customWidth="1"/>
    <col min="9228" max="9228" width="2.42578125" style="111" customWidth="1"/>
    <col min="9229" max="9229" width="23.5703125" style="111" customWidth="1"/>
    <col min="9230" max="9241" width="5.85546875" style="111" customWidth="1"/>
    <col min="9242" max="9244" width="5.7109375" style="111" customWidth="1"/>
    <col min="9245" max="9247" width="6.28515625" style="111" customWidth="1"/>
    <col min="9248" max="9250" width="6.140625" style="111" customWidth="1"/>
    <col min="9251" max="9253" width="4.7109375" style="111" customWidth="1"/>
    <col min="9254" max="9254" width="2.42578125" style="111" customWidth="1"/>
    <col min="9255" max="9255" width="23.5703125" style="111" customWidth="1"/>
    <col min="9256" max="9453" width="11.42578125" style="111"/>
    <col min="9454" max="9454" width="0.5703125" style="111" customWidth="1"/>
    <col min="9455" max="9455" width="24.42578125" style="111" customWidth="1"/>
    <col min="9456" max="9456" width="5.5703125" style="111" customWidth="1"/>
    <col min="9457" max="9469" width="5.7109375" style="111" customWidth="1"/>
    <col min="9470" max="9481" width="5.85546875" style="111" customWidth="1"/>
    <col min="9482" max="9482" width="0.5703125" style="111" customWidth="1"/>
    <col min="9483" max="9483" width="24.5703125" style="111" customWidth="1"/>
    <col min="9484" max="9484" width="2.42578125" style="111" customWidth="1"/>
    <col min="9485" max="9485" width="23.5703125" style="111" customWidth="1"/>
    <col min="9486" max="9497" width="5.85546875" style="111" customWidth="1"/>
    <col min="9498" max="9500" width="5.7109375" style="111" customWidth="1"/>
    <col min="9501" max="9503" width="6.28515625" style="111" customWidth="1"/>
    <col min="9504" max="9506" width="6.140625" style="111" customWidth="1"/>
    <col min="9507" max="9509" width="4.7109375" style="111" customWidth="1"/>
    <col min="9510" max="9510" width="2.42578125" style="111" customWidth="1"/>
    <col min="9511" max="9511" width="23.5703125" style="111" customWidth="1"/>
    <col min="9512" max="9709" width="11.42578125" style="111"/>
    <col min="9710" max="9710" width="0.5703125" style="111" customWidth="1"/>
    <col min="9711" max="9711" width="24.42578125" style="111" customWidth="1"/>
    <col min="9712" max="9712" width="5.5703125" style="111" customWidth="1"/>
    <col min="9713" max="9725" width="5.7109375" style="111" customWidth="1"/>
    <col min="9726" max="9737" width="5.85546875" style="111" customWidth="1"/>
    <col min="9738" max="9738" width="0.5703125" style="111" customWidth="1"/>
    <col min="9739" max="9739" width="24.5703125" style="111" customWidth="1"/>
    <col min="9740" max="9740" width="2.42578125" style="111" customWidth="1"/>
    <col min="9741" max="9741" width="23.5703125" style="111" customWidth="1"/>
    <col min="9742" max="9753" width="5.85546875" style="111" customWidth="1"/>
    <col min="9754" max="9756" width="5.7109375" style="111" customWidth="1"/>
    <col min="9757" max="9759" width="6.28515625" style="111" customWidth="1"/>
    <col min="9760" max="9762" width="6.140625" style="111" customWidth="1"/>
    <col min="9763" max="9765" width="4.7109375" style="111" customWidth="1"/>
    <col min="9766" max="9766" width="2.42578125" style="111" customWidth="1"/>
    <col min="9767" max="9767" width="23.5703125" style="111" customWidth="1"/>
    <col min="9768" max="9965" width="11.42578125" style="111"/>
    <col min="9966" max="9966" width="0.5703125" style="111" customWidth="1"/>
    <col min="9967" max="9967" width="24.42578125" style="111" customWidth="1"/>
    <col min="9968" max="9968" width="5.5703125" style="111" customWidth="1"/>
    <col min="9969" max="9981" width="5.7109375" style="111" customWidth="1"/>
    <col min="9982" max="9993" width="5.85546875" style="111" customWidth="1"/>
    <col min="9994" max="9994" width="0.5703125" style="111" customWidth="1"/>
    <col min="9995" max="9995" width="24.5703125" style="111" customWidth="1"/>
    <col min="9996" max="9996" width="2.42578125" style="111" customWidth="1"/>
    <col min="9997" max="9997" width="23.5703125" style="111" customWidth="1"/>
    <col min="9998" max="10009" width="5.85546875" style="111" customWidth="1"/>
    <col min="10010" max="10012" width="5.7109375" style="111" customWidth="1"/>
    <col min="10013" max="10015" width="6.28515625" style="111" customWidth="1"/>
    <col min="10016" max="10018" width="6.140625" style="111" customWidth="1"/>
    <col min="10019" max="10021" width="4.7109375" style="111" customWidth="1"/>
    <col min="10022" max="10022" width="2.42578125" style="111" customWidth="1"/>
    <col min="10023" max="10023" width="23.5703125" style="111" customWidth="1"/>
    <col min="10024" max="10221" width="11.42578125" style="111"/>
    <col min="10222" max="10222" width="0.5703125" style="111" customWidth="1"/>
    <col min="10223" max="10223" width="24.42578125" style="111" customWidth="1"/>
    <col min="10224" max="10224" width="5.5703125" style="111" customWidth="1"/>
    <col min="10225" max="10237" width="5.7109375" style="111" customWidth="1"/>
    <col min="10238" max="10249" width="5.85546875" style="111" customWidth="1"/>
    <col min="10250" max="10250" width="0.5703125" style="111" customWidth="1"/>
    <col min="10251" max="10251" width="24.5703125" style="111" customWidth="1"/>
    <col min="10252" max="10252" width="2.42578125" style="111" customWidth="1"/>
    <col min="10253" max="10253" width="23.5703125" style="111" customWidth="1"/>
    <col min="10254" max="10265" width="5.85546875" style="111" customWidth="1"/>
    <col min="10266" max="10268" width="5.7109375" style="111" customWidth="1"/>
    <col min="10269" max="10271" width="6.28515625" style="111" customWidth="1"/>
    <col min="10272" max="10274" width="6.140625" style="111" customWidth="1"/>
    <col min="10275" max="10277" width="4.7109375" style="111" customWidth="1"/>
    <col min="10278" max="10278" width="2.42578125" style="111" customWidth="1"/>
    <col min="10279" max="10279" width="23.5703125" style="111" customWidth="1"/>
    <col min="10280" max="10477" width="11.42578125" style="111"/>
    <col min="10478" max="10478" width="0.5703125" style="111" customWidth="1"/>
    <col min="10479" max="10479" width="24.42578125" style="111" customWidth="1"/>
    <col min="10480" max="10480" width="5.5703125" style="111" customWidth="1"/>
    <col min="10481" max="10493" width="5.7109375" style="111" customWidth="1"/>
    <col min="10494" max="10505" width="5.85546875" style="111" customWidth="1"/>
    <col min="10506" max="10506" width="0.5703125" style="111" customWidth="1"/>
    <col min="10507" max="10507" width="24.5703125" style="111" customWidth="1"/>
    <col min="10508" max="10508" width="2.42578125" style="111" customWidth="1"/>
    <col min="10509" max="10509" width="23.5703125" style="111" customWidth="1"/>
    <col min="10510" max="10521" width="5.85546875" style="111" customWidth="1"/>
    <col min="10522" max="10524" width="5.7109375" style="111" customWidth="1"/>
    <col min="10525" max="10527" width="6.28515625" style="111" customWidth="1"/>
    <col min="10528" max="10530" width="6.140625" style="111" customWidth="1"/>
    <col min="10531" max="10533" width="4.7109375" style="111" customWidth="1"/>
    <col min="10534" max="10534" width="2.42578125" style="111" customWidth="1"/>
    <col min="10535" max="10535" width="23.5703125" style="111" customWidth="1"/>
    <col min="10536" max="10733" width="11.42578125" style="111"/>
    <col min="10734" max="10734" width="0.5703125" style="111" customWidth="1"/>
    <col min="10735" max="10735" width="24.42578125" style="111" customWidth="1"/>
    <col min="10736" max="10736" width="5.5703125" style="111" customWidth="1"/>
    <col min="10737" max="10749" width="5.7109375" style="111" customWidth="1"/>
    <col min="10750" max="10761" width="5.85546875" style="111" customWidth="1"/>
    <col min="10762" max="10762" width="0.5703125" style="111" customWidth="1"/>
    <col min="10763" max="10763" width="24.5703125" style="111" customWidth="1"/>
    <col min="10764" max="10764" width="2.42578125" style="111" customWidth="1"/>
    <col min="10765" max="10765" width="23.5703125" style="111" customWidth="1"/>
    <col min="10766" max="10777" width="5.85546875" style="111" customWidth="1"/>
    <col min="10778" max="10780" width="5.7109375" style="111" customWidth="1"/>
    <col min="10781" max="10783" width="6.28515625" style="111" customWidth="1"/>
    <col min="10784" max="10786" width="6.140625" style="111" customWidth="1"/>
    <col min="10787" max="10789" width="4.7109375" style="111" customWidth="1"/>
    <col min="10790" max="10790" width="2.42578125" style="111" customWidth="1"/>
    <col min="10791" max="10791" width="23.5703125" style="111" customWidth="1"/>
    <col min="10792" max="10989" width="11.42578125" style="111"/>
    <col min="10990" max="10990" width="0.5703125" style="111" customWidth="1"/>
    <col min="10991" max="10991" width="24.42578125" style="111" customWidth="1"/>
    <col min="10992" max="10992" width="5.5703125" style="111" customWidth="1"/>
    <col min="10993" max="11005" width="5.7109375" style="111" customWidth="1"/>
    <col min="11006" max="11017" width="5.85546875" style="111" customWidth="1"/>
    <col min="11018" max="11018" width="0.5703125" style="111" customWidth="1"/>
    <col min="11019" max="11019" width="24.5703125" style="111" customWidth="1"/>
    <col min="11020" max="11020" width="2.42578125" style="111" customWidth="1"/>
    <col min="11021" max="11021" width="23.5703125" style="111" customWidth="1"/>
    <col min="11022" max="11033" width="5.85546875" style="111" customWidth="1"/>
    <col min="11034" max="11036" width="5.7109375" style="111" customWidth="1"/>
    <col min="11037" max="11039" width="6.28515625" style="111" customWidth="1"/>
    <col min="11040" max="11042" width="6.140625" style="111" customWidth="1"/>
    <col min="11043" max="11045" width="4.7109375" style="111" customWidth="1"/>
    <col min="11046" max="11046" width="2.42578125" style="111" customWidth="1"/>
    <col min="11047" max="11047" width="23.5703125" style="111" customWidth="1"/>
    <col min="11048" max="11245" width="11.42578125" style="111"/>
    <col min="11246" max="11246" width="0.5703125" style="111" customWidth="1"/>
    <col min="11247" max="11247" width="24.42578125" style="111" customWidth="1"/>
    <col min="11248" max="11248" width="5.5703125" style="111" customWidth="1"/>
    <col min="11249" max="11261" width="5.7109375" style="111" customWidth="1"/>
    <col min="11262" max="11273" width="5.85546875" style="111" customWidth="1"/>
    <col min="11274" max="11274" width="0.5703125" style="111" customWidth="1"/>
    <col min="11275" max="11275" width="24.5703125" style="111" customWidth="1"/>
    <col min="11276" max="11276" width="2.42578125" style="111" customWidth="1"/>
    <col min="11277" max="11277" width="23.5703125" style="111" customWidth="1"/>
    <col min="11278" max="11289" width="5.85546875" style="111" customWidth="1"/>
    <col min="11290" max="11292" width="5.7109375" style="111" customWidth="1"/>
    <col min="11293" max="11295" width="6.28515625" style="111" customWidth="1"/>
    <col min="11296" max="11298" width="6.140625" style="111" customWidth="1"/>
    <col min="11299" max="11301" width="4.7109375" style="111" customWidth="1"/>
    <col min="11302" max="11302" width="2.42578125" style="111" customWidth="1"/>
    <col min="11303" max="11303" width="23.5703125" style="111" customWidth="1"/>
    <col min="11304" max="11501" width="11.42578125" style="111"/>
    <col min="11502" max="11502" width="0.5703125" style="111" customWidth="1"/>
    <col min="11503" max="11503" width="24.42578125" style="111" customWidth="1"/>
    <col min="11504" max="11504" width="5.5703125" style="111" customWidth="1"/>
    <col min="11505" max="11517" width="5.7109375" style="111" customWidth="1"/>
    <col min="11518" max="11529" width="5.85546875" style="111" customWidth="1"/>
    <col min="11530" max="11530" width="0.5703125" style="111" customWidth="1"/>
    <col min="11531" max="11531" width="24.5703125" style="111" customWidth="1"/>
    <col min="11532" max="11532" width="2.42578125" style="111" customWidth="1"/>
    <col min="11533" max="11533" width="23.5703125" style="111" customWidth="1"/>
    <col min="11534" max="11545" width="5.85546875" style="111" customWidth="1"/>
    <col min="11546" max="11548" width="5.7109375" style="111" customWidth="1"/>
    <col min="11549" max="11551" width="6.28515625" style="111" customWidth="1"/>
    <col min="11552" max="11554" width="6.140625" style="111" customWidth="1"/>
    <col min="11555" max="11557" width="4.7109375" style="111" customWidth="1"/>
    <col min="11558" max="11558" width="2.42578125" style="111" customWidth="1"/>
    <col min="11559" max="11559" width="23.5703125" style="111" customWidth="1"/>
    <col min="11560" max="11757" width="11.42578125" style="111"/>
    <col min="11758" max="11758" width="0.5703125" style="111" customWidth="1"/>
    <col min="11759" max="11759" width="24.42578125" style="111" customWidth="1"/>
    <col min="11760" max="11760" width="5.5703125" style="111" customWidth="1"/>
    <col min="11761" max="11773" width="5.7109375" style="111" customWidth="1"/>
    <col min="11774" max="11785" width="5.85546875" style="111" customWidth="1"/>
    <col min="11786" max="11786" width="0.5703125" style="111" customWidth="1"/>
    <col min="11787" max="11787" width="24.5703125" style="111" customWidth="1"/>
    <col min="11788" max="11788" width="2.42578125" style="111" customWidth="1"/>
    <col min="11789" max="11789" width="23.5703125" style="111" customWidth="1"/>
    <col min="11790" max="11801" width="5.85546875" style="111" customWidth="1"/>
    <col min="11802" max="11804" width="5.7109375" style="111" customWidth="1"/>
    <col min="11805" max="11807" width="6.28515625" style="111" customWidth="1"/>
    <col min="11808" max="11810" width="6.140625" style="111" customWidth="1"/>
    <col min="11811" max="11813" width="4.7109375" style="111" customWidth="1"/>
    <col min="11814" max="11814" width="2.42578125" style="111" customWidth="1"/>
    <col min="11815" max="11815" width="23.5703125" style="111" customWidth="1"/>
    <col min="11816" max="12013" width="11.42578125" style="111"/>
    <col min="12014" max="12014" width="0.5703125" style="111" customWidth="1"/>
    <col min="12015" max="12015" width="24.42578125" style="111" customWidth="1"/>
    <col min="12016" max="12016" width="5.5703125" style="111" customWidth="1"/>
    <col min="12017" max="12029" width="5.7109375" style="111" customWidth="1"/>
    <col min="12030" max="12041" width="5.85546875" style="111" customWidth="1"/>
    <col min="12042" max="12042" width="0.5703125" style="111" customWidth="1"/>
    <col min="12043" max="12043" width="24.5703125" style="111" customWidth="1"/>
    <col min="12044" max="12044" width="2.42578125" style="111" customWidth="1"/>
    <col min="12045" max="12045" width="23.5703125" style="111" customWidth="1"/>
    <col min="12046" max="12057" width="5.85546875" style="111" customWidth="1"/>
    <col min="12058" max="12060" width="5.7109375" style="111" customWidth="1"/>
    <col min="12061" max="12063" width="6.28515625" style="111" customWidth="1"/>
    <col min="12064" max="12066" width="6.140625" style="111" customWidth="1"/>
    <col min="12067" max="12069" width="4.7109375" style="111" customWidth="1"/>
    <col min="12070" max="12070" width="2.42578125" style="111" customWidth="1"/>
    <col min="12071" max="12071" width="23.5703125" style="111" customWidth="1"/>
    <col min="12072" max="12269" width="11.42578125" style="111"/>
    <col min="12270" max="12270" width="0.5703125" style="111" customWidth="1"/>
    <col min="12271" max="12271" width="24.42578125" style="111" customWidth="1"/>
    <col min="12272" max="12272" width="5.5703125" style="111" customWidth="1"/>
    <col min="12273" max="12285" width="5.7109375" style="111" customWidth="1"/>
    <col min="12286" max="12297" width="5.85546875" style="111" customWidth="1"/>
    <col min="12298" max="12298" width="0.5703125" style="111" customWidth="1"/>
    <col min="12299" max="12299" width="24.5703125" style="111" customWidth="1"/>
    <col min="12300" max="12300" width="2.42578125" style="111" customWidth="1"/>
    <col min="12301" max="12301" width="23.5703125" style="111" customWidth="1"/>
    <col min="12302" max="12313" width="5.85546875" style="111" customWidth="1"/>
    <col min="12314" max="12316" width="5.7109375" style="111" customWidth="1"/>
    <col min="12317" max="12319" width="6.28515625" style="111" customWidth="1"/>
    <col min="12320" max="12322" width="6.140625" style="111" customWidth="1"/>
    <col min="12323" max="12325" width="4.7109375" style="111" customWidth="1"/>
    <col min="12326" max="12326" width="2.42578125" style="111" customWidth="1"/>
    <col min="12327" max="12327" width="23.5703125" style="111" customWidth="1"/>
    <col min="12328" max="12525" width="11.42578125" style="111"/>
    <col min="12526" max="12526" width="0.5703125" style="111" customWidth="1"/>
    <col min="12527" max="12527" width="24.42578125" style="111" customWidth="1"/>
    <col min="12528" max="12528" width="5.5703125" style="111" customWidth="1"/>
    <col min="12529" max="12541" width="5.7109375" style="111" customWidth="1"/>
    <col min="12542" max="12553" width="5.85546875" style="111" customWidth="1"/>
    <col min="12554" max="12554" width="0.5703125" style="111" customWidth="1"/>
    <col min="12555" max="12555" width="24.5703125" style="111" customWidth="1"/>
    <col min="12556" max="12556" width="2.42578125" style="111" customWidth="1"/>
    <col min="12557" max="12557" width="23.5703125" style="111" customWidth="1"/>
    <col min="12558" max="12569" width="5.85546875" style="111" customWidth="1"/>
    <col min="12570" max="12572" width="5.7109375" style="111" customWidth="1"/>
    <col min="12573" max="12575" width="6.28515625" style="111" customWidth="1"/>
    <col min="12576" max="12578" width="6.140625" style="111" customWidth="1"/>
    <col min="12579" max="12581" width="4.7109375" style="111" customWidth="1"/>
    <col min="12582" max="12582" width="2.42578125" style="111" customWidth="1"/>
    <col min="12583" max="12583" width="23.5703125" style="111" customWidth="1"/>
    <col min="12584" max="12781" width="11.42578125" style="111"/>
    <col min="12782" max="12782" width="0.5703125" style="111" customWidth="1"/>
    <col min="12783" max="12783" width="24.42578125" style="111" customWidth="1"/>
    <col min="12784" max="12784" width="5.5703125" style="111" customWidth="1"/>
    <col min="12785" max="12797" width="5.7109375" style="111" customWidth="1"/>
    <col min="12798" max="12809" width="5.85546875" style="111" customWidth="1"/>
    <col min="12810" max="12810" width="0.5703125" style="111" customWidth="1"/>
    <col min="12811" max="12811" width="24.5703125" style="111" customWidth="1"/>
    <col min="12812" max="12812" width="2.42578125" style="111" customWidth="1"/>
    <col min="12813" max="12813" width="23.5703125" style="111" customWidth="1"/>
    <col min="12814" max="12825" width="5.85546875" style="111" customWidth="1"/>
    <col min="12826" max="12828" width="5.7109375" style="111" customWidth="1"/>
    <col min="12829" max="12831" width="6.28515625" style="111" customWidth="1"/>
    <col min="12832" max="12834" width="6.140625" style="111" customWidth="1"/>
    <col min="12835" max="12837" width="4.7109375" style="111" customWidth="1"/>
    <col min="12838" max="12838" width="2.42578125" style="111" customWidth="1"/>
    <col min="12839" max="12839" width="23.5703125" style="111" customWidth="1"/>
    <col min="12840" max="13037" width="11.42578125" style="111"/>
    <col min="13038" max="13038" width="0.5703125" style="111" customWidth="1"/>
    <col min="13039" max="13039" width="24.42578125" style="111" customWidth="1"/>
    <col min="13040" max="13040" width="5.5703125" style="111" customWidth="1"/>
    <col min="13041" max="13053" width="5.7109375" style="111" customWidth="1"/>
    <col min="13054" max="13065" width="5.85546875" style="111" customWidth="1"/>
    <col min="13066" max="13066" width="0.5703125" style="111" customWidth="1"/>
    <col min="13067" max="13067" width="24.5703125" style="111" customWidth="1"/>
    <col min="13068" max="13068" width="2.42578125" style="111" customWidth="1"/>
    <col min="13069" max="13069" width="23.5703125" style="111" customWidth="1"/>
    <col min="13070" max="13081" width="5.85546875" style="111" customWidth="1"/>
    <col min="13082" max="13084" width="5.7109375" style="111" customWidth="1"/>
    <col min="13085" max="13087" width="6.28515625" style="111" customWidth="1"/>
    <col min="13088" max="13090" width="6.140625" style="111" customWidth="1"/>
    <col min="13091" max="13093" width="4.7109375" style="111" customWidth="1"/>
    <col min="13094" max="13094" width="2.42578125" style="111" customWidth="1"/>
    <col min="13095" max="13095" width="23.5703125" style="111" customWidth="1"/>
    <col min="13096" max="13293" width="11.42578125" style="111"/>
    <col min="13294" max="13294" width="0.5703125" style="111" customWidth="1"/>
    <col min="13295" max="13295" width="24.42578125" style="111" customWidth="1"/>
    <col min="13296" max="13296" width="5.5703125" style="111" customWidth="1"/>
    <col min="13297" max="13309" width="5.7109375" style="111" customWidth="1"/>
    <col min="13310" max="13321" width="5.85546875" style="111" customWidth="1"/>
    <col min="13322" max="13322" width="0.5703125" style="111" customWidth="1"/>
    <col min="13323" max="13323" width="24.5703125" style="111" customWidth="1"/>
    <col min="13324" max="13324" width="2.42578125" style="111" customWidth="1"/>
    <col min="13325" max="13325" width="23.5703125" style="111" customWidth="1"/>
    <col min="13326" max="13337" width="5.85546875" style="111" customWidth="1"/>
    <col min="13338" max="13340" width="5.7109375" style="111" customWidth="1"/>
    <col min="13341" max="13343" width="6.28515625" style="111" customWidth="1"/>
    <col min="13344" max="13346" width="6.140625" style="111" customWidth="1"/>
    <col min="13347" max="13349" width="4.7109375" style="111" customWidth="1"/>
    <col min="13350" max="13350" width="2.42578125" style="111" customWidth="1"/>
    <col min="13351" max="13351" width="23.5703125" style="111" customWidth="1"/>
    <col min="13352" max="13549" width="11.42578125" style="111"/>
    <col min="13550" max="13550" width="0.5703125" style="111" customWidth="1"/>
    <col min="13551" max="13551" width="24.42578125" style="111" customWidth="1"/>
    <col min="13552" max="13552" width="5.5703125" style="111" customWidth="1"/>
    <col min="13553" max="13565" width="5.7109375" style="111" customWidth="1"/>
    <col min="13566" max="13577" width="5.85546875" style="111" customWidth="1"/>
    <col min="13578" max="13578" width="0.5703125" style="111" customWidth="1"/>
    <col min="13579" max="13579" width="24.5703125" style="111" customWidth="1"/>
    <col min="13580" max="13580" width="2.42578125" style="111" customWidth="1"/>
    <col min="13581" max="13581" width="23.5703125" style="111" customWidth="1"/>
    <col min="13582" max="13593" width="5.85546875" style="111" customWidth="1"/>
    <col min="13594" max="13596" width="5.7109375" style="111" customWidth="1"/>
    <col min="13597" max="13599" width="6.28515625" style="111" customWidth="1"/>
    <col min="13600" max="13602" width="6.140625" style="111" customWidth="1"/>
    <col min="13603" max="13605" width="4.7109375" style="111" customWidth="1"/>
    <col min="13606" max="13606" width="2.42578125" style="111" customWidth="1"/>
    <col min="13607" max="13607" width="23.5703125" style="111" customWidth="1"/>
    <col min="13608" max="13805" width="11.42578125" style="111"/>
    <col min="13806" max="13806" width="0.5703125" style="111" customWidth="1"/>
    <col min="13807" max="13807" width="24.42578125" style="111" customWidth="1"/>
    <col min="13808" max="13808" width="5.5703125" style="111" customWidth="1"/>
    <col min="13809" max="13821" width="5.7109375" style="111" customWidth="1"/>
    <col min="13822" max="13833" width="5.85546875" style="111" customWidth="1"/>
    <col min="13834" max="13834" width="0.5703125" style="111" customWidth="1"/>
    <col min="13835" max="13835" width="24.5703125" style="111" customWidth="1"/>
    <col min="13836" max="13836" width="2.42578125" style="111" customWidth="1"/>
    <col min="13837" max="13837" width="23.5703125" style="111" customWidth="1"/>
    <col min="13838" max="13849" width="5.85546875" style="111" customWidth="1"/>
    <col min="13850" max="13852" width="5.7109375" style="111" customWidth="1"/>
    <col min="13853" max="13855" width="6.28515625" style="111" customWidth="1"/>
    <col min="13856" max="13858" width="6.140625" style="111" customWidth="1"/>
    <col min="13859" max="13861" width="4.7109375" style="111" customWidth="1"/>
    <col min="13862" max="13862" width="2.42578125" style="111" customWidth="1"/>
    <col min="13863" max="13863" width="23.5703125" style="111" customWidth="1"/>
    <col min="13864" max="14061" width="11.42578125" style="111"/>
    <col min="14062" max="14062" width="0.5703125" style="111" customWidth="1"/>
    <col min="14063" max="14063" width="24.42578125" style="111" customWidth="1"/>
    <col min="14064" max="14064" width="5.5703125" style="111" customWidth="1"/>
    <col min="14065" max="14077" width="5.7109375" style="111" customWidth="1"/>
    <col min="14078" max="14089" width="5.85546875" style="111" customWidth="1"/>
    <col min="14090" max="14090" width="0.5703125" style="111" customWidth="1"/>
    <col min="14091" max="14091" width="24.5703125" style="111" customWidth="1"/>
    <col min="14092" max="14092" width="2.42578125" style="111" customWidth="1"/>
    <col min="14093" max="14093" width="23.5703125" style="111" customWidth="1"/>
    <col min="14094" max="14105" width="5.85546875" style="111" customWidth="1"/>
    <col min="14106" max="14108" width="5.7109375" style="111" customWidth="1"/>
    <col min="14109" max="14111" width="6.28515625" style="111" customWidth="1"/>
    <col min="14112" max="14114" width="6.140625" style="111" customWidth="1"/>
    <col min="14115" max="14117" width="4.7109375" style="111" customWidth="1"/>
    <col min="14118" max="14118" width="2.42578125" style="111" customWidth="1"/>
    <col min="14119" max="14119" width="23.5703125" style="111" customWidth="1"/>
    <col min="14120" max="14317" width="11.42578125" style="111"/>
    <col min="14318" max="14318" width="0.5703125" style="111" customWidth="1"/>
    <col min="14319" max="14319" width="24.42578125" style="111" customWidth="1"/>
    <col min="14320" max="14320" width="5.5703125" style="111" customWidth="1"/>
    <col min="14321" max="14333" width="5.7109375" style="111" customWidth="1"/>
    <col min="14334" max="14345" width="5.85546875" style="111" customWidth="1"/>
    <col min="14346" max="14346" width="0.5703125" style="111" customWidth="1"/>
    <col min="14347" max="14347" width="24.5703125" style="111" customWidth="1"/>
    <col min="14348" max="14348" width="2.42578125" style="111" customWidth="1"/>
    <col min="14349" max="14349" width="23.5703125" style="111" customWidth="1"/>
    <col min="14350" max="14361" width="5.85546875" style="111" customWidth="1"/>
    <col min="14362" max="14364" width="5.7109375" style="111" customWidth="1"/>
    <col min="14365" max="14367" width="6.28515625" style="111" customWidth="1"/>
    <col min="14368" max="14370" width="6.140625" style="111" customWidth="1"/>
    <col min="14371" max="14373" width="4.7109375" style="111" customWidth="1"/>
    <col min="14374" max="14374" width="2.42578125" style="111" customWidth="1"/>
    <col min="14375" max="14375" width="23.5703125" style="111" customWidth="1"/>
    <col min="14376" max="14573" width="11.42578125" style="111"/>
    <col min="14574" max="14574" width="0.5703125" style="111" customWidth="1"/>
    <col min="14575" max="14575" width="24.42578125" style="111" customWidth="1"/>
    <col min="14576" max="14576" width="5.5703125" style="111" customWidth="1"/>
    <col min="14577" max="14589" width="5.7109375" style="111" customWidth="1"/>
    <col min="14590" max="14601" width="5.85546875" style="111" customWidth="1"/>
    <col min="14602" max="14602" width="0.5703125" style="111" customWidth="1"/>
    <col min="14603" max="14603" width="24.5703125" style="111" customWidth="1"/>
    <col min="14604" max="14604" width="2.42578125" style="111" customWidth="1"/>
    <col min="14605" max="14605" width="23.5703125" style="111" customWidth="1"/>
    <col min="14606" max="14617" width="5.85546875" style="111" customWidth="1"/>
    <col min="14618" max="14620" width="5.7109375" style="111" customWidth="1"/>
    <col min="14621" max="14623" width="6.28515625" style="111" customWidth="1"/>
    <col min="14624" max="14626" width="6.140625" style="111" customWidth="1"/>
    <col min="14627" max="14629" width="4.7109375" style="111" customWidth="1"/>
    <col min="14630" max="14630" width="2.42578125" style="111" customWidth="1"/>
    <col min="14631" max="14631" width="23.5703125" style="111" customWidth="1"/>
    <col min="14632" max="14829" width="11.42578125" style="111"/>
    <col min="14830" max="14830" width="0.5703125" style="111" customWidth="1"/>
    <col min="14831" max="14831" width="24.42578125" style="111" customWidth="1"/>
    <col min="14832" max="14832" width="5.5703125" style="111" customWidth="1"/>
    <col min="14833" max="14845" width="5.7109375" style="111" customWidth="1"/>
    <col min="14846" max="14857" width="5.85546875" style="111" customWidth="1"/>
    <col min="14858" max="14858" width="0.5703125" style="111" customWidth="1"/>
    <col min="14859" max="14859" width="24.5703125" style="111" customWidth="1"/>
    <col min="14860" max="14860" width="2.42578125" style="111" customWidth="1"/>
    <col min="14861" max="14861" width="23.5703125" style="111" customWidth="1"/>
    <col min="14862" max="14873" width="5.85546875" style="111" customWidth="1"/>
    <col min="14874" max="14876" width="5.7109375" style="111" customWidth="1"/>
    <col min="14877" max="14879" width="6.28515625" style="111" customWidth="1"/>
    <col min="14880" max="14882" width="6.140625" style="111" customWidth="1"/>
    <col min="14883" max="14885" width="4.7109375" style="111" customWidth="1"/>
    <col min="14886" max="14886" width="2.42578125" style="111" customWidth="1"/>
    <col min="14887" max="14887" width="23.5703125" style="111" customWidth="1"/>
    <col min="14888" max="15085" width="11.42578125" style="111"/>
    <col min="15086" max="15086" width="0.5703125" style="111" customWidth="1"/>
    <col min="15087" max="15087" width="24.42578125" style="111" customWidth="1"/>
    <col min="15088" max="15088" width="5.5703125" style="111" customWidth="1"/>
    <col min="15089" max="15101" width="5.7109375" style="111" customWidth="1"/>
    <col min="15102" max="15113" width="5.85546875" style="111" customWidth="1"/>
    <col min="15114" max="15114" width="0.5703125" style="111" customWidth="1"/>
    <col min="15115" max="15115" width="24.5703125" style="111" customWidth="1"/>
    <col min="15116" max="15116" width="2.42578125" style="111" customWidth="1"/>
    <col min="15117" max="15117" width="23.5703125" style="111" customWidth="1"/>
    <col min="15118" max="15129" width="5.85546875" style="111" customWidth="1"/>
    <col min="15130" max="15132" width="5.7109375" style="111" customWidth="1"/>
    <col min="15133" max="15135" width="6.28515625" style="111" customWidth="1"/>
    <col min="15136" max="15138" width="6.140625" style="111" customWidth="1"/>
    <col min="15139" max="15141" width="4.7109375" style="111" customWidth="1"/>
    <col min="15142" max="15142" width="2.42578125" style="111" customWidth="1"/>
    <col min="15143" max="15143" width="23.5703125" style="111" customWidth="1"/>
    <col min="15144" max="15341" width="11.42578125" style="111"/>
    <col min="15342" max="15342" width="0.5703125" style="111" customWidth="1"/>
    <col min="15343" max="15343" width="24.42578125" style="111" customWidth="1"/>
    <col min="15344" max="15344" width="5.5703125" style="111" customWidth="1"/>
    <col min="15345" max="15357" width="5.7109375" style="111" customWidth="1"/>
    <col min="15358" max="15369" width="5.85546875" style="111" customWidth="1"/>
    <col min="15370" max="15370" width="0.5703125" style="111" customWidth="1"/>
    <col min="15371" max="15371" width="24.5703125" style="111" customWidth="1"/>
    <col min="15372" max="15372" width="2.42578125" style="111" customWidth="1"/>
    <col min="15373" max="15373" width="23.5703125" style="111" customWidth="1"/>
    <col min="15374" max="15385" width="5.85546875" style="111" customWidth="1"/>
    <col min="15386" max="15388" width="5.7109375" style="111" customWidth="1"/>
    <col min="15389" max="15391" width="6.28515625" style="111" customWidth="1"/>
    <col min="15392" max="15394" width="6.140625" style="111" customWidth="1"/>
    <col min="15395" max="15397" width="4.7109375" style="111" customWidth="1"/>
    <col min="15398" max="15398" width="2.42578125" style="111" customWidth="1"/>
    <col min="15399" max="15399" width="23.5703125" style="111" customWidth="1"/>
    <col min="15400" max="15597" width="11.42578125" style="111"/>
    <col min="15598" max="15598" width="0.5703125" style="111" customWidth="1"/>
    <col min="15599" max="15599" width="24.42578125" style="111" customWidth="1"/>
    <col min="15600" max="15600" width="5.5703125" style="111" customWidth="1"/>
    <col min="15601" max="15613" width="5.7109375" style="111" customWidth="1"/>
    <col min="15614" max="15625" width="5.85546875" style="111" customWidth="1"/>
    <col min="15626" max="15626" width="0.5703125" style="111" customWidth="1"/>
    <col min="15627" max="15627" width="24.5703125" style="111" customWidth="1"/>
    <col min="15628" max="15628" width="2.42578125" style="111" customWidth="1"/>
    <col min="15629" max="15629" width="23.5703125" style="111" customWidth="1"/>
    <col min="15630" max="15641" width="5.85546875" style="111" customWidth="1"/>
    <col min="15642" max="15644" width="5.7109375" style="111" customWidth="1"/>
    <col min="15645" max="15647" width="6.28515625" style="111" customWidth="1"/>
    <col min="15648" max="15650" width="6.140625" style="111" customWidth="1"/>
    <col min="15651" max="15653" width="4.7109375" style="111" customWidth="1"/>
    <col min="15654" max="15654" width="2.42578125" style="111" customWidth="1"/>
    <col min="15655" max="15655" width="23.5703125" style="111" customWidth="1"/>
    <col min="15656" max="15853" width="11.42578125" style="111"/>
    <col min="15854" max="15854" width="0.5703125" style="111" customWidth="1"/>
    <col min="15855" max="15855" width="24.42578125" style="111" customWidth="1"/>
    <col min="15856" max="15856" width="5.5703125" style="111" customWidth="1"/>
    <col min="15857" max="15869" width="5.7109375" style="111" customWidth="1"/>
    <col min="15870" max="15881" width="5.85546875" style="111" customWidth="1"/>
    <col min="15882" max="15882" width="0.5703125" style="111" customWidth="1"/>
    <col min="15883" max="15883" width="24.5703125" style="111" customWidth="1"/>
    <col min="15884" max="15884" width="2.42578125" style="111" customWidth="1"/>
    <col min="15885" max="15885" width="23.5703125" style="111" customWidth="1"/>
    <col min="15886" max="15897" width="5.85546875" style="111" customWidth="1"/>
    <col min="15898" max="15900" width="5.7109375" style="111" customWidth="1"/>
    <col min="15901" max="15903" width="6.28515625" style="111" customWidth="1"/>
    <col min="15904" max="15906" width="6.140625" style="111" customWidth="1"/>
    <col min="15907" max="15909" width="4.7109375" style="111" customWidth="1"/>
    <col min="15910" max="15910" width="2.42578125" style="111" customWidth="1"/>
    <col min="15911" max="15911" width="23.5703125" style="111" customWidth="1"/>
    <col min="15912" max="16109" width="11.42578125" style="111"/>
    <col min="16110" max="16110" width="0.5703125" style="111" customWidth="1"/>
    <col min="16111" max="16111" width="24.42578125" style="111" customWidth="1"/>
    <col min="16112" max="16112" width="5.5703125" style="111" customWidth="1"/>
    <col min="16113" max="16125" width="5.7109375" style="111" customWidth="1"/>
    <col min="16126" max="16137" width="5.85546875" style="111" customWidth="1"/>
    <col min="16138" max="16138" width="0.5703125" style="111" customWidth="1"/>
    <col min="16139" max="16139" width="24.5703125" style="111" customWidth="1"/>
    <col min="16140" max="16140" width="2.42578125" style="111" customWidth="1"/>
    <col min="16141" max="16141" width="23.5703125" style="111" customWidth="1"/>
    <col min="16142" max="16153" width="5.85546875" style="111" customWidth="1"/>
    <col min="16154" max="16156" width="5.7109375" style="111" customWidth="1"/>
    <col min="16157" max="16159" width="6.28515625" style="111" customWidth="1"/>
    <col min="16160" max="16162" width="6.140625" style="111" customWidth="1"/>
    <col min="16163" max="16165" width="4.7109375" style="111" customWidth="1"/>
    <col min="16166" max="16166" width="2.42578125" style="111" customWidth="1"/>
    <col min="16167" max="16167" width="23.5703125" style="111" customWidth="1"/>
    <col min="16168" max="16384" width="11.42578125" style="111"/>
  </cols>
  <sheetData>
    <row r="1" spans="1:37" x14ac:dyDescent="0.15">
      <c r="A1" s="268" t="s">
        <v>63</v>
      </c>
      <c r="B1" s="269" t="s">
        <v>42</v>
      </c>
      <c r="C1" s="269" t="s">
        <v>42</v>
      </c>
      <c r="D1" s="269" t="s">
        <v>42</v>
      </c>
      <c r="E1" s="269" t="s">
        <v>42</v>
      </c>
      <c r="F1" s="269" t="s">
        <v>42</v>
      </c>
      <c r="G1" s="269" t="s">
        <v>42</v>
      </c>
      <c r="H1" s="269" t="s">
        <v>42</v>
      </c>
      <c r="I1" s="269" t="s">
        <v>42</v>
      </c>
      <c r="J1" s="269" t="s">
        <v>42</v>
      </c>
      <c r="K1" s="269" t="s">
        <v>42</v>
      </c>
      <c r="L1" s="269" t="s">
        <v>42</v>
      </c>
      <c r="M1" s="269" t="s">
        <v>42</v>
      </c>
      <c r="N1" s="269" t="s">
        <v>362</v>
      </c>
      <c r="O1" s="269" t="s">
        <v>362</v>
      </c>
      <c r="P1" s="269" t="s">
        <v>362</v>
      </c>
      <c r="Q1" s="269" t="s">
        <v>362</v>
      </c>
      <c r="R1" s="269" t="s">
        <v>362</v>
      </c>
      <c r="S1" s="269" t="s">
        <v>362</v>
      </c>
      <c r="T1" s="269" t="s">
        <v>362</v>
      </c>
      <c r="U1" s="269" t="s">
        <v>362</v>
      </c>
      <c r="V1" s="269" t="s">
        <v>362</v>
      </c>
      <c r="W1" s="269" t="s">
        <v>362</v>
      </c>
      <c r="X1" s="269" t="s">
        <v>362</v>
      </c>
      <c r="Y1" s="269" t="s">
        <v>362</v>
      </c>
      <c r="Z1" s="269" t="s">
        <v>2</v>
      </c>
      <c r="AA1" s="269" t="s">
        <v>2</v>
      </c>
      <c r="AB1" s="269" t="s">
        <v>2</v>
      </c>
      <c r="AC1" s="269" t="s">
        <v>2</v>
      </c>
      <c r="AD1" s="269" t="s">
        <v>2</v>
      </c>
      <c r="AE1" s="269" t="s">
        <v>2</v>
      </c>
      <c r="AF1" s="269" t="s">
        <v>2</v>
      </c>
      <c r="AG1" s="269" t="s">
        <v>2</v>
      </c>
      <c r="AH1" s="269" t="s">
        <v>2</v>
      </c>
      <c r="AI1" s="269" t="s">
        <v>2</v>
      </c>
      <c r="AJ1" s="269" t="s">
        <v>2</v>
      </c>
      <c r="AK1" s="269" t="s">
        <v>2</v>
      </c>
    </row>
    <row r="2" spans="1:37" x14ac:dyDescent="0.15">
      <c r="A2" s="268" t="s">
        <v>63</v>
      </c>
      <c r="B2" s="123" t="s">
        <v>23</v>
      </c>
      <c r="C2" s="123" t="s">
        <v>24</v>
      </c>
      <c r="D2" s="123" t="s">
        <v>25</v>
      </c>
      <c r="E2" s="123" t="s">
        <v>26</v>
      </c>
      <c r="F2" s="123" t="s">
        <v>27</v>
      </c>
      <c r="G2" s="123" t="s">
        <v>28</v>
      </c>
      <c r="H2" s="123" t="s">
        <v>29</v>
      </c>
      <c r="I2" s="123" t="s">
        <v>30</v>
      </c>
      <c r="J2" s="123" t="s">
        <v>31</v>
      </c>
      <c r="K2" s="123" t="s">
        <v>32</v>
      </c>
      <c r="L2" s="123" t="s">
        <v>33</v>
      </c>
      <c r="M2" s="123" t="s">
        <v>34</v>
      </c>
      <c r="N2" s="123" t="s">
        <v>23</v>
      </c>
      <c r="O2" s="123" t="s">
        <v>24</v>
      </c>
      <c r="P2" s="123" t="s">
        <v>25</v>
      </c>
      <c r="Q2" s="123" t="s">
        <v>26</v>
      </c>
      <c r="R2" s="123" t="s">
        <v>27</v>
      </c>
      <c r="S2" s="123" t="s">
        <v>28</v>
      </c>
      <c r="T2" s="123" t="s">
        <v>29</v>
      </c>
      <c r="U2" s="123" t="s">
        <v>30</v>
      </c>
      <c r="V2" s="123" t="s">
        <v>31</v>
      </c>
      <c r="W2" s="123" t="s">
        <v>32</v>
      </c>
      <c r="X2" s="123" t="s">
        <v>33</v>
      </c>
      <c r="Y2" s="123" t="s">
        <v>34</v>
      </c>
      <c r="Z2" s="123" t="s">
        <v>23</v>
      </c>
      <c r="AA2" s="123" t="s">
        <v>24</v>
      </c>
      <c r="AB2" s="123" t="s">
        <v>25</v>
      </c>
      <c r="AC2" s="123" t="s">
        <v>26</v>
      </c>
      <c r="AD2" s="123" t="s">
        <v>27</v>
      </c>
      <c r="AE2" s="123" t="s">
        <v>28</v>
      </c>
      <c r="AF2" s="123" t="s">
        <v>29</v>
      </c>
      <c r="AG2" s="123" t="s">
        <v>30</v>
      </c>
      <c r="AH2" s="123" t="s">
        <v>31</v>
      </c>
      <c r="AI2" s="123" t="s">
        <v>32</v>
      </c>
      <c r="AJ2" s="123" t="s">
        <v>33</v>
      </c>
      <c r="AK2" s="123" t="s">
        <v>34</v>
      </c>
    </row>
    <row r="3" spans="1:37" x14ac:dyDescent="0.15">
      <c r="A3" s="65" t="s">
        <v>117</v>
      </c>
      <c r="B3" s="285">
        <v>4.3333333333331598</v>
      </c>
      <c r="C3" s="285">
        <v>1.9999999999999201</v>
      </c>
      <c r="D3" s="285">
        <v>4.4166666666664902</v>
      </c>
      <c r="E3" s="285">
        <v>4.3333333333331598</v>
      </c>
      <c r="F3" s="285">
        <v>3.8333333333331798</v>
      </c>
      <c r="G3" s="285">
        <v>2.9999999999998801</v>
      </c>
      <c r="H3" s="285">
        <v>3.8333333333331798</v>
      </c>
      <c r="I3" s="285">
        <v>1.33333333333328</v>
      </c>
      <c r="J3" s="285">
        <v>3.66666666666652</v>
      </c>
      <c r="K3" s="285">
        <v>3.9999999999998401</v>
      </c>
      <c r="L3" s="285">
        <v>4.9999999999998002</v>
      </c>
      <c r="M3" s="285">
        <v>4.7499999999998099</v>
      </c>
      <c r="N3" s="287" t="s">
        <v>35</v>
      </c>
      <c r="O3" s="287" t="s">
        <v>35</v>
      </c>
      <c r="P3" s="286">
        <v>9.9622641509437901</v>
      </c>
      <c r="Q3" s="287">
        <v>120.69230769231299</v>
      </c>
      <c r="R3" s="286">
        <v>30.000000000001201</v>
      </c>
      <c r="S3" s="286">
        <v>0.66666666666669305</v>
      </c>
      <c r="T3" s="286">
        <v>21.652173913044301</v>
      </c>
      <c r="U3" s="287" t="s">
        <v>35</v>
      </c>
      <c r="V3" s="286">
        <v>8.7272727272730801</v>
      </c>
      <c r="W3" s="286">
        <v>30.250000000001201</v>
      </c>
      <c r="X3" s="286">
        <v>63.600000000002503</v>
      </c>
      <c r="Y3" s="286">
        <v>19.789473684211298</v>
      </c>
      <c r="Z3" s="287" t="s">
        <v>35</v>
      </c>
      <c r="AA3" s="287" t="s">
        <v>35</v>
      </c>
      <c r="AB3" s="288">
        <v>97.270612561385306</v>
      </c>
      <c r="AC3" s="287">
        <v>66.933614330873297</v>
      </c>
      <c r="AD3" s="288">
        <v>91.780821917807899</v>
      </c>
      <c r="AE3" s="288">
        <v>99.817351598173502</v>
      </c>
      <c r="AF3" s="288">
        <v>94.067897558070001</v>
      </c>
      <c r="AG3" s="287" t="s">
        <v>35</v>
      </c>
      <c r="AH3" s="288">
        <v>97.608966376089597</v>
      </c>
      <c r="AI3" s="288">
        <v>91.712328767122997</v>
      </c>
      <c r="AJ3" s="288">
        <v>82.575342465752698</v>
      </c>
      <c r="AK3" s="288">
        <v>94.578226387887298</v>
      </c>
    </row>
    <row r="4" spans="1:37" x14ac:dyDescent="0.15">
      <c r="A4" s="65" t="s">
        <v>413</v>
      </c>
      <c r="B4" s="285">
        <v>419.999999999983</v>
      </c>
      <c r="C4" s="285">
        <v>330.66666666665299</v>
      </c>
      <c r="D4" s="285">
        <v>444.49999999998198</v>
      </c>
      <c r="E4" s="285">
        <v>442.33333333331598</v>
      </c>
      <c r="F4" s="285">
        <v>328.33333333332001</v>
      </c>
      <c r="G4" s="285">
        <v>379.08333333331802</v>
      </c>
      <c r="H4" s="285">
        <v>424.999999999983</v>
      </c>
      <c r="I4" s="285">
        <v>374.08333333331802</v>
      </c>
      <c r="J4" s="285">
        <v>349.24999999998602</v>
      </c>
      <c r="K4" s="285">
        <v>318.66666666665401</v>
      </c>
      <c r="L4" s="285">
        <v>373.83333333331802</v>
      </c>
      <c r="M4" s="285">
        <v>329.08333333332001</v>
      </c>
      <c r="N4" s="286">
        <v>31.5309523809536</v>
      </c>
      <c r="O4" s="286">
        <v>30.7288306451625</v>
      </c>
      <c r="P4" s="286">
        <v>32.098987626548002</v>
      </c>
      <c r="Q4" s="286">
        <v>35.270346646572598</v>
      </c>
      <c r="R4" s="286">
        <v>27.374619289341201</v>
      </c>
      <c r="S4" s="286">
        <v>32.327984172346902</v>
      </c>
      <c r="T4" s="286">
        <v>29.522352941177601</v>
      </c>
      <c r="U4" s="286">
        <v>26.015593673424998</v>
      </c>
      <c r="V4" s="286">
        <v>31.6277738010034</v>
      </c>
      <c r="W4" s="286">
        <v>31.063807531382</v>
      </c>
      <c r="X4" s="286">
        <v>24.8613464110576</v>
      </c>
      <c r="Y4" s="286">
        <v>36.240060774881201</v>
      </c>
      <c r="Z4" s="288">
        <v>91.361382909327801</v>
      </c>
      <c r="AA4" s="288">
        <v>91.581142288996602</v>
      </c>
      <c r="AB4" s="288">
        <v>91.205756814644403</v>
      </c>
      <c r="AC4" s="288">
        <v>90.336891329706106</v>
      </c>
      <c r="AD4" s="288">
        <v>92.500104304290105</v>
      </c>
      <c r="AE4" s="288">
        <v>91.143018034973494</v>
      </c>
      <c r="AF4" s="288">
        <v>91.911684125704696</v>
      </c>
      <c r="AG4" s="288">
        <v>92.872440089472605</v>
      </c>
      <c r="AH4" s="288">
        <v>91.334856492875801</v>
      </c>
      <c r="AI4" s="288">
        <v>91.489367799621405</v>
      </c>
      <c r="AJ4" s="288">
        <v>93.188672216148603</v>
      </c>
      <c r="AK4" s="288">
        <v>90.071216226059903</v>
      </c>
    </row>
    <row r="5" spans="1:37" x14ac:dyDescent="0.15">
      <c r="A5" s="65" t="s">
        <v>118</v>
      </c>
      <c r="B5" s="285">
        <v>170.49999999999301</v>
      </c>
      <c r="C5" s="285">
        <v>99.333333333329307</v>
      </c>
      <c r="D5" s="285">
        <v>132.333333333328</v>
      </c>
      <c r="E5" s="285">
        <v>139.833333333328</v>
      </c>
      <c r="F5" s="285">
        <v>90.083333333329705</v>
      </c>
      <c r="G5" s="285">
        <v>84.666666666663303</v>
      </c>
      <c r="H5" s="285">
        <v>113.33333333332899</v>
      </c>
      <c r="I5" s="285">
        <v>107.58333333332899</v>
      </c>
      <c r="J5" s="285">
        <v>112.666666666662</v>
      </c>
      <c r="K5" s="285">
        <v>87.833333333329804</v>
      </c>
      <c r="L5" s="285">
        <v>125.499999999995</v>
      </c>
      <c r="M5" s="285">
        <v>89.999999999996405</v>
      </c>
      <c r="N5" s="286">
        <v>57.724340175955398</v>
      </c>
      <c r="O5" s="286">
        <v>48.442953020136201</v>
      </c>
      <c r="P5" s="286">
        <v>47.319899244334401</v>
      </c>
      <c r="Q5" s="286">
        <v>56.202622169251299</v>
      </c>
      <c r="R5" s="286">
        <v>72.577243293249893</v>
      </c>
      <c r="S5" s="286">
        <v>50.870078740159499</v>
      </c>
      <c r="T5" s="286">
        <v>60.661764705884799</v>
      </c>
      <c r="U5" s="286">
        <v>48.725019364835397</v>
      </c>
      <c r="V5" s="286">
        <v>48.3550295858007</v>
      </c>
      <c r="W5" s="286">
        <v>47.886148007591999</v>
      </c>
      <c r="X5" s="286">
        <v>43.019920318726797</v>
      </c>
      <c r="Y5" s="286">
        <v>48.288888888890803</v>
      </c>
      <c r="Z5" s="288">
        <v>84.185112280560105</v>
      </c>
      <c r="AA5" s="288">
        <v>86.727958076674994</v>
      </c>
      <c r="AB5" s="288">
        <v>87.035644042648102</v>
      </c>
      <c r="AC5" s="288">
        <v>84.602021323492806</v>
      </c>
      <c r="AD5" s="288">
        <v>80.115823755273993</v>
      </c>
      <c r="AE5" s="288">
        <v>86.062992125983698</v>
      </c>
      <c r="AF5" s="288">
        <v>83.380338436743898</v>
      </c>
      <c r="AG5" s="288">
        <v>86.650679626072503</v>
      </c>
      <c r="AH5" s="288">
        <v>86.752046688821693</v>
      </c>
      <c r="AI5" s="288">
        <v>86.880507395180302</v>
      </c>
      <c r="AJ5" s="288">
        <v>88.213720460622795</v>
      </c>
      <c r="AK5" s="288">
        <v>86.770167427701097</v>
      </c>
    </row>
    <row r="6" spans="1:37" x14ac:dyDescent="0.15">
      <c r="A6" s="65" t="s">
        <v>119</v>
      </c>
      <c r="B6" s="285">
        <v>228.83333333332399</v>
      </c>
      <c r="C6" s="285">
        <v>171.49999999999301</v>
      </c>
      <c r="D6" s="285">
        <v>168.083333333327</v>
      </c>
      <c r="E6" s="285">
        <v>159.749999999994</v>
      </c>
      <c r="F6" s="285">
        <v>125.916666666662</v>
      </c>
      <c r="G6" s="285">
        <v>132.999999999995</v>
      </c>
      <c r="H6" s="285">
        <v>193.41666666665901</v>
      </c>
      <c r="I6" s="285">
        <v>162.249999999994</v>
      </c>
      <c r="J6" s="285">
        <v>94.499999999996206</v>
      </c>
      <c r="K6" s="285">
        <v>116.83333333332899</v>
      </c>
      <c r="L6" s="285">
        <v>133.666666666661</v>
      </c>
      <c r="M6" s="285">
        <v>99.666666666662707</v>
      </c>
      <c r="N6" s="286">
        <v>52.4923525127479</v>
      </c>
      <c r="O6" s="286">
        <v>56.833819241984799</v>
      </c>
      <c r="P6" s="286">
        <v>48.7079821517124</v>
      </c>
      <c r="Q6" s="286">
        <v>48.532081377153702</v>
      </c>
      <c r="R6" s="286">
        <v>59.626737260094998</v>
      </c>
      <c r="S6" s="286">
        <v>38.796992481204498</v>
      </c>
      <c r="T6" s="286">
        <v>37.659629470057503</v>
      </c>
      <c r="U6" s="286">
        <v>41.762711864408402</v>
      </c>
      <c r="V6" s="286">
        <v>36.899470899472398</v>
      </c>
      <c r="W6" s="286">
        <v>35.435092724680402</v>
      </c>
      <c r="X6" s="286">
        <v>54.501246882795201</v>
      </c>
      <c r="Y6" s="286">
        <v>41.528428093647101</v>
      </c>
      <c r="Z6" s="288">
        <v>85.618533558151299</v>
      </c>
      <c r="AA6" s="288">
        <v>84.429090618634305</v>
      </c>
      <c r="AB6" s="288">
        <v>86.655347355695199</v>
      </c>
      <c r="AC6" s="288">
        <v>86.703539348725002</v>
      </c>
      <c r="AD6" s="288">
        <v>83.663907599973996</v>
      </c>
      <c r="AE6" s="288">
        <v>89.370686991450796</v>
      </c>
      <c r="AF6" s="288">
        <v>89.6822932958747</v>
      </c>
      <c r="AG6" s="288">
        <v>88.558161133038794</v>
      </c>
      <c r="AH6" s="288">
        <v>89.890555917952796</v>
      </c>
      <c r="AI6" s="288">
        <v>90.2917554178958</v>
      </c>
      <c r="AJ6" s="288">
        <v>85.068151538960194</v>
      </c>
      <c r="AK6" s="288">
        <v>88.622348467493893</v>
      </c>
    </row>
    <row r="7" spans="1:37" x14ac:dyDescent="0.15">
      <c r="A7" s="65" t="s">
        <v>120</v>
      </c>
      <c r="B7" s="285">
        <v>229.24999999999099</v>
      </c>
      <c r="C7" s="285">
        <v>154.499999999994</v>
      </c>
      <c r="D7" s="285">
        <v>203.91666666665901</v>
      </c>
      <c r="E7" s="285">
        <v>148.083333333327</v>
      </c>
      <c r="F7" s="285">
        <v>176.33333333332601</v>
      </c>
      <c r="G7" s="285">
        <v>168.91666666666001</v>
      </c>
      <c r="H7" s="285">
        <v>176.49999999999301</v>
      </c>
      <c r="I7" s="285">
        <v>157.999999999994</v>
      </c>
      <c r="J7" s="285">
        <v>116.666666666662</v>
      </c>
      <c r="K7" s="285">
        <v>112.24999999999601</v>
      </c>
      <c r="L7" s="285">
        <v>159.66666666666001</v>
      </c>
      <c r="M7" s="285">
        <v>126.666666666662</v>
      </c>
      <c r="N7" s="286">
        <v>33.260632497274997</v>
      </c>
      <c r="O7" s="286">
        <v>28.0582524271856</v>
      </c>
      <c r="P7" s="286">
        <v>32.959542296691097</v>
      </c>
      <c r="Q7" s="286">
        <v>29.577940348903802</v>
      </c>
      <c r="R7" s="286">
        <v>30.062381852553202</v>
      </c>
      <c r="S7" s="286">
        <v>29.197829304391899</v>
      </c>
      <c r="T7" s="286">
        <v>28.045325779037899</v>
      </c>
      <c r="U7" s="286">
        <v>27.265822784811199</v>
      </c>
      <c r="V7" s="286">
        <v>38.211428571430098</v>
      </c>
      <c r="W7" s="286">
        <v>31.3318485523398</v>
      </c>
      <c r="X7" s="286">
        <v>37.240083507308398</v>
      </c>
      <c r="Y7" s="286">
        <v>33.086842105264502</v>
      </c>
      <c r="Z7" s="288">
        <v>90.887497945952006</v>
      </c>
      <c r="AA7" s="288">
        <v>92.3128075541957</v>
      </c>
      <c r="AB7" s="288">
        <v>90.969988411865401</v>
      </c>
      <c r="AC7" s="288">
        <v>91.896454698930398</v>
      </c>
      <c r="AD7" s="288">
        <v>91.763730999300506</v>
      </c>
      <c r="AE7" s="288">
        <v>92.000594711125501</v>
      </c>
      <c r="AF7" s="288">
        <v>92.316349101633406</v>
      </c>
      <c r="AG7" s="288">
        <v>92.529911565805094</v>
      </c>
      <c r="AH7" s="288">
        <v>89.531115459882201</v>
      </c>
      <c r="AI7" s="288">
        <v>91.415931903468504</v>
      </c>
      <c r="AJ7" s="288">
        <v>89.797237395257994</v>
      </c>
      <c r="AK7" s="288">
        <v>90.935111751982305</v>
      </c>
    </row>
    <row r="8" spans="1:37" x14ac:dyDescent="0.15">
      <c r="A8" s="65" t="s">
        <v>121</v>
      </c>
      <c r="B8" s="285">
        <v>171.66666666666001</v>
      </c>
      <c r="C8" s="285">
        <v>141.833333333328</v>
      </c>
      <c r="D8" s="285">
        <v>150.916666666661</v>
      </c>
      <c r="E8" s="285">
        <v>76.416666666663602</v>
      </c>
      <c r="F8" s="285">
        <v>167.24999999999301</v>
      </c>
      <c r="G8" s="285">
        <v>132.999999999995</v>
      </c>
      <c r="H8" s="285">
        <v>135.416666666661</v>
      </c>
      <c r="I8" s="285">
        <v>149.333333333327</v>
      </c>
      <c r="J8" s="285">
        <v>187.33333333332601</v>
      </c>
      <c r="K8" s="285">
        <v>98.749999999996007</v>
      </c>
      <c r="L8" s="285">
        <v>162.333333333327</v>
      </c>
      <c r="M8" s="285">
        <v>133.749999999995</v>
      </c>
      <c r="N8" s="286">
        <v>49.240776699031102</v>
      </c>
      <c r="O8" s="286">
        <v>38.770857814337603</v>
      </c>
      <c r="P8" s="286">
        <v>25.974599668692399</v>
      </c>
      <c r="Q8" s="286">
        <v>40.750272628136798</v>
      </c>
      <c r="R8" s="286">
        <v>39.133034379672701</v>
      </c>
      <c r="S8" s="286">
        <v>33.676691729324602</v>
      </c>
      <c r="T8" s="286">
        <v>31.451076923078201</v>
      </c>
      <c r="U8" s="286">
        <v>38.758928571430097</v>
      </c>
      <c r="V8" s="286">
        <v>30.907473309609799</v>
      </c>
      <c r="W8" s="286">
        <v>24.5569620253174</v>
      </c>
      <c r="X8" s="286">
        <v>27.1355236139641</v>
      </c>
      <c r="Y8" s="286">
        <v>54.878504672899403</v>
      </c>
      <c r="Z8" s="288">
        <v>86.509376246840802</v>
      </c>
      <c r="AA8" s="288">
        <v>89.377847174154098</v>
      </c>
      <c r="AB8" s="288">
        <v>92.883671323645899</v>
      </c>
      <c r="AC8" s="288">
        <v>88.835541745715901</v>
      </c>
      <c r="AD8" s="288">
        <v>89.278620717897894</v>
      </c>
      <c r="AE8" s="288">
        <v>90.773509115253503</v>
      </c>
      <c r="AF8" s="288">
        <v>91.383266596416902</v>
      </c>
      <c r="AG8" s="288">
        <v>89.381115459882096</v>
      </c>
      <c r="AH8" s="288">
        <v>91.532199093257603</v>
      </c>
      <c r="AI8" s="288">
        <v>93.272065198543203</v>
      </c>
      <c r="AJ8" s="288">
        <v>92.565609968776897</v>
      </c>
      <c r="AK8" s="288">
        <v>84.964793240301503</v>
      </c>
    </row>
    <row r="9" spans="1:37" x14ac:dyDescent="0.15">
      <c r="A9" s="65" t="s">
        <v>414</v>
      </c>
      <c r="B9" s="285">
        <v>467.08333333331501</v>
      </c>
      <c r="C9" s="285">
        <v>156.333333333327</v>
      </c>
      <c r="D9" s="285">
        <v>339.33333333332001</v>
      </c>
      <c r="E9" s="285">
        <v>222.24999999999099</v>
      </c>
      <c r="F9" s="285">
        <v>325.08333333332001</v>
      </c>
      <c r="G9" s="285">
        <v>336.58333333332001</v>
      </c>
      <c r="H9" s="285">
        <v>267.666666666656</v>
      </c>
      <c r="I9" s="285">
        <v>168.583333333327</v>
      </c>
      <c r="J9" s="285">
        <v>329.91666666665299</v>
      </c>
      <c r="K9" s="285">
        <v>230.49999999999099</v>
      </c>
      <c r="L9" s="285">
        <v>275.583333333322</v>
      </c>
      <c r="M9" s="285">
        <v>202.99999999999201</v>
      </c>
      <c r="N9" s="286">
        <v>58.158786797504497</v>
      </c>
      <c r="O9" s="286">
        <v>43.106609808104103</v>
      </c>
      <c r="P9" s="286">
        <v>51.892927308449998</v>
      </c>
      <c r="Q9" s="286">
        <v>42.965129358831902</v>
      </c>
      <c r="R9" s="286">
        <v>40.438861830301498</v>
      </c>
      <c r="S9" s="286">
        <v>41.564743748454198</v>
      </c>
      <c r="T9" s="286">
        <v>43.169364881695401</v>
      </c>
      <c r="U9" s="286">
        <v>46.807711319823902</v>
      </c>
      <c r="V9" s="286">
        <v>55.841374084366997</v>
      </c>
      <c r="W9" s="286">
        <v>61.965292841651099</v>
      </c>
      <c r="X9" s="286">
        <v>44.824916843061999</v>
      </c>
      <c r="Y9" s="286">
        <v>66.842364532022401</v>
      </c>
      <c r="Z9" s="288">
        <v>84.066085808902898</v>
      </c>
      <c r="AA9" s="288">
        <v>88.189969915587895</v>
      </c>
      <c r="AB9" s="288">
        <v>85.782759641520499</v>
      </c>
      <c r="AC9" s="288">
        <v>88.228731682511807</v>
      </c>
      <c r="AD9" s="288">
        <v>88.920859772520103</v>
      </c>
      <c r="AE9" s="288">
        <v>88.612398973026202</v>
      </c>
      <c r="AF9" s="288">
        <v>88.172776744741</v>
      </c>
      <c r="AG9" s="288">
        <v>87.175969501418095</v>
      </c>
      <c r="AH9" s="288">
        <v>84.7009934015433</v>
      </c>
      <c r="AI9" s="288">
        <v>83.023207440643503</v>
      </c>
      <c r="AJ9" s="288">
        <v>87.719200864914498</v>
      </c>
      <c r="AK9" s="288">
        <v>81.687023415884298</v>
      </c>
    </row>
    <row r="10" spans="1:37" x14ac:dyDescent="0.15">
      <c r="A10" s="65" t="s">
        <v>122</v>
      </c>
      <c r="B10" s="285">
        <v>467.08333333331501</v>
      </c>
      <c r="C10" s="285">
        <v>297.33333333332098</v>
      </c>
      <c r="D10" s="285">
        <v>300.24999999998801</v>
      </c>
      <c r="E10" s="285">
        <v>255.916666666656</v>
      </c>
      <c r="F10" s="285">
        <v>280.74999999998897</v>
      </c>
      <c r="G10" s="285">
        <v>231.58333333332399</v>
      </c>
      <c r="H10" s="285">
        <v>337.91666666665299</v>
      </c>
      <c r="I10" s="285">
        <v>301.91666666665498</v>
      </c>
      <c r="J10" s="285">
        <v>292.16666666665498</v>
      </c>
      <c r="K10" s="285">
        <v>296.83333333332098</v>
      </c>
      <c r="L10" s="285">
        <v>348.16666666665299</v>
      </c>
      <c r="M10" s="285">
        <v>215.74999999999099</v>
      </c>
      <c r="N10" s="286">
        <v>46.156645851919798</v>
      </c>
      <c r="O10" s="286">
        <v>48.228699551571403</v>
      </c>
      <c r="P10" s="286">
        <v>48.383014154872903</v>
      </c>
      <c r="Q10" s="286">
        <v>52.872679908826598</v>
      </c>
      <c r="R10" s="286">
        <v>45.959038290295702</v>
      </c>
      <c r="S10" s="286">
        <v>46.233897085284298</v>
      </c>
      <c r="T10" s="286">
        <v>41.516152897658898</v>
      </c>
      <c r="U10" s="286">
        <v>42.780016560862897</v>
      </c>
      <c r="V10" s="286">
        <v>40.038790644610799</v>
      </c>
      <c r="W10" s="286">
        <v>40.123526108929198</v>
      </c>
      <c r="X10" s="286">
        <v>34.233604595501603</v>
      </c>
      <c r="Y10" s="286">
        <v>41.205098493628498</v>
      </c>
      <c r="Z10" s="288">
        <v>87.354343602213703</v>
      </c>
      <c r="AA10" s="288">
        <v>86.786657657103703</v>
      </c>
      <c r="AB10" s="288">
        <v>86.744379683596506</v>
      </c>
      <c r="AC10" s="288">
        <v>85.514334271554304</v>
      </c>
      <c r="AD10" s="288">
        <v>87.408482660193002</v>
      </c>
      <c r="AE10" s="288">
        <v>87.333178880744001</v>
      </c>
      <c r="AF10" s="288">
        <v>88.625711534887998</v>
      </c>
      <c r="AG10" s="288">
        <v>88.279447517571796</v>
      </c>
      <c r="AH10" s="288">
        <v>89.030468316544997</v>
      </c>
      <c r="AI10" s="288">
        <v>89.007253120841298</v>
      </c>
      <c r="AJ10" s="288">
        <v>90.620930247807806</v>
      </c>
      <c r="AK10" s="288">
        <v>88.710931919553801</v>
      </c>
    </row>
    <row r="11" spans="1:37" x14ac:dyDescent="0.15">
      <c r="A11" s="65" t="s">
        <v>123</v>
      </c>
      <c r="B11" s="285">
        <v>420.16666666664997</v>
      </c>
      <c r="C11" s="285">
        <v>300.24999999998801</v>
      </c>
      <c r="D11" s="285">
        <v>463.24999999998101</v>
      </c>
      <c r="E11" s="285">
        <v>236.83333333332399</v>
      </c>
      <c r="F11" s="285">
        <v>346.49999999998602</v>
      </c>
      <c r="G11" s="285">
        <v>328.41666666665401</v>
      </c>
      <c r="H11" s="285">
        <v>385.08333333331802</v>
      </c>
      <c r="I11" s="285">
        <v>406.99999999998403</v>
      </c>
      <c r="J11" s="285">
        <v>280.74999999998897</v>
      </c>
      <c r="K11" s="285">
        <v>332.16666666665299</v>
      </c>
      <c r="L11" s="285">
        <v>315.99999999998698</v>
      </c>
      <c r="M11" s="285">
        <v>306.66666666665401</v>
      </c>
      <c r="N11" s="286">
        <v>37.304244347482602</v>
      </c>
      <c r="O11" s="286">
        <v>37.801831806829099</v>
      </c>
      <c r="P11" s="286">
        <v>37.025364274151499</v>
      </c>
      <c r="Q11" s="286">
        <v>32.123856439128701</v>
      </c>
      <c r="R11" s="286">
        <v>37.137085137086601</v>
      </c>
      <c r="S11" s="286">
        <v>26.1832022329368</v>
      </c>
      <c r="T11" s="286">
        <v>41.829906946549997</v>
      </c>
      <c r="U11" s="286">
        <v>37.832923832925303</v>
      </c>
      <c r="V11" s="286">
        <v>45.663401602851302</v>
      </c>
      <c r="W11" s="286">
        <v>41.340692423483802</v>
      </c>
      <c r="X11" s="286">
        <v>30.9177215189886</v>
      </c>
      <c r="Y11" s="286">
        <v>33.505434782610003</v>
      </c>
      <c r="Z11" s="288">
        <v>89.779659082881494</v>
      </c>
      <c r="AA11" s="288">
        <v>89.643333751553698</v>
      </c>
      <c r="AB11" s="288">
        <v>89.856064582424196</v>
      </c>
      <c r="AC11" s="288">
        <v>91.198943441334606</v>
      </c>
      <c r="AD11" s="288">
        <v>89.8254561268256</v>
      </c>
      <c r="AE11" s="288">
        <v>92.826519936181697</v>
      </c>
      <c r="AF11" s="288">
        <v>88.539751521493102</v>
      </c>
      <c r="AG11" s="288">
        <v>89.634815388239602</v>
      </c>
      <c r="AH11" s="288">
        <v>87.4894790129174</v>
      </c>
      <c r="AI11" s="288">
        <v>88.673782897675693</v>
      </c>
      <c r="AJ11" s="288">
        <v>91.529391364660697</v>
      </c>
      <c r="AK11" s="288">
        <v>90.820428826682203</v>
      </c>
    </row>
    <row r="12" spans="1:37" x14ac:dyDescent="0.15">
      <c r="A12" s="65" t="s">
        <v>124</v>
      </c>
      <c r="B12" s="285">
        <v>232.41666666665699</v>
      </c>
      <c r="C12" s="285">
        <v>177.33333333332601</v>
      </c>
      <c r="D12" s="285">
        <v>177.74999999999301</v>
      </c>
      <c r="E12" s="285">
        <v>167.583333333327</v>
      </c>
      <c r="F12" s="285">
        <v>126.499999999995</v>
      </c>
      <c r="G12" s="285">
        <v>188.66666666665901</v>
      </c>
      <c r="H12" s="285">
        <v>194.58333333332601</v>
      </c>
      <c r="I12" s="285">
        <v>177.74999999999301</v>
      </c>
      <c r="J12" s="285">
        <v>133.749999999995</v>
      </c>
      <c r="K12" s="285">
        <v>149.916666666661</v>
      </c>
      <c r="L12" s="285">
        <v>194.16666666665901</v>
      </c>
      <c r="M12" s="285">
        <v>145.083333333328</v>
      </c>
      <c r="N12" s="286">
        <v>44.316959483687697</v>
      </c>
      <c r="O12" s="286">
        <v>37.060150375941298</v>
      </c>
      <c r="P12" s="286">
        <v>41.659634317863798</v>
      </c>
      <c r="Q12" s="286">
        <v>37.790154152164597</v>
      </c>
      <c r="R12" s="286">
        <v>29.035573122530799</v>
      </c>
      <c r="S12" s="286">
        <v>29.252650176679602</v>
      </c>
      <c r="T12" s="286">
        <v>37.613704496789502</v>
      </c>
      <c r="U12" s="286">
        <v>33.760900140648303</v>
      </c>
      <c r="V12" s="286">
        <v>28.097196261683401</v>
      </c>
      <c r="W12" s="286">
        <v>40.115619788773103</v>
      </c>
      <c r="X12" s="286">
        <v>31.467811158799499</v>
      </c>
      <c r="Y12" s="286">
        <v>36.006892590466698</v>
      </c>
      <c r="Z12" s="288">
        <v>87.858367264743094</v>
      </c>
      <c r="AA12" s="288">
        <v>89.846534143577699</v>
      </c>
      <c r="AB12" s="288">
        <v>88.586401556749607</v>
      </c>
      <c r="AC12" s="288">
        <v>89.646533108995996</v>
      </c>
      <c r="AD12" s="288">
        <v>92.045048459580599</v>
      </c>
      <c r="AE12" s="288">
        <v>91.985575294060396</v>
      </c>
      <c r="AF12" s="288">
        <v>89.694875480331604</v>
      </c>
      <c r="AG12" s="288">
        <v>90.750438317630596</v>
      </c>
      <c r="AH12" s="288">
        <v>92.3021380104977</v>
      </c>
      <c r="AI12" s="288">
        <v>89.009419235952507</v>
      </c>
      <c r="AJ12" s="288">
        <v>91.378681874301506</v>
      </c>
      <c r="AK12" s="288">
        <v>90.135097920420094</v>
      </c>
    </row>
    <row r="13" spans="1:37" x14ac:dyDescent="0.15">
      <c r="A13" s="65" t="s">
        <v>125</v>
      </c>
      <c r="B13" s="285">
        <v>161.66666666666001</v>
      </c>
      <c r="C13" s="285">
        <v>122.166666666662</v>
      </c>
      <c r="D13" s="285">
        <v>169.91666666666001</v>
      </c>
      <c r="E13" s="285">
        <v>100.74999999999601</v>
      </c>
      <c r="F13" s="285">
        <v>109.83333333332899</v>
      </c>
      <c r="G13" s="285">
        <v>77.666666666663602</v>
      </c>
      <c r="H13" s="285">
        <v>130.333333333328</v>
      </c>
      <c r="I13" s="285">
        <v>104.49999999999601</v>
      </c>
      <c r="J13" s="285">
        <v>141.999999999994</v>
      </c>
      <c r="K13" s="285">
        <v>116.416666666662</v>
      </c>
      <c r="L13" s="285">
        <v>87.499999999996504</v>
      </c>
      <c r="M13" s="285">
        <v>100.08333333332899</v>
      </c>
      <c r="N13" s="286">
        <v>28.3546391752589</v>
      </c>
      <c r="O13" s="286">
        <v>37.227830832197903</v>
      </c>
      <c r="P13" s="286">
        <v>31.609612555175399</v>
      </c>
      <c r="Q13" s="286">
        <v>28.486352357321199</v>
      </c>
      <c r="R13" s="286">
        <v>29.207890743551999</v>
      </c>
      <c r="S13" s="286">
        <v>31.351931330473299</v>
      </c>
      <c r="T13" s="286">
        <v>35.478260869566597</v>
      </c>
      <c r="U13" s="286">
        <v>31.5119617224893</v>
      </c>
      <c r="V13" s="286">
        <v>31.760563380282999</v>
      </c>
      <c r="W13" s="286">
        <v>35.7251252684338</v>
      </c>
      <c r="X13" s="286">
        <v>20.022857142857902</v>
      </c>
      <c r="Y13" s="286">
        <v>33.372189841799802</v>
      </c>
      <c r="Z13" s="288">
        <v>92.231605705408498</v>
      </c>
      <c r="AA13" s="288">
        <v>89.800594292548496</v>
      </c>
      <c r="AB13" s="288">
        <v>91.339832176664302</v>
      </c>
      <c r="AC13" s="288">
        <v>92.195519902103797</v>
      </c>
      <c r="AD13" s="288">
        <v>91.997838152451493</v>
      </c>
      <c r="AE13" s="288">
        <v>91.410429772472995</v>
      </c>
      <c r="AF13" s="288">
        <v>90.279928528885804</v>
      </c>
      <c r="AG13" s="288">
        <v>91.366585829455005</v>
      </c>
      <c r="AH13" s="288">
        <v>91.298475786223804</v>
      </c>
      <c r="AI13" s="288">
        <v>90.212294447004396</v>
      </c>
      <c r="AJ13" s="288">
        <v>94.514285714285506</v>
      </c>
      <c r="AK13" s="288">
        <v>90.856934289917803</v>
      </c>
    </row>
    <row r="14" spans="1:37" x14ac:dyDescent="0.15">
      <c r="A14" s="65" t="s">
        <v>126</v>
      </c>
      <c r="B14" s="285">
        <v>47.083333333331403</v>
      </c>
      <c r="C14" s="285">
        <v>26.249999999998899</v>
      </c>
      <c r="D14" s="285">
        <v>36.249999999998501</v>
      </c>
      <c r="E14" s="285">
        <v>40.416666666665101</v>
      </c>
      <c r="F14" s="285">
        <v>42.416666666665002</v>
      </c>
      <c r="G14" s="285">
        <v>31.6666666666654</v>
      </c>
      <c r="H14" s="285">
        <v>29.749999999998799</v>
      </c>
      <c r="I14" s="285">
        <v>24.583333333332298</v>
      </c>
      <c r="J14" s="285">
        <v>32.083333333332</v>
      </c>
      <c r="K14" s="285">
        <v>24.166666666665702</v>
      </c>
      <c r="L14" s="285">
        <v>37.833333333331801</v>
      </c>
      <c r="M14" s="285">
        <v>23.249999999999101</v>
      </c>
      <c r="N14" s="286">
        <v>36.042477876107597</v>
      </c>
      <c r="O14" s="286" t="s">
        <v>35</v>
      </c>
      <c r="P14" s="286">
        <v>22.3724137931043</v>
      </c>
      <c r="Q14" s="286">
        <v>17.789690721650199</v>
      </c>
      <c r="R14" s="286">
        <v>34.444007858547501</v>
      </c>
      <c r="S14" s="287" t="s">
        <v>35</v>
      </c>
      <c r="T14" s="286">
        <v>30.218487394959201</v>
      </c>
      <c r="U14" s="287" t="s">
        <v>35</v>
      </c>
      <c r="V14" s="286">
        <v>35.875324675326098</v>
      </c>
      <c r="W14" s="286">
        <v>41.958620689656797</v>
      </c>
      <c r="X14" s="286">
        <v>29.312775330397599</v>
      </c>
      <c r="Y14" s="286">
        <v>18.365591397850199</v>
      </c>
      <c r="Z14" s="288">
        <v>90.125348527093806</v>
      </c>
      <c r="AA14" s="288" t="s">
        <v>35</v>
      </c>
      <c r="AB14" s="288">
        <v>93.870571563533005</v>
      </c>
      <c r="AC14" s="288">
        <v>95.126112131054697</v>
      </c>
      <c r="AD14" s="288">
        <v>90.563285518206101</v>
      </c>
      <c r="AE14" s="287" t="s">
        <v>35</v>
      </c>
      <c r="AF14" s="288">
        <v>91.720962357545403</v>
      </c>
      <c r="AG14" s="287" t="s">
        <v>35</v>
      </c>
      <c r="AH14" s="289">
        <v>90.171143924568199</v>
      </c>
      <c r="AI14" s="289">
        <v>88.504487482285796</v>
      </c>
      <c r="AJ14" s="289">
        <v>91.969102649206107</v>
      </c>
      <c r="AK14" s="289">
        <v>94.968331123876595</v>
      </c>
    </row>
    <row r="15" spans="1:37" x14ac:dyDescent="0.15">
      <c r="A15" s="65" t="s">
        <v>127</v>
      </c>
      <c r="B15" s="285">
        <v>2.6666666666665599</v>
      </c>
      <c r="C15" s="285">
        <v>2.9999999999998801</v>
      </c>
      <c r="D15" s="285">
        <v>7.9166666666663499</v>
      </c>
      <c r="E15" s="285">
        <v>4.2499999999998304</v>
      </c>
      <c r="F15" s="285">
        <v>4.6666666666664796</v>
      </c>
      <c r="G15" s="285">
        <v>2.3333333333332398</v>
      </c>
      <c r="H15" s="285" t="s">
        <v>666</v>
      </c>
      <c r="I15" s="285" t="s">
        <v>666</v>
      </c>
      <c r="J15" s="285" t="s">
        <v>666</v>
      </c>
      <c r="K15" s="285">
        <v>21.583333333332501</v>
      </c>
      <c r="L15" s="285" t="s">
        <v>666</v>
      </c>
      <c r="M15" s="285" t="s">
        <v>666</v>
      </c>
      <c r="N15" s="286" t="s">
        <v>35</v>
      </c>
      <c r="O15" s="286">
        <v>3.3333333333334698</v>
      </c>
      <c r="P15" s="286">
        <v>52.8000000000021</v>
      </c>
      <c r="Q15" s="286">
        <v>38.823529411766302</v>
      </c>
      <c r="R15" s="286">
        <v>22.071428571429401</v>
      </c>
      <c r="S15" s="286" t="s">
        <v>35</v>
      </c>
      <c r="T15" s="285" t="s">
        <v>666</v>
      </c>
      <c r="U15" s="285" t="s">
        <v>666</v>
      </c>
      <c r="V15" s="285" t="s">
        <v>666</v>
      </c>
      <c r="W15" s="286">
        <v>26.548262548263601</v>
      </c>
      <c r="X15" s="285" t="s">
        <v>666</v>
      </c>
      <c r="Y15" s="285" t="s">
        <v>666</v>
      </c>
      <c r="Z15" s="286" t="s">
        <v>35</v>
      </c>
      <c r="AA15" s="286">
        <v>99.086757990867497</v>
      </c>
      <c r="AB15" s="288">
        <v>85.534246575341896</v>
      </c>
      <c r="AC15" s="286">
        <v>89.3634165995161</v>
      </c>
      <c r="AD15" s="288">
        <v>93.953033268101507</v>
      </c>
      <c r="AE15" s="286" t="s">
        <v>35</v>
      </c>
      <c r="AF15" s="288" t="s">
        <v>13</v>
      </c>
      <c r="AG15" s="288" t="s">
        <v>13</v>
      </c>
      <c r="AH15" s="288" t="s">
        <v>13</v>
      </c>
      <c r="AI15" s="289">
        <v>92.726503411434607</v>
      </c>
      <c r="AJ15" s="288" t="s">
        <v>13</v>
      </c>
      <c r="AK15" s="288" t="s">
        <v>13</v>
      </c>
    </row>
    <row r="16" spans="1:37" x14ac:dyDescent="0.15">
      <c r="A16" s="65" t="s">
        <v>247</v>
      </c>
      <c r="B16" s="285">
        <v>206.08333333332499</v>
      </c>
      <c r="C16" s="285">
        <v>64.916666666664099</v>
      </c>
      <c r="D16" s="285">
        <v>80.333333333330103</v>
      </c>
      <c r="E16" s="285">
        <v>112.83333333332899</v>
      </c>
      <c r="F16" s="285">
        <v>9.2499999999996305</v>
      </c>
      <c r="G16" s="285">
        <v>14.166666666666099</v>
      </c>
      <c r="H16" s="285">
        <v>69.0833333333306</v>
      </c>
      <c r="I16" s="285">
        <v>20.999999999999201</v>
      </c>
      <c r="J16" s="285" t="s">
        <v>666</v>
      </c>
      <c r="K16" s="285" t="s">
        <v>666</v>
      </c>
      <c r="L16" s="285" t="s">
        <v>666</v>
      </c>
      <c r="M16" s="285" t="s">
        <v>666</v>
      </c>
      <c r="N16" s="286">
        <v>77.653052972101804</v>
      </c>
      <c r="O16" s="286">
        <v>65.915275994867798</v>
      </c>
      <c r="P16" s="286">
        <v>69.746887966807805</v>
      </c>
      <c r="Q16" s="286">
        <v>93.4918759231943</v>
      </c>
      <c r="R16" s="286">
        <v>81.081081081084307</v>
      </c>
      <c r="S16" s="286">
        <v>49.6941176470608</v>
      </c>
      <c r="T16" s="286">
        <v>66.036188178531006</v>
      </c>
      <c r="U16" s="286">
        <v>59.666666666669101</v>
      </c>
      <c r="V16" s="285" t="s">
        <v>666</v>
      </c>
      <c r="W16" s="285" t="s">
        <v>666</v>
      </c>
      <c r="X16" s="285" t="s">
        <v>666</v>
      </c>
      <c r="Y16" s="285" t="s">
        <v>666</v>
      </c>
      <c r="Z16" s="288">
        <v>78.725190966547402</v>
      </c>
      <c r="AA16" s="288">
        <v>81.941020275378705</v>
      </c>
      <c r="AB16" s="288">
        <v>80.891263570737607</v>
      </c>
      <c r="AC16" s="288">
        <v>74.385787418302897</v>
      </c>
      <c r="AD16" s="288">
        <v>77.786005183264606</v>
      </c>
      <c r="AE16" s="288">
        <v>86.385173247380607</v>
      </c>
      <c r="AF16" s="288">
        <v>81.907893649717494</v>
      </c>
      <c r="AG16" s="288">
        <v>83.652968036529003</v>
      </c>
      <c r="AH16" s="288" t="s">
        <v>13</v>
      </c>
      <c r="AI16" s="288" t="s">
        <v>13</v>
      </c>
      <c r="AJ16" s="288" t="s">
        <v>13</v>
      </c>
      <c r="AK16" s="288" t="s">
        <v>13</v>
      </c>
    </row>
    <row r="17" spans="1:13" x14ac:dyDescent="0.15">
      <c r="A17" s="125"/>
      <c r="B17" s="110"/>
      <c r="C17" s="124"/>
      <c r="D17" s="124"/>
      <c r="E17" s="124"/>
      <c r="F17" s="124"/>
      <c r="G17" s="124"/>
      <c r="H17" s="110"/>
      <c r="I17" s="110"/>
      <c r="J17" s="110"/>
      <c r="K17" s="110"/>
      <c r="L17" s="110"/>
      <c r="M17" s="110"/>
    </row>
    <row r="18" spans="1:13" x14ac:dyDescent="0.15">
      <c r="A18" s="65"/>
      <c r="B18" s="65"/>
      <c r="C18" s="126"/>
      <c r="D18" s="127"/>
      <c r="E18" s="127"/>
      <c r="F18" s="127"/>
      <c r="G18" s="127"/>
      <c r="H18" s="128"/>
      <c r="I18" s="128"/>
      <c r="J18" s="128"/>
      <c r="K18" s="128"/>
      <c r="L18" s="128"/>
      <c r="M18" s="128"/>
    </row>
    <row r="19" spans="1:13" x14ac:dyDescent="0.15">
      <c r="A19" s="388"/>
      <c r="B19" s="388"/>
      <c r="C19" s="388"/>
      <c r="D19" s="388"/>
      <c r="E19" s="388"/>
      <c r="F19" s="388"/>
      <c r="G19" s="388"/>
      <c r="H19" s="388"/>
      <c r="I19" s="388"/>
      <c r="J19" s="388"/>
      <c r="K19" s="388"/>
      <c r="L19" s="388"/>
      <c r="M19" s="388"/>
    </row>
    <row r="20" spans="1:13" x14ac:dyDescent="0.15">
      <c r="A20" s="388"/>
      <c r="B20" s="388"/>
      <c r="C20" s="388"/>
      <c r="D20" s="388"/>
      <c r="E20" s="388"/>
      <c r="F20" s="388"/>
      <c r="G20" s="388"/>
      <c r="H20" s="388"/>
      <c r="I20" s="388"/>
      <c r="J20" s="388"/>
      <c r="K20" s="388"/>
      <c r="L20" s="388"/>
      <c r="M20" s="388"/>
    </row>
    <row r="21" spans="1:13" x14ac:dyDescent="0.15">
      <c r="A21" s="65"/>
      <c r="B21" s="65"/>
      <c r="C21" s="65"/>
      <c r="D21" s="65"/>
      <c r="E21" s="65"/>
      <c r="F21" s="65"/>
      <c r="G21" s="65"/>
      <c r="H21" s="65"/>
      <c r="I21" s="65"/>
      <c r="J21" s="65"/>
      <c r="K21" s="65"/>
      <c r="L21" s="65"/>
      <c r="M21" s="65"/>
    </row>
  </sheetData>
  <mergeCells count="2">
    <mergeCell ref="A19:M19"/>
    <mergeCell ref="A20:M20"/>
  </mergeCells>
  <printOptions horizontalCentered="1"/>
  <pageMargins left="0.19685039370078741" right="0.19685039370078741" top="0.62992125984251968" bottom="0.62992125984251968" header="0.23622047244094491"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60</vt:i4>
      </vt:variant>
      <vt:variant>
        <vt:lpstr>Benannte Bereiche</vt:lpstr>
      </vt:variant>
      <vt:variant>
        <vt:i4>102</vt:i4>
      </vt:variant>
    </vt:vector>
  </HeadingPairs>
  <TitlesOfParts>
    <vt:vector size="162" baseType="lpstr">
      <vt:lpstr>Grafik 1</vt:lpstr>
      <vt:lpstr>Grafik 1 - nur Werte</vt:lpstr>
      <vt:lpstr>Grafik 2</vt:lpstr>
      <vt:lpstr>Grafik 2 - nur Werte</vt:lpstr>
      <vt:lpstr>Metadatenblatt</vt:lpstr>
      <vt:lpstr>Methodische Hinweise</vt:lpstr>
      <vt:lpstr>1.1 lg. Reihe</vt:lpstr>
      <vt:lpstr>1.2 lg. Reihe Dauer</vt:lpstr>
      <vt:lpstr>2.1 BV Bez. + Epl.</vt:lpstr>
      <vt:lpstr>2.2 Strukturmerkm. Dauer</vt:lpstr>
      <vt:lpstr>Abbildungen2</vt:lpstr>
      <vt:lpstr>Abbildungen1</vt:lpstr>
      <vt:lpstr>3.1 HV Geschl.</vt:lpstr>
      <vt:lpstr>3.1 BV Geschl. Bez.</vt:lpstr>
      <vt:lpstr>3.1 BV Geschl. Epl.</vt:lpstr>
      <vt:lpstr>3.2 HV AGr.</vt:lpstr>
      <vt:lpstr>3.2 BV AGr. Bez.</vt:lpstr>
      <vt:lpstr>3.2 BV AGr. Epl.</vt:lpstr>
      <vt:lpstr>3.3 HV Statusgr.</vt:lpstr>
      <vt:lpstr>3.3 BV Statusgr. Bez.</vt:lpstr>
      <vt:lpstr>3.3 BV Statusgr. Epl.</vt:lpstr>
      <vt:lpstr>3.4 HV Laufbahngr.</vt:lpstr>
      <vt:lpstr>3.4 BV Laufbahngr. Bez.</vt:lpstr>
      <vt:lpstr>3.4 BV Laufbahngr. Epl.</vt:lpstr>
      <vt:lpstr>3.5 HV Abw.Arten</vt:lpstr>
      <vt:lpstr>Grafik_4_neu (2)</vt:lpstr>
      <vt:lpstr>3.5 BV Abw.Arten Bez.</vt:lpstr>
      <vt:lpstr>3.5 BV Abw.Arten Epl.</vt:lpstr>
      <vt:lpstr>4 Monitoring HV</vt:lpstr>
      <vt:lpstr>4 Monitoring Mi</vt:lpstr>
      <vt:lpstr>4 Monitoring FK</vt:lpstr>
      <vt:lpstr>4 Monitoring Pk</vt:lpstr>
      <vt:lpstr>4 Monitoring CW</vt:lpstr>
      <vt:lpstr>4 Monitoring Sp</vt:lpstr>
      <vt:lpstr>4 Monitoring SZ</vt:lpstr>
      <vt:lpstr>4 Monitoring TS</vt:lpstr>
      <vt:lpstr>4 Monitoring Nk</vt:lpstr>
      <vt:lpstr>4 Monitoring TK</vt:lpstr>
      <vt:lpstr>4 Monitoring MH</vt:lpstr>
      <vt:lpstr>4 Monitoring Lb</vt:lpstr>
      <vt:lpstr>4 Monitoring Rd</vt:lpstr>
      <vt:lpstr>5.1 HV alle Besch.</vt:lpstr>
      <vt:lpstr>5.1 BV alle Besch. Bez.</vt:lpstr>
      <vt:lpstr>5.1 BV alle Besch. Epl.</vt:lpstr>
      <vt:lpstr>5.2 HV Beamte</vt:lpstr>
      <vt:lpstr>5.2 BV Beamte Bez.</vt:lpstr>
      <vt:lpstr>5.2 BV Beamte Epl.</vt:lpstr>
      <vt:lpstr>5.3 HV AN</vt:lpstr>
      <vt:lpstr>Kontrolle_HV</vt:lpstr>
      <vt:lpstr>Kontrolle_BV</vt:lpstr>
      <vt:lpstr>Abb_TageJeBesch</vt:lpstr>
      <vt:lpstr>5.3 BV AN Bez.</vt:lpstr>
      <vt:lpstr>5.3 BV AN Epl.</vt:lpstr>
      <vt:lpstr>5.4 HV bes. Bereiche</vt:lpstr>
      <vt:lpstr>6.1 HV Geschl.</vt:lpstr>
      <vt:lpstr>6.1 BV Geschl.</vt:lpstr>
      <vt:lpstr>6.2 HV Statusgr.</vt:lpstr>
      <vt:lpstr>6.2 BV Statusgr.</vt:lpstr>
      <vt:lpstr>6.3 HV AGr.</vt:lpstr>
      <vt:lpstr>6.3 BV AGr.</vt:lpstr>
      <vt:lpstr>'Methodische Hinweise'!_Hlk211937329</vt:lpstr>
      <vt:lpstr>'1.1 lg. Reihe'!Druckbereich</vt:lpstr>
      <vt:lpstr>'1.2 lg. Reihe Dauer'!Druckbereich</vt:lpstr>
      <vt:lpstr>'2.1 BV Bez. + Epl.'!Druckbereich</vt:lpstr>
      <vt:lpstr>'2.2 Strukturmerkm. Dauer'!Druckbereich</vt:lpstr>
      <vt:lpstr>'3.1 BV Geschl. Bez.'!Druckbereich</vt:lpstr>
      <vt:lpstr>'3.1 BV Geschl. Epl.'!Druckbereich</vt:lpstr>
      <vt:lpstr>'3.1 HV Geschl.'!Druckbereich</vt:lpstr>
      <vt:lpstr>'3.2 BV AGr. Bez.'!Druckbereich</vt:lpstr>
      <vt:lpstr>'3.2 BV AGr. Epl.'!Druckbereich</vt:lpstr>
      <vt:lpstr>'3.2 HV AGr.'!Druckbereich</vt:lpstr>
      <vt:lpstr>'3.3 BV Statusgr. Bez.'!Druckbereich</vt:lpstr>
      <vt:lpstr>'3.3 BV Statusgr. Epl.'!Druckbereich</vt:lpstr>
      <vt:lpstr>'3.3 HV Statusgr.'!Druckbereich</vt:lpstr>
      <vt:lpstr>'3.4 BV Laufbahngr. Bez.'!Druckbereich</vt:lpstr>
      <vt:lpstr>'3.4 BV Laufbahngr. Epl.'!Druckbereich</vt:lpstr>
      <vt:lpstr>'3.4 HV Laufbahngr.'!Druckbereich</vt:lpstr>
      <vt:lpstr>'3.5 BV Abw.Arten Bez.'!Druckbereich</vt:lpstr>
      <vt:lpstr>'3.5 BV Abw.Arten Epl.'!Druckbereich</vt:lpstr>
      <vt:lpstr>'3.5 HV Abw.Arten'!Druckbereich</vt:lpstr>
      <vt:lpstr>'4 Monitoring CW'!Druckbereich</vt:lpstr>
      <vt:lpstr>'4 Monitoring FK'!Druckbereich</vt:lpstr>
      <vt:lpstr>'4 Monitoring HV'!Druckbereich</vt:lpstr>
      <vt:lpstr>'4 Monitoring Lb'!Druckbereich</vt:lpstr>
      <vt:lpstr>'4 Monitoring MH'!Druckbereich</vt:lpstr>
      <vt:lpstr>'4 Monitoring Mi'!Druckbereich</vt:lpstr>
      <vt:lpstr>'4 Monitoring Nk'!Druckbereich</vt:lpstr>
      <vt:lpstr>'4 Monitoring Pk'!Druckbereich</vt:lpstr>
      <vt:lpstr>'4 Monitoring Rd'!Druckbereich</vt:lpstr>
      <vt:lpstr>'4 Monitoring Sp'!Druckbereich</vt:lpstr>
      <vt:lpstr>'4 Monitoring SZ'!Druckbereich</vt:lpstr>
      <vt:lpstr>'4 Monitoring TK'!Druckbereich</vt:lpstr>
      <vt:lpstr>'4 Monitoring TS'!Druckbereich</vt:lpstr>
      <vt:lpstr>'5.1 BV alle Besch. Bez.'!Druckbereich</vt:lpstr>
      <vt:lpstr>'5.1 BV alle Besch. Epl.'!Druckbereich</vt:lpstr>
      <vt:lpstr>'5.1 HV alle Besch.'!Druckbereich</vt:lpstr>
      <vt:lpstr>'5.2 BV Beamte Bez.'!Druckbereich</vt:lpstr>
      <vt:lpstr>'5.2 BV Beamte Epl.'!Druckbereich</vt:lpstr>
      <vt:lpstr>'5.2 HV Beamte'!Druckbereich</vt:lpstr>
      <vt:lpstr>'5.3 BV AN Bez.'!Druckbereich</vt:lpstr>
      <vt:lpstr>'5.3 BV AN Epl.'!Druckbereich</vt:lpstr>
      <vt:lpstr>'5.3 HV AN'!Druckbereich</vt:lpstr>
      <vt:lpstr>'5.4 HV bes. Bereiche'!Druckbereich</vt:lpstr>
      <vt:lpstr>'6.1 BV Geschl.'!Druckbereich</vt:lpstr>
      <vt:lpstr>'6.1 HV Geschl.'!Druckbereich</vt:lpstr>
      <vt:lpstr>'6.2 BV Statusgr.'!Druckbereich</vt:lpstr>
      <vt:lpstr>'6.2 HV Statusgr.'!Druckbereich</vt:lpstr>
      <vt:lpstr>'6.3 BV AGr.'!Druckbereich</vt:lpstr>
      <vt:lpstr>'6.3 HV AGr.'!Druckbereich</vt:lpstr>
      <vt:lpstr>Abb_TageJeBesch!Druckbereich</vt:lpstr>
      <vt:lpstr>Abbildungen1!Druckbereich</vt:lpstr>
      <vt:lpstr>Abbildungen2!Druckbereich</vt:lpstr>
      <vt:lpstr>'Grafik 1'!Druckbereich</vt:lpstr>
      <vt:lpstr>'Grafik 1 - nur Werte'!Druckbereich</vt:lpstr>
      <vt:lpstr>'Grafik 2'!Druckbereich</vt:lpstr>
      <vt:lpstr>'Grafik 2 - nur Werte'!Druckbereich</vt:lpstr>
      <vt:lpstr>'Grafik_4_neu (2)'!Druckbereich</vt:lpstr>
      <vt:lpstr>Kontrolle_BV!Druckbereich</vt:lpstr>
      <vt:lpstr>Kontrolle_HV!Druckbereich</vt:lpstr>
      <vt:lpstr>'1.1 lg. Reihe'!Print_Area</vt:lpstr>
      <vt:lpstr>'2.1 BV Bez. + Epl.'!Print_Area</vt:lpstr>
      <vt:lpstr>'3.1 BV Geschl. Bez.'!Print_Area</vt:lpstr>
      <vt:lpstr>'3.1 BV Geschl. Epl.'!Print_Area</vt:lpstr>
      <vt:lpstr>'3.1 HV Geschl.'!Print_Area</vt:lpstr>
      <vt:lpstr>'3.2 BV AGr. Bez.'!Print_Area</vt:lpstr>
      <vt:lpstr>'3.2 BV AGr. Epl.'!Print_Area</vt:lpstr>
      <vt:lpstr>'3.2 HV AGr.'!Print_Area</vt:lpstr>
      <vt:lpstr>'3.3 BV Statusgr. Bez.'!Print_Area</vt:lpstr>
      <vt:lpstr>'3.3 BV Statusgr. Epl.'!Print_Area</vt:lpstr>
      <vt:lpstr>'3.3 HV Statusgr.'!Print_Area</vt:lpstr>
      <vt:lpstr>'3.4 BV Laufbahngr. Bez.'!Print_Area</vt:lpstr>
      <vt:lpstr>'3.4 BV Laufbahngr. Epl.'!Print_Area</vt:lpstr>
      <vt:lpstr>'3.4 HV Laufbahngr.'!Print_Area</vt:lpstr>
      <vt:lpstr>'3.5 BV Abw.Arten Bez.'!Print_Area</vt:lpstr>
      <vt:lpstr>'3.5 BV Abw.Arten Epl.'!Print_Area</vt:lpstr>
      <vt:lpstr>'3.5 HV Abw.Arten'!Print_Area</vt:lpstr>
      <vt:lpstr>'4 Monitoring CW'!Print_Area</vt:lpstr>
      <vt:lpstr>'4 Monitoring FK'!Print_Area</vt:lpstr>
      <vt:lpstr>'4 Monitoring HV'!Print_Area</vt:lpstr>
      <vt:lpstr>'4 Monitoring Lb'!Print_Area</vt:lpstr>
      <vt:lpstr>'4 Monitoring MH'!Print_Area</vt:lpstr>
      <vt:lpstr>'4 Monitoring Mi'!Print_Area</vt:lpstr>
      <vt:lpstr>'4 Monitoring Nk'!Print_Area</vt:lpstr>
      <vt:lpstr>'4 Monitoring Pk'!Print_Area</vt:lpstr>
      <vt:lpstr>'4 Monitoring Rd'!Print_Area</vt:lpstr>
      <vt:lpstr>'4 Monitoring Sp'!Print_Area</vt:lpstr>
      <vt:lpstr>'4 Monitoring SZ'!Print_Area</vt:lpstr>
      <vt:lpstr>'4 Monitoring TK'!Print_Area</vt:lpstr>
      <vt:lpstr>'4 Monitoring TS'!Print_Area</vt:lpstr>
      <vt:lpstr>'6.1 BV Geschl.'!Print_Area</vt:lpstr>
      <vt:lpstr>'6.1 HV Geschl.'!Print_Area</vt:lpstr>
      <vt:lpstr>'6.2 BV Statusgr.'!Print_Area</vt:lpstr>
      <vt:lpstr>'6.2 HV Statusgr.'!Print_Area</vt:lpstr>
      <vt:lpstr>'6.3 BV AGr.'!Print_Area</vt:lpstr>
      <vt:lpstr>'6.3 HV AGr.'!Print_Area</vt:lpstr>
      <vt:lpstr>'1.1 lg. Reihe'!Print_Titles</vt:lpstr>
      <vt:lpstr>'6.1 BV Geschl.'!Print_Titles</vt:lpstr>
      <vt:lpstr>'6.1 HV Geschl.'!Print_Titles</vt:lpstr>
      <vt:lpstr>'6.2 BV Statusgr.'!Print_Titles</vt:lpstr>
      <vt:lpstr>'6.2 HV Statusgr.'!Print_Titles</vt:lpstr>
      <vt:lpstr>'6.3 BV AGr.'!Print_Titles</vt:lpstr>
      <vt:lpstr>'6.3 HV AGr.'!Print_Titles</vt:lpstr>
    </vt:vector>
  </TitlesOfParts>
  <Company>PC-Ware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stat-pc11</dc:creator>
  <cp:lastModifiedBy>Prinz, Franka</cp:lastModifiedBy>
  <cp:lastPrinted>2024-06-18T11:15:55Z</cp:lastPrinted>
  <dcterms:created xsi:type="dcterms:W3CDTF">2010-06-24T10:05:50Z</dcterms:created>
  <dcterms:modified xsi:type="dcterms:W3CDTF">2026-08-06T08:29:17Z</dcterms:modified>
</cp:coreProperties>
</file>