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defaultThemeVersion="124226"/>
  <mc:AlternateContent xmlns:mc="http://schemas.openxmlformats.org/markup-compatibility/2006">
    <mc:Choice Requires="x15">
      <x15ac:absPath xmlns:x15ac="http://schemas.microsoft.com/office/spreadsheetml/2010/11/ac" url="R:\2A\II A 1\II A 1.1_1.6 Zusammenarbeit\02_BuT\00-Verträge\2026\ANLAGEN\VÖ\"/>
    </mc:Choice>
  </mc:AlternateContent>
  <xr:revisionPtr revIDLastSave="0" documentId="13_ncr:1_{9AE89A30-6F7E-4563-B711-9883E6B3E139}" xr6:coauthVersionLast="47" xr6:coauthVersionMax="47" xr10:uidLastSave="{00000000-0000-0000-0000-000000000000}"/>
  <workbookProtection workbookAlgorithmName="SHA-512" workbookHashValue="mnbClmp3UNznAGksCxfoc9XbxKFmw9x6MzmBWoa9XTl01o7daIXvsXUC6mwFcjWhjK5tGVKIu7h4ROzb/F4toQ==" workbookSaltValue="VTGlNyftgNHe3Vw9rqDoMA==" workbookSpinCount="100000" lockStructure="1"/>
  <bookViews>
    <workbookView xWindow="-120" yWindow="-120" windowWidth="25440" windowHeight="15540" xr2:uid="{00000000-000D-0000-FFFF-FFFF00000000}"/>
  </bookViews>
  <sheets>
    <sheet name="Leistungsnachweis" sheetId="1" r:id="rId1"/>
    <sheet name="Tabelle1" sheetId="4" state="hidden" r:id="rId2"/>
    <sheet name="Tabelle2" sheetId="2" state="hidden" r:id="rId3"/>
    <sheet name="Tabelle3" sheetId="3" state="hidden" r:id="rId4"/>
  </sheets>
  <definedNames>
    <definedName name="AnbieterArt">Leistungsnachweis!$O$23</definedName>
    <definedName name="_xlnm.Print_Area" localSheetId="0">Leistungsnachweis!$A$1:$M$69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38" i="1" l="1"/>
  <c r="G38" i="1"/>
  <c r="H29" i="1"/>
  <c r="H30" i="1"/>
  <c r="H31" i="1"/>
  <c r="H32" i="1"/>
  <c r="H33" i="1"/>
  <c r="H34" i="1"/>
  <c r="H35" i="1"/>
  <c r="H36" i="1"/>
  <c r="H37" i="1"/>
  <c r="E38" i="1" l="1"/>
  <c r="D38" i="1"/>
  <c r="AD31" i="1"/>
  <c r="AA30" i="1" l="1"/>
  <c r="AB30" i="1" s="1"/>
  <c r="AA31" i="1"/>
  <c r="AB31" i="1" s="1"/>
  <c r="AA32" i="1"/>
  <c r="AB32" i="1" s="1"/>
  <c r="AA33" i="1"/>
  <c r="AB33" i="1" s="1"/>
  <c r="AA34" i="1"/>
  <c r="AB34" i="1" s="1"/>
  <c r="AA35" i="1"/>
  <c r="AB35" i="1" s="1"/>
  <c r="AA36" i="1"/>
  <c r="AB36" i="1" s="1"/>
  <c r="AA37" i="1"/>
  <c r="AB37" i="1" s="1"/>
  <c r="W29" i="1" l="1"/>
  <c r="X29" i="1" s="1"/>
  <c r="AA29" i="1"/>
  <c r="AB29" i="1" s="1"/>
  <c r="W30" i="1"/>
  <c r="X30" i="1" s="1"/>
  <c r="W31" i="1"/>
  <c r="X31" i="1" s="1"/>
  <c r="W32" i="1"/>
  <c r="X32" i="1" s="1"/>
  <c r="W33" i="1"/>
  <c r="X33" i="1" s="1"/>
  <c r="W34" i="1"/>
  <c r="X34" i="1" s="1"/>
  <c r="W35" i="1"/>
  <c r="X35" i="1" s="1"/>
  <c r="W36" i="1"/>
  <c r="X36" i="1" s="1"/>
  <c r="W37" i="1"/>
  <c r="X37" i="1" s="1"/>
  <c r="AA28" i="1"/>
  <c r="AB28" i="1" s="1"/>
  <c r="W28" i="1"/>
  <c r="X28" i="1" s="1"/>
  <c r="O23" i="1"/>
  <c r="H28" i="1" s="1"/>
  <c r="I28" i="1" s="1"/>
  <c r="I37" i="1" l="1"/>
  <c r="J37" i="1" s="1"/>
  <c r="I36" i="1"/>
  <c r="J36" i="1" s="1"/>
  <c r="I32" i="1"/>
  <c r="J32" i="1" s="1"/>
  <c r="I35" i="1"/>
  <c r="J35" i="1" s="1"/>
  <c r="I31" i="1"/>
  <c r="J31" i="1" s="1"/>
  <c r="I34" i="1"/>
  <c r="J34" i="1" s="1"/>
  <c r="I33" i="1"/>
  <c r="J33" i="1" s="1"/>
  <c r="I29" i="1"/>
  <c r="J29" i="1" s="1"/>
  <c r="I30" i="1"/>
  <c r="J30" i="1" s="1"/>
  <c r="J28" i="1"/>
  <c r="H26" i="1"/>
  <c r="K37" i="1" l="1"/>
  <c r="L37" i="1" s="1"/>
  <c r="K31" i="1"/>
  <c r="L31" i="1" s="1"/>
  <c r="K36" i="1"/>
  <c r="L36" i="1" s="1"/>
  <c r="M36" i="1" s="1"/>
  <c r="Y36" i="1" s="1"/>
  <c r="Z36" i="1" s="1"/>
  <c r="K35" i="1"/>
  <c r="L35" i="1" s="1"/>
  <c r="M35" i="1" s="1"/>
  <c r="Y35" i="1" s="1"/>
  <c r="Z35" i="1" s="1"/>
  <c r="K33" i="1"/>
  <c r="L33" i="1" s="1"/>
  <c r="K32" i="1"/>
  <c r="L32" i="1" s="1"/>
  <c r="K34" i="1"/>
  <c r="L34" i="1" s="1"/>
  <c r="M34" i="1" s="1"/>
  <c r="K29" i="1"/>
  <c r="L29" i="1" s="1"/>
  <c r="K30" i="1"/>
  <c r="L30" i="1" s="1"/>
  <c r="M37" i="1" l="1"/>
  <c r="Y37" i="1" s="1"/>
  <c r="Z37" i="1" s="1"/>
  <c r="AC37" i="1" s="1"/>
  <c r="AD37" i="1" s="1"/>
  <c r="M33" i="1"/>
  <c r="Y33" i="1" s="1"/>
  <c r="Z33" i="1" s="1"/>
  <c r="M32" i="1"/>
  <c r="Y32" i="1" s="1"/>
  <c r="Z32" i="1" s="1"/>
  <c r="AC32" i="1" s="1"/>
  <c r="AD32" i="1" s="1"/>
  <c r="M31" i="1"/>
  <c r="M30" i="1"/>
  <c r="Y30" i="1" s="1"/>
  <c r="Z30" i="1" s="1"/>
  <c r="AC36" i="1"/>
  <c r="AD36" i="1" s="1"/>
  <c r="Z45" i="1"/>
  <c r="Z46" i="1" s="1"/>
  <c r="Y34" i="1"/>
  <c r="Z34" i="1" s="1"/>
  <c r="AC35" i="1"/>
  <c r="AD35" i="1" s="1"/>
  <c r="K28" i="1"/>
  <c r="L28" i="1" s="1"/>
  <c r="M29" i="1"/>
  <c r="Y29" i="1" s="1"/>
  <c r="Z29" i="1" s="1"/>
  <c r="Y31" i="1" l="1"/>
  <c r="Z31" i="1" s="1"/>
  <c r="AC31" i="1" s="1"/>
  <c r="AC30" i="1"/>
  <c r="AD30" i="1"/>
  <c r="AC33" i="1"/>
  <c r="AD33" i="1" s="1"/>
  <c r="AC34" i="1"/>
  <c r="AD34" i="1" s="1"/>
  <c r="AC29" i="1"/>
  <c r="AD29" i="1" s="1"/>
  <c r="M28" i="1"/>
  <c r="M38" i="1" s="1"/>
  <c r="A40" i="1" l="1"/>
  <c r="Y28" i="1"/>
  <c r="Z28" i="1" s="1"/>
  <c r="AC28" i="1" l="1"/>
  <c r="Y38" i="1"/>
  <c r="Z38" i="1" l="1"/>
  <c r="M63" i="1"/>
  <c r="AD28" i="1"/>
  <c r="AD38" i="1" s="1"/>
  <c r="M65" i="1" s="1"/>
  <c r="AC38" i="1"/>
  <c r="M64" i="1" s="1"/>
  <c r="M66" i="1" l="1"/>
</calcChain>
</file>

<file path=xl/sharedStrings.xml><?xml version="1.0" encoding="utf-8"?>
<sst xmlns="http://schemas.openxmlformats.org/spreadsheetml/2006/main" count="86" uniqueCount="81">
  <si>
    <t>Kurs</t>
  </si>
  <si>
    <t>Anzahl der Termine</t>
  </si>
  <si>
    <t>pro SZ</t>
  </si>
  <si>
    <t>Kurs abzgl. SZ</t>
  </si>
  <si>
    <t>B1</t>
  </si>
  <si>
    <t>B2</t>
  </si>
  <si>
    <t>L</t>
  </si>
  <si>
    <t>Summe für den Kurs</t>
  </si>
  <si>
    <t>Erstattungs-betrag</t>
  </si>
  <si>
    <t>jeweilige Dauer in Min.</t>
  </si>
  <si>
    <t>Gesamtrechnungsbetrag</t>
  </si>
  <si>
    <t>Name des Kreditinstituts</t>
  </si>
  <si>
    <t>IBAN</t>
  </si>
  <si>
    <t>Kontoinhaberin/Kontoinhaber</t>
  </si>
  <si>
    <t>Verwendungszweck</t>
  </si>
  <si>
    <t>Steuer-Identifikationsnummer (IDNr)</t>
  </si>
  <si>
    <t>(nur individuelle Leistungserbringerinnen und Leistungserbringer)</t>
  </si>
  <si>
    <t>über</t>
  </si>
  <si>
    <t>- Verwaltungskraft</t>
  </si>
  <si>
    <t>Name und Schulnummer der Schule</t>
  </si>
  <si>
    <t>Schulnummer/n (Verbundschule/n)</t>
  </si>
  <si>
    <t>Für die durchgeführte Lernförderung wird folgende Leistung in Rechnung gestellt:</t>
  </si>
  <si>
    <t>Abrechnungszeitraum</t>
  </si>
  <si>
    <t>Jahr</t>
  </si>
  <si>
    <t>Januar</t>
  </si>
  <si>
    <t>Februar</t>
  </si>
  <si>
    <t>März</t>
  </si>
  <si>
    <t>April</t>
  </si>
  <si>
    <t>Mai</t>
  </si>
  <si>
    <t>Juni</t>
  </si>
  <si>
    <t>Juli</t>
  </si>
  <si>
    <t>August</t>
  </si>
  <si>
    <t>September</t>
  </si>
  <si>
    <t>Oktober</t>
  </si>
  <si>
    <t>November</t>
  </si>
  <si>
    <t>Dezember</t>
  </si>
  <si>
    <t>Angaben zur Leistungserbringerin bzw. zum Leistungserbringer:</t>
  </si>
  <si>
    <t>Name, Anschrift</t>
  </si>
  <si>
    <t>Kooperationsvertrag vom</t>
  </si>
  <si>
    <t>Ort, Datum</t>
  </si>
  <si>
    <t>Stempel und Unterschrift der Leistungserbringerin bzw. des Leistungserbringers</t>
  </si>
  <si>
    <t>Unterschrift der Schulleiterin bzw. des Schulleiters</t>
  </si>
  <si>
    <t>B1+B2+L</t>
  </si>
  <si>
    <t>Rest B2+L</t>
  </si>
  <si>
    <t>B2+L</t>
  </si>
  <si>
    <t>B1/(B1+B2+L)</t>
  </si>
  <si>
    <t>B2/(B2+L)</t>
  </si>
  <si>
    <t>Kostensatz anteilig für Kursdauer</t>
  </si>
  <si>
    <t>Bestätigung der sachlichen und rechnerischen Richtigkeit durch die Schulleiterin bzw. den Schulleiter:</t>
  </si>
  <si>
    <r>
      <rPr>
        <vertAlign val="superscript"/>
        <sz val="9"/>
        <color theme="1"/>
        <rFont val="SenBJS"/>
        <family val="2"/>
      </rPr>
      <t xml:space="preserve">2 </t>
    </r>
    <r>
      <rPr>
        <sz val="9"/>
        <color theme="1"/>
        <rFont val="SenBJS"/>
        <family val="2"/>
      </rPr>
      <t>Selbstzahler</t>
    </r>
  </si>
  <si>
    <r>
      <t>Anzahl der TN</t>
    </r>
    <r>
      <rPr>
        <b/>
        <vertAlign val="superscript"/>
        <sz val="9"/>
        <color theme="1"/>
        <rFont val="SenBJS"/>
        <family val="2"/>
      </rPr>
      <t>1</t>
    </r>
  </si>
  <si>
    <r>
      <t>SZ</t>
    </r>
    <r>
      <rPr>
        <b/>
        <vertAlign val="superscript"/>
        <sz val="9"/>
        <color theme="1"/>
        <rFont val="SenBJS"/>
        <family val="2"/>
      </rPr>
      <t>2</t>
    </r>
  </si>
  <si>
    <t>gem. § 28 Abs. 5 SGB II, § 34 Abs. 5 SGB XII, § 6 b BKGG und § 3 Abs. 3 AsylbLG</t>
  </si>
  <si>
    <t>Schulleiterin/Schulleiter der</t>
  </si>
  <si>
    <t>j</t>
  </si>
  <si>
    <t>n</t>
  </si>
  <si>
    <t>Summe für B1</t>
  </si>
  <si>
    <t>Summe für B2</t>
  </si>
  <si>
    <t>Rest L</t>
  </si>
  <si>
    <t>Außenstelle Charlottenburg-Wilmersdorf</t>
  </si>
  <si>
    <t>Außenstelle Friedrichshain-Kreuzberg</t>
  </si>
  <si>
    <t>Außenstelle Lichtenberg</t>
  </si>
  <si>
    <t>Außenstelle Marzahn-Hellersdorf</t>
  </si>
  <si>
    <t>Außenstelle Mitte</t>
  </si>
  <si>
    <t>Außenstelle Neukölln</t>
  </si>
  <si>
    <t>Außenstelle Pankow</t>
  </si>
  <si>
    <t>Außenstelle Reinickendorf</t>
  </si>
  <si>
    <t>Außenstelle Spandau</t>
  </si>
  <si>
    <t>Außenstelle Steglitz-Zehlendorf</t>
  </si>
  <si>
    <t>Außenstelle Tempelhof-Schöneberg</t>
  </si>
  <si>
    <t>Außenstelle Treptow-Köpenick</t>
  </si>
  <si>
    <t xml:space="preserve">SenBildJugFam, </t>
  </si>
  <si>
    <t>IV A 41.8  (zentral verwaltete Schulen)</t>
  </si>
  <si>
    <r>
      <rPr>
        <vertAlign val="superscript"/>
        <sz val="9"/>
        <color theme="1"/>
        <rFont val="SenBJS"/>
        <family val="2"/>
      </rPr>
      <t>1</t>
    </r>
    <r>
      <rPr>
        <sz val="9"/>
        <color theme="1"/>
        <rFont val="SenBJS"/>
        <family val="2"/>
      </rPr>
      <t xml:space="preserve"> Leistungsberechtigung gemäß berlinpass-BuT (B1, B2, L); maximale TN-Zahl insg.: 6 TN i.d. Schulzeit und 8 TN i.d. Schulferien</t>
    </r>
  </si>
  <si>
    <t>Summe TN:</t>
  </si>
  <si>
    <t>schulbezogener Leistungsnachweis zur Umsetzung der BuT-Lernförderung in der Schulzeit</t>
  </si>
  <si>
    <t>nachrichtlich für SenBJF Vw:</t>
  </si>
  <si>
    <t>RV</t>
  </si>
  <si>
    <t>jur</t>
  </si>
  <si>
    <t>indiv</t>
  </si>
  <si>
    <r>
      <rPr>
        <b/>
        <u/>
        <sz val="9"/>
        <color theme="1"/>
        <rFont val="SenBJS"/>
      </rPr>
      <t>Hinweis</t>
    </r>
    <r>
      <rPr>
        <sz val="9"/>
        <color theme="1"/>
        <rFont val="SenBJS"/>
        <family val="2"/>
      </rPr>
      <t>: Die Organisationsform des Anbieters ist maßgeblich entscheidend für den Kostensatz für eine Doppelstunde. Zur Anpassung der Organisations- und Personalstrukturen an die Anforderungen der Sozialversicherungspflicht wird den Leistungserbringern ausnahmsweise eine Übergangsfrist bis zum 31.07.2027 eingeräumt. Für Leistungen, die innerhalb dieses Zeitraums durch Honorarkräfte erbracht werden, ist der Kostensatz "individuelle Leistungserbringerin/ individueller Leistungserbringer" auszuwählen. Dieser Vergütungssatz findet ausschließlich auf Leistungen Anwendung, die bis einschließlich 31.07.2027 erbracht werden.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</si>
</sst>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0.00\ &quot;€&quot;;\-#,##0.00\ &quot;€&quot;"/>
    <numFmt numFmtId="44" formatCode="_-* #,##0.00\ &quot;€&quot;_-;\-* #,##0.00\ &quot;€&quot;_-;_-* &quot;-&quot;??\ &quot;€&quot;_-;_-@_-"/>
    <numFmt numFmtId="164" formatCode="0000\ 0000"/>
    <numFmt numFmtId="165" formatCode="#,##0.00\ &quot;€&quot;;\-#,##0.00\ &quot;€&quot;;\ "/>
    <numFmt numFmtId="166" formatCode="#,##0.00\ &quot;€&quot;;\-#,##0.00\ &quot;€&quot;;\ \ "/>
    <numFmt numFmtId="167" formatCode="0;\-0;&quot;&quot;"/>
    <numFmt numFmtId="168" formatCode="#,##0.00\ &quot;€&quot;"/>
    <numFmt numFmtId="169" formatCode="#,##0.000\ &quot;€&quot;;\-#,##0.000\ &quot;€&quot;"/>
  </numFmts>
  <fonts count="23">
    <font>
      <sz val="11"/>
      <color theme="1"/>
      <name val="Calibri"/>
      <family val="2"/>
      <scheme val="minor"/>
    </font>
    <font>
      <sz val="11"/>
      <color theme="1"/>
      <name val="Calibri"/>
      <family val="2"/>
      <scheme val="minor"/>
    </font>
    <font>
      <b/>
      <sz val="11"/>
      <color theme="1"/>
      <name val="Calibri"/>
      <family val="2"/>
      <scheme val="minor"/>
    </font>
    <font>
      <b/>
      <sz val="12"/>
      <color theme="1"/>
      <name val="SenBJS"/>
      <family val="2"/>
    </font>
    <font>
      <b/>
      <sz val="11"/>
      <color theme="1"/>
      <name val="SenBJS"/>
      <family val="2"/>
    </font>
    <font>
      <b/>
      <sz val="14"/>
      <color theme="1"/>
      <name val="SenBJS"/>
      <family val="2"/>
    </font>
    <font>
      <b/>
      <sz val="10"/>
      <color theme="1"/>
      <name val="SenBJS"/>
      <family val="2"/>
    </font>
    <font>
      <sz val="11"/>
      <color theme="1"/>
      <name val="SenBJS"/>
      <family val="2"/>
    </font>
    <font>
      <sz val="12"/>
      <color theme="1"/>
      <name val="SenBJS"/>
      <family val="2"/>
    </font>
    <font>
      <sz val="10"/>
      <color theme="1"/>
      <name val="SenBJS"/>
      <family val="2"/>
    </font>
    <font>
      <b/>
      <sz val="9"/>
      <color theme="1"/>
      <name val="SenBJS"/>
      <family val="2"/>
    </font>
    <font>
      <sz val="9"/>
      <color theme="1"/>
      <name val="SenBJS"/>
      <family val="2"/>
    </font>
    <font>
      <sz val="8"/>
      <color theme="1"/>
      <name val="SenBJS"/>
      <family val="2"/>
    </font>
    <font>
      <vertAlign val="superscript"/>
      <sz val="9"/>
      <color theme="1"/>
      <name val="SenBJS"/>
      <family val="2"/>
    </font>
    <font>
      <b/>
      <vertAlign val="superscript"/>
      <sz val="9"/>
      <color theme="1"/>
      <name val="SenBJS"/>
      <family val="2"/>
    </font>
    <font>
      <b/>
      <sz val="8"/>
      <color theme="1"/>
      <name val="SenBJS"/>
      <family val="2"/>
    </font>
    <font>
      <sz val="14"/>
      <color theme="1"/>
      <name val="SenBJS"/>
      <family val="2"/>
    </font>
    <font>
      <b/>
      <sz val="15"/>
      <color theme="1"/>
      <name val="SenBJS"/>
      <family val="2"/>
    </font>
    <font>
      <i/>
      <sz val="11"/>
      <color theme="1"/>
      <name val="SenBJS"/>
      <family val="2"/>
    </font>
    <font>
      <sz val="10"/>
      <color theme="1"/>
      <name val="Calibri"/>
      <family val="2"/>
      <scheme val="minor"/>
    </font>
    <font>
      <b/>
      <sz val="11"/>
      <color theme="1"/>
      <name val="SenBJS"/>
    </font>
    <font>
      <b/>
      <u/>
      <sz val="9"/>
      <color theme="1"/>
      <name val="SenBJS"/>
    </font>
    <font>
      <sz val="9"/>
      <color theme="1"/>
      <name val="SenBJS"/>
    </font>
  </fonts>
  <fills count="5">
    <fill>
      <patternFill patternType="none"/>
    </fill>
    <fill>
      <patternFill patternType="gray125"/>
    </fill>
    <fill>
      <patternFill patternType="solid">
        <fgColor theme="2" tint="-0.249977111117893"/>
        <bgColor indexed="64"/>
      </patternFill>
    </fill>
    <fill>
      <patternFill patternType="solid">
        <fgColor theme="2"/>
        <bgColor indexed="64"/>
      </patternFill>
    </fill>
    <fill>
      <patternFill patternType="solid">
        <fgColor theme="0" tint="-0.14999847407452621"/>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26">
    <xf numFmtId="0" fontId="0" fillId="0" borderId="0" xfId="0"/>
    <xf numFmtId="0" fontId="0" fillId="0" borderId="0" xfId="0" applyAlignment="1">
      <alignment horizontal="center" vertical="center"/>
    </xf>
    <xf numFmtId="0" fontId="0" fillId="0" borderId="0" xfId="0" applyProtection="1"/>
    <xf numFmtId="0" fontId="3" fillId="0" borderId="0" xfId="0" applyFont="1" applyProtection="1"/>
    <xf numFmtId="0" fontId="7" fillId="0" borderId="0" xfId="0" applyFont="1" applyProtection="1"/>
    <xf numFmtId="0" fontId="7" fillId="0" borderId="0" xfId="0" applyFont="1"/>
    <xf numFmtId="0" fontId="7" fillId="0" borderId="0" xfId="0" applyFont="1" applyAlignment="1">
      <alignment horizontal="center" vertical="center"/>
    </xf>
    <xf numFmtId="0" fontId="9" fillId="0" borderId="0" xfId="0" applyFont="1" applyAlignment="1" applyProtection="1">
      <alignment horizontal="left" vertical="top"/>
    </xf>
    <xf numFmtId="0" fontId="8" fillId="0" borderId="0" xfId="0" applyFont="1" applyProtection="1"/>
    <xf numFmtId="0" fontId="7" fillId="0" borderId="0" xfId="0" applyFont="1" applyAlignment="1" applyProtection="1">
      <alignment horizontal="center" vertical="center"/>
      <protection locked="0"/>
    </xf>
    <xf numFmtId="0" fontId="4" fillId="0" borderId="0" xfId="0" applyFont="1" applyProtection="1"/>
    <xf numFmtId="0" fontId="11" fillId="0" borderId="0" xfId="0" applyFont="1" applyProtection="1"/>
    <xf numFmtId="0" fontId="11" fillId="0" borderId="0" xfId="0" applyFont="1"/>
    <xf numFmtId="0" fontId="12" fillId="0" borderId="0" xfId="0" applyFont="1"/>
    <xf numFmtId="0" fontId="9" fillId="0" borderId="0" xfId="0" applyFont="1" applyProtection="1"/>
    <xf numFmtId="0" fontId="9" fillId="0" borderId="0" xfId="0" applyFont="1"/>
    <xf numFmtId="0" fontId="9" fillId="0" borderId="0" xfId="0" applyFont="1" applyAlignment="1">
      <alignment horizontal="center" vertical="center"/>
    </xf>
    <xf numFmtId="164" fontId="7" fillId="0" borderId="0" xfId="0" applyNumberFormat="1" applyFont="1"/>
    <xf numFmtId="0" fontId="6" fillId="0" borderId="0" xfId="0" applyFont="1" applyAlignment="1" applyProtection="1">
      <alignment horizontal="left" vertical="top"/>
    </xf>
    <xf numFmtId="0" fontId="9" fillId="0" borderId="0" xfId="0" applyFont="1" applyAlignment="1">
      <alignment horizontal="left" vertical="top"/>
    </xf>
    <xf numFmtId="0" fontId="7" fillId="0" borderId="19" xfId="0" applyFont="1" applyBorder="1"/>
    <xf numFmtId="0" fontId="8" fillId="0" borderId="0" xfId="0" applyFont="1"/>
    <xf numFmtId="0" fontId="8" fillId="0" borderId="0" xfId="0" applyFont="1" applyAlignment="1">
      <alignment horizontal="center" vertical="center"/>
    </xf>
    <xf numFmtId="0" fontId="9" fillId="0" borderId="10" xfId="0" applyFont="1" applyBorder="1" applyAlignment="1" applyProtection="1">
      <alignment horizontal="center" vertical="center"/>
      <protection locked="0"/>
    </xf>
    <xf numFmtId="0" fontId="9" fillId="0" borderId="13" xfId="0" applyFont="1" applyBorder="1" applyAlignment="1" applyProtection="1">
      <alignment horizontal="center" vertical="center"/>
      <protection locked="0"/>
    </xf>
    <xf numFmtId="0" fontId="10" fillId="2" borderId="7" xfId="0" applyFont="1" applyFill="1" applyBorder="1" applyAlignment="1">
      <alignment horizontal="center" vertical="center"/>
    </xf>
    <xf numFmtId="7" fontId="10" fillId="2" borderId="7" xfId="0" applyNumberFormat="1" applyFont="1" applyFill="1" applyBorder="1" applyAlignment="1">
      <alignment horizontal="center" vertical="center" wrapText="1"/>
    </xf>
    <xf numFmtId="166" fontId="9" fillId="3" borderId="14" xfId="1" applyNumberFormat="1" applyFont="1" applyFill="1" applyBorder="1" applyAlignment="1">
      <alignment horizontal="center" vertical="center"/>
    </xf>
    <xf numFmtId="166" fontId="9" fillId="3" borderId="15" xfId="1" applyNumberFormat="1" applyFont="1" applyFill="1" applyBorder="1" applyAlignment="1">
      <alignment horizontal="center" vertical="center"/>
    </xf>
    <xf numFmtId="166" fontId="9" fillId="3" borderId="13" xfId="0" applyNumberFormat="1" applyFont="1" applyFill="1" applyBorder="1" applyAlignment="1">
      <alignment horizontal="center" vertical="center"/>
    </xf>
    <xf numFmtId="165" fontId="6" fillId="3" borderId="12" xfId="0" applyNumberFormat="1" applyFont="1" applyFill="1" applyBorder="1" applyAlignment="1">
      <alignment horizontal="center" vertical="center"/>
    </xf>
    <xf numFmtId="0" fontId="4" fillId="0" borderId="0" xfId="0" applyFont="1" applyBorder="1" applyAlignment="1">
      <alignment horizontal="left" vertical="center" wrapText="1"/>
    </xf>
    <xf numFmtId="0" fontId="4" fillId="0" borderId="0" xfId="0" applyFont="1" applyBorder="1" applyAlignment="1">
      <alignment vertical="center"/>
    </xf>
    <xf numFmtId="0" fontId="4" fillId="0" borderId="19" xfId="0" applyFont="1" applyBorder="1" applyAlignment="1">
      <alignment horizontal="left" vertical="center"/>
    </xf>
    <xf numFmtId="0" fontId="4" fillId="0" borderId="19" xfId="0" applyFont="1" applyBorder="1" applyAlignment="1">
      <alignment horizontal="left" vertical="center" wrapText="1"/>
    </xf>
    <xf numFmtId="0" fontId="5" fillId="0" borderId="0" xfId="0" applyFont="1" applyProtection="1"/>
    <xf numFmtId="0" fontId="16" fillId="0" borderId="0" xfId="0" applyFont="1" applyProtection="1"/>
    <xf numFmtId="0" fontId="16" fillId="0" borderId="0" xfId="0" applyFont="1"/>
    <xf numFmtId="0" fontId="5" fillId="0" borderId="0" xfId="0" quotePrefix="1" applyFont="1" applyProtection="1"/>
    <xf numFmtId="0" fontId="16" fillId="0" borderId="0" xfId="0" applyFont="1" applyAlignment="1">
      <alignment horizontal="center" vertical="center"/>
    </xf>
    <xf numFmtId="0" fontId="6" fillId="0" borderId="0" xfId="0" applyFont="1" applyProtection="1"/>
    <xf numFmtId="0" fontId="16" fillId="0" borderId="19" xfId="0" applyFont="1" applyBorder="1" applyAlignment="1" applyProtection="1">
      <alignment horizontal="left" vertical="center"/>
      <protection locked="0"/>
    </xf>
    <xf numFmtId="0" fontId="16" fillId="0" borderId="0" xfId="0" applyFont="1" applyBorder="1" applyProtection="1"/>
    <xf numFmtId="0" fontId="5" fillId="0" borderId="0" xfId="0" applyFont="1"/>
    <xf numFmtId="0" fontId="17" fillId="0" borderId="0" xfId="0" applyFont="1" applyBorder="1" applyAlignment="1">
      <alignment vertical="center"/>
    </xf>
    <xf numFmtId="0" fontId="18" fillId="0" borderId="0" xfId="0" applyFont="1"/>
    <xf numFmtId="0" fontId="0" fillId="0" borderId="0" xfId="0" applyAlignment="1">
      <alignment horizontal="center"/>
    </xf>
    <xf numFmtId="167" fontId="9" fillId="0" borderId="1" xfId="0" applyNumberFormat="1" applyFont="1" applyBorder="1" applyAlignment="1" applyProtection="1">
      <alignment horizontal="center" vertical="center"/>
      <protection locked="0"/>
    </xf>
    <xf numFmtId="167" fontId="9" fillId="0" borderId="10" xfId="0" applyNumberFormat="1" applyFont="1" applyBorder="1" applyAlignment="1" applyProtection="1">
      <alignment horizontal="center" vertical="center"/>
      <protection locked="0"/>
    </xf>
    <xf numFmtId="167" fontId="9" fillId="0" borderId="11" xfId="0" applyNumberFormat="1" applyFont="1" applyBorder="1" applyAlignment="1" applyProtection="1">
      <alignment horizontal="center" vertical="center"/>
      <protection locked="0"/>
    </xf>
    <xf numFmtId="167" fontId="9" fillId="0" borderId="6" xfId="0" applyNumberFormat="1" applyFont="1" applyBorder="1" applyAlignment="1" applyProtection="1">
      <alignment horizontal="center" vertical="center"/>
      <protection locked="0"/>
    </xf>
    <xf numFmtId="167" fontId="9" fillId="0" borderId="14" xfId="0" applyNumberFormat="1" applyFont="1" applyBorder="1" applyAlignment="1" applyProtection="1">
      <alignment horizontal="center" vertical="center"/>
      <protection locked="0"/>
    </xf>
    <xf numFmtId="0" fontId="0" fillId="0" borderId="0" xfId="0" applyAlignment="1">
      <alignment vertical="center"/>
    </xf>
    <xf numFmtId="7" fontId="0" fillId="0" borderId="0" xfId="0" applyNumberFormat="1" applyAlignment="1">
      <alignment vertical="center"/>
    </xf>
    <xf numFmtId="10" fontId="0" fillId="0" borderId="0" xfId="2" applyNumberFormat="1" applyFont="1" applyAlignment="1">
      <alignment horizontal="center" vertical="center"/>
    </xf>
    <xf numFmtId="0" fontId="0" fillId="0" borderId="1" xfId="0" applyBorder="1" applyAlignment="1">
      <alignment horizontal="center" vertical="center"/>
    </xf>
    <xf numFmtId="0" fontId="2" fillId="4" borderId="1" xfId="0" applyFont="1" applyFill="1" applyBorder="1" applyAlignment="1">
      <alignment horizontal="center" vertical="center"/>
    </xf>
    <xf numFmtId="0" fontId="2" fillId="4" borderId="1" xfId="0" applyFont="1" applyFill="1" applyBorder="1" applyAlignment="1">
      <alignment horizontal="center" vertical="center" wrapText="1"/>
    </xf>
    <xf numFmtId="168" fontId="2" fillId="0" borderId="1" xfId="0" applyNumberFormat="1" applyFont="1" applyBorder="1" applyAlignment="1">
      <alignment horizontal="center"/>
    </xf>
    <xf numFmtId="7" fontId="0" fillId="0" borderId="1" xfId="0" applyNumberFormat="1" applyBorder="1" applyAlignment="1">
      <alignment horizontal="center" vertical="center"/>
    </xf>
    <xf numFmtId="10" fontId="0" fillId="0" borderId="1" xfId="2" applyNumberFormat="1" applyFont="1" applyBorder="1" applyAlignment="1">
      <alignment horizontal="center" vertical="center"/>
    </xf>
    <xf numFmtId="0" fontId="0" fillId="0" borderId="1" xfId="0" applyBorder="1"/>
    <xf numFmtId="169" fontId="11" fillId="0" borderId="0" xfId="0" applyNumberFormat="1" applyFont="1"/>
    <xf numFmtId="169" fontId="9" fillId="0" borderId="0" xfId="0" applyNumberFormat="1" applyFont="1"/>
    <xf numFmtId="0" fontId="19" fillId="0" borderId="0" xfId="0" applyFont="1"/>
    <xf numFmtId="44" fontId="7" fillId="0" borderId="20" xfId="1" applyFont="1" applyBorder="1" applyAlignment="1">
      <alignment horizontal="right" vertical="center"/>
    </xf>
    <xf numFmtId="0" fontId="9" fillId="0" borderId="21" xfId="0" applyFont="1" applyBorder="1" applyAlignment="1" applyProtection="1">
      <alignment horizontal="center" vertical="center"/>
      <protection locked="0"/>
    </xf>
    <xf numFmtId="0" fontId="9" fillId="0" borderId="22" xfId="0" applyFont="1" applyBorder="1" applyAlignment="1" applyProtection="1">
      <alignment horizontal="center" vertical="center"/>
      <protection locked="0"/>
    </xf>
    <xf numFmtId="167" fontId="7" fillId="0" borderId="27" xfId="0" applyNumberFormat="1" applyFont="1" applyBorder="1" applyAlignment="1">
      <alignment vertical="center"/>
    </xf>
    <xf numFmtId="167" fontId="7" fillId="0" borderId="28" xfId="0" applyNumberFormat="1" applyFont="1" applyBorder="1" applyAlignment="1">
      <alignment vertical="center"/>
    </xf>
    <xf numFmtId="0" fontId="10" fillId="2" borderId="6" xfId="0" applyFont="1" applyFill="1" applyBorder="1" applyAlignment="1">
      <alignment horizontal="center" vertical="center" wrapText="1"/>
    </xf>
    <xf numFmtId="0" fontId="10" fillId="2" borderId="5" xfId="0" applyFont="1" applyFill="1" applyBorder="1" applyAlignment="1">
      <alignment horizontal="center" vertical="center"/>
    </xf>
    <xf numFmtId="165" fontId="4" fillId="3" borderId="18" xfId="0" applyNumberFormat="1" applyFont="1" applyFill="1" applyBorder="1" applyAlignment="1">
      <alignment horizontal="right" vertical="center"/>
    </xf>
    <xf numFmtId="0" fontId="10" fillId="2" borderId="26" xfId="0" applyFont="1" applyFill="1" applyBorder="1" applyAlignment="1">
      <alignment horizontal="center" vertical="center" wrapText="1"/>
    </xf>
    <xf numFmtId="166" fontId="9" fillId="3" borderId="25" xfId="1" applyNumberFormat="1" applyFont="1" applyFill="1" applyBorder="1" applyAlignment="1">
      <alignment horizontal="center" vertical="center"/>
    </xf>
    <xf numFmtId="0" fontId="9" fillId="0" borderId="30" xfId="0" applyFont="1" applyBorder="1" applyAlignment="1" applyProtection="1">
      <alignment horizontal="center" vertical="center"/>
      <protection locked="0"/>
    </xf>
    <xf numFmtId="167" fontId="9" fillId="0" borderId="31" xfId="0" applyNumberFormat="1" applyFont="1" applyBorder="1" applyAlignment="1" applyProtection="1">
      <alignment horizontal="center" vertical="center"/>
      <protection locked="0"/>
    </xf>
    <xf numFmtId="0" fontId="9" fillId="0" borderId="32" xfId="0" applyFont="1" applyBorder="1" applyAlignment="1" applyProtection="1">
      <alignment horizontal="center" vertical="center"/>
      <protection locked="0"/>
    </xf>
    <xf numFmtId="167" fontId="9" fillId="0" borderId="30" xfId="0" applyNumberFormat="1" applyFont="1" applyBorder="1" applyAlignment="1" applyProtection="1">
      <alignment horizontal="center" vertical="center"/>
      <protection locked="0"/>
    </xf>
    <xf numFmtId="166" fontId="9" fillId="3" borderId="33" xfId="1" applyNumberFormat="1" applyFont="1" applyFill="1" applyBorder="1" applyAlignment="1">
      <alignment horizontal="center" vertical="center"/>
    </xf>
    <xf numFmtId="166" fontId="9" fillId="3" borderId="34" xfId="1" applyNumberFormat="1" applyFont="1" applyFill="1" applyBorder="1" applyAlignment="1">
      <alignment horizontal="center" vertical="center"/>
    </xf>
    <xf numFmtId="166" fontId="9" fillId="3" borderId="35" xfId="1" applyNumberFormat="1" applyFont="1" applyFill="1" applyBorder="1" applyAlignment="1">
      <alignment horizontal="center" vertical="center"/>
    </xf>
    <xf numFmtId="166" fontId="9" fillId="3" borderId="36" xfId="0" applyNumberFormat="1" applyFont="1" applyFill="1" applyBorder="1" applyAlignment="1">
      <alignment horizontal="center" vertical="center"/>
    </xf>
    <xf numFmtId="165" fontId="6" fillId="3" borderId="37" xfId="0" applyNumberFormat="1" applyFont="1" applyFill="1" applyBorder="1" applyAlignment="1">
      <alignment horizontal="center" vertical="center"/>
    </xf>
    <xf numFmtId="0" fontId="10" fillId="2" borderId="6" xfId="0" applyFont="1" applyFill="1" applyBorder="1" applyAlignment="1">
      <alignment horizontal="center" vertical="center"/>
    </xf>
    <xf numFmtId="165" fontId="6" fillId="3" borderId="16" xfId="0" applyNumberFormat="1" applyFont="1" applyFill="1" applyBorder="1" applyAlignment="1">
      <alignment horizontal="center" vertical="center"/>
    </xf>
    <xf numFmtId="166" fontId="9" fillId="3" borderId="38" xfId="1" applyNumberFormat="1" applyFont="1" applyFill="1" applyBorder="1" applyAlignment="1">
      <alignment horizontal="center" vertical="center"/>
    </xf>
    <xf numFmtId="166" fontId="9" fillId="3" borderId="24" xfId="1" applyNumberFormat="1" applyFont="1" applyFill="1" applyBorder="1" applyAlignment="1">
      <alignment horizontal="center" vertical="center"/>
    </xf>
    <xf numFmtId="167" fontId="9" fillId="0" borderId="39" xfId="0" applyNumberFormat="1" applyFont="1" applyBorder="1" applyAlignment="1" applyProtection="1">
      <alignment horizontal="center" vertical="center"/>
      <protection locked="0"/>
    </xf>
    <xf numFmtId="167" fontId="9" fillId="0" borderId="5" xfId="0" applyNumberFormat="1" applyFont="1" applyBorder="1" applyAlignment="1" applyProtection="1">
      <alignment horizontal="center" vertical="center"/>
      <protection locked="0"/>
    </xf>
    <xf numFmtId="167" fontId="9" fillId="0" borderId="7" xfId="0" applyNumberFormat="1" applyFont="1" applyBorder="1" applyAlignment="1" applyProtection="1">
      <alignment horizontal="center" vertical="center"/>
      <protection locked="0"/>
    </xf>
    <xf numFmtId="0" fontId="7" fillId="0" borderId="0" xfId="0" applyFont="1" applyAlignment="1">
      <alignment horizontal="right" vertical="top"/>
    </xf>
    <xf numFmtId="0" fontId="11" fillId="0" borderId="0" xfId="0" applyFont="1" applyBorder="1" applyAlignment="1">
      <alignment horizontal="right" vertical="top" wrapText="1"/>
    </xf>
    <xf numFmtId="0" fontId="7" fillId="0" borderId="20" xfId="0" applyFont="1" applyBorder="1"/>
    <xf numFmtId="44" fontId="7" fillId="0" borderId="0" xfId="1" applyNumberFormat="1" applyFont="1" applyAlignment="1">
      <alignment horizontal="center" vertical="top"/>
    </xf>
    <xf numFmtId="44" fontId="7" fillId="0" borderId="0" xfId="1" applyNumberFormat="1" applyFont="1" applyAlignment="1">
      <alignment horizontal="center" vertical="center"/>
    </xf>
    <xf numFmtId="0" fontId="22" fillId="0" borderId="0" xfId="0" applyFont="1" applyBorder="1" applyAlignment="1">
      <alignment vertical="top" wrapText="1"/>
    </xf>
    <xf numFmtId="0" fontId="16" fillId="0" borderId="19" xfId="0" applyFont="1" applyBorder="1" applyAlignment="1" applyProtection="1">
      <alignment horizontal="left" vertical="center"/>
      <protection locked="0"/>
    </xf>
    <xf numFmtId="0" fontId="10" fillId="2" borderId="2"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23"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2" borderId="26" xfId="0" applyFont="1" applyFill="1" applyBorder="1" applyAlignment="1">
      <alignment horizontal="center" vertical="center" wrapText="1"/>
    </xf>
    <xf numFmtId="0" fontId="4" fillId="3" borderId="29" xfId="0" applyFont="1" applyFill="1" applyBorder="1" applyAlignment="1">
      <alignment horizontal="left" vertical="center"/>
    </xf>
    <xf numFmtId="0" fontId="4" fillId="3" borderId="17" xfId="0" applyFont="1" applyFill="1" applyBorder="1" applyAlignment="1">
      <alignment horizontal="left" vertical="center"/>
    </xf>
    <xf numFmtId="0" fontId="20" fillId="0" borderId="29" xfId="0" applyFont="1" applyBorder="1" applyAlignment="1">
      <alignment horizontal="right" vertical="center"/>
    </xf>
    <xf numFmtId="0" fontId="20" fillId="0" borderId="17" xfId="0" applyFont="1" applyBorder="1" applyAlignment="1">
      <alignment horizontal="right" vertical="center"/>
    </xf>
    <xf numFmtId="0" fontId="20" fillId="0" borderId="18" xfId="0" applyFont="1" applyBorder="1" applyAlignment="1">
      <alignment horizontal="right" vertical="center"/>
    </xf>
    <xf numFmtId="0" fontId="22" fillId="0" borderId="0" xfId="0" applyFont="1" applyBorder="1" applyAlignment="1">
      <alignment horizontal="left" vertical="top" wrapText="1"/>
    </xf>
    <xf numFmtId="0" fontId="5" fillId="0" borderId="19" xfId="0" applyFont="1" applyBorder="1" applyAlignment="1" applyProtection="1">
      <alignment horizontal="left" vertical="center"/>
      <protection locked="0"/>
    </xf>
    <xf numFmtId="0" fontId="10" fillId="2" borderId="6" xfId="0" applyFont="1" applyFill="1" applyBorder="1" applyAlignment="1">
      <alignment horizontal="center" vertical="center" wrapText="1"/>
    </xf>
    <xf numFmtId="0" fontId="8" fillId="0" borderId="19" xfId="0" applyFont="1" applyBorder="1" applyAlignment="1" applyProtection="1">
      <alignment horizontal="left" vertical="center"/>
      <protection locked="0"/>
    </xf>
    <xf numFmtId="14" fontId="8" fillId="0" borderId="19" xfId="0" applyNumberFormat="1" applyFont="1" applyBorder="1" applyAlignment="1" applyProtection="1">
      <alignment horizontal="left" vertical="center"/>
      <protection locked="0"/>
    </xf>
    <xf numFmtId="7" fontId="10" fillId="2" borderId="2" xfId="0" applyNumberFormat="1" applyFont="1" applyFill="1" applyBorder="1" applyAlignment="1">
      <alignment horizontal="center" vertical="center" wrapText="1"/>
    </xf>
    <xf numFmtId="7" fontId="10" fillId="2" borderId="5" xfId="0" applyNumberFormat="1"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7" fillId="0" borderId="19" xfId="0" applyFont="1" applyBorder="1" applyAlignment="1" applyProtection="1">
      <alignment horizontal="left" vertical="center"/>
      <protection locked="0"/>
    </xf>
    <xf numFmtId="2" fontId="0" fillId="0" borderId="0" xfId="0" applyNumberFormat="1" applyAlignment="1">
      <alignment horizontal="center" vertical="center"/>
    </xf>
  </cellXfs>
  <cellStyles count="3">
    <cellStyle name="Prozent" xfId="2" builtinId="5"/>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9525</xdr:colOff>
          <xdr:row>6</xdr:row>
          <xdr:rowOff>0</xdr:rowOff>
        </xdr:from>
        <xdr:to>
          <xdr:col>12</xdr:col>
          <xdr:colOff>1171575</xdr:colOff>
          <xdr:row>7</xdr:row>
          <xdr:rowOff>47625</xdr:rowOff>
        </xdr:to>
        <xdr:sp macro="" textlink="">
          <xdr:nvSpPr>
            <xdr:cNvPr id="1038" name="CheckBox1"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xdr:row>
          <xdr:rowOff>28575</xdr:rowOff>
        </xdr:from>
        <xdr:to>
          <xdr:col>7</xdr:col>
          <xdr:colOff>333375</xdr:colOff>
          <xdr:row>21</xdr:row>
          <xdr:rowOff>295275</xdr:rowOff>
        </xdr:to>
        <xdr:sp macro="" textlink="">
          <xdr:nvSpPr>
            <xdr:cNvPr id="1040" name="OptionButton1"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xdr:row>
          <xdr:rowOff>28575</xdr:rowOff>
        </xdr:from>
        <xdr:to>
          <xdr:col>5</xdr:col>
          <xdr:colOff>323850</xdr:colOff>
          <xdr:row>22</xdr:row>
          <xdr:rowOff>295275</xdr:rowOff>
        </xdr:to>
        <xdr:sp macro="" textlink="">
          <xdr:nvSpPr>
            <xdr:cNvPr id="1042" name="OptionButton2"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xdr:row>
          <xdr:rowOff>28575</xdr:rowOff>
        </xdr:from>
        <xdr:to>
          <xdr:col>10</xdr:col>
          <xdr:colOff>419100</xdr:colOff>
          <xdr:row>23</xdr:row>
          <xdr:rowOff>295275</xdr:rowOff>
        </xdr:to>
        <xdr:sp macro="" textlink="">
          <xdr:nvSpPr>
            <xdr:cNvPr id="1044" name="OptionButton3"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image" Target="../media/image2.emf"/><Relationship Id="rId3" Type="http://schemas.openxmlformats.org/officeDocument/2006/relationships/vmlDrawing" Target="../drawings/vmlDrawing1.vml"/><Relationship Id="rId7" Type="http://schemas.openxmlformats.org/officeDocument/2006/relationships/control" Target="../activeX/activeX2.xml"/><Relationship Id="rId12" Type="http://schemas.openxmlformats.org/officeDocument/2006/relationships/image" Target="../media/image4.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image" Target="../media/image1.emf"/><Relationship Id="rId11" Type="http://schemas.openxmlformats.org/officeDocument/2006/relationships/control" Target="../activeX/activeX4.xml"/><Relationship Id="rId5" Type="http://schemas.openxmlformats.org/officeDocument/2006/relationships/control" Target="../activeX/activeX1.xml"/><Relationship Id="rId10" Type="http://schemas.openxmlformats.org/officeDocument/2006/relationships/image" Target="../media/image3.emf"/><Relationship Id="rId4" Type="http://schemas.openxmlformats.org/officeDocument/2006/relationships/vmlDrawing" Target="../drawings/vmlDrawing2.vml"/><Relationship Id="rId9" Type="http://schemas.openxmlformats.org/officeDocument/2006/relationships/control" Target="../activeX/activeX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AE71"/>
  <sheetViews>
    <sheetView showGridLines="0" tabSelected="1" zoomScale="85" zoomScaleNormal="85" zoomScalePageLayoutView="70" workbookViewId="0">
      <selection activeCell="C5" sqref="C5:I5"/>
    </sheetView>
  </sheetViews>
  <sheetFormatPr baseColWidth="10" defaultRowHeight="15"/>
  <cols>
    <col min="1" max="1" width="18.5703125" customWidth="1"/>
    <col min="2" max="2" width="8.7109375" customWidth="1"/>
    <col min="3" max="3" width="10.7109375" customWidth="1"/>
    <col min="4" max="4" width="6.5703125" customWidth="1"/>
    <col min="5" max="5" width="5.5703125" customWidth="1"/>
    <col min="6" max="6" width="6.140625" customWidth="1"/>
    <col min="7" max="7" width="6.28515625" customWidth="1"/>
    <col min="8" max="8" width="13.5703125" customWidth="1"/>
    <col min="9" max="10" width="9.7109375" customWidth="1"/>
    <col min="11" max="11" width="13.28515625" customWidth="1"/>
    <col min="12" max="12" width="9.7109375" customWidth="1"/>
    <col min="13" max="13" width="18.28515625" customWidth="1"/>
    <col min="14" max="14" width="9.5703125" hidden="1" customWidth="1"/>
    <col min="15" max="15" width="4.140625" style="1" hidden="1" customWidth="1"/>
    <col min="16" max="16" width="9.140625" style="1" hidden="1" customWidth="1"/>
    <col min="17" max="17" width="6.140625" style="1" hidden="1" customWidth="1"/>
    <col min="18" max="18" width="34.28515625" hidden="1" customWidth="1"/>
    <col min="19" max="19" width="3.140625" hidden="1" customWidth="1"/>
    <col min="20" max="20" width="3.42578125" hidden="1" customWidth="1"/>
    <col min="21" max="21" width="11.42578125" hidden="1" customWidth="1"/>
    <col min="22" max="22" width="7.5703125" hidden="1" customWidth="1"/>
    <col min="23" max="23" width="8.42578125" hidden="1" customWidth="1"/>
    <col min="24" max="24" width="12.7109375" hidden="1" customWidth="1"/>
    <col min="25" max="25" width="13.28515625" hidden="1" customWidth="1"/>
    <col min="26" max="26" width="9.42578125" hidden="1" customWidth="1"/>
    <col min="27" max="27" width="5.140625" hidden="1" customWidth="1"/>
    <col min="28" max="28" width="9.5703125" hidden="1" customWidth="1"/>
    <col min="29" max="29" width="13.28515625" hidden="1" customWidth="1"/>
    <col min="30" max="30" width="6.140625" hidden="1" customWidth="1"/>
    <col min="31" max="31" width="11.42578125" hidden="1" customWidth="1"/>
    <col min="32" max="32" width="11.42578125" customWidth="1"/>
  </cols>
  <sheetData>
    <row r="1" spans="1:22" ht="25.5" customHeight="1"/>
    <row r="2" spans="1:22" ht="20.100000000000001" customHeight="1">
      <c r="A2" s="44" t="s">
        <v>75</v>
      </c>
      <c r="B2" s="32"/>
      <c r="C2" s="32"/>
      <c r="D2" s="32"/>
      <c r="E2" s="32"/>
      <c r="F2" s="32"/>
      <c r="G2" s="32"/>
      <c r="H2" s="32"/>
      <c r="I2" s="32"/>
      <c r="J2" s="32"/>
      <c r="K2" s="32"/>
      <c r="L2" s="32"/>
      <c r="M2" s="32"/>
      <c r="N2" s="32"/>
    </row>
    <row r="3" spans="1:22" ht="15" customHeight="1">
      <c r="A3" s="33" t="s">
        <v>52</v>
      </c>
      <c r="B3" s="34"/>
      <c r="C3" s="34"/>
      <c r="D3" s="34"/>
      <c r="E3" s="34"/>
      <c r="F3" s="34"/>
      <c r="G3" s="34"/>
      <c r="H3" s="34"/>
      <c r="I3" s="34"/>
      <c r="J3" s="34"/>
      <c r="K3" s="34"/>
      <c r="L3" s="34"/>
      <c r="M3" s="34"/>
      <c r="N3" s="31"/>
    </row>
    <row r="4" spans="1:22" ht="20.100000000000001" customHeight="1">
      <c r="A4" s="2"/>
      <c r="B4" s="2"/>
      <c r="C4" s="2"/>
      <c r="D4" s="2"/>
      <c r="E4" s="2"/>
      <c r="F4" s="2"/>
      <c r="G4" s="2"/>
      <c r="H4" s="2"/>
      <c r="I4" s="2"/>
      <c r="J4" s="2"/>
      <c r="K4" s="2"/>
      <c r="L4" s="2"/>
      <c r="M4" s="2"/>
      <c r="R4" s="64" t="s">
        <v>59</v>
      </c>
      <c r="U4" t="s">
        <v>24</v>
      </c>
      <c r="V4">
        <v>2026</v>
      </c>
    </row>
    <row r="5" spans="1:22" s="37" customFormat="1" ht="18">
      <c r="A5" s="35" t="s">
        <v>71</v>
      </c>
      <c r="B5" s="36"/>
      <c r="C5" s="114"/>
      <c r="D5" s="114"/>
      <c r="E5" s="114"/>
      <c r="F5" s="114"/>
      <c r="G5" s="114"/>
      <c r="H5" s="114"/>
      <c r="I5" s="114"/>
      <c r="J5" s="38" t="s">
        <v>18</v>
      </c>
      <c r="K5" s="36"/>
      <c r="M5" s="36"/>
      <c r="O5" s="39"/>
      <c r="P5" s="39"/>
      <c r="Q5" s="39"/>
      <c r="R5" s="15" t="s">
        <v>60</v>
      </c>
      <c r="U5" s="37" t="s">
        <v>25</v>
      </c>
      <c r="V5" s="37">
        <v>2027</v>
      </c>
    </row>
    <row r="6" spans="1:22" s="5" customFormat="1" ht="5.0999999999999996" customHeight="1">
      <c r="A6" s="4"/>
      <c r="B6" s="4"/>
      <c r="C6" s="4"/>
      <c r="D6" s="4"/>
      <c r="E6" s="4"/>
      <c r="F6" s="4"/>
      <c r="G6" s="4"/>
      <c r="H6" s="4"/>
      <c r="I6" s="4"/>
      <c r="J6" s="4"/>
      <c r="K6" s="4"/>
      <c r="L6" s="4"/>
      <c r="M6" s="4"/>
      <c r="O6" s="6"/>
      <c r="P6" s="6"/>
      <c r="Q6" s="6"/>
      <c r="R6" s="15" t="s">
        <v>61</v>
      </c>
      <c r="U6" s="5" t="s">
        <v>26</v>
      </c>
      <c r="V6" s="5">
        <v>2028</v>
      </c>
    </row>
    <row r="7" spans="1:22" s="5" customFormat="1" ht="15.75">
      <c r="A7" s="3" t="s">
        <v>17</v>
      </c>
      <c r="B7" s="4"/>
      <c r="C7" s="4"/>
      <c r="D7" s="4"/>
      <c r="E7" s="4"/>
      <c r="F7" s="4"/>
      <c r="G7" s="4"/>
      <c r="H7" s="4"/>
      <c r="I7" s="4"/>
      <c r="J7" s="4"/>
      <c r="K7" s="4"/>
      <c r="L7" s="4"/>
      <c r="M7" s="4"/>
      <c r="O7" s="6"/>
      <c r="P7" s="6"/>
      <c r="Q7" s="6"/>
      <c r="R7" s="15" t="s">
        <v>62</v>
      </c>
      <c r="U7" s="5" t="s">
        <v>27</v>
      </c>
      <c r="V7" s="5">
        <v>2029</v>
      </c>
    </row>
    <row r="8" spans="1:22" s="5" customFormat="1" ht="5.0999999999999996" customHeight="1">
      <c r="A8" s="4"/>
      <c r="B8" s="4"/>
      <c r="C8" s="4"/>
      <c r="D8" s="4"/>
      <c r="E8" s="4"/>
      <c r="F8" s="4"/>
      <c r="G8" s="4"/>
      <c r="H8" s="4"/>
      <c r="I8" s="4"/>
      <c r="J8" s="4"/>
      <c r="K8" s="4"/>
      <c r="L8" s="4"/>
      <c r="M8" s="4"/>
      <c r="O8" s="6"/>
      <c r="P8" s="6"/>
      <c r="Q8" s="6"/>
      <c r="R8" s="15" t="s">
        <v>63</v>
      </c>
      <c r="U8" s="5" t="s">
        <v>28</v>
      </c>
    </row>
    <row r="9" spans="1:22" s="37" customFormat="1" ht="18">
      <c r="A9" s="35" t="s">
        <v>53</v>
      </c>
      <c r="B9" s="36"/>
      <c r="C9" s="36"/>
      <c r="D9" s="36"/>
      <c r="E9" s="36"/>
      <c r="F9" s="36"/>
      <c r="G9" s="97"/>
      <c r="H9" s="97"/>
      <c r="I9" s="97"/>
      <c r="J9" s="97"/>
      <c r="K9" s="36"/>
      <c r="L9" s="97"/>
      <c r="M9" s="97"/>
      <c r="O9" s="39"/>
      <c r="P9" s="39"/>
      <c r="Q9" s="39"/>
      <c r="R9" s="15" t="s">
        <v>64</v>
      </c>
      <c r="U9" s="37" t="s">
        <v>29</v>
      </c>
    </row>
    <row r="10" spans="1:22" s="15" customFormat="1" ht="12.75">
      <c r="A10" s="40"/>
      <c r="B10" s="14"/>
      <c r="C10" s="14"/>
      <c r="D10" s="14"/>
      <c r="E10" s="14"/>
      <c r="F10" s="14"/>
      <c r="G10" s="7" t="s">
        <v>19</v>
      </c>
      <c r="H10" s="14"/>
      <c r="I10" s="14"/>
      <c r="J10" s="14"/>
      <c r="K10" s="14"/>
      <c r="L10" s="7" t="s">
        <v>20</v>
      </c>
      <c r="M10" s="14"/>
      <c r="O10" s="16"/>
      <c r="P10" s="16"/>
      <c r="Q10" s="16"/>
      <c r="R10" s="15" t="s">
        <v>65</v>
      </c>
      <c r="U10" s="15" t="s">
        <v>30</v>
      </c>
    </row>
    <row r="11" spans="1:22" s="5" customFormat="1" ht="21" customHeight="1">
      <c r="A11" s="3"/>
      <c r="B11" s="4"/>
      <c r="C11" s="4"/>
      <c r="D11" s="4"/>
      <c r="E11" s="4"/>
      <c r="F11" s="4"/>
      <c r="G11" s="4"/>
      <c r="H11" s="4"/>
      <c r="I11" s="4"/>
      <c r="J11" s="4"/>
      <c r="K11" s="4"/>
      <c r="L11" s="4"/>
      <c r="M11" s="4"/>
      <c r="O11" s="6"/>
      <c r="P11" s="6"/>
      <c r="Q11" s="6"/>
      <c r="R11" s="15" t="s">
        <v>66</v>
      </c>
      <c r="U11" s="5" t="s">
        <v>31</v>
      </c>
    </row>
    <row r="12" spans="1:22" s="5" customFormat="1" ht="18">
      <c r="A12" s="36" t="s">
        <v>21</v>
      </c>
      <c r="B12" s="4"/>
      <c r="C12" s="4"/>
      <c r="D12" s="4"/>
      <c r="E12" s="4"/>
      <c r="F12" s="4"/>
      <c r="G12" s="4"/>
      <c r="H12" s="4"/>
      <c r="I12" s="4"/>
      <c r="J12" s="4"/>
      <c r="K12" s="4"/>
      <c r="L12" s="4"/>
      <c r="M12" s="4"/>
      <c r="O12" s="6"/>
      <c r="P12" s="6"/>
      <c r="Q12" s="6"/>
      <c r="R12" s="15" t="s">
        <v>67</v>
      </c>
      <c r="U12" s="5" t="s">
        <v>32</v>
      </c>
    </row>
    <row r="13" spans="1:22" s="5" customFormat="1" ht="15" customHeight="1">
      <c r="A13" s="4"/>
      <c r="B13" s="4"/>
      <c r="C13" s="4"/>
      <c r="D13" s="4"/>
      <c r="E13" s="4"/>
      <c r="F13" s="4"/>
      <c r="G13" s="4"/>
      <c r="H13" s="4"/>
      <c r="I13" s="4"/>
      <c r="J13" s="4"/>
      <c r="K13" s="4"/>
      <c r="L13" s="4"/>
      <c r="M13" s="4"/>
      <c r="O13" s="6"/>
      <c r="P13" s="6"/>
      <c r="Q13" s="6"/>
      <c r="R13" s="15" t="s">
        <v>68</v>
      </c>
      <c r="U13" s="5" t="s">
        <v>33</v>
      </c>
    </row>
    <row r="14" spans="1:22" s="5" customFormat="1" ht="18">
      <c r="A14" s="4"/>
      <c r="B14" s="35" t="s">
        <v>22</v>
      </c>
      <c r="C14" s="4"/>
      <c r="D14" s="4"/>
      <c r="E14" s="4"/>
      <c r="H14" s="41"/>
      <c r="I14" s="4"/>
      <c r="J14" s="4"/>
      <c r="K14" s="4"/>
      <c r="L14" s="4"/>
      <c r="M14" s="4"/>
      <c r="O14" s="6"/>
      <c r="P14" s="6"/>
      <c r="Q14" s="6"/>
      <c r="R14" s="15" t="s">
        <v>69</v>
      </c>
      <c r="U14" s="5" t="s">
        <v>34</v>
      </c>
    </row>
    <row r="15" spans="1:22" s="15" customFormat="1" ht="12.75">
      <c r="A15" s="14"/>
      <c r="B15" s="14"/>
      <c r="C15" s="14"/>
      <c r="D15" s="14"/>
      <c r="E15" s="14"/>
      <c r="H15" s="7" t="s">
        <v>23</v>
      </c>
      <c r="I15" s="14"/>
      <c r="J15" s="14"/>
      <c r="K15" s="14"/>
      <c r="L15" s="14"/>
      <c r="M15" s="14"/>
      <c r="O15" s="16"/>
      <c r="P15" s="16"/>
      <c r="Q15" s="16"/>
      <c r="R15" s="15" t="s">
        <v>70</v>
      </c>
      <c r="U15" s="15" t="s">
        <v>35</v>
      </c>
    </row>
    <row r="16" spans="1:22" s="5" customFormat="1" ht="15" customHeight="1">
      <c r="A16" s="4"/>
      <c r="B16" s="4"/>
      <c r="C16" s="4"/>
      <c r="D16" s="4"/>
      <c r="E16" s="4"/>
      <c r="F16" s="4"/>
      <c r="G16" s="4"/>
      <c r="H16" s="4"/>
      <c r="I16" s="4"/>
      <c r="J16" s="4"/>
      <c r="K16" s="4"/>
      <c r="L16" s="4"/>
      <c r="M16" s="4"/>
      <c r="O16" s="6"/>
      <c r="P16" s="6"/>
      <c r="Q16" s="6"/>
      <c r="R16" s="15" t="s">
        <v>72</v>
      </c>
    </row>
    <row r="17" spans="1:30" s="5" customFormat="1" ht="18">
      <c r="A17" s="4"/>
      <c r="B17" s="35" t="s">
        <v>36</v>
      </c>
      <c r="C17" s="4"/>
      <c r="D17" s="4"/>
      <c r="E17" s="4"/>
      <c r="F17" s="4"/>
      <c r="G17" s="4"/>
      <c r="H17" s="4"/>
      <c r="I17" s="4"/>
      <c r="J17" s="4"/>
      <c r="K17" s="4"/>
      <c r="L17" s="4"/>
      <c r="M17" s="4"/>
      <c r="O17" s="6"/>
      <c r="P17" s="6"/>
      <c r="Q17" s="6"/>
    </row>
    <row r="18" spans="1:30" s="5" customFormat="1" ht="5.0999999999999996" customHeight="1">
      <c r="A18" s="4"/>
      <c r="B18" s="4"/>
      <c r="C18" s="4"/>
      <c r="D18" s="4"/>
      <c r="E18" s="4"/>
      <c r="F18" s="4"/>
      <c r="G18" s="4"/>
      <c r="H18" s="4"/>
      <c r="I18" s="4"/>
      <c r="J18" s="4"/>
      <c r="K18" s="4"/>
      <c r="L18" s="4"/>
      <c r="M18" s="4"/>
      <c r="O18" s="6"/>
      <c r="P18" s="6"/>
      <c r="Q18" s="6"/>
    </row>
    <row r="19" spans="1:30" s="21" customFormat="1">
      <c r="A19" s="8"/>
      <c r="B19" s="116"/>
      <c r="C19" s="116"/>
      <c r="D19" s="116"/>
      <c r="E19" s="116"/>
      <c r="F19" s="116"/>
      <c r="G19" s="116"/>
      <c r="H19" s="116"/>
      <c r="I19" s="116"/>
      <c r="J19" s="116"/>
      <c r="K19" s="8"/>
      <c r="L19" s="117"/>
      <c r="M19" s="117"/>
      <c r="O19" s="22"/>
      <c r="P19" s="22"/>
      <c r="Q19" s="22"/>
      <c r="R19" s="5"/>
    </row>
    <row r="20" spans="1:30" s="15" customFormat="1">
      <c r="A20" s="14"/>
      <c r="B20" s="7" t="s">
        <v>37</v>
      </c>
      <c r="C20" s="14"/>
      <c r="D20" s="14"/>
      <c r="E20" s="14"/>
      <c r="F20" s="14"/>
      <c r="G20" s="7"/>
      <c r="H20" s="7"/>
      <c r="I20" s="7"/>
      <c r="J20" s="7"/>
      <c r="K20" s="7"/>
      <c r="L20" s="7" t="s">
        <v>38</v>
      </c>
      <c r="M20" s="7"/>
      <c r="O20" s="16"/>
      <c r="P20" s="16"/>
      <c r="Q20" s="16"/>
      <c r="R20" s="21"/>
    </row>
    <row r="21" spans="1:30" s="5" customFormat="1" ht="15" customHeight="1">
      <c r="A21" s="4"/>
      <c r="B21" s="4"/>
      <c r="C21" s="4"/>
      <c r="D21" s="4"/>
      <c r="E21" s="4"/>
      <c r="F21" s="4"/>
      <c r="G21" s="4"/>
      <c r="H21" s="4"/>
      <c r="I21" s="4"/>
      <c r="J21" s="4"/>
      <c r="K21" s="4"/>
      <c r="L21" s="4"/>
      <c r="M21" s="4"/>
      <c r="O21" s="6"/>
      <c r="P21" s="6"/>
      <c r="Q21" s="6"/>
      <c r="R21" s="15"/>
    </row>
    <row r="22" spans="1:30" s="5" customFormat="1" ht="24.95" customHeight="1">
      <c r="A22" s="4"/>
      <c r="B22" s="4"/>
      <c r="C22" s="4"/>
      <c r="D22" s="4"/>
      <c r="E22" s="4"/>
      <c r="F22" s="4"/>
      <c r="G22" s="4"/>
      <c r="H22" s="4"/>
      <c r="I22" s="4"/>
      <c r="J22" s="4"/>
      <c r="K22" s="4"/>
      <c r="L22" s="4"/>
      <c r="M22" s="4"/>
      <c r="O22" s="9"/>
      <c r="P22" s="9" t="b">
        <v>1</v>
      </c>
      <c r="Q22" s="6"/>
    </row>
    <row r="23" spans="1:30" s="5" customFormat="1" ht="24.95" customHeight="1">
      <c r="A23" s="4"/>
      <c r="B23" s="4"/>
      <c r="C23" s="4"/>
      <c r="D23" s="4"/>
      <c r="E23" s="4"/>
      <c r="F23" s="4"/>
      <c r="G23" s="4"/>
      <c r="H23" s="4"/>
      <c r="I23" s="4"/>
      <c r="J23" s="4"/>
      <c r="K23" s="4"/>
      <c r="L23" s="4"/>
      <c r="M23" s="4"/>
      <c r="O23" s="9">
        <f>IF(P22,1,IF(P23,2,3))</f>
        <v>1</v>
      </c>
      <c r="P23" s="9" t="b">
        <v>0</v>
      </c>
      <c r="Q23" s="6"/>
    </row>
    <row r="24" spans="1:30" s="5" customFormat="1" ht="24.95" customHeight="1">
      <c r="A24" s="4"/>
      <c r="B24" s="4"/>
      <c r="C24" s="4"/>
      <c r="D24" s="4"/>
      <c r="E24" s="4"/>
      <c r="F24" s="4"/>
      <c r="G24" s="4"/>
      <c r="H24" s="4"/>
      <c r="I24" s="4"/>
      <c r="J24" s="4"/>
      <c r="K24" s="4"/>
      <c r="L24" s="4"/>
      <c r="M24" s="4"/>
      <c r="O24" s="9"/>
      <c r="P24" s="9" t="b">
        <v>0</v>
      </c>
      <c r="Q24" s="6"/>
    </row>
    <row r="25" spans="1:30" s="5" customFormat="1" ht="15" customHeight="1" thickBot="1">
      <c r="A25" s="10"/>
      <c r="B25" s="10"/>
      <c r="C25" s="10"/>
      <c r="D25" s="10"/>
      <c r="E25" s="10"/>
      <c r="F25" s="10"/>
      <c r="G25" s="10"/>
      <c r="H25" s="10"/>
      <c r="I25" s="10"/>
      <c r="J25" s="10"/>
      <c r="K25" s="10"/>
      <c r="L25" s="10"/>
      <c r="M25" s="4"/>
      <c r="O25" s="6"/>
      <c r="P25" s="6"/>
      <c r="Q25" s="6"/>
    </row>
    <row r="26" spans="1:30">
      <c r="A26" s="98" t="s">
        <v>0</v>
      </c>
      <c r="B26" s="104" t="s">
        <v>1</v>
      </c>
      <c r="C26" s="122" t="s">
        <v>9</v>
      </c>
      <c r="D26" s="103" t="s">
        <v>50</v>
      </c>
      <c r="E26" s="104"/>
      <c r="F26" s="104"/>
      <c r="G26" s="105"/>
      <c r="H26" s="106" t="str">
        <f>IF(AnbieterArt&gt;1,"Kostensatz für Doppelstunde","Kostensatz für Doppelstunde gem. RV BuT-LF")</f>
        <v>Kostensatz für Doppelstunde gem. RV BuT-LF</v>
      </c>
      <c r="I26" s="100" t="s">
        <v>47</v>
      </c>
      <c r="J26" s="101"/>
      <c r="K26" s="102"/>
      <c r="L26" s="118" t="s">
        <v>7</v>
      </c>
      <c r="M26" s="120" t="s">
        <v>8</v>
      </c>
      <c r="P26" s="1" t="s">
        <v>77</v>
      </c>
      <c r="Q26" s="125">
        <v>89.7</v>
      </c>
      <c r="R26" s="5"/>
    </row>
    <row r="27" spans="1:30" ht="33.75" customHeight="1" thickBot="1">
      <c r="A27" s="99"/>
      <c r="B27" s="115"/>
      <c r="C27" s="123"/>
      <c r="D27" s="71" t="s">
        <v>4</v>
      </c>
      <c r="E27" s="84" t="s">
        <v>5</v>
      </c>
      <c r="F27" s="84" t="s">
        <v>6</v>
      </c>
      <c r="G27" s="25" t="s">
        <v>51</v>
      </c>
      <c r="H27" s="107"/>
      <c r="I27" s="73" t="s">
        <v>0</v>
      </c>
      <c r="J27" s="70" t="s">
        <v>2</v>
      </c>
      <c r="K27" s="26" t="s">
        <v>3</v>
      </c>
      <c r="L27" s="119"/>
      <c r="M27" s="121"/>
      <c r="O27" s="54"/>
      <c r="W27" s="56" t="s">
        <v>42</v>
      </c>
      <c r="X27" s="56" t="s">
        <v>45</v>
      </c>
      <c r="Y27" s="57" t="s">
        <v>56</v>
      </c>
      <c r="Z27" s="56" t="s">
        <v>43</v>
      </c>
      <c r="AA27" s="56" t="s">
        <v>44</v>
      </c>
      <c r="AB27" s="56" t="s">
        <v>46</v>
      </c>
      <c r="AC27" s="57" t="s">
        <v>57</v>
      </c>
      <c r="AD27" s="56" t="s">
        <v>58</v>
      </c>
    </row>
    <row r="28" spans="1:30" ht="18" customHeight="1">
      <c r="A28" s="75"/>
      <c r="B28" s="76">
        <v>0</v>
      </c>
      <c r="C28" s="77"/>
      <c r="D28" s="78"/>
      <c r="E28" s="76"/>
      <c r="F28" s="76"/>
      <c r="G28" s="88"/>
      <c r="H28" s="86">
        <f t="shared" ref="H28:H37" si="0">IF(B28&gt;0,IF(AnbieterArt=1,Q$26,IF(AnbieterArt=2,Q$28,IF(AnbieterArt=3,Q$29,0))),0)</f>
        <v>0</v>
      </c>
      <c r="I28" s="79">
        <f t="shared" ref="I28:I37" si="1">IF(B28&lt;&gt;"",ROUND(H28/90*C28,2),0)</f>
        <v>0</v>
      </c>
      <c r="J28" s="80">
        <f t="shared" ref="J28:J37" si="2">IF(AND(G28&gt;0,I28&lt;&gt;""),ROUND(I28/6,2),0)</f>
        <v>0</v>
      </c>
      <c r="K28" s="81">
        <f t="shared" ref="K28:K37" si="3">IF(G28&lt;&gt;"",I28-J28*G28,I28)</f>
        <v>0</v>
      </c>
      <c r="L28" s="82">
        <f t="shared" ref="L28:L37" si="4">IF(K28&lt;&gt;"",K28*B28,"")</f>
        <v>0</v>
      </c>
      <c r="M28" s="83">
        <f t="shared" ref="M28:M37" si="5">SUM(L28:L28)</f>
        <v>0</v>
      </c>
      <c r="O28" s="1">
        <v>45</v>
      </c>
      <c r="P28" s="1" t="s">
        <v>78</v>
      </c>
      <c r="Q28" s="1">
        <v>90.08</v>
      </c>
      <c r="S28" s="46">
        <v>0</v>
      </c>
      <c r="W28" s="55">
        <f t="shared" ref="W28:W37" si="6">SUM(D28:F28)</f>
        <v>0</v>
      </c>
      <c r="X28" s="60">
        <f t="shared" ref="X28:X37" si="7">IF($W28&lt;&gt;0,D28/$W28,0)</f>
        <v>0</v>
      </c>
      <c r="Y28" s="58">
        <f>ROUND(X28*$M28,2)</f>
        <v>0</v>
      </c>
      <c r="Z28" s="59">
        <f>M28-Y28</f>
        <v>0</v>
      </c>
      <c r="AA28" s="55">
        <f t="shared" ref="AA28:AA37" si="8">SUM(E28:F28)</f>
        <v>0</v>
      </c>
      <c r="AB28" s="60">
        <f t="shared" ref="AB28:AB37" si="9">IF($AA28&lt;&gt;0,E28/$AA28,0)</f>
        <v>0</v>
      </c>
      <c r="AC28" s="58">
        <f>ROUND(Z28*AB28,2)</f>
        <v>0</v>
      </c>
      <c r="AD28" s="58">
        <f t="shared" ref="AD28:AD37" si="10">IF(F28&gt;0,Z28-AC28,0)</f>
        <v>0</v>
      </c>
    </row>
    <row r="29" spans="1:30" ht="18" customHeight="1">
      <c r="A29" s="23"/>
      <c r="B29" s="47"/>
      <c r="C29" s="66"/>
      <c r="D29" s="48">
        <v>0</v>
      </c>
      <c r="E29" s="47"/>
      <c r="F29" s="47"/>
      <c r="G29" s="49"/>
      <c r="H29" s="87">
        <f t="shared" si="0"/>
        <v>0</v>
      </c>
      <c r="I29" s="74">
        <f t="shared" si="1"/>
        <v>0</v>
      </c>
      <c r="J29" s="27">
        <f t="shared" si="2"/>
        <v>0</v>
      </c>
      <c r="K29" s="28">
        <f t="shared" si="3"/>
        <v>0</v>
      </c>
      <c r="L29" s="29">
        <f t="shared" si="4"/>
        <v>0</v>
      </c>
      <c r="M29" s="30">
        <f t="shared" si="5"/>
        <v>0</v>
      </c>
      <c r="O29" s="1">
        <v>60</v>
      </c>
      <c r="P29" s="1" t="s">
        <v>79</v>
      </c>
      <c r="Q29" s="1">
        <v>67.73</v>
      </c>
      <c r="R29" s="46" t="s">
        <v>54</v>
      </c>
      <c r="S29" s="46">
        <v>1</v>
      </c>
      <c r="W29" s="55">
        <f t="shared" si="6"/>
        <v>0</v>
      </c>
      <c r="X29" s="60">
        <f t="shared" si="7"/>
        <v>0</v>
      </c>
      <c r="Y29" s="58">
        <f>ROUND(X29*$M29,2)</f>
        <v>0</v>
      </c>
      <c r="Z29" s="59">
        <f>M29-Y29</f>
        <v>0</v>
      </c>
      <c r="AA29" s="55">
        <f t="shared" si="8"/>
        <v>0</v>
      </c>
      <c r="AB29" s="60">
        <f t="shared" si="9"/>
        <v>0</v>
      </c>
      <c r="AC29" s="58">
        <f>ROUND(Z29*AB29,2)</f>
        <v>0</v>
      </c>
      <c r="AD29" s="58">
        <f t="shared" si="10"/>
        <v>0</v>
      </c>
    </row>
    <row r="30" spans="1:30" ht="18" customHeight="1">
      <c r="A30" s="24"/>
      <c r="B30" s="51"/>
      <c r="C30" s="67"/>
      <c r="D30" s="48"/>
      <c r="E30" s="47">
        <v>0</v>
      </c>
      <c r="F30" s="47"/>
      <c r="G30" s="49"/>
      <c r="H30" s="87">
        <f t="shared" si="0"/>
        <v>0</v>
      </c>
      <c r="I30" s="74">
        <f t="shared" si="1"/>
        <v>0</v>
      </c>
      <c r="J30" s="27">
        <f t="shared" si="2"/>
        <v>0</v>
      </c>
      <c r="K30" s="28">
        <f t="shared" si="3"/>
        <v>0</v>
      </c>
      <c r="L30" s="29">
        <f t="shared" si="4"/>
        <v>0</v>
      </c>
      <c r="M30" s="30">
        <f t="shared" si="5"/>
        <v>0</v>
      </c>
      <c r="O30" s="1">
        <v>90</v>
      </c>
      <c r="R30" s="46" t="s">
        <v>55</v>
      </c>
      <c r="S30" s="46">
        <v>2</v>
      </c>
      <c r="W30" s="55">
        <f t="shared" si="6"/>
        <v>0</v>
      </c>
      <c r="X30" s="60">
        <f t="shared" si="7"/>
        <v>0</v>
      </c>
      <c r="Y30" s="58">
        <f t="shared" ref="Y30:Y37" si="11">ROUND(X30*$M30,2)</f>
        <v>0</v>
      </c>
      <c r="Z30" s="59">
        <f t="shared" ref="Z30:Z38" si="12">M30-Y30</f>
        <v>0</v>
      </c>
      <c r="AA30" s="55">
        <f t="shared" si="8"/>
        <v>0</v>
      </c>
      <c r="AB30" s="60">
        <f t="shared" si="9"/>
        <v>0</v>
      </c>
      <c r="AC30" s="58">
        <f t="shared" ref="AC30:AC37" si="13">ROUND(Z30*AB30,2)</f>
        <v>0</v>
      </c>
      <c r="AD30" s="58">
        <f t="shared" si="10"/>
        <v>0</v>
      </c>
    </row>
    <row r="31" spans="1:30" ht="18" customHeight="1">
      <c r="A31" s="24"/>
      <c r="B31" s="51"/>
      <c r="C31" s="67"/>
      <c r="D31" s="48"/>
      <c r="E31" s="47"/>
      <c r="F31" s="47"/>
      <c r="G31" s="49"/>
      <c r="H31" s="87">
        <f t="shared" si="0"/>
        <v>0</v>
      </c>
      <c r="I31" s="74">
        <f t="shared" si="1"/>
        <v>0</v>
      </c>
      <c r="J31" s="27">
        <f t="shared" si="2"/>
        <v>0</v>
      </c>
      <c r="K31" s="28">
        <f t="shared" si="3"/>
        <v>0</v>
      </c>
      <c r="L31" s="29">
        <f t="shared" si="4"/>
        <v>0</v>
      </c>
      <c r="M31" s="30">
        <f t="shared" si="5"/>
        <v>0</v>
      </c>
      <c r="O31" s="1">
        <v>120</v>
      </c>
      <c r="S31" s="46">
        <v>3</v>
      </c>
      <c r="W31" s="55">
        <f t="shared" si="6"/>
        <v>0</v>
      </c>
      <c r="X31" s="60">
        <f t="shared" si="7"/>
        <v>0</v>
      </c>
      <c r="Y31" s="58">
        <f t="shared" si="11"/>
        <v>0</v>
      </c>
      <c r="Z31" s="59">
        <f t="shared" si="12"/>
        <v>0</v>
      </c>
      <c r="AA31" s="55">
        <f t="shared" si="8"/>
        <v>0</v>
      </c>
      <c r="AB31" s="60">
        <f t="shared" si="9"/>
        <v>0</v>
      </c>
      <c r="AC31" s="58">
        <f t="shared" si="13"/>
        <v>0</v>
      </c>
      <c r="AD31" s="58">
        <f t="shared" si="10"/>
        <v>0</v>
      </c>
    </row>
    <row r="32" spans="1:30" ht="18" customHeight="1">
      <c r="A32" s="24"/>
      <c r="B32" s="51"/>
      <c r="C32" s="67"/>
      <c r="D32" s="48"/>
      <c r="E32" s="47"/>
      <c r="F32" s="47"/>
      <c r="G32" s="49"/>
      <c r="H32" s="87">
        <f t="shared" si="0"/>
        <v>0</v>
      </c>
      <c r="I32" s="74">
        <f t="shared" si="1"/>
        <v>0</v>
      </c>
      <c r="J32" s="27">
        <f t="shared" si="2"/>
        <v>0</v>
      </c>
      <c r="K32" s="28">
        <f t="shared" si="3"/>
        <v>0</v>
      </c>
      <c r="L32" s="29">
        <f t="shared" si="4"/>
        <v>0</v>
      </c>
      <c r="M32" s="30">
        <f t="shared" si="5"/>
        <v>0</v>
      </c>
      <c r="O32" s="1">
        <v>180</v>
      </c>
      <c r="S32" s="46">
        <v>4</v>
      </c>
      <c r="W32" s="55">
        <f t="shared" si="6"/>
        <v>0</v>
      </c>
      <c r="X32" s="60">
        <f t="shared" si="7"/>
        <v>0</v>
      </c>
      <c r="Y32" s="58">
        <f t="shared" si="11"/>
        <v>0</v>
      </c>
      <c r="Z32" s="59">
        <f t="shared" si="12"/>
        <v>0</v>
      </c>
      <c r="AA32" s="55">
        <f t="shared" si="8"/>
        <v>0</v>
      </c>
      <c r="AB32" s="60">
        <f t="shared" si="9"/>
        <v>0</v>
      </c>
      <c r="AC32" s="58">
        <f t="shared" si="13"/>
        <v>0</v>
      </c>
      <c r="AD32" s="58">
        <f t="shared" si="10"/>
        <v>0</v>
      </c>
    </row>
    <row r="33" spans="1:30" ht="18" customHeight="1">
      <c r="A33" s="24"/>
      <c r="B33" s="51"/>
      <c r="C33" s="67"/>
      <c r="D33" s="48"/>
      <c r="E33" s="47"/>
      <c r="F33" s="47"/>
      <c r="G33" s="49"/>
      <c r="H33" s="87">
        <f t="shared" si="0"/>
        <v>0</v>
      </c>
      <c r="I33" s="74">
        <f t="shared" si="1"/>
        <v>0</v>
      </c>
      <c r="J33" s="27">
        <f t="shared" si="2"/>
        <v>0</v>
      </c>
      <c r="K33" s="28">
        <f t="shared" si="3"/>
        <v>0</v>
      </c>
      <c r="L33" s="29">
        <f t="shared" si="4"/>
        <v>0</v>
      </c>
      <c r="M33" s="30">
        <f t="shared" si="5"/>
        <v>0</v>
      </c>
      <c r="S33" s="46">
        <v>5</v>
      </c>
      <c r="W33" s="55">
        <f t="shared" si="6"/>
        <v>0</v>
      </c>
      <c r="X33" s="60">
        <f t="shared" si="7"/>
        <v>0</v>
      </c>
      <c r="Y33" s="58">
        <f t="shared" si="11"/>
        <v>0</v>
      </c>
      <c r="Z33" s="59">
        <f t="shared" si="12"/>
        <v>0</v>
      </c>
      <c r="AA33" s="55">
        <f t="shared" si="8"/>
        <v>0</v>
      </c>
      <c r="AB33" s="60">
        <f t="shared" si="9"/>
        <v>0</v>
      </c>
      <c r="AC33" s="58">
        <f t="shared" si="13"/>
        <v>0</v>
      </c>
      <c r="AD33" s="58">
        <f t="shared" si="10"/>
        <v>0</v>
      </c>
    </row>
    <row r="34" spans="1:30" ht="18" customHeight="1">
      <c r="A34" s="24"/>
      <c r="B34" s="51"/>
      <c r="C34" s="67"/>
      <c r="D34" s="48"/>
      <c r="E34" s="47"/>
      <c r="F34" s="47"/>
      <c r="G34" s="49"/>
      <c r="H34" s="87">
        <f t="shared" si="0"/>
        <v>0</v>
      </c>
      <c r="I34" s="74">
        <f t="shared" si="1"/>
        <v>0</v>
      </c>
      <c r="J34" s="27">
        <f t="shared" si="2"/>
        <v>0</v>
      </c>
      <c r="K34" s="28">
        <f t="shared" si="3"/>
        <v>0</v>
      </c>
      <c r="L34" s="29">
        <f t="shared" si="4"/>
        <v>0</v>
      </c>
      <c r="M34" s="30">
        <f t="shared" si="5"/>
        <v>0</v>
      </c>
      <c r="S34" s="46">
        <v>6</v>
      </c>
      <c r="W34" s="55">
        <f t="shared" si="6"/>
        <v>0</v>
      </c>
      <c r="X34" s="60">
        <f t="shared" si="7"/>
        <v>0</v>
      </c>
      <c r="Y34" s="58">
        <f t="shared" si="11"/>
        <v>0</v>
      </c>
      <c r="Z34" s="59">
        <f t="shared" si="12"/>
        <v>0</v>
      </c>
      <c r="AA34" s="55">
        <f t="shared" si="8"/>
        <v>0</v>
      </c>
      <c r="AB34" s="60">
        <f t="shared" si="9"/>
        <v>0</v>
      </c>
      <c r="AC34" s="58">
        <f t="shared" si="13"/>
        <v>0</v>
      </c>
      <c r="AD34" s="58">
        <f t="shared" si="10"/>
        <v>0</v>
      </c>
    </row>
    <row r="35" spans="1:30" ht="18" customHeight="1">
      <c r="A35" s="24"/>
      <c r="B35" s="51"/>
      <c r="C35" s="67"/>
      <c r="D35" s="48"/>
      <c r="E35" s="47"/>
      <c r="F35" s="47"/>
      <c r="G35" s="49"/>
      <c r="H35" s="87">
        <f t="shared" si="0"/>
        <v>0</v>
      </c>
      <c r="I35" s="74">
        <f t="shared" si="1"/>
        <v>0</v>
      </c>
      <c r="J35" s="27">
        <f t="shared" si="2"/>
        <v>0</v>
      </c>
      <c r="K35" s="28">
        <f t="shared" si="3"/>
        <v>0</v>
      </c>
      <c r="L35" s="29">
        <f t="shared" si="4"/>
        <v>0</v>
      </c>
      <c r="M35" s="30">
        <f t="shared" si="5"/>
        <v>0</v>
      </c>
      <c r="S35" s="46">
        <v>7</v>
      </c>
      <c r="W35" s="55">
        <f t="shared" si="6"/>
        <v>0</v>
      </c>
      <c r="X35" s="60">
        <f t="shared" si="7"/>
        <v>0</v>
      </c>
      <c r="Y35" s="58">
        <f t="shared" si="11"/>
        <v>0</v>
      </c>
      <c r="Z35" s="59">
        <f t="shared" si="12"/>
        <v>0</v>
      </c>
      <c r="AA35" s="55">
        <f t="shared" si="8"/>
        <v>0</v>
      </c>
      <c r="AB35" s="60">
        <f t="shared" si="9"/>
        <v>0</v>
      </c>
      <c r="AC35" s="58">
        <f t="shared" si="13"/>
        <v>0</v>
      </c>
      <c r="AD35" s="58">
        <f t="shared" si="10"/>
        <v>0</v>
      </c>
    </row>
    <row r="36" spans="1:30" ht="18" customHeight="1">
      <c r="A36" s="24"/>
      <c r="B36" s="51"/>
      <c r="C36" s="67"/>
      <c r="D36" s="48"/>
      <c r="E36" s="47"/>
      <c r="F36" s="47"/>
      <c r="G36" s="49"/>
      <c r="H36" s="87">
        <f t="shared" si="0"/>
        <v>0</v>
      </c>
      <c r="I36" s="74">
        <f t="shared" si="1"/>
        <v>0</v>
      </c>
      <c r="J36" s="27">
        <f t="shared" si="2"/>
        <v>0</v>
      </c>
      <c r="K36" s="28">
        <f t="shared" si="3"/>
        <v>0</v>
      </c>
      <c r="L36" s="29">
        <f t="shared" si="4"/>
        <v>0</v>
      </c>
      <c r="M36" s="30">
        <f t="shared" si="5"/>
        <v>0</v>
      </c>
      <c r="S36" s="46">
        <v>8</v>
      </c>
      <c r="W36" s="55">
        <f t="shared" si="6"/>
        <v>0</v>
      </c>
      <c r="X36" s="60">
        <f t="shared" si="7"/>
        <v>0</v>
      </c>
      <c r="Y36" s="58">
        <f t="shared" si="11"/>
        <v>0</v>
      </c>
      <c r="Z36" s="59">
        <f t="shared" si="12"/>
        <v>0</v>
      </c>
      <c r="AA36" s="55">
        <f t="shared" si="8"/>
        <v>0</v>
      </c>
      <c r="AB36" s="60">
        <f t="shared" si="9"/>
        <v>0</v>
      </c>
      <c r="AC36" s="58">
        <f t="shared" si="13"/>
        <v>0</v>
      </c>
      <c r="AD36" s="58">
        <f t="shared" si="10"/>
        <v>0</v>
      </c>
    </row>
    <row r="37" spans="1:30" ht="18" customHeight="1" thickBot="1">
      <c r="A37" s="24"/>
      <c r="B37" s="51"/>
      <c r="C37" s="67"/>
      <c r="D37" s="89"/>
      <c r="E37" s="50"/>
      <c r="F37" s="50"/>
      <c r="G37" s="90"/>
      <c r="H37" s="74">
        <f t="shared" si="0"/>
        <v>0</v>
      </c>
      <c r="I37" s="74">
        <f t="shared" si="1"/>
        <v>0</v>
      </c>
      <c r="J37" s="27">
        <f t="shared" si="2"/>
        <v>0</v>
      </c>
      <c r="K37" s="28">
        <f t="shared" si="3"/>
        <v>0</v>
      </c>
      <c r="L37" s="29">
        <f t="shared" si="4"/>
        <v>0</v>
      </c>
      <c r="M37" s="85">
        <f t="shared" si="5"/>
        <v>0</v>
      </c>
      <c r="S37" s="46">
        <v>9</v>
      </c>
      <c r="W37" s="55">
        <f t="shared" si="6"/>
        <v>0</v>
      </c>
      <c r="X37" s="60">
        <f t="shared" si="7"/>
        <v>0</v>
      </c>
      <c r="Y37" s="58">
        <f t="shared" si="11"/>
        <v>0</v>
      </c>
      <c r="Z37" s="59">
        <f t="shared" si="12"/>
        <v>0</v>
      </c>
      <c r="AA37" s="55">
        <f t="shared" si="8"/>
        <v>0</v>
      </c>
      <c r="AB37" s="60">
        <f t="shared" si="9"/>
        <v>0</v>
      </c>
      <c r="AC37" s="58">
        <f t="shared" si="13"/>
        <v>0</v>
      </c>
      <c r="AD37" s="58">
        <f t="shared" si="10"/>
        <v>0</v>
      </c>
    </row>
    <row r="38" spans="1:30" s="52" customFormat="1" ht="20.100000000000001" customHeight="1" thickBot="1">
      <c r="A38" s="110" t="s">
        <v>74</v>
      </c>
      <c r="B38" s="111"/>
      <c r="C38" s="112"/>
      <c r="D38" s="68">
        <f>SUM(D28:D37)</f>
        <v>0</v>
      </c>
      <c r="E38" s="69">
        <f t="shared" ref="E38:G38" si="14">SUM(E28:E37)</f>
        <v>0</v>
      </c>
      <c r="F38" s="69">
        <f>SUM(F28:F37)</f>
        <v>0</v>
      </c>
      <c r="G38" s="69">
        <f t="shared" si="14"/>
        <v>0</v>
      </c>
      <c r="H38" s="108" t="s">
        <v>10</v>
      </c>
      <c r="I38" s="109"/>
      <c r="J38" s="109"/>
      <c r="K38" s="109"/>
      <c r="L38" s="109"/>
      <c r="M38" s="72">
        <f>SUM(M28:M37)</f>
        <v>0</v>
      </c>
      <c r="O38" s="1"/>
      <c r="P38" s="1"/>
      <c r="Q38" s="1"/>
      <c r="R38"/>
      <c r="S38" s="1">
        <v>10</v>
      </c>
      <c r="W38" s="1"/>
      <c r="X38" s="1"/>
      <c r="Y38" s="58">
        <f>SUM(Y28:Y37)</f>
        <v>0</v>
      </c>
      <c r="Z38" s="53">
        <f t="shared" si="12"/>
        <v>0</v>
      </c>
      <c r="AA38" s="1"/>
      <c r="AB38" s="1"/>
      <c r="AC38" s="58">
        <f>SUM(AC28:AC37)</f>
        <v>0</v>
      </c>
      <c r="AD38" s="58">
        <f>SUM(AD28:AD37)</f>
        <v>0</v>
      </c>
    </row>
    <row r="39" spans="1:30" s="5" customFormat="1">
      <c r="O39" s="6"/>
      <c r="P39" s="6"/>
      <c r="Q39" s="6"/>
      <c r="R39" s="52"/>
      <c r="S39"/>
    </row>
    <row r="40" spans="1:30" s="5" customFormat="1" ht="18">
      <c r="A40" s="43" t="str">
        <f>"Ich bitte um Überweisung des Gesamtrechnungsbetrags in Höhe von "&amp;TEXT(M38,"#.##0,00")&amp;" Euro auf nachfolgendes Konto:"</f>
        <v>Ich bitte um Überweisung des Gesamtrechnungsbetrags in Höhe von 0,00 Euro auf nachfolgendes Konto:</v>
      </c>
      <c r="C40" s="17"/>
      <c r="M40" s="4"/>
      <c r="O40" s="6"/>
      <c r="P40" s="6"/>
      <c r="Q40" s="6"/>
    </row>
    <row r="41" spans="1:30" s="5" customFormat="1" ht="5.0999999999999996" customHeight="1">
      <c r="M41" s="4"/>
      <c r="O41" s="6"/>
      <c r="P41" s="6"/>
      <c r="Q41" s="6"/>
    </row>
    <row r="42" spans="1:30" s="37" customFormat="1" ht="18">
      <c r="A42" s="36"/>
      <c r="B42" s="97"/>
      <c r="C42" s="97"/>
      <c r="D42" s="97"/>
      <c r="E42" s="97"/>
      <c r="F42" s="97"/>
      <c r="G42" s="97"/>
      <c r="H42" s="36"/>
      <c r="I42" s="97"/>
      <c r="J42" s="97"/>
      <c r="K42" s="97"/>
      <c r="L42" s="97"/>
      <c r="M42" s="36"/>
      <c r="O42" s="39"/>
      <c r="P42" s="39"/>
      <c r="Q42" s="39"/>
      <c r="R42" s="5"/>
      <c r="S42" s="5"/>
    </row>
    <row r="43" spans="1:30" s="15" customFormat="1" ht="18">
      <c r="A43" s="14"/>
      <c r="B43" s="7" t="s">
        <v>11</v>
      </c>
      <c r="C43" s="14"/>
      <c r="D43" s="14"/>
      <c r="E43" s="14"/>
      <c r="F43" s="14"/>
      <c r="G43" s="14"/>
      <c r="H43" s="14"/>
      <c r="I43" s="7" t="s">
        <v>13</v>
      </c>
      <c r="J43" s="14"/>
      <c r="K43" s="14"/>
      <c r="L43" s="14"/>
      <c r="M43" s="14"/>
      <c r="O43" s="16"/>
      <c r="P43" s="16"/>
      <c r="Q43" s="16"/>
      <c r="R43" s="37"/>
      <c r="S43" s="37"/>
    </row>
    <row r="44" spans="1:30" s="5" customFormat="1" ht="5.0999999999999996" customHeight="1">
      <c r="A44" s="4"/>
      <c r="B44" s="4"/>
      <c r="C44" s="4"/>
      <c r="D44" s="4"/>
      <c r="E44" s="4"/>
      <c r="F44" s="4"/>
      <c r="G44" s="4"/>
      <c r="H44" s="4"/>
      <c r="I44" s="4"/>
      <c r="J44" s="4"/>
      <c r="K44" s="4"/>
      <c r="L44" s="4"/>
      <c r="M44" s="4"/>
      <c r="O44" s="6"/>
      <c r="P44" s="6"/>
      <c r="Q44" s="6"/>
      <c r="R44" s="15"/>
      <c r="S44" s="15"/>
    </row>
    <row r="45" spans="1:30" s="37" customFormat="1" ht="18">
      <c r="A45" s="42"/>
      <c r="B45" s="124"/>
      <c r="C45" s="124"/>
      <c r="D45" s="124"/>
      <c r="E45" s="124"/>
      <c r="F45" s="124"/>
      <c r="G45" s="124"/>
      <c r="H45" s="42"/>
      <c r="I45" s="36"/>
      <c r="J45" s="42"/>
      <c r="K45" s="36"/>
      <c r="L45" s="36"/>
      <c r="M45" s="36"/>
      <c r="O45" s="39"/>
      <c r="P45" s="39"/>
      <c r="Q45" s="39"/>
      <c r="R45" s="5"/>
      <c r="S45" s="5"/>
      <c r="Z45" s="62">
        <f>Z35</f>
        <v>0</v>
      </c>
    </row>
    <row r="46" spans="1:30" s="15" customFormat="1" ht="18">
      <c r="A46" s="14"/>
      <c r="B46" s="7" t="s">
        <v>12</v>
      </c>
      <c r="C46" s="7"/>
      <c r="D46" s="7"/>
      <c r="E46" s="7"/>
      <c r="F46" s="7"/>
      <c r="G46" s="7"/>
      <c r="H46" s="14"/>
      <c r="I46" s="14"/>
      <c r="J46" s="14"/>
      <c r="K46" s="14"/>
      <c r="L46" s="14"/>
      <c r="M46" s="14"/>
      <c r="O46" s="16"/>
      <c r="P46" s="16"/>
      <c r="Q46" s="16"/>
      <c r="R46" s="37"/>
      <c r="S46" s="37"/>
      <c r="Z46" s="63">
        <f>Z45*0.5</f>
        <v>0</v>
      </c>
    </row>
    <row r="47" spans="1:30" s="5" customFormat="1" ht="5.0999999999999996" customHeight="1">
      <c r="A47" s="4"/>
      <c r="B47" s="4"/>
      <c r="C47" s="4"/>
      <c r="D47" s="4"/>
      <c r="E47" s="4"/>
      <c r="F47" s="4"/>
      <c r="G47" s="4"/>
      <c r="H47" s="4"/>
      <c r="I47" s="4"/>
      <c r="J47" s="4"/>
      <c r="K47" s="4"/>
      <c r="L47" s="4"/>
      <c r="M47" s="4"/>
      <c r="O47" s="6"/>
      <c r="P47" s="6"/>
      <c r="Q47" s="6"/>
      <c r="R47" s="15"/>
      <c r="S47" s="15"/>
    </row>
    <row r="48" spans="1:30" s="37" customFormat="1" ht="18">
      <c r="A48" s="36"/>
      <c r="B48" s="97"/>
      <c r="C48" s="97"/>
      <c r="D48" s="97"/>
      <c r="E48" s="97"/>
      <c r="F48" s="97"/>
      <c r="G48" s="97"/>
      <c r="H48" s="36"/>
      <c r="I48" s="97"/>
      <c r="J48" s="97"/>
      <c r="K48" s="97"/>
      <c r="L48" s="97"/>
      <c r="M48" s="36"/>
      <c r="O48" s="39"/>
      <c r="P48" s="39"/>
      <c r="Q48" s="39"/>
      <c r="R48" s="5"/>
      <c r="S48" s="5"/>
    </row>
    <row r="49" spans="1:19" s="15" customFormat="1" ht="18">
      <c r="A49" s="14"/>
      <c r="B49" s="18" t="s">
        <v>14</v>
      </c>
      <c r="C49" s="14"/>
      <c r="D49" s="14"/>
      <c r="E49" s="14"/>
      <c r="F49" s="14"/>
      <c r="G49" s="14"/>
      <c r="H49" s="14"/>
      <c r="I49" s="7" t="s">
        <v>15</v>
      </c>
      <c r="J49" s="14"/>
      <c r="K49" s="14"/>
      <c r="L49" s="14"/>
      <c r="M49" s="14"/>
      <c r="O49" s="16"/>
      <c r="P49" s="16"/>
      <c r="Q49" s="16"/>
      <c r="R49" s="37"/>
      <c r="S49" s="37"/>
    </row>
    <row r="50" spans="1:19" s="5" customFormat="1" ht="14.25">
      <c r="A50" s="4"/>
      <c r="B50" s="4"/>
      <c r="C50" s="4"/>
      <c r="D50" s="4"/>
      <c r="E50" s="4"/>
      <c r="F50" s="4"/>
      <c r="G50" s="4"/>
      <c r="H50" s="4"/>
      <c r="I50" s="11" t="s">
        <v>16</v>
      </c>
      <c r="J50" s="4"/>
      <c r="K50" s="4"/>
      <c r="L50" s="4"/>
      <c r="M50" s="4"/>
      <c r="O50" s="6"/>
      <c r="P50" s="6"/>
      <c r="Q50" s="6"/>
      <c r="R50" s="15"/>
      <c r="S50" s="15"/>
    </row>
    <row r="51" spans="1:19" s="5" customFormat="1" ht="14.25">
      <c r="I51" s="13"/>
      <c r="M51" s="4"/>
      <c r="O51" s="6"/>
      <c r="P51" s="6"/>
      <c r="Q51" s="6"/>
    </row>
    <row r="52" spans="1:19" s="37" customFormat="1" ht="18">
      <c r="A52" s="97"/>
      <c r="B52" s="97"/>
      <c r="D52" s="97"/>
      <c r="E52" s="97"/>
      <c r="F52" s="97"/>
      <c r="G52" s="97"/>
      <c r="H52" s="97"/>
      <c r="I52" s="97"/>
      <c r="J52" s="97"/>
      <c r="K52" s="97"/>
      <c r="L52" s="97"/>
      <c r="M52" s="36"/>
      <c r="O52" s="39"/>
      <c r="P52" s="39"/>
      <c r="Q52" s="39"/>
      <c r="R52" s="5"/>
      <c r="S52" s="5"/>
    </row>
    <row r="53" spans="1:19" s="15" customFormat="1" ht="18">
      <c r="A53" s="19" t="s">
        <v>39</v>
      </c>
      <c r="D53" s="19" t="s">
        <v>40</v>
      </c>
      <c r="M53" s="14"/>
      <c r="O53" s="16"/>
      <c r="P53" s="16"/>
      <c r="Q53" s="16"/>
      <c r="R53" s="37"/>
      <c r="S53" s="37"/>
    </row>
    <row r="54" spans="1:19" s="5" customFormat="1" ht="30.75" customHeight="1">
      <c r="I54" s="13"/>
      <c r="O54" s="6"/>
      <c r="P54" s="6"/>
      <c r="Q54" s="6"/>
      <c r="R54" s="15"/>
      <c r="S54" s="15"/>
    </row>
    <row r="55" spans="1:19" s="21" customFormat="1" ht="18">
      <c r="A55" s="37" t="s">
        <v>48</v>
      </c>
      <c r="O55" s="22"/>
      <c r="P55" s="22"/>
      <c r="Q55" s="22"/>
      <c r="R55" s="5"/>
      <c r="S55" s="5"/>
    </row>
    <row r="56" spans="1:19" s="21" customFormat="1" ht="9" customHeight="1">
      <c r="A56" s="37"/>
      <c r="O56" s="22"/>
      <c r="P56" s="22"/>
      <c r="Q56" s="22"/>
    </row>
    <row r="57" spans="1:19" s="5" customFormat="1" ht="6.75" customHeight="1">
      <c r="I57" s="13"/>
      <c r="O57" s="6"/>
      <c r="P57" s="6"/>
      <c r="Q57" s="6"/>
      <c r="R57" s="21"/>
      <c r="S57" s="21"/>
    </row>
    <row r="58" spans="1:19" s="37" customFormat="1" ht="18">
      <c r="A58" s="97"/>
      <c r="B58" s="97"/>
      <c r="D58" s="97"/>
      <c r="E58" s="97"/>
      <c r="F58" s="97"/>
      <c r="G58" s="97"/>
      <c r="H58" s="97"/>
      <c r="I58" s="97"/>
      <c r="O58" s="39"/>
      <c r="P58" s="39"/>
      <c r="Q58" s="39"/>
      <c r="R58" s="5"/>
      <c r="S58" s="5"/>
    </row>
    <row r="59" spans="1:19" s="15" customFormat="1" ht="18">
      <c r="A59" s="19" t="s">
        <v>39</v>
      </c>
      <c r="D59" s="19" t="s">
        <v>41</v>
      </c>
      <c r="O59" s="16"/>
      <c r="P59" s="16"/>
      <c r="Q59" s="16"/>
      <c r="R59" s="37"/>
      <c r="S59" s="37"/>
    </row>
    <row r="60" spans="1:19" s="5" customFormat="1" ht="14.25">
      <c r="I60" s="13"/>
      <c r="O60" s="6"/>
      <c r="P60" s="6"/>
      <c r="Q60" s="6"/>
      <c r="R60" s="15"/>
      <c r="S60" s="15"/>
    </row>
    <row r="61" spans="1:19" s="5" customFormat="1" ht="14.25">
      <c r="A61" s="20"/>
      <c r="B61" s="20"/>
      <c r="C61" s="20"/>
      <c r="D61" s="20"/>
      <c r="O61" s="6"/>
      <c r="P61" s="6"/>
      <c r="Q61" s="6"/>
    </row>
    <row r="62" spans="1:19" s="5" customFormat="1" ht="14.25">
      <c r="A62" s="12" t="s">
        <v>73</v>
      </c>
      <c r="B62" s="12"/>
      <c r="C62" s="12"/>
      <c r="D62" s="12"/>
      <c r="E62" s="12"/>
      <c r="F62" s="12"/>
      <c r="G62" s="12"/>
      <c r="H62" s="12"/>
      <c r="I62" s="12"/>
      <c r="J62" s="12"/>
      <c r="L62" s="45" t="s">
        <v>76</v>
      </c>
      <c r="O62" s="6"/>
      <c r="P62" s="6"/>
      <c r="Q62" s="6"/>
    </row>
    <row r="63" spans="1:19" s="5" customFormat="1" ht="14.25">
      <c r="A63" s="12" t="s">
        <v>49</v>
      </c>
      <c r="B63" s="12"/>
      <c r="C63" s="12"/>
      <c r="D63" s="12"/>
      <c r="E63" s="12"/>
      <c r="F63" s="12"/>
      <c r="G63" s="12"/>
      <c r="H63" s="12"/>
      <c r="I63" s="12"/>
      <c r="J63" s="12"/>
      <c r="L63" s="91" t="s">
        <v>4</v>
      </c>
      <c r="M63" s="95">
        <f>Y38</f>
        <v>0</v>
      </c>
      <c r="O63" s="6"/>
      <c r="P63" s="6"/>
      <c r="Q63" s="6"/>
    </row>
    <row r="64" spans="1:19" s="5" customFormat="1" ht="14.25">
      <c r="A64" s="12"/>
      <c r="B64" s="12"/>
      <c r="C64" s="12"/>
      <c r="D64" s="12"/>
      <c r="E64" s="12"/>
      <c r="F64" s="12"/>
      <c r="G64" s="12"/>
      <c r="H64" s="12"/>
      <c r="I64" s="12"/>
      <c r="J64" s="12"/>
      <c r="L64" s="91" t="s">
        <v>5</v>
      </c>
      <c r="M64" s="95">
        <f>AC38</f>
        <v>0</v>
      </c>
      <c r="O64" s="6"/>
      <c r="P64" s="6"/>
      <c r="Q64" s="6"/>
    </row>
    <row r="65" spans="1:19" s="5" customFormat="1" ht="14.25" customHeight="1">
      <c r="A65" s="113" t="s">
        <v>80</v>
      </c>
      <c r="B65" s="113"/>
      <c r="C65" s="113"/>
      <c r="D65" s="113"/>
      <c r="E65" s="113"/>
      <c r="F65" s="113"/>
      <c r="G65" s="113"/>
      <c r="H65" s="113"/>
      <c r="I65" s="113"/>
      <c r="J65" s="113"/>
      <c r="K65" s="113"/>
      <c r="L65" s="92" t="s">
        <v>6</v>
      </c>
      <c r="M65" s="94">
        <f>AD38</f>
        <v>0</v>
      </c>
      <c r="O65" s="6"/>
      <c r="P65" s="6"/>
      <c r="Q65" s="6"/>
    </row>
    <row r="66" spans="1:19" s="5" customFormat="1" ht="14.25">
      <c r="A66" s="113"/>
      <c r="B66" s="113"/>
      <c r="C66" s="113"/>
      <c r="D66" s="113"/>
      <c r="E66" s="113"/>
      <c r="F66" s="113"/>
      <c r="G66" s="113"/>
      <c r="H66" s="113"/>
      <c r="I66" s="113"/>
      <c r="J66" s="113"/>
      <c r="K66" s="113"/>
      <c r="L66" s="93"/>
      <c r="M66" s="65">
        <f>SUM(M63:M65)</f>
        <v>0</v>
      </c>
      <c r="O66" s="6"/>
      <c r="P66" s="6"/>
      <c r="Q66" s="6"/>
    </row>
    <row r="67" spans="1:19" s="5" customFormat="1" ht="14.25">
      <c r="A67" s="113"/>
      <c r="B67" s="113"/>
      <c r="C67" s="113"/>
      <c r="D67" s="113"/>
      <c r="E67" s="113"/>
      <c r="F67" s="113"/>
      <c r="G67" s="113"/>
      <c r="H67" s="113"/>
      <c r="I67" s="113"/>
      <c r="J67" s="113"/>
      <c r="K67" s="113"/>
      <c r="O67" s="6"/>
      <c r="P67" s="6"/>
      <c r="Q67" s="6"/>
    </row>
    <row r="68" spans="1:19" s="5" customFormat="1" ht="14.25">
      <c r="A68" s="113"/>
      <c r="B68" s="113"/>
      <c r="C68" s="113"/>
      <c r="D68" s="113"/>
      <c r="E68" s="113"/>
      <c r="F68" s="113"/>
      <c r="G68" s="113"/>
      <c r="H68" s="113"/>
      <c r="I68" s="113"/>
      <c r="J68" s="113"/>
      <c r="K68" s="113"/>
      <c r="O68" s="6"/>
      <c r="P68" s="6"/>
      <c r="Q68" s="6"/>
    </row>
    <row r="69" spans="1:19" s="5" customFormat="1" ht="14.25">
      <c r="A69" s="113"/>
      <c r="B69" s="113"/>
      <c r="C69" s="113"/>
      <c r="D69" s="113"/>
      <c r="E69" s="113"/>
      <c r="F69" s="113"/>
      <c r="G69" s="113"/>
      <c r="H69" s="113"/>
      <c r="I69" s="113"/>
      <c r="J69" s="113"/>
      <c r="K69" s="113"/>
      <c r="O69" s="6"/>
      <c r="P69" s="6"/>
      <c r="Q69" s="6"/>
    </row>
    <row r="70" spans="1:19" s="5" customFormat="1" ht="14.25">
      <c r="A70" s="96"/>
      <c r="B70" s="96"/>
      <c r="C70" s="96"/>
      <c r="D70" s="96"/>
      <c r="E70" s="96"/>
      <c r="F70" s="96"/>
      <c r="G70" s="96"/>
      <c r="H70" s="96"/>
      <c r="I70" s="96"/>
      <c r="J70" s="96"/>
      <c r="K70" s="96"/>
      <c r="O70" s="6"/>
      <c r="P70" s="6"/>
      <c r="Q70" s="6"/>
    </row>
    <row r="71" spans="1:19">
      <c r="R71" s="5"/>
      <c r="S71" s="5"/>
    </row>
  </sheetData>
  <sheetProtection algorithmName="SHA-512" hashValue="vv0/dAAh6jIhzpLlS4Wl6cEPGiKuKVGV/9Gvz1Ka/QtRbqUJI9FoSABBV4B2fm8AKPA+4fJnRhcEfM9GpT+Vdg==" saltValue="TZwXMTR5Kfhh+Okg6v6rjQ==" spinCount="100000" sheet="1" selectLockedCells="1"/>
  <sortState xmlns:xlrd2="http://schemas.microsoft.com/office/spreadsheetml/2017/richdata2" ref="R3:R14">
    <sortCondition ref="R3"/>
  </sortState>
  <mergeCells count="25">
    <mergeCell ref="A65:K69"/>
    <mergeCell ref="C5:I5"/>
    <mergeCell ref="B26:B27"/>
    <mergeCell ref="L9:M9"/>
    <mergeCell ref="G9:J9"/>
    <mergeCell ref="B19:J19"/>
    <mergeCell ref="L19:M19"/>
    <mergeCell ref="L26:L27"/>
    <mergeCell ref="M26:M27"/>
    <mergeCell ref="C26:C27"/>
    <mergeCell ref="A58:B58"/>
    <mergeCell ref="A52:B52"/>
    <mergeCell ref="D52:L52"/>
    <mergeCell ref="D58:I58"/>
    <mergeCell ref="B48:G48"/>
    <mergeCell ref="B45:G45"/>
    <mergeCell ref="I48:L48"/>
    <mergeCell ref="A26:A27"/>
    <mergeCell ref="I26:K26"/>
    <mergeCell ref="D26:G26"/>
    <mergeCell ref="H26:H27"/>
    <mergeCell ref="B42:G42"/>
    <mergeCell ref="I42:L42"/>
    <mergeCell ref="H38:L38"/>
    <mergeCell ref="A38:C38"/>
  </mergeCells>
  <dataValidations count="5">
    <dataValidation type="list" allowBlank="1" showInputMessage="1" showErrorMessage="1" sqref="H14" xr:uid="{00000000-0002-0000-0000-000001000000}">
      <formula1>$V$4:$V$7</formula1>
    </dataValidation>
    <dataValidation type="list" allowBlank="1" showInputMessage="1" showErrorMessage="1" sqref="B28:B37" xr:uid="{00000000-0002-0000-0000-000006000000}">
      <formula1>$S$28:$S$38</formula1>
    </dataValidation>
    <dataValidation type="list" allowBlank="1" showInputMessage="1" showErrorMessage="1" sqref="C5" xr:uid="{00000000-0002-0000-0000-000007000000}">
      <formula1>$R$4:$R$16</formula1>
    </dataValidation>
    <dataValidation type="list" allowBlank="1" showInputMessage="1" showErrorMessage="1" sqref="C28:C37" xr:uid="{00000000-0002-0000-0000-000008000000}">
      <formula1>$O$28:$O$32</formula1>
    </dataValidation>
    <dataValidation type="list" allowBlank="1" showInputMessage="1" showErrorMessage="1" sqref="D28:G37" xr:uid="{D2451754-B267-42AC-ACC6-880FD1E1C2DD}">
      <formula1>$S$28:$S$34</formula1>
    </dataValidation>
  </dataValidations>
  <printOptions horizontalCentered="1"/>
  <pageMargins left="0.23622047244094491" right="0.23622047244094491" top="0.74803149606299213" bottom="0.74803149606299213" header="0.31496062992125984" footer="0.31496062992125984"/>
  <pageSetup paperSize="9" scale="67" orientation="portrait" r:id="rId1"/>
  <headerFooter scaleWithDoc="0" alignWithMargins="0">
    <oddHeader>&amp;LAnlage 2_Schul 402 BuT-LF&amp;R&amp;G</oddHeader>
    <oddFooter>&amp;LSenBJF II A&amp;RStand: 01.08.2026</oddFooter>
    <firstHeader>&amp;L&amp;14Senatsverwaltung für Bildung, Jugend und Familie&amp;R&amp;G</firstHeader>
    <firstFooter>&amp;L&amp;"SenBJS,Standard"&amp;10Schul 402 BuT-LF&amp;R&amp;"SenBJS,Standard"&amp;10Stand: 01.08.2019</firstFooter>
  </headerFooter>
  <drawing r:id="rId2"/>
  <legacyDrawing r:id="rId3"/>
  <legacyDrawingHF r:id="rId4"/>
  <controls>
    <mc:AlternateContent xmlns:mc="http://schemas.openxmlformats.org/markup-compatibility/2006">
      <mc:Choice Requires="x14">
        <control shapeId="1038" r:id="rId5" name="CheckBox1">
          <controlPr defaultSize="0" autoLine="0" r:id="rId6">
            <anchor moveWithCells="1">
              <from>
                <xdr:col>11</xdr:col>
                <xdr:colOff>9525</xdr:colOff>
                <xdr:row>6</xdr:row>
                <xdr:rowOff>0</xdr:rowOff>
              </from>
              <to>
                <xdr:col>12</xdr:col>
                <xdr:colOff>1171575</xdr:colOff>
                <xdr:row>7</xdr:row>
                <xdr:rowOff>47625</xdr:rowOff>
              </to>
            </anchor>
          </controlPr>
        </control>
      </mc:Choice>
      <mc:Fallback>
        <control shapeId="1038" r:id="rId5" name="CheckBox1"/>
      </mc:Fallback>
    </mc:AlternateContent>
    <mc:AlternateContent xmlns:mc="http://schemas.openxmlformats.org/markup-compatibility/2006">
      <mc:Choice Requires="x14">
        <control shapeId="1040" r:id="rId7" name="OptionButton1">
          <controlPr defaultSize="0" autoLine="0" linkedCell="P22" r:id="rId8">
            <anchor moveWithCells="1">
              <from>
                <xdr:col>1</xdr:col>
                <xdr:colOff>19050</xdr:colOff>
                <xdr:row>21</xdr:row>
                <xdr:rowOff>28575</xdr:rowOff>
              </from>
              <to>
                <xdr:col>7</xdr:col>
                <xdr:colOff>333375</xdr:colOff>
                <xdr:row>21</xdr:row>
                <xdr:rowOff>295275</xdr:rowOff>
              </to>
            </anchor>
          </controlPr>
        </control>
      </mc:Choice>
      <mc:Fallback>
        <control shapeId="1040" r:id="rId7" name="OptionButton1"/>
      </mc:Fallback>
    </mc:AlternateContent>
    <mc:AlternateContent xmlns:mc="http://schemas.openxmlformats.org/markup-compatibility/2006">
      <mc:Choice Requires="x14">
        <control shapeId="1042" r:id="rId9" name="OptionButton2">
          <controlPr defaultSize="0" autoLine="0" linkedCell="P23" r:id="rId10">
            <anchor moveWithCells="1">
              <from>
                <xdr:col>1</xdr:col>
                <xdr:colOff>19050</xdr:colOff>
                <xdr:row>22</xdr:row>
                <xdr:rowOff>28575</xdr:rowOff>
              </from>
              <to>
                <xdr:col>5</xdr:col>
                <xdr:colOff>323850</xdr:colOff>
                <xdr:row>22</xdr:row>
                <xdr:rowOff>295275</xdr:rowOff>
              </to>
            </anchor>
          </controlPr>
        </control>
      </mc:Choice>
      <mc:Fallback>
        <control shapeId="1042" r:id="rId9" name="OptionButton2"/>
      </mc:Fallback>
    </mc:AlternateContent>
    <mc:AlternateContent xmlns:mc="http://schemas.openxmlformats.org/markup-compatibility/2006">
      <mc:Choice Requires="x14">
        <control shapeId="1044" r:id="rId11" name="OptionButton3">
          <controlPr defaultSize="0" autoLine="0" linkedCell="P24" r:id="rId12">
            <anchor moveWithCells="1">
              <from>
                <xdr:col>1</xdr:col>
                <xdr:colOff>19050</xdr:colOff>
                <xdr:row>23</xdr:row>
                <xdr:rowOff>28575</xdr:rowOff>
              </from>
              <to>
                <xdr:col>10</xdr:col>
                <xdr:colOff>419100</xdr:colOff>
                <xdr:row>23</xdr:row>
                <xdr:rowOff>295275</xdr:rowOff>
              </to>
            </anchor>
          </controlPr>
        </control>
      </mc:Choice>
      <mc:Fallback>
        <control shapeId="1044" r:id="rId11" name="OptionButton3"/>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4"/>
  <dimension ref="B4:AB6"/>
  <sheetViews>
    <sheetView showGridLines="0" workbookViewId="0">
      <selection activeCell="AA22" sqref="AA22"/>
    </sheetView>
  </sheetViews>
  <sheetFormatPr baseColWidth="10" defaultRowHeight="15"/>
  <cols>
    <col min="1" max="1" width="1.7109375" customWidth="1"/>
    <col min="2" max="28" width="2.7109375" customWidth="1"/>
    <col min="29" max="29" width="1.7109375" customWidth="1"/>
  </cols>
  <sheetData>
    <row r="4" spans="2:28" ht="5.0999999999999996" customHeight="1"/>
    <row r="5" spans="2:28" ht="15" customHeight="1">
      <c r="B5" s="61"/>
      <c r="C5" s="61"/>
      <c r="D5" s="61"/>
      <c r="E5" s="61"/>
      <c r="G5" s="61"/>
      <c r="H5" s="61"/>
      <c r="I5" s="61"/>
      <c r="J5" s="61"/>
      <c r="L5" s="61"/>
      <c r="M5" s="61"/>
      <c r="N5" s="61"/>
      <c r="O5" s="61"/>
      <c r="Q5" s="61"/>
      <c r="R5" s="61"/>
      <c r="S5" s="61"/>
      <c r="T5" s="61"/>
      <c r="V5" s="61"/>
      <c r="W5" s="61"/>
      <c r="X5" s="61"/>
      <c r="Y5" s="61"/>
      <c r="AA5" s="61"/>
      <c r="AB5" s="61"/>
    </row>
    <row r="6" spans="2:28" ht="5.0999999999999996" customHeight="1"/>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
  <sheetViews>
    <sheetView workbookViewId="0"/>
  </sheetViews>
  <sheetFormatPr baseColWidth="10" defaultRowHeight="15"/>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dimension ref="A1"/>
  <sheetViews>
    <sheetView workbookViewId="0"/>
  </sheetViews>
  <sheetFormatPr baseColWidth="10" defaultRowHeight="1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2</vt:i4>
      </vt:variant>
    </vt:vector>
  </HeadingPairs>
  <TitlesOfParts>
    <vt:vector size="6" baseType="lpstr">
      <vt:lpstr>Leistungsnachweis</vt:lpstr>
      <vt:lpstr>Tabelle1</vt:lpstr>
      <vt:lpstr>Tabelle2</vt:lpstr>
      <vt:lpstr>Tabelle3</vt:lpstr>
      <vt:lpstr>AnbieterArt</vt:lpstr>
      <vt:lpstr>Leistungsnachweis!Druckbereich</vt:lpstr>
    </vt:vector>
  </TitlesOfParts>
  <Company>SenBJW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Rust, Karsten</dc:creator>
  <cp:lastModifiedBy>Eroglu-Ellenbeck, Deniz</cp:lastModifiedBy>
  <cp:lastPrinted>2026-06-11T09:36:57Z</cp:lastPrinted>
  <dcterms:created xsi:type="dcterms:W3CDTF">2018-07-13T13:27:02Z</dcterms:created>
  <dcterms:modified xsi:type="dcterms:W3CDTF">2026-06-24T11:04:08Z</dcterms:modified>
</cp:coreProperties>
</file>