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K:\Ges-QPK-ESU\ESU_Zeitreihe\"/>
    </mc:Choice>
  </mc:AlternateContent>
  <bookViews>
    <workbookView xWindow="0" yWindow="0" windowWidth="28800" windowHeight="12300" activeTab="2"/>
  </bookViews>
  <sheets>
    <sheet name="Rauchen" sheetId="5" r:id="rId1"/>
    <sheet name="Medienkonsum" sheetId="15" r:id="rId2"/>
    <sheet name="TV_Geraet" sheetId="14" r:id="rId3"/>
    <sheet name="Hep_B" sheetId="1" r:id="rId4"/>
    <sheet name="Mening_C" sheetId="3" r:id="rId5"/>
    <sheet name="Uebergew" sheetId="8" r:id="rId6"/>
    <sheet name="Koeko" sheetId="9" r:id="rId7"/>
    <sheet name="Visuo" sheetId="10" r:id="rId8"/>
    <sheet name="ViWa" sheetId="11" r:id="rId9"/>
    <sheet name="MV" sheetId="12" r:id="rId10"/>
    <sheet name="Sprachdef" sheetId="13" r:id="rId11"/>
    <sheet name="Kitabesuch" sheetId="16" r:id="rId12"/>
  </sheets>
  <definedNames>
    <definedName name="_xlnm.Print_Area" localSheetId="3">Hep_B!$A$1:$S$20</definedName>
    <definedName name="_xlnm.Print_Area" localSheetId="11">Kitabesuch!$A$1:$S$20</definedName>
    <definedName name="_xlnm.Print_Area" localSheetId="6">Koeko!$A$1:$S$20</definedName>
    <definedName name="_xlnm.Print_Area" localSheetId="1">Medienkonsum!$A$1:$U$22</definedName>
    <definedName name="_xlnm.Print_Area" localSheetId="4">Mening_C!$A$1:$S$21</definedName>
    <definedName name="_xlnm.Print_Area" localSheetId="9">MV!$A$1:$S$21</definedName>
    <definedName name="_xlnm.Print_Area" localSheetId="0">Rauchen!$A$1:$S$22</definedName>
    <definedName name="_xlnm.Print_Area" localSheetId="10">Sprachdef!$A$1:$S$20</definedName>
    <definedName name="_xlnm.Print_Area" localSheetId="2">TV_Geraet!$A$1:$T$20</definedName>
    <definedName name="_xlnm.Print_Area" localSheetId="5">Uebergew!$A$1:$S$20</definedName>
    <definedName name="_xlnm.Print_Area" localSheetId="7">Visuo!$A$1:$S$20</definedName>
    <definedName name="_xlnm.Print_Area" localSheetId="8">ViWa!$A$1:$S$20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2" l="1"/>
  <c r="N14" i="12"/>
  <c r="N13" i="12"/>
  <c r="N12" i="12"/>
  <c r="N11" i="12"/>
  <c r="N10" i="12"/>
  <c r="N9" i="12"/>
  <c r="N8" i="12"/>
  <c r="N7" i="12"/>
  <c r="N6" i="12"/>
  <c r="N5" i="12"/>
  <c r="N4" i="12"/>
  <c r="N15" i="9"/>
  <c r="N14" i="9"/>
  <c r="N13" i="9"/>
  <c r="N12" i="9"/>
  <c r="N11" i="9"/>
  <c r="N10" i="9"/>
  <c r="N9" i="9"/>
  <c r="N8" i="9"/>
  <c r="N7" i="9"/>
  <c r="N6" i="9"/>
  <c r="N5" i="9"/>
  <c r="N4" i="9"/>
  <c r="N15" i="5"/>
  <c r="N14" i="5"/>
  <c r="N13" i="5"/>
  <c r="N12" i="5"/>
  <c r="N11" i="5"/>
  <c r="N10" i="5"/>
  <c r="N9" i="5"/>
  <c r="N8" i="5"/>
  <c r="N7" i="5"/>
  <c r="N6" i="5"/>
  <c r="N5" i="5"/>
  <c r="N4" i="5"/>
</calcChain>
</file>

<file path=xl/sharedStrings.xml><?xml version="1.0" encoding="utf-8"?>
<sst xmlns="http://schemas.openxmlformats.org/spreadsheetml/2006/main" count="561" uniqueCount="53">
  <si>
    <t xml:space="preserve"> Mitte</t>
  </si>
  <si>
    <t xml:space="preserve"> Friedrichshain-Kreuzberg</t>
  </si>
  <si>
    <t xml:space="preserve"> Pankow</t>
  </si>
  <si>
    <t xml:space="preserve"> Charlottenburg-Wilmersdorf</t>
  </si>
  <si>
    <t xml:space="preserve"> Spandau</t>
  </si>
  <si>
    <t xml:space="preserve"> Tempelhof-Schöneberg</t>
  </si>
  <si>
    <t xml:space="preserve"> Neukölln</t>
  </si>
  <si>
    <t xml:space="preserve"> Treptow-Köpenick</t>
  </si>
  <si>
    <t xml:space="preserve"> Marzahn-Hellersdorf</t>
  </si>
  <si>
    <t xml:space="preserve"> Lichtenberg</t>
  </si>
  <si>
    <t xml:space="preserve"> Reinickendorf</t>
  </si>
  <si>
    <t>Berlin gesamt</t>
  </si>
  <si>
    <t>Bezirk</t>
  </si>
  <si>
    <t>-</t>
  </si>
  <si>
    <r>
      <t>2005</t>
    </r>
    <r>
      <rPr>
        <b/>
        <vertAlign val="superscript"/>
        <sz val="11"/>
        <rFont val="Calibri"/>
        <family val="2"/>
        <scheme val="minor"/>
      </rPr>
      <t>1</t>
    </r>
  </si>
  <si>
    <r>
      <t>2006</t>
    </r>
    <r>
      <rPr>
        <b/>
        <vertAlign val="superscript"/>
        <sz val="11"/>
        <rFont val="Calibri"/>
        <family val="2"/>
        <scheme val="minor"/>
      </rPr>
      <t>1</t>
    </r>
  </si>
  <si>
    <r>
      <t>2007</t>
    </r>
    <r>
      <rPr>
        <b/>
        <vertAlign val="superscript"/>
        <sz val="1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</si>
  <si>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Die Impfung gegen Meningokokken C wird erst sei 2008 bei den Einschulungsuntersuchungen erfasst.</t>
    </r>
  </si>
  <si>
    <r>
      <t>2008</t>
    </r>
    <r>
      <rPr>
        <b/>
        <vertAlign val="superscript"/>
        <sz val="11"/>
        <rFont val="Calibri"/>
        <family val="2"/>
        <scheme val="minor"/>
      </rPr>
      <t>1</t>
    </r>
  </si>
  <si>
    <r>
      <t>2009</t>
    </r>
    <r>
      <rPr>
        <b/>
        <vertAlign val="superscript"/>
        <sz val="11"/>
        <rFont val="Calibri"/>
        <family val="2"/>
        <scheme val="minor"/>
      </rPr>
      <t>1</t>
    </r>
  </si>
  <si>
    <r>
      <t>2010</t>
    </r>
    <r>
      <rPr>
        <b/>
        <vertAlign val="superscript"/>
        <sz val="11"/>
        <rFont val="Calibri"/>
        <family val="2"/>
        <scheme val="minor"/>
      </rPr>
      <t>1</t>
    </r>
  </si>
  <si>
    <r>
      <t>2011</t>
    </r>
    <r>
      <rPr>
        <b/>
        <vertAlign val="superscript"/>
        <sz val="1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</si>
  <si>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Der Test zum Mengenvorwissen wird erst sei 2012 bei den Einschulungsuntersuchungen durchgeführt.</t>
    </r>
  </si>
  <si>
    <r>
      <t>2020</t>
    </r>
    <r>
      <rPr>
        <b/>
        <vertAlign val="superscript"/>
        <sz val="11"/>
        <rFont val="Calibri"/>
        <family val="2"/>
        <scheme val="minor"/>
      </rPr>
      <t>2</t>
    </r>
  </si>
  <si>
    <r>
      <t>2021</t>
    </r>
    <r>
      <rPr>
        <b/>
        <vertAlign val="superscript"/>
        <sz val="11"/>
        <rFont val="Calibri"/>
        <family val="2"/>
        <scheme val="minor"/>
      </rPr>
      <t>2</t>
    </r>
  </si>
  <si>
    <r>
      <t>2021</t>
    </r>
    <r>
      <rPr>
        <b/>
        <vertAlign val="superscript"/>
        <sz val="11"/>
        <rFont val="Calibri"/>
        <family val="2"/>
        <scheme val="minor"/>
      </rPr>
      <t>1</t>
    </r>
  </si>
  <si>
    <r>
      <t>2020</t>
    </r>
    <r>
      <rPr>
        <b/>
        <vertAlign val="superscript"/>
        <sz val="11"/>
        <rFont val="Calibri"/>
        <family val="2"/>
        <scheme val="minor"/>
      </rPr>
      <t>1</t>
    </r>
  </si>
  <si>
    <r>
      <t xml:space="preserve"> Steglitz-Zehlendorf</t>
    </r>
    <r>
      <rPr>
        <b/>
        <vertAlign val="superscript"/>
        <sz val="11"/>
        <rFont val="Calibri"/>
        <family val="2"/>
        <scheme val="minor"/>
      </rPr>
      <t>3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</si>
  <si>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Die Daten der ESU in Steglitz-Zehlendorf sind 2020 unvollständig (12 % der Einschulungsuntersuchungen fanden nicht statt), die Daten 2021 sind vollständig. 
   Die Plausibilitätsprüfung, Bereinigung und Grundauswertung erfolgte in Zusammenarbeit von KJGD und QPK Steglitz-Zehlendorf.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</si>
  <si>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In den Jahren 2020 und 2021 lagen aus verschiedenen Bezirken aufgrund der Corona-Pandemie keine vollständigen Daten vor. Daher erfolgte keine 
   Plausibilitätsprüfung, Bereinigung und Grundauswertung der Daten durch die SenWGP.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</si>
  <si>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In den Jahren 2020 und 2021 lagen aus verschiedenen Bezirken aufgrund der Corona-Pandemie keine vollständigen Daten vor. Daher erfolgte keine 
   Plausibilitätsprüfung, Bereinigung und Grundauswertung der Daten durch die SenWGP.</t>
    </r>
  </si>
  <si>
    <t>2022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</si>
  <si>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Durch einen Fehler bei der Datenübertragung liegen für 2015 und 2016 keine Daten von Kindern vor, die in Charlottenburg-Wilmersdorf untersucht wurden.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</si>
  <si>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Durch einen Fehler bei der Datenübertragung liegen für 2015 keine Daten von Kindern vor, die in Neukölln untersucht wurden.</t>
    </r>
  </si>
  <si>
    <r>
      <t xml:space="preserve"> Charlottenburg-Wilmersdorf</t>
    </r>
    <r>
      <rPr>
        <b/>
        <vertAlign val="superscript"/>
        <sz val="11"/>
        <rFont val="Calibri"/>
        <family val="2"/>
        <scheme val="minor"/>
      </rPr>
      <t>2</t>
    </r>
  </si>
  <si>
    <r>
      <t xml:space="preserve"> Neukölln</t>
    </r>
    <r>
      <rPr>
        <b/>
        <vertAlign val="superscript"/>
        <sz val="11"/>
        <rFont val="Calibri"/>
        <family val="2"/>
        <scheme val="minor"/>
      </rPr>
      <t>4</t>
    </r>
  </si>
  <si>
    <t>Datenquelle: Senatsverwaltung für Wissenschaft, Gesundheit und Pflege Berlin / KJGD Steglitz-Zehlendorf, Aufbereitung: BA Steglitz-Zehlendorf, QPK 5</t>
  </si>
  <si>
    <r>
      <t xml:space="preserve"> Steglitz-Zehlendorf</t>
    </r>
    <r>
      <rPr>
        <b/>
        <vertAlign val="superscript"/>
        <sz val="11"/>
        <rFont val="Calibri"/>
        <family val="2"/>
        <scheme val="minor"/>
      </rPr>
      <t>2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</si>
  <si>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Die Daten der ESU in Steglitz-Zehlendorf sind 2020 unvollständig (12 % der Einschulungsuntersuchungen fanden nicht statt), die Daten 2021 sind vollständig. 
   Die Plausibilitätsprüfung, Bereinigung und Grundauswertung erfolgte in Zusammenarbeit von KJGD und QPK Steglitz-Zehlendorf.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</si>
  <si>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Durch einen Fehler bei der Datenübertragung liegen für 2013 keine Daten von Kindern vor, die in Neukölln untersucht wurden.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</si>
  <si>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Im Jahr 2005 erfolgte die Abfrage in anderen Kategorien, die mit den nachfolgenden Jahren nicht vergleichbar sind.</t>
    </r>
  </si>
  <si>
    <t>Anteil der Kinder mit einem Fernsehkonsum (2005-2016) bzw. Bildschirmmedienkonsum (2017-2022) von über einer Stunde am Tag bei den Einschulungsuntersuchungen 2005 bis 2022 nach Bezirken - Angaben in %</t>
  </si>
  <si>
    <t>Anteil der Kinder, bei denen mindestens eine Person im Haushalt raucht, bei den Einschulungsuntersuchungen 2005 bis 2022 nach Bezirken - Angaben in %</t>
  </si>
  <si>
    <t>Anteil der Kinder mit eigenem Fernseher (2005-2016) bzw. eigenem elektronischen Gerät (2017-2022) bei den Einschulungsuntersuchungen 2005 bis 2022 nach Bezirken
 - Angaben in %</t>
  </si>
  <si>
    <t>Anteil der Kinder mit vollständiger Grundimmunisierung gegen Hepatitis B bei den Einschulungsuntersuchungen 2005 bis 2022 nach Bezirken - Angaben in %</t>
  </si>
  <si>
    <t>Anteil der Kinder mit vollständiger Grundimmunisierung gegen Meningokokken C bei den Einschulungsuntersuchungen 2005 bis 2022 nach Bezirken - Angaben in %</t>
  </si>
  <si>
    <t>Anteil der Kinder mit Übergewicht (einschließlich Adipositas) bei den Einschulungsuntersuchungen 2005 bis 2022 nach Bezirken - Angaben in %</t>
  </si>
  <si>
    <t>Anteil der Kinder mit auffälligem Testergebnis Körperkoordination bei den Einschulungsuntersuchungen 2005 bis 2022 nach Bezirken - Angaben in %</t>
  </si>
  <si>
    <t>Anteil der Kinder mit auffälligem Testergebnis Visuomotorik bei den Einschulungsuntersuchungen 2005 bis 2022 nach Bezirken - Angaben in %</t>
  </si>
  <si>
    <t>Anteil der Kinder mit auffälligem Testergebnis visuelle Wahrnehmung und Informationsverarbeitung bei den Einschulungsuntersuchungen 2005 bis 2022 nach Bezirken
 - Angaben in %</t>
  </si>
  <si>
    <t>Anteil der Kinder mit auffälligem Testergebnis Mengenvorwissen bei den Einschulungsuntersuchungen 2005 bis 2022 nach Bezirken - Angaben in %</t>
  </si>
  <si>
    <t>Anteil der Kinder mit Sprachdefiziten bei den Einschulungsuntersuchungen 2005 bis 2022 nach Bezirken - Angaben in %</t>
  </si>
  <si>
    <t>Anteil der Kinder mit einer Kita-Besuchsdauer von über zwei Jahren bei den Einschulungsuntersuchungen 2005 bis 2022 nach Bezirken - Angaben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</si>
</sst>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4">
    <xf numFmtId="0" fontId="0" fillId="0" borderId="0" xfId="0"/>
    <xf numFmtId="0" fontId="4" fillId="3" borderId="0" xfId="1" applyFont="1" applyFill="1" applyBorder="1" applyAlignment="1">
      <alignment horizontal="center" vertical="center"/>
    </xf>
    <xf numFmtId="164" fontId="7" fillId="3" borderId="0" xfId="0" quotePrefix="1" applyNumberFormat="1" applyFont="1" applyFill="1" applyBorder="1" applyAlignment="1">
      <alignment horizontal="right" vertical="center"/>
    </xf>
    <xf numFmtId="164" fontId="4" fillId="3" borderId="0" xfId="0" quotePrefix="1" applyNumberFormat="1" applyFont="1" applyFill="1" applyBorder="1" applyAlignment="1">
      <alignment horizontal="right" vertical="center"/>
    </xf>
    <xf numFmtId="49" fontId="4" fillId="3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2" borderId="0" xfId="2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2" borderId="0" xfId="2" applyFont="1" applyFill="1" applyBorder="1" applyAlignment="1">
      <alignment horizontal="left" vertical="center" indent="1"/>
    </xf>
    <xf numFmtId="0" fontId="4" fillId="2" borderId="0" xfId="2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</cellXfs>
  <cellStyles count="3">
    <cellStyle name="Standard" xfId="0" builtinId="0"/>
    <cellStyle name="Standard_97TA3_11" xfId="1"/>
    <cellStyle name="Standard_Tabelle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S23"/>
  <sheetViews>
    <sheetView zoomScaleNormal="100" workbookViewId="0">
      <selection activeCell="A9" sqref="A9:XFD9"/>
    </sheetView>
  </sheetViews>
  <sheetFormatPr baseColWidth="10" defaultColWidth="11.5546875" defaultRowHeight="15" x14ac:dyDescent="0.2"/>
  <cols>
    <col min="1" max="1" width="23.77734375" style="12" customWidth="1"/>
    <col min="2" max="19" width="5.33203125" style="5" customWidth="1"/>
    <col min="20" max="16384" width="11.5546875" style="5"/>
  </cols>
  <sheetData>
    <row r="1" spans="1:19" ht="20.100000000000001" customHeight="1" x14ac:dyDescent="0.2">
      <c r="A1" s="22" t="s">
        <v>42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0.100000000000001" customHeigh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s="9" customFormat="1" ht="20.100000000000001" customHeight="1" x14ac:dyDescent="0.2">
      <c r="A3" s="8" t="s">
        <v>12</v>
      </c>
      <c r="B3" s="1">
        <v>2005</v>
      </c>
      <c r="C3" s="1">
        <v>2006</v>
      </c>
      <c r="D3" s="1">
        <v>2007</v>
      </c>
      <c r="E3" s="1">
        <v>2008</v>
      </c>
      <c r="F3" s="1">
        <v>2009</v>
      </c>
      <c r="G3" s="1">
        <v>2010</v>
      </c>
      <c r="H3" s="1">
        <v>2011</v>
      </c>
      <c r="I3" s="1">
        <v>2012</v>
      </c>
      <c r="J3" s="1">
        <v>2013</v>
      </c>
      <c r="K3" s="1">
        <v>2014</v>
      </c>
      <c r="L3" s="1">
        <v>2015</v>
      </c>
      <c r="M3" s="1">
        <v>2016</v>
      </c>
      <c r="N3" s="1">
        <v>2017</v>
      </c>
      <c r="O3" s="1">
        <v>2018</v>
      </c>
      <c r="P3" s="1">
        <v>2019</v>
      </c>
      <c r="Q3" s="4" t="s">
        <v>26</v>
      </c>
      <c r="R3" s="4" t="s">
        <v>25</v>
      </c>
      <c r="S3" s="4" t="s">
        <v>31</v>
      </c>
    </row>
    <row r="4" spans="1:19" s="10" customFormat="1" ht="20.100000000000001" customHeight="1" x14ac:dyDescent="0.2">
      <c r="A4" s="15" t="s">
        <v>0</v>
      </c>
      <c r="B4" s="2">
        <v>52.810768012668255</v>
      </c>
      <c r="C4" s="2">
        <v>49.410377358490564</v>
      </c>
      <c r="D4" s="2">
        <v>47.719869706840392</v>
      </c>
      <c r="E4" s="2">
        <v>46.041666666666664</v>
      </c>
      <c r="F4" s="2">
        <v>43.309002433090022</v>
      </c>
      <c r="G4" s="2">
        <v>42.001488095238095</v>
      </c>
      <c r="H4" s="2">
        <v>41.750841750841751</v>
      </c>
      <c r="I4" s="2">
        <v>41.32231404958678</v>
      </c>
      <c r="J4" s="2">
        <v>37.973811164713993</v>
      </c>
      <c r="K4" s="2">
        <v>38.037225042301188</v>
      </c>
      <c r="L4" s="2">
        <v>34.844290657439444</v>
      </c>
      <c r="M4" s="2">
        <v>34.766355140186917</v>
      </c>
      <c r="N4" s="2">
        <f>0.329188255613126*100</f>
        <v>32.918825561312595</v>
      </c>
      <c r="O4" s="2">
        <v>33.700000000000003</v>
      </c>
      <c r="P4" s="2">
        <v>30.4</v>
      </c>
      <c r="Q4" s="2" t="s">
        <v>13</v>
      </c>
      <c r="R4" s="2" t="s">
        <v>13</v>
      </c>
      <c r="S4" s="2">
        <v>29</v>
      </c>
    </row>
    <row r="5" spans="1:19" s="10" customFormat="1" ht="20.100000000000001" customHeight="1" x14ac:dyDescent="0.2">
      <c r="A5" s="16" t="s">
        <v>1</v>
      </c>
      <c r="B5" s="2">
        <v>51.470588235294116</v>
      </c>
      <c r="C5" s="2">
        <v>50.153981522217336</v>
      </c>
      <c r="D5" s="2">
        <v>49.278152069297398</v>
      </c>
      <c r="E5" s="2">
        <v>42.049808429118777</v>
      </c>
      <c r="F5" s="2">
        <v>42.126696832579185</v>
      </c>
      <c r="G5" s="2">
        <v>40.044052863436121</v>
      </c>
      <c r="H5" s="2">
        <v>39.272388059701491</v>
      </c>
      <c r="I5" s="2">
        <v>38.311393554244212</v>
      </c>
      <c r="J5" s="2">
        <v>37.462365591397848</v>
      </c>
      <c r="K5" s="2">
        <v>34.615384615384613</v>
      </c>
      <c r="L5" s="2">
        <v>31.993006993006993</v>
      </c>
      <c r="M5" s="2">
        <v>33.140655105973025</v>
      </c>
      <c r="N5" s="2">
        <f>0.290279627163782*100</f>
        <v>29.027962716378198</v>
      </c>
      <c r="O5" s="2">
        <v>26.6</v>
      </c>
      <c r="P5" s="2">
        <v>26.1</v>
      </c>
      <c r="Q5" s="2" t="s">
        <v>13</v>
      </c>
      <c r="R5" s="2" t="s">
        <v>13</v>
      </c>
      <c r="S5" s="2">
        <v>24.099999999999994</v>
      </c>
    </row>
    <row r="6" spans="1:19" s="10" customFormat="1" ht="20.100000000000001" customHeight="1" x14ac:dyDescent="0.2">
      <c r="A6" s="15" t="s">
        <v>2</v>
      </c>
      <c r="B6" s="2">
        <v>36.606840501185232</v>
      </c>
      <c r="C6" s="2">
        <v>32.107753913360028</v>
      </c>
      <c r="D6" s="2">
        <v>35.101289134438304</v>
      </c>
      <c r="E6" s="2">
        <v>33.235938641344049</v>
      </c>
      <c r="F6" s="2">
        <v>33.207287727741495</v>
      </c>
      <c r="G6" s="2">
        <v>30.006105006105006</v>
      </c>
      <c r="H6" s="2">
        <v>30.264857881136955</v>
      </c>
      <c r="I6" s="2">
        <v>27.531140210795275</v>
      </c>
      <c r="J6" s="2">
        <v>27.911969940955451</v>
      </c>
      <c r="K6" s="2">
        <v>24.391493722777351</v>
      </c>
      <c r="L6" s="2">
        <v>23.141361256544503</v>
      </c>
      <c r="M6" s="2">
        <v>24.029126213592232</v>
      </c>
      <c r="N6" s="2">
        <f>0.21677783478707*100</f>
        <v>21.677783478706999</v>
      </c>
      <c r="O6" s="2">
        <v>20.6</v>
      </c>
      <c r="P6" s="2">
        <v>19</v>
      </c>
      <c r="Q6" s="2" t="s">
        <v>13</v>
      </c>
      <c r="R6" s="2" t="s">
        <v>13</v>
      </c>
      <c r="S6" s="2">
        <v>19.200000000000003</v>
      </c>
    </row>
    <row r="7" spans="1:19" s="10" customFormat="1" ht="20.100000000000001" customHeight="1" x14ac:dyDescent="0.2">
      <c r="A7" s="16" t="s">
        <v>34</v>
      </c>
      <c r="B7" s="2">
        <v>40.41316978695933</v>
      </c>
      <c r="C7" s="2">
        <v>36.124031007751938</v>
      </c>
      <c r="D7" s="2">
        <v>31.71641791044776</v>
      </c>
      <c r="E7" s="2">
        <v>28.816986855409503</v>
      </c>
      <c r="F7" s="2">
        <v>28.264132066033014</v>
      </c>
      <c r="G7" s="2">
        <v>26.429341963322546</v>
      </c>
      <c r="H7" s="2">
        <v>26.312997347480106</v>
      </c>
      <c r="I7" s="2">
        <v>25.692558392178167</v>
      </c>
      <c r="J7" s="2">
        <v>25.405147759771214</v>
      </c>
      <c r="K7" s="2">
        <v>23.9456419868791</v>
      </c>
      <c r="L7" s="2" t="s">
        <v>13</v>
      </c>
      <c r="M7" s="2" t="s">
        <v>13</v>
      </c>
      <c r="N7" s="2">
        <f>0.204359673024523*100</f>
        <v>20.435967302452298</v>
      </c>
      <c r="O7" s="2">
        <v>17.5</v>
      </c>
      <c r="P7" s="2">
        <v>19.899999999999999</v>
      </c>
      <c r="Q7" s="2" t="s">
        <v>13</v>
      </c>
      <c r="R7" s="2" t="s">
        <v>13</v>
      </c>
      <c r="S7" s="2">
        <v>18.799999999999997</v>
      </c>
    </row>
    <row r="8" spans="1:19" s="10" customFormat="1" ht="20.100000000000001" customHeight="1" x14ac:dyDescent="0.2">
      <c r="A8" s="15" t="s">
        <v>4</v>
      </c>
      <c r="B8" s="2">
        <v>49.81192907039226</v>
      </c>
      <c r="C8" s="2">
        <v>43.718592964824118</v>
      </c>
      <c r="D8" s="2">
        <v>46.980255516840884</v>
      </c>
      <c r="E8" s="2">
        <v>42.557022809123652</v>
      </c>
      <c r="F8" s="2">
        <v>44.866210329807096</v>
      </c>
      <c r="G8" s="2">
        <v>42.411260709914323</v>
      </c>
      <c r="H8" s="2">
        <v>43.105515587529979</v>
      </c>
      <c r="I8" s="2">
        <v>41.534856473345052</v>
      </c>
      <c r="J8" s="2">
        <v>42.471667566109012</v>
      </c>
      <c r="K8" s="2">
        <v>40.29535864978903</v>
      </c>
      <c r="L8" s="2">
        <v>41.11392405063291</v>
      </c>
      <c r="M8" s="2">
        <v>40.253303964757713</v>
      </c>
      <c r="N8" s="2">
        <f>0.384767556874382*100</f>
        <v>38.4767556874382</v>
      </c>
      <c r="O8" s="2">
        <v>39.1</v>
      </c>
      <c r="P8" s="2">
        <v>36</v>
      </c>
      <c r="Q8" s="2" t="s">
        <v>13</v>
      </c>
      <c r="R8" s="2" t="s">
        <v>13</v>
      </c>
      <c r="S8" s="2">
        <v>34.700000000000003</v>
      </c>
    </row>
    <row r="9" spans="1:19" s="10" customFormat="1" ht="20.100000000000001" customHeight="1" x14ac:dyDescent="0.2">
      <c r="A9" s="16" t="s">
        <v>27</v>
      </c>
      <c r="B9" s="2">
        <v>29.589041095890412</v>
      </c>
      <c r="C9" s="2">
        <v>24.193548387096776</v>
      </c>
      <c r="D9" s="2">
        <v>23.966207203201424</v>
      </c>
      <c r="E9" s="2">
        <v>22.733485193621867</v>
      </c>
      <c r="F9" s="2">
        <v>23.097826086956523</v>
      </c>
      <c r="G9" s="2">
        <v>21.121822962313761</v>
      </c>
      <c r="H9" s="2">
        <v>22.162883845126835</v>
      </c>
      <c r="I9" s="2">
        <v>23.356704645048204</v>
      </c>
      <c r="J9" s="2">
        <v>20.612582781456954</v>
      </c>
      <c r="K9" s="2">
        <v>21.039705280392958</v>
      </c>
      <c r="L9" s="2">
        <v>19.935561820378574</v>
      </c>
      <c r="M9" s="2">
        <v>19.800634345265067</v>
      </c>
      <c r="N9" s="2">
        <f>0.193985599322321*100</f>
        <v>19.3985599322321</v>
      </c>
      <c r="O9" s="2">
        <v>19.3</v>
      </c>
      <c r="P9" s="2">
        <v>18.7</v>
      </c>
      <c r="Q9" s="2">
        <v>17.455357142857142</v>
      </c>
      <c r="R9" s="2">
        <v>18.391719745222929</v>
      </c>
      <c r="S9" s="2">
        <v>17.900000000000006</v>
      </c>
    </row>
    <row r="10" spans="1:19" s="10" customFormat="1" ht="20.100000000000001" customHeight="1" x14ac:dyDescent="0.2">
      <c r="A10" s="16" t="s">
        <v>5</v>
      </c>
      <c r="B10" s="2">
        <v>48.902546093064089</v>
      </c>
      <c r="C10" s="2">
        <v>43.141676061630967</v>
      </c>
      <c r="D10" s="2">
        <v>40.155228758169933</v>
      </c>
      <c r="E10" s="2">
        <v>37.200342465753423</v>
      </c>
      <c r="F10" s="2">
        <v>36.719400499583678</v>
      </c>
      <c r="G10" s="2">
        <v>34.420880913539968</v>
      </c>
      <c r="H10" s="2">
        <v>36.684896928901978</v>
      </c>
      <c r="I10" s="2">
        <v>35.755102040816325</v>
      </c>
      <c r="J10" s="2">
        <v>33.933358866334736</v>
      </c>
      <c r="K10" s="2">
        <v>34.138972809667671</v>
      </c>
      <c r="L10" s="2">
        <v>31.296296296296301</v>
      </c>
      <c r="M10" s="2">
        <v>31.479242241031841</v>
      </c>
      <c r="N10" s="2">
        <f>0.310109806891329*100</f>
        <v>31.0109806891329</v>
      </c>
      <c r="O10" s="2">
        <v>29.1</v>
      </c>
      <c r="P10" s="2">
        <v>28.8</v>
      </c>
      <c r="Q10" s="2" t="s">
        <v>13</v>
      </c>
      <c r="R10" s="2" t="s">
        <v>13</v>
      </c>
      <c r="S10" s="2">
        <v>26.299999999999997</v>
      </c>
    </row>
    <row r="11" spans="1:19" s="10" customFormat="1" ht="20.100000000000001" customHeight="1" x14ac:dyDescent="0.2">
      <c r="A11" s="15" t="s">
        <v>35</v>
      </c>
      <c r="B11" s="2">
        <v>56.44196250498603</v>
      </c>
      <c r="C11" s="2">
        <v>53.511705685618729</v>
      </c>
      <c r="D11" s="2">
        <v>50.767953507679529</v>
      </c>
      <c r="E11" s="2">
        <v>51.578498293515359</v>
      </c>
      <c r="F11" s="2">
        <v>51.079429735234214</v>
      </c>
      <c r="G11" s="2">
        <v>49.590163934426229</v>
      </c>
      <c r="H11" s="2">
        <v>48.130224373075229</v>
      </c>
      <c r="I11" s="2">
        <v>47.596767333049769</v>
      </c>
      <c r="J11" s="2">
        <v>44.797245600612086</v>
      </c>
      <c r="K11" s="2">
        <v>39.251207729468597</v>
      </c>
      <c r="L11" s="2" t="s">
        <v>13</v>
      </c>
      <c r="M11" s="2">
        <v>45.519262981574542</v>
      </c>
      <c r="N11" s="2">
        <f>0.416531604538088*100</f>
        <v>41.653160453808802</v>
      </c>
      <c r="O11" s="2">
        <v>36.9</v>
      </c>
      <c r="P11" s="2">
        <v>36.5</v>
      </c>
      <c r="Q11" s="2" t="s">
        <v>13</v>
      </c>
      <c r="R11" s="2" t="s">
        <v>13</v>
      </c>
      <c r="S11" s="2">
        <v>33.799999999999997</v>
      </c>
    </row>
    <row r="12" spans="1:19" s="10" customFormat="1" ht="20.100000000000001" customHeight="1" x14ac:dyDescent="0.2">
      <c r="A12" s="16" t="s">
        <v>7</v>
      </c>
      <c r="B12" s="2">
        <v>46.062992125984252</v>
      </c>
      <c r="C12" s="2">
        <v>44.976076555023923</v>
      </c>
      <c r="D12" s="2">
        <v>41.651597347799878</v>
      </c>
      <c r="E12" s="2">
        <v>40.821114369501466</v>
      </c>
      <c r="F12" s="2">
        <v>42.63709180529883</v>
      </c>
      <c r="G12" s="2">
        <v>38.568129330254038</v>
      </c>
      <c r="H12" s="2">
        <v>38.808559861191441</v>
      </c>
      <c r="I12" s="2">
        <v>38.625866050808312</v>
      </c>
      <c r="J12" s="2">
        <v>38.478027867095392</v>
      </c>
      <c r="K12" s="2">
        <v>35.437375745526836</v>
      </c>
      <c r="L12" s="2">
        <v>34.087626384207994</v>
      </c>
      <c r="M12" s="2">
        <v>36.57174762702401</v>
      </c>
      <c r="N12" s="2">
        <f>0.348848848848849*100</f>
        <v>34.884884884884897</v>
      </c>
      <c r="O12" s="2">
        <v>34.1</v>
      </c>
      <c r="P12" s="2">
        <v>32.4</v>
      </c>
      <c r="Q12" s="2" t="s">
        <v>13</v>
      </c>
      <c r="R12" s="2" t="s">
        <v>13</v>
      </c>
      <c r="S12" s="2">
        <v>28.099999999999994</v>
      </c>
    </row>
    <row r="13" spans="1:19" s="10" customFormat="1" ht="20.100000000000001" customHeight="1" x14ac:dyDescent="0.2">
      <c r="A13" s="16" t="s">
        <v>8</v>
      </c>
      <c r="B13" s="2">
        <v>53.41346153846154</v>
      </c>
      <c r="C13" s="2">
        <v>51.805054151624539</v>
      </c>
      <c r="D13" s="2">
        <v>53.901996370235935</v>
      </c>
      <c r="E13" s="2">
        <v>49.539700805523587</v>
      </c>
      <c r="F13" s="2">
        <v>53.176874642243845</v>
      </c>
      <c r="G13" s="2">
        <v>51.796246648793563</v>
      </c>
      <c r="H13" s="2">
        <v>51.71875</v>
      </c>
      <c r="I13" s="2">
        <v>50.653753026634384</v>
      </c>
      <c r="J13" s="2">
        <v>49.232201023731967</v>
      </c>
      <c r="K13" s="2">
        <v>47.275086505190309</v>
      </c>
      <c r="L13" s="2">
        <v>47.512109202994274</v>
      </c>
      <c r="M13" s="2">
        <v>48.364368394564671</v>
      </c>
      <c r="N13" s="2">
        <f>0.422156945027277*100</f>
        <v>42.2156945027277</v>
      </c>
      <c r="O13" s="2">
        <v>42.3</v>
      </c>
      <c r="P13" s="2">
        <v>40.700000000000003</v>
      </c>
      <c r="Q13" s="2" t="s">
        <v>13</v>
      </c>
      <c r="R13" s="2" t="s">
        <v>13</v>
      </c>
      <c r="S13" s="2">
        <v>37.9</v>
      </c>
    </row>
    <row r="14" spans="1:19" s="10" customFormat="1" ht="20.100000000000001" customHeight="1" x14ac:dyDescent="0.2">
      <c r="A14" s="16" t="s">
        <v>9</v>
      </c>
      <c r="B14" s="2">
        <v>53.134796238244505</v>
      </c>
      <c r="C14" s="2">
        <v>51.351351351351362</v>
      </c>
      <c r="D14" s="2">
        <v>54.009595613433859</v>
      </c>
      <c r="E14" s="2">
        <v>47.449584816132862</v>
      </c>
      <c r="F14" s="2">
        <v>46.266968325791858</v>
      </c>
      <c r="G14" s="2">
        <v>44.43181818181818</v>
      </c>
      <c r="H14" s="2">
        <v>42.346133613887424</v>
      </c>
      <c r="I14" s="2">
        <v>41.323155216284988</v>
      </c>
      <c r="J14" s="2">
        <v>41.806823642479578</v>
      </c>
      <c r="K14" s="2">
        <v>38.793503480278424</v>
      </c>
      <c r="L14" s="2">
        <v>39.666666666666664</v>
      </c>
      <c r="M14" s="2">
        <v>39.233317557974445</v>
      </c>
      <c r="N14" s="2">
        <f>0.352340425531915*100</f>
        <v>35.2340425531915</v>
      </c>
      <c r="O14" s="2">
        <v>35.299999999999997</v>
      </c>
      <c r="P14" s="2">
        <v>32.9</v>
      </c>
      <c r="Q14" s="2" t="s">
        <v>13</v>
      </c>
      <c r="R14" s="2" t="s">
        <v>13</v>
      </c>
      <c r="S14" s="2">
        <v>29.599999999999994</v>
      </c>
    </row>
    <row r="15" spans="1:19" s="10" customFormat="1" ht="20.100000000000001" customHeight="1" x14ac:dyDescent="0.2">
      <c r="A15" s="16" t="s">
        <v>10</v>
      </c>
      <c r="B15" s="2">
        <v>47.253306205493388</v>
      </c>
      <c r="C15" s="2">
        <v>42.102590147282882</v>
      </c>
      <c r="D15" s="2">
        <v>43.597883597883595</v>
      </c>
      <c r="E15" s="2">
        <v>43.25333333333333</v>
      </c>
      <c r="F15" s="2">
        <v>41.901603095632943</v>
      </c>
      <c r="G15" s="2">
        <v>40.613232920925228</v>
      </c>
      <c r="H15" s="2">
        <v>43.405405405405403</v>
      </c>
      <c r="I15" s="2">
        <v>38.546603475513429</v>
      </c>
      <c r="J15" s="2">
        <v>36.81885125184094</v>
      </c>
      <c r="K15" s="2">
        <v>38.717228464419478</v>
      </c>
      <c r="L15" s="2">
        <v>37.280076081787925</v>
      </c>
      <c r="M15" s="2">
        <v>37.257900101936798</v>
      </c>
      <c r="N15" s="2">
        <f>0.337656099903939*100</f>
        <v>33.765609990393905</v>
      </c>
      <c r="O15" s="2">
        <v>34.700000000000003</v>
      </c>
      <c r="P15" s="2">
        <v>33.200000000000003</v>
      </c>
      <c r="Q15" s="2" t="s">
        <v>13</v>
      </c>
      <c r="R15" s="2" t="s">
        <v>13</v>
      </c>
      <c r="S15" s="2">
        <v>31.5</v>
      </c>
    </row>
    <row r="16" spans="1:19" s="10" customFormat="1" ht="20.100000000000001" customHeight="1" x14ac:dyDescent="0.2">
      <c r="A16" s="11" t="s">
        <v>11</v>
      </c>
      <c r="B16" s="3">
        <v>47.3</v>
      </c>
      <c r="C16" s="3">
        <v>43.3</v>
      </c>
      <c r="D16" s="3">
        <v>42.6</v>
      </c>
      <c r="E16" s="3">
        <v>40.1</v>
      </c>
      <c r="F16" s="3">
        <v>40.1</v>
      </c>
      <c r="G16" s="3">
        <v>38</v>
      </c>
      <c r="H16" s="3">
        <v>38.200000000000003</v>
      </c>
      <c r="I16" s="3">
        <v>37.200000000000003</v>
      </c>
      <c r="J16" s="3">
        <v>35.9</v>
      </c>
      <c r="K16" s="3">
        <v>34.1</v>
      </c>
      <c r="L16" s="3">
        <v>33.200000000000003</v>
      </c>
      <c r="M16" s="3">
        <v>34.799999999999997</v>
      </c>
      <c r="N16" s="3">
        <v>31.3</v>
      </c>
      <c r="O16" s="3">
        <v>30.5</v>
      </c>
      <c r="P16" s="3">
        <v>29.1</v>
      </c>
      <c r="Q16" s="2" t="s">
        <v>13</v>
      </c>
      <c r="R16" s="2" t="s">
        <v>13</v>
      </c>
      <c r="S16" s="3">
        <v>27.2</v>
      </c>
    </row>
    <row r="17" spans="1:19" ht="20.100000000000001" customHeight="1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35.1" customHeight="1" x14ac:dyDescent="0.2">
      <c r="A18" s="21" t="s">
        <v>29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19" ht="20.100000000000001" customHeight="1" x14ac:dyDescent="0.2">
      <c r="A19" s="21" t="s">
        <v>32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19" ht="35.1" customHeight="1" x14ac:dyDescent="0.2">
      <c r="A20" s="21" t="s">
        <v>28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ht="20.100000000000001" customHeight="1" x14ac:dyDescent="0.2">
      <c r="A21" s="21" t="s">
        <v>33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</row>
    <row r="22" spans="1:19" ht="20.100000000000001" customHeight="1" x14ac:dyDescent="0.2">
      <c r="A22" s="21" t="s">
        <v>36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</row>
    <row r="23" spans="1:19" x14ac:dyDescent="0.2">
      <c r="S23" s="13"/>
    </row>
  </sheetData>
  <mergeCells count="6">
    <mergeCell ref="A21:S21"/>
    <mergeCell ref="A22:S22"/>
    <mergeCell ref="A1:S1"/>
    <mergeCell ref="A18:S18"/>
    <mergeCell ref="A19:S19"/>
    <mergeCell ref="A20:S20"/>
  </mergeCells>
  <pageMargins left="0.7" right="0.7" top="0.78740157499999996" bottom="0.78740157499999996" header="0.3" footer="0.3"/>
  <pageSetup paperSize="9" scale="9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S23"/>
  <sheetViews>
    <sheetView workbookViewId="0">
      <selection sqref="A1:S1"/>
    </sheetView>
  </sheetViews>
  <sheetFormatPr baseColWidth="10" defaultColWidth="11.5546875" defaultRowHeight="15" x14ac:dyDescent="0.2"/>
  <cols>
    <col min="1" max="1" width="23.77734375" style="12" customWidth="1"/>
    <col min="2" max="19" width="5.33203125" style="5" customWidth="1"/>
    <col min="20" max="16384" width="11.5546875" style="5"/>
  </cols>
  <sheetData>
    <row r="1" spans="1:19" ht="20.100000000000001" customHeight="1" x14ac:dyDescent="0.2">
      <c r="A1" s="22" t="s">
        <v>50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0.100000000000001" customHeigh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s="9" customFormat="1" ht="20.100000000000001" customHeight="1" x14ac:dyDescent="0.2">
      <c r="A3" s="8" t="s">
        <v>12</v>
      </c>
      <c r="B3" s="4" t="s">
        <v>14</v>
      </c>
      <c r="C3" s="4" t="s">
        <v>15</v>
      </c>
      <c r="D3" s="4" t="s">
        <v>16</v>
      </c>
      <c r="E3" s="4" t="s">
        <v>18</v>
      </c>
      <c r="F3" s="4" t="s">
        <v>19</v>
      </c>
      <c r="G3" s="4" t="s">
        <v>20</v>
      </c>
      <c r="H3" s="4" t="s">
        <v>21</v>
      </c>
      <c r="I3" s="1">
        <v>2012</v>
      </c>
      <c r="J3" s="1">
        <v>2013</v>
      </c>
      <c r="K3" s="1">
        <v>2014</v>
      </c>
      <c r="L3" s="1">
        <v>2015</v>
      </c>
      <c r="M3" s="1">
        <v>2016</v>
      </c>
      <c r="N3" s="1">
        <v>2017</v>
      </c>
      <c r="O3" s="1">
        <v>2018</v>
      </c>
      <c r="P3" s="1">
        <v>2019</v>
      </c>
      <c r="Q3" s="4" t="s">
        <v>23</v>
      </c>
      <c r="R3" s="4" t="s">
        <v>24</v>
      </c>
      <c r="S3" s="4" t="s">
        <v>31</v>
      </c>
    </row>
    <row r="4" spans="1:19" s="10" customFormat="1" ht="20.100000000000001" customHeight="1" x14ac:dyDescent="0.2">
      <c r="A4" s="15" t="s">
        <v>0</v>
      </c>
      <c r="B4" s="2"/>
      <c r="C4" s="2"/>
      <c r="D4" s="2"/>
      <c r="E4" s="2"/>
      <c r="F4" s="2"/>
      <c r="G4" s="2"/>
      <c r="H4" s="2"/>
      <c r="I4" s="2">
        <v>10.8</v>
      </c>
      <c r="J4" s="2">
        <v>12.5</v>
      </c>
      <c r="K4" s="2">
        <v>12</v>
      </c>
      <c r="L4" s="2">
        <v>14.7</v>
      </c>
      <c r="M4" s="2">
        <v>12.7</v>
      </c>
      <c r="N4" s="2">
        <f>0.113165444692381*100</f>
        <v>11.316544469238101</v>
      </c>
      <c r="O4" s="2">
        <v>11.5</v>
      </c>
      <c r="P4" s="2">
        <v>10.9</v>
      </c>
      <c r="Q4" s="2" t="s">
        <v>13</v>
      </c>
      <c r="R4" s="2" t="s">
        <v>13</v>
      </c>
      <c r="S4" s="2">
        <v>12.6</v>
      </c>
    </row>
    <row r="5" spans="1:19" s="10" customFormat="1" ht="20.100000000000001" customHeight="1" x14ac:dyDescent="0.2">
      <c r="A5" s="16" t="s">
        <v>1</v>
      </c>
      <c r="B5" s="2"/>
      <c r="C5" s="2"/>
      <c r="D5" s="2"/>
      <c r="E5" s="2"/>
      <c r="F5" s="2"/>
      <c r="G5" s="2"/>
      <c r="H5" s="2"/>
      <c r="I5" s="2">
        <v>7.4</v>
      </c>
      <c r="J5" s="2">
        <v>9.5</v>
      </c>
      <c r="K5" s="2">
        <v>7.9</v>
      </c>
      <c r="L5" s="2">
        <v>7.3</v>
      </c>
      <c r="M5" s="2">
        <v>8.4</v>
      </c>
      <c r="N5" s="2">
        <f>0.0650406504065041*100</f>
        <v>6.5040650406504099</v>
      </c>
      <c r="O5" s="2">
        <v>7</v>
      </c>
      <c r="P5" s="2">
        <v>7.4</v>
      </c>
      <c r="Q5" s="2" t="s">
        <v>13</v>
      </c>
      <c r="R5" s="2" t="s">
        <v>13</v>
      </c>
      <c r="S5" s="2">
        <v>6.1</v>
      </c>
    </row>
    <row r="6" spans="1:19" s="10" customFormat="1" ht="20.100000000000001" customHeight="1" x14ac:dyDescent="0.2">
      <c r="A6" s="15" t="s">
        <v>2</v>
      </c>
      <c r="B6" s="2"/>
      <c r="C6" s="2"/>
      <c r="D6" s="2"/>
      <c r="E6" s="2"/>
      <c r="F6" s="2"/>
      <c r="G6" s="2"/>
      <c r="H6" s="2"/>
      <c r="I6" s="2">
        <v>10.5</v>
      </c>
      <c r="J6" s="2">
        <v>11.6</v>
      </c>
      <c r="K6" s="2">
        <v>10</v>
      </c>
      <c r="L6" s="2">
        <v>7.5</v>
      </c>
      <c r="M6" s="2">
        <v>8</v>
      </c>
      <c r="N6" s="2">
        <f>0.0680205529728407*100</f>
        <v>6.8020552972840695</v>
      </c>
      <c r="O6" s="2">
        <v>4.9000000000000004</v>
      </c>
      <c r="P6" s="2">
        <v>4.5999999999999996</v>
      </c>
      <c r="Q6" s="2" t="s">
        <v>13</v>
      </c>
      <c r="R6" s="2" t="s">
        <v>13</v>
      </c>
      <c r="S6" s="2">
        <v>6.6</v>
      </c>
    </row>
    <row r="7" spans="1:19" s="10" customFormat="1" ht="20.100000000000001" customHeight="1" x14ac:dyDescent="0.2">
      <c r="A7" s="16" t="s">
        <v>3</v>
      </c>
      <c r="B7" s="2"/>
      <c r="C7" s="2"/>
      <c r="D7" s="2"/>
      <c r="E7" s="2"/>
      <c r="F7" s="2"/>
      <c r="G7" s="2"/>
      <c r="H7" s="2"/>
      <c r="I7" s="2">
        <v>7.2</v>
      </c>
      <c r="J7" s="2">
        <v>7.5</v>
      </c>
      <c r="K7" s="2">
        <v>7.3</v>
      </c>
      <c r="L7" s="2">
        <v>8.1</v>
      </c>
      <c r="M7" s="2">
        <v>6.1</v>
      </c>
      <c r="N7" s="2">
        <f>0.0530434782608696*100</f>
        <v>5.3043478260869605</v>
      </c>
      <c r="O7" s="2">
        <v>5.4</v>
      </c>
      <c r="P7" s="2">
        <v>5.0999999999999996</v>
      </c>
      <c r="Q7" s="2" t="s">
        <v>13</v>
      </c>
      <c r="R7" s="2" t="s">
        <v>13</v>
      </c>
      <c r="S7" s="2">
        <v>5.7</v>
      </c>
    </row>
    <row r="8" spans="1:19" s="10" customFormat="1" ht="20.100000000000001" customHeight="1" x14ac:dyDescent="0.2">
      <c r="A8" s="15" t="s">
        <v>4</v>
      </c>
      <c r="B8" s="2"/>
      <c r="C8" s="2"/>
      <c r="D8" s="2"/>
      <c r="E8" s="2"/>
      <c r="F8" s="2"/>
      <c r="G8" s="2"/>
      <c r="H8" s="2"/>
      <c r="I8" s="2">
        <v>11.9</v>
      </c>
      <c r="J8" s="2">
        <v>13.7</v>
      </c>
      <c r="K8" s="2">
        <v>15.8</v>
      </c>
      <c r="L8" s="2">
        <v>16</v>
      </c>
      <c r="M8" s="2">
        <v>15.2</v>
      </c>
      <c r="N8" s="2">
        <f>0.154875717017208*100</f>
        <v>15.487571701720801</v>
      </c>
      <c r="O8" s="2">
        <v>15</v>
      </c>
      <c r="P8" s="2">
        <v>17.600000000000001</v>
      </c>
      <c r="Q8" s="2" t="s">
        <v>13</v>
      </c>
      <c r="R8" s="2" t="s">
        <v>13</v>
      </c>
      <c r="S8" s="2">
        <v>14</v>
      </c>
    </row>
    <row r="9" spans="1:19" s="10" customFormat="1" ht="20.100000000000001" customHeight="1" x14ac:dyDescent="0.2">
      <c r="A9" s="16" t="s">
        <v>27</v>
      </c>
      <c r="B9" s="2"/>
      <c r="C9" s="2"/>
      <c r="D9" s="2"/>
      <c r="E9" s="2"/>
      <c r="F9" s="2"/>
      <c r="G9" s="2"/>
      <c r="H9" s="2"/>
      <c r="I9" s="2">
        <v>5.8</v>
      </c>
      <c r="J9" s="2">
        <v>6.4</v>
      </c>
      <c r="K9" s="2">
        <v>5</v>
      </c>
      <c r="L9" s="2">
        <v>4.8</v>
      </c>
      <c r="M9" s="2">
        <v>7.7</v>
      </c>
      <c r="N9" s="2">
        <f>0.0740131578947368*100</f>
        <v>7.4013157894736796</v>
      </c>
      <c r="O9" s="2">
        <v>6.9</v>
      </c>
      <c r="P9" s="2">
        <v>8.5</v>
      </c>
      <c r="Q9" s="2">
        <v>8.9760348583878002</v>
      </c>
      <c r="R9" s="2">
        <v>6.4701378254211335</v>
      </c>
      <c r="S9" s="2">
        <v>5.9</v>
      </c>
    </row>
    <row r="10" spans="1:19" s="10" customFormat="1" ht="20.100000000000001" customHeight="1" x14ac:dyDescent="0.2">
      <c r="A10" s="16" t="s">
        <v>5</v>
      </c>
      <c r="B10" s="2"/>
      <c r="C10" s="2"/>
      <c r="D10" s="2"/>
      <c r="E10" s="2"/>
      <c r="F10" s="2"/>
      <c r="G10" s="2"/>
      <c r="H10" s="2"/>
      <c r="I10" s="2">
        <v>9.4</v>
      </c>
      <c r="J10" s="2">
        <v>9.1</v>
      </c>
      <c r="K10" s="2">
        <v>6.8</v>
      </c>
      <c r="L10" s="2">
        <v>10.9</v>
      </c>
      <c r="M10" s="2">
        <v>10.8</v>
      </c>
      <c r="N10" s="2">
        <f>0.126016260162602*100</f>
        <v>12.6016260162602</v>
      </c>
      <c r="O10" s="2">
        <v>11.7</v>
      </c>
      <c r="P10" s="2">
        <v>11.1</v>
      </c>
      <c r="Q10" s="2" t="s">
        <v>13</v>
      </c>
      <c r="R10" s="2" t="s">
        <v>13</v>
      </c>
      <c r="S10" s="2">
        <v>10.9</v>
      </c>
    </row>
    <row r="11" spans="1:19" s="10" customFormat="1" ht="20.100000000000001" customHeight="1" x14ac:dyDescent="0.2">
      <c r="A11" s="15" t="s">
        <v>6</v>
      </c>
      <c r="B11" s="2"/>
      <c r="C11" s="2"/>
      <c r="D11" s="2"/>
      <c r="E11" s="2"/>
      <c r="F11" s="2"/>
      <c r="G11" s="2"/>
      <c r="H11" s="2"/>
      <c r="I11" s="2">
        <v>12.1</v>
      </c>
      <c r="J11" s="2">
        <v>13.1</v>
      </c>
      <c r="K11" s="2">
        <v>10.7</v>
      </c>
      <c r="L11" s="2">
        <v>14.3</v>
      </c>
      <c r="M11" s="2">
        <v>13.3</v>
      </c>
      <c r="N11" s="2">
        <f>0.100527108433735*100</f>
        <v>10.0527108433735</v>
      </c>
      <c r="O11" s="2">
        <v>9.1999999999999993</v>
      </c>
      <c r="P11" s="2">
        <v>11.5</v>
      </c>
      <c r="Q11" s="2" t="s">
        <v>13</v>
      </c>
      <c r="R11" s="2" t="s">
        <v>13</v>
      </c>
      <c r="S11" s="2">
        <v>10.8</v>
      </c>
    </row>
    <row r="12" spans="1:19" s="10" customFormat="1" ht="20.100000000000001" customHeight="1" x14ac:dyDescent="0.2">
      <c r="A12" s="16" t="s">
        <v>7</v>
      </c>
      <c r="B12" s="2"/>
      <c r="C12" s="2"/>
      <c r="D12" s="2"/>
      <c r="E12" s="2"/>
      <c r="F12" s="2"/>
      <c r="G12" s="2"/>
      <c r="H12" s="2"/>
      <c r="I12" s="2">
        <v>4.4000000000000004</v>
      </c>
      <c r="J12" s="2">
        <v>6.5</v>
      </c>
      <c r="K12" s="2">
        <v>4.5</v>
      </c>
      <c r="L12" s="2">
        <v>5</v>
      </c>
      <c r="M12" s="2">
        <v>4.2</v>
      </c>
      <c r="N12" s="2">
        <f>0.0625302956858943*100</f>
        <v>6.2530295685894295</v>
      </c>
      <c r="O12" s="2">
        <v>5.9</v>
      </c>
      <c r="P12" s="2">
        <v>6.5</v>
      </c>
      <c r="Q12" s="2" t="s">
        <v>13</v>
      </c>
      <c r="R12" s="2" t="s">
        <v>13</v>
      </c>
      <c r="S12" s="2">
        <v>8.9</v>
      </c>
    </row>
    <row r="13" spans="1:19" s="10" customFormat="1" ht="20.100000000000001" customHeight="1" x14ac:dyDescent="0.2">
      <c r="A13" s="16" t="s">
        <v>8</v>
      </c>
      <c r="B13" s="2"/>
      <c r="C13" s="2"/>
      <c r="D13" s="2"/>
      <c r="E13" s="2"/>
      <c r="F13" s="2"/>
      <c r="G13" s="2"/>
      <c r="H13" s="2"/>
      <c r="I13" s="2">
        <v>7.8</v>
      </c>
      <c r="J13" s="2">
        <v>11</v>
      </c>
      <c r="K13" s="2">
        <v>10.199999999999999</v>
      </c>
      <c r="L13" s="2">
        <v>12.3</v>
      </c>
      <c r="M13" s="2">
        <v>11.5</v>
      </c>
      <c r="N13" s="2">
        <f>0.107395751376869*100</f>
        <v>10.7395751376869</v>
      </c>
      <c r="O13" s="2">
        <v>11.4</v>
      </c>
      <c r="P13" s="2">
        <v>11.2</v>
      </c>
      <c r="Q13" s="2" t="s">
        <v>13</v>
      </c>
      <c r="R13" s="2" t="s">
        <v>13</v>
      </c>
      <c r="S13" s="2">
        <v>16</v>
      </c>
    </row>
    <row r="14" spans="1:19" s="10" customFormat="1" ht="20.100000000000001" customHeight="1" x14ac:dyDescent="0.2">
      <c r="A14" s="16" t="s">
        <v>9</v>
      </c>
      <c r="B14" s="2"/>
      <c r="C14" s="2"/>
      <c r="D14" s="2"/>
      <c r="E14" s="2"/>
      <c r="F14" s="2"/>
      <c r="G14" s="2"/>
      <c r="H14" s="2"/>
      <c r="I14" s="2">
        <v>13</v>
      </c>
      <c r="J14" s="2">
        <v>14.4</v>
      </c>
      <c r="K14" s="2">
        <v>14.6</v>
      </c>
      <c r="L14" s="2">
        <v>15.9</v>
      </c>
      <c r="M14" s="2">
        <v>11.2</v>
      </c>
      <c r="N14" s="2">
        <f>0.108950992304577*100</f>
        <v>10.895099230457699</v>
      </c>
      <c r="O14" s="2">
        <v>9.4</v>
      </c>
      <c r="P14" s="2">
        <v>10</v>
      </c>
      <c r="Q14" s="2" t="s">
        <v>13</v>
      </c>
      <c r="R14" s="2" t="s">
        <v>13</v>
      </c>
      <c r="S14" s="2">
        <v>10</v>
      </c>
    </row>
    <row r="15" spans="1:19" s="10" customFormat="1" ht="20.100000000000001" customHeight="1" x14ac:dyDescent="0.2">
      <c r="A15" s="16" t="s">
        <v>10</v>
      </c>
      <c r="B15" s="2"/>
      <c r="C15" s="2"/>
      <c r="D15" s="2"/>
      <c r="E15" s="2"/>
      <c r="F15" s="2"/>
      <c r="G15" s="2"/>
      <c r="H15" s="2"/>
      <c r="I15" s="2">
        <v>10.8</v>
      </c>
      <c r="J15" s="2">
        <v>11.3</v>
      </c>
      <c r="K15" s="2">
        <v>12.4</v>
      </c>
      <c r="L15" s="2">
        <v>10.199999999999999</v>
      </c>
      <c r="M15" s="2">
        <v>10.8</v>
      </c>
      <c r="N15" s="2">
        <f>0.140326975476839*100</f>
        <v>14.032697547683901</v>
      </c>
      <c r="O15" s="2">
        <v>11.1</v>
      </c>
      <c r="P15" s="2">
        <v>11.3</v>
      </c>
      <c r="Q15" s="2" t="s">
        <v>13</v>
      </c>
      <c r="R15" s="2" t="s">
        <v>13</v>
      </c>
      <c r="S15" s="2">
        <v>11.4</v>
      </c>
    </row>
    <row r="16" spans="1:19" s="10" customFormat="1" ht="20.100000000000001" customHeight="1" x14ac:dyDescent="0.2">
      <c r="A16" s="11" t="s">
        <v>11</v>
      </c>
      <c r="B16" s="3"/>
      <c r="C16" s="3"/>
      <c r="D16" s="3"/>
      <c r="E16" s="3"/>
      <c r="F16" s="3"/>
      <c r="G16" s="3"/>
      <c r="H16" s="3"/>
      <c r="I16" s="3">
        <v>9.4</v>
      </c>
      <c r="J16" s="3">
        <v>10.7</v>
      </c>
      <c r="K16" s="3">
        <v>9.8000000000000007</v>
      </c>
      <c r="L16" s="3">
        <v>10.6</v>
      </c>
      <c r="M16" s="3">
        <v>10</v>
      </c>
      <c r="N16" s="3">
        <v>9.6999999999999993</v>
      </c>
      <c r="O16" s="3">
        <v>9</v>
      </c>
      <c r="P16" s="3">
        <v>9.4</v>
      </c>
      <c r="Q16" s="2" t="s">
        <v>13</v>
      </c>
      <c r="R16" s="2" t="s">
        <v>13</v>
      </c>
      <c r="S16" s="3">
        <v>9.8000000000000007</v>
      </c>
    </row>
    <row r="17" spans="1:19" ht="20.100000000000001" customHeight="1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20.100000000000001" customHeight="1" x14ac:dyDescent="0.2">
      <c r="A18" s="23" t="s">
        <v>22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</row>
    <row r="19" spans="1:19" ht="35.1" customHeight="1" x14ac:dyDescent="0.2">
      <c r="A19" s="21" t="s">
        <v>30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19" ht="35.1" customHeight="1" x14ac:dyDescent="0.2">
      <c r="A20" s="21" t="s">
        <v>28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ht="20.100000000000001" customHeight="1" x14ac:dyDescent="0.2">
      <c r="A21" s="21" t="s">
        <v>36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</row>
    <row r="22" spans="1:19" s="13" customFormat="1" x14ac:dyDescent="0.2"/>
    <row r="23" spans="1:19" s="13" customFormat="1" x14ac:dyDescent="0.2"/>
  </sheetData>
  <mergeCells count="5">
    <mergeCell ref="A21:S21"/>
    <mergeCell ref="A1:S1"/>
    <mergeCell ref="A18:S18"/>
    <mergeCell ref="A19:S19"/>
    <mergeCell ref="A20:S20"/>
  </mergeCells>
  <pageMargins left="0.7" right="0.7" top="0.78740157499999996" bottom="0.78740157499999996" header="0.3" footer="0.3"/>
  <pageSetup paperSize="9" scale="9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S22"/>
  <sheetViews>
    <sheetView workbookViewId="0">
      <selection sqref="A1:S1"/>
    </sheetView>
  </sheetViews>
  <sheetFormatPr baseColWidth="10" defaultColWidth="11.5546875" defaultRowHeight="15" x14ac:dyDescent="0.2"/>
  <cols>
    <col min="1" max="1" width="23.77734375" style="12" customWidth="1"/>
    <col min="2" max="19" width="5.33203125" style="5" customWidth="1"/>
    <col min="20" max="16384" width="11.5546875" style="5"/>
  </cols>
  <sheetData>
    <row r="1" spans="1:19" ht="20.100000000000001" customHeight="1" x14ac:dyDescent="0.2">
      <c r="A1" s="22" t="s">
        <v>51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0.100000000000001" customHeigh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s="9" customFormat="1" ht="20.100000000000001" customHeight="1" x14ac:dyDescent="0.2">
      <c r="A3" s="8" t="s">
        <v>12</v>
      </c>
      <c r="B3" s="1">
        <v>2005</v>
      </c>
      <c r="C3" s="1">
        <v>2006</v>
      </c>
      <c r="D3" s="1">
        <v>2007</v>
      </c>
      <c r="E3" s="1">
        <v>2008</v>
      </c>
      <c r="F3" s="1">
        <v>2009</v>
      </c>
      <c r="G3" s="1">
        <v>2010</v>
      </c>
      <c r="H3" s="1">
        <v>2011</v>
      </c>
      <c r="I3" s="1">
        <v>2012</v>
      </c>
      <c r="J3" s="1">
        <v>2013</v>
      </c>
      <c r="K3" s="1">
        <v>2014</v>
      </c>
      <c r="L3" s="1">
        <v>2015</v>
      </c>
      <c r="M3" s="1">
        <v>2016</v>
      </c>
      <c r="N3" s="1">
        <v>2017</v>
      </c>
      <c r="O3" s="1">
        <v>2018</v>
      </c>
      <c r="P3" s="1">
        <v>2019</v>
      </c>
      <c r="Q3" s="4" t="s">
        <v>26</v>
      </c>
      <c r="R3" s="4" t="s">
        <v>25</v>
      </c>
      <c r="S3" s="4" t="s">
        <v>31</v>
      </c>
    </row>
    <row r="4" spans="1:19" s="10" customFormat="1" ht="20.100000000000001" customHeight="1" x14ac:dyDescent="0.2">
      <c r="A4" s="15" t="s">
        <v>0</v>
      </c>
      <c r="B4" s="2">
        <v>49</v>
      </c>
      <c r="C4" s="2">
        <v>49.329952915610285</v>
      </c>
      <c r="D4" s="2">
        <v>44.848257774447362</v>
      </c>
      <c r="E4" s="2">
        <v>41.268656716417908</v>
      </c>
      <c r="F4" s="2">
        <v>41.719626168224302</v>
      </c>
      <c r="G4" s="2">
        <v>43.558065654782915</v>
      </c>
      <c r="H4" s="2">
        <v>43.4</v>
      </c>
      <c r="I4" s="2">
        <v>43.3</v>
      </c>
      <c r="J4" s="2">
        <v>41.7</v>
      </c>
      <c r="K4" s="2">
        <v>39.1</v>
      </c>
      <c r="L4" s="2">
        <v>43.9</v>
      </c>
      <c r="M4" s="2">
        <v>38.1</v>
      </c>
      <c r="N4" s="2">
        <v>37.200000000000003</v>
      </c>
      <c r="O4" s="2">
        <v>38.1</v>
      </c>
      <c r="P4" s="2">
        <v>41.6</v>
      </c>
      <c r="Q4" s="2" t="s">
        <v>13</v>
      </c>
      <c r="R4" s="2" t="s">
        <v>13</v>
      </c>
      <c r="S4" s="2">
        <v>47.4</v>
      </c>
    </row>
    <row r="5" spans="1:19" s="10" customFormat="1" ht="20.100000000000001" customHeight="1" x14ac:dyDescent="0.2">
      <c r="A5" s="16" t="s">
        <v>1</v>
      </c>
      <c r="B5" s="2">
        <v>38.242784380305601</v>
      </c>
      <c r="C5" s="2">
        <v>37.302977232924697</v>
      </c>
      <c r="D5" s="2">
        <v>34.536082474226802</v>
      </c>
      <c r="E5" s="2">
        <v>28.624192059095105</v>
      </c>
      <c r="F5" s="2">
        <v>28.540017590149517</v>
      </c>
      <c r="G5" s="2">
        <v>27.323340471092077</v>
      </c>
      <c r="H5" s="2">
        <v>19.8</v>
      </c>
      <c r="I5" s="2">
        <v>21</v>
      </c>
      <c r="J5" s="2">
        <v>23.9</v>
      </c>
      <c r="K5" s="2">
        <v>22.3</v>
      </c>
      <c r="L5" s="2">
        <v>22.6</v>
      </c>
      <c r="M5" s="2">
        <v>26.5</v>
      </c>
      <c r="N5" s="2">
        <v>27.4</v>
      </c>
      <c r="O5" s="2">
        <v>29.1</v>
      </c>
      <c r="P5" s="2">
        <v>28</v>
      </c>
      <c r="Q5" s="2" t="s">
        <v>13</v>
      </c>
      <c r="R5" s="2" t="s">
        <v>13</v>
      </c>
      <c r="S5" s="2">
        <v>28.6</v>
      </c>
    </row>
    <row r="6" spans="1:19" s="10" customFormat="1" ht="20.100000000000001" customHeight="1" x14ac:dyDescent="0.2">
      <c r="A6" s="15" t="s">
        <v>2</v>
      </c>
      <c r="B6" s="2">
        <v>5.5555555555555554</v>
      </c>
      <c r="C6" s="2">
        <v>8.3156404812455769</v>
      </c>
      <c r="D6" s="2">
        <v>8.7109237794169303</v>
      </c>
      <c r="E6" s="2">
        <v>10.24575977847006</v>
      </c>
      <c r="F6" s="2">
        <v>13.55202120609675</v>
      </c>
      <c r="G6" s="2">
        <v>11.787296898079763</v>
      </c>
      <c r="H6" s="2">
        <v>7.5</v>
      </c>
      <c r="I6" s="2">
        <v>10</v>
      </c>
      <c r="J6" s="2">
        <v>10.4</v>
      </c>
      <c r="K6" s="2">
        <v>11.8</v>
      </c>
      <c r="L6" s="2">
        <v>8.6999999999999993</v>
      </c>
      <c r="M6" s="2">
        <v>10.1</v>
      </c>
      <c r="N6" s="2">
        <v>13.1</v>
      </c>
      <c r="O6" s="2">
        <v>14.1</v>
      </c>
      <c r="P6" s="2">
        <v>13.1</v>
      </c>
      <c r="Q6" s="2" t="s">
        <v>13</v>
      </c>
      <c r="R6" s="2" t="s">
        <v>13</v>
      </c>
      <c r="S6" s="2">
        <v>19.5</v>
      </c>
    </row>
    <row r="7" spans="1:19" s="10" customFormat="1" ht="20.100000000000001" customHeight="1" x14ac:dyDescent="0.2">
      <c r="A7" s="16" t="s">
        <v>3</v>
      </c>
      <c r="B7" s="2">
        <v>20.800485142510613</v>
      </c>
      <c r="C7" s="2">
        <v>19.990128331688055</v>
      </c>
      <c r="D7" s="2">
        <v>20.44979079497908</v>
      </c>
      <c r="E7" s="2">
        <v>16.479591836734695</v>
      </c>
      <c r="F7" s="2">
        <v>16.838487972508592</v>
      </c>
      <c r="G7" s="2">
        <v>16.94736842105263</v>
      </c>
      <c r="H7" s="2">
        <v>14.7</v>
      </c>
      <c r="I7" s="2">
        <v>18.2</v>
      </c>
      <c r="J7" s="2">
        <v>22.8</v>
      </c>
      <c r="K7" s="2">
        <v>23.4</v>
      </c>
      <c r="L7" s="2">
        <v>24.2</v>
      </c>
      <c r="M7" s="2">
        <v>27.8</v>
      </c>
      <c r="N7" s="2">
        <v>29.2</v>
      </c>
      <c r="O7" s="2">
        <v>26.6</v>
      </c>
      <c r="P7" s="2">
        <v>29.2</v>
      </c>
      <c r="Q7" s="2" t="s">
        <v>13</v>
      </c>
      <c r="R7" s="2" t="s">
        <v>13</v>
      </c>
      <c r="S7" s="2">
        <v>30.8</v>
      </c>
    </row>
    <row r="8" spans="1:19" s="10" customFormat="1" ht="20.100000000000001" customHeight="1" x14ac:dyDescent="0.2">
      <c r="A8" s="15" t="s">
        <v>4</v>
      </c>
      <c r="B8" s="2">
        <v>19.244697361614072</v>
      </c>
      <c r="C8" s="2">
        <v>22.758990874932906</v>
      </c>
      <c r="D8" s="2">
        <v>21.677927927927929</v>
      </c>
      <c r="E8" s="2">
        <v>23.317865429234338</v>
      </c>
      <c r="F8" s="2">
        <v>23.418095801301007</v>
      </c>
      <c r="G8" s="2">
        <v>22.977725674091442</v>
      </c>
      <c r="H8" s="2">
        <v>24.5</v>
      </c>
      <c r="I8" s="2">
        <v>27</v>
      </c>
      <c r="J8" s="2">
        <v>29.1</v>
      </c>
      <c r="K8" s="2">
        <v>27.7</v>
      </c>
      <c r="L8" s="2">
        <v>33.700000000000003</v>
      </c>
      <c r="M8" s="2">
        <v>33.9</v>
      </c>
      <c r="N8" s="2">
        <v>36.9</v>
      </c>
      <c r="O8" s="2">
        <v>38.6</v>
      </c>
      <c r="P8" s="2">
        <v>41.5</v>
      </c>
      <c r="Q8" s="2" t="s">
        <v>13</v>
      </c>
      <c r="R8" s="2" t="s">
        <v>13</v>
      </c>
      <c r="S8" s="2">
        <v>48.4</v>
      </c>
    </row>
    <row r="9" spans="1:19" s="10" customFormat="1" ht="20.100000000000001" customHeight="1" x14ac:dyDescent="0.2">
      <c r="A9" s="16" t="s">
        <v>37</v>
      </c>
      <c r="B9" s="2">
        <v>13.679745493107106</v>
      </c>
      <c r="C9" s="2">
        <v>12.888888888888889</v>
      </c>
      <c r="D9" s="2">
        <v>13.126079447322969</v>
      </c>
      <c r="E9" s="2">
        <v>11.728120835184363</v>
      </c>
      <c r="F9" s="2">
        <v>10.141093474426809</v>
      </c>
      <c r="G9" s="2">
        <v>8.3726921425504504</v>
      </c>
      <c r="H9" s="2">
        <v>9.9</v>
      </c>
      <c r="I9" s="2">
        <v>9.6999999999999993</v>
      </c>
      <c r="J9" s="2">
        <v>11.7</v>
      </c>
      <c r="K9" s="2">
        <v>12.6</v>
      </c>
      <c r="L9" s="2">
        <v>15.9</v>
      </c>
      <c r="M9" s="2">
        <v>19</v>
      </c>
      <c r="N9" s="2">
        <v>18.2</v>
      </c>
      <c r="O9" s="2">
        <v>20.399999999999999</v>
      </c>
      <c r="P9" s="2">
        <v>19.8</v>
      </c>
      <c r="Q9" s="2">
        <v>19.064276344556188</v>
      </c>
      <c r="R9" s="2">
        <v>19.23963133640553</v>
      </c>
      <c r="S9" s="2">
        <v>22</v>
      </c>
    </row>
    <row r="10" spans="1:19" s="10" customFormat="1" ht="20.100000000000001" customHeight="1" x14ac:dyDescent="0.2">
      <c r="A10" s="16" t="s">
        <v>5</v>
      </c>
      <c r="B10" s="2">
        <v>22.882805816937555</v>
      </c>
      <c r="C10" s="2">
        <v>21.382453475123434</v>
      </c>
      <c r="D10" s="2">
        <v>20.723283218203981</v>
      </c>
      <c r="E10" s="2">
        <v>17.192691029900331</v>
      </c>
      <c r="F10" s="2">
        <v>18.55586930213796</v>
      </c>
      <c r="G10" s="2">
        <v>18.345323741007196</v>
      </c>
      <c r="H10" s="2">
        <v>19.3</v>
      </c>
      <c r="I10" s="2">
        <v>21.4</v>
      </c>
      <c r="J10" s="2">
        <v>24.1</v>
      </c>
      <c r="K10" s="2">
        <v>25.8</v>
      </c>
      <c r="L10" s="2">
        <v>28</v>
      </c>
      <c r="M10" s="2">
        <v>27.9</v>
      </c>
      <c r="N10" s="2">
        <v>26.4</v>
      </c>
      <c r="O10" s="2">
        <v>26.8</v>
      </c>
      <c r="P10" s="2">
        <v>29.6</v>
      </c>
      <c r="Q10" s="2" t="s">
        <v>13</v>
      </c>
      <c r="R10" s="2" t="s">
        <v>13</v>
      </c>
      <c r="S10" s="2">
        <v>30.6</v>
      </c>
    </row>
    <row r="11" spans="1:19" s="10" customFormat="1" ht="20.100000000000001" customHeight="1" x14ac:dyDescent="0.2">
      <c r="A11" s="15" t="s">
        <v>6</v>
      </c>
      <c r="B11" s="2">
        <v>40.728100113765642</v>
      </c>
      <c r="C11" s="2">
        <v>45.43802253725918</v>
      </c>
      <c r="D11" s="2">
        <v>41.117363344051448</v>
      </c>
      <c r="E11" s="2">
        <v>37.843378433784338</v>
      </c>
      <c r="F11" s="2">
        <v>35.728463676061928</v>
      </c>
      <c r="G11" s="2">
        <v>36.877737953006772</v>
      </c>
      <c r="H11" s="2">
        <v>32.6</v>
      </c>
      <c r="I11" s="2">
        <v>41.6</v>
      </c>
      <c r="J11" s="2">
        <v>47.7</v>
      </c>
      <c r="K11" s="2">
        <v>43.7</v>
      </c>
      <c r="L11" s="2">
        <v>43.6</v>
      </c>
      <c r="M11" s="2">
        <v>42.2</v>
      </c>
      <c r="N11" s="2">
        <v>41.8</v>
      </c>
      <c r="O11" s="2">
        <v>37</v>
      </c>
      <c r="P11" s="2">
        <v>38.700000000000003</v>
      </c>
      <c r="Q11" s="2" t="s">
        <v>13</v>
      </c>
      <c r="R11" s="2" t="s">
        <v>13</v>
      </c>
      <c r="S11" s="2">
        <v>37</v>
      </c>
    </row>
    <row r="12" spans="1:19" s="10" customFormat="1" ht="20.100000000000001" customHeight="1" x14ac:dyDescent="0.2">
      <c r="A12" s="16" t="s">
        <v>7</v>
      </c>
      <c r="B12" s="2">
        <v>10.625293841090738</v>
      </c>
      <c r="C12" s="2">
        <v>13.472706155632984</v>
      </c>
      <c r="D12" s="2">
        <v>11.345029239766081</v>
      </c>
      <c r="E12" s="2">
        <v>6.2857142857142865</v>
      </c>
      <c r="F12" s="2">
        <v>6.681766704416761</v>
      </c>
      <c r="G12" s="2">
        <v>5.039193729003359</v>
      </c>
      <c r="H12" s="2">
        <v>6</v>
      </c>
      <c r="I12" s="2">
        <v>7.6</v>
      </c>
      <c r="J12" s="2">
        <v>8.6999999999999993</v>
      </c>
      <c r="K12" s="2">
        <v>7.7</v>
      </c>
      <c r="L12" s="2">
        <v>10.4</v>
      </c>
      <c r="M12" s="2">
        <v>14.7</v>
      </c>
      <c r="N12" s="2">
        <v>14.4</v>
      </c>
      <c r="O12" s="2">
        <v>16.2</v>
      </c>
      <c r="P12" s="2">
        <v>17.2</v>
      </c>
      <c r="Q12" s="2" t="s">
        <v>13</v>
      </c>
      <c r="R12" s="2" t="s">
        <v>13</v>
      </c>
      <c r="S12" s="2">
        <v>17.7</v>
      </c>
    </row>
    <row r="13" spans="1:19" s="10" customFormat="1" ht="20.100000000000001" customHeight="1" x14ac:dyDescent="0.2">
      <c r="A13" s="16" t="s">
        <v>8</v>
      </c>
      <c r="B13" s="2">
        <v>13.375508359692725</v>
      </c>
      <c r="C13" s="2">
        <v>17.859187178019461</v>
      </c>
      <c r="D13" s="2">
        <v>12.521440823327614</v>
      </c>
      <c r="E13" s="2">
        <v>15.218594355285003</v>
      </c>
      <c r="F13" s="2">
        <v>11.178749308245711</v>
      </c>
      <c r="G13" s="2">
        <v>13.865979381443299</v>
      </c>
      <c r="H13" s="2">
        <v>24.6</v>
      </c>
      <c r="I13" s="2">
        <v>26</v>
      </c>
      <c r="J13" s="2">
        <v>29.4</v>
      </c>
      <c r="K13" s="2">
        <v>28.1</v>
      </c>
      <c r="L13" s="2">
        <v>31.5</v>
      </c>
      <c r="M13" s="2">
        <v>29.6</v>
      </c>
      <c r="N13" s="2">
        <v>31.9</v>
      </c>
      <c r="O13" s="2">
        <v>33.6</v>
      </c>
      <c r="P13" s="2">
        <v>38.1</v>
      </c>
      <c r="Q13" s="2" t="s">
        <v>13</v>
      </c>
      <c r="R13" s="2" t="s">
        <v>13</v>
      </c>
      <c r="S13" s="2">
        <v>41.5</v>
      </c>
    </row>
    <row r="14" spans="1:19" s="10" customFormat="1" ht="20.100000000000001" customHeight="1" x14ac:dyDescent="0.2">
      <c r="A14" s="16" t="s">
        <v>9</v>
      </c>
      <c r="B14" s="2">
        <v>15.208747514910536</v>
      </c>
      <c r="C14" s="2">
        <v>16.666666666666668</v>
      </c>
      <c r="D14" s="2">
        <v>17.209588199139521</v>
      </c>
      <c r="E14" s="2">
        <v>20.01124227093873</v>
      </c>
      <c r="F14" s="2">
        <v>23.038946791003841</v>
      </c>
      <c r="G14" s="2">
        <v>16.820903647250951</v>
      </c>
      <c r="H14" s="2">
        <v>18.8</v>
      </c>
      <c r="I14" s="2">
        <v>21.5</v>
      </c>
      <c r="J14" s="2">
        <v>24.3</v>
      </c>
      <c r="K14" s="2">
        <v>25</v>
      </c>
      <c r="L14" s="2">
        <v>25.6</v>
      </c>
      <c r="M14" s="2">
        <v>29.6</v>
      </c>
      <c r="N14" s="2">
        <v>27.2</v>
      </c>
      <c r="O14" s="2">
        <v>29.2</v>
      </c>
      <c r="P14" s="2">
        <v>32.200000000000003</v>
      </c>
      <c r="Q14" s="2" t="s">
        <v>13</v>
      </c>
      <c r="R14" s="2" t="s">
        <v>13</v>
      </c>
      <c r="S14" s="2">
        <v>35.4</v>
      </c>
    </row>
    <row r="15" spans="1:19" s="10" customFormat="1" ht="20.100000000000001" customHeight="1" x14ac:dyDescent="0.2">
      <c r="A15" s="16" t="s">
        <v>10</v>
      </c>
      <c r="B15" s="2">
        <v>23.023371456986574</v>
      </c>
      <c r="C15" s="2">
        <v>27.208835341365461</v>
      </c>
      <c r="D15" s="2">
        <v>27.539969056214549</v>
      </c>
      <c r="E15" s="2">
        <v>28.817092235539342</v>
      </c>
      <c r="F15" s="2">
        <v>27.664155005382128</v>
      </c>
      <c r="G15" s="2">
        <v>26.233766233766232</v>
      </c>
      <c r="H15" s="2">
        <v>28.3</v>
      </c>
      <c r="I15" s="2">
        <v>29.8</v>
      </c>
      <c r="J15" s="2">
        <v>32.6</v>
      </c>
      <c r="K15" s="2">
        <v>36.5</v>
      </c>
      <c r="L15" s="2">
        <v>38.200000000000003</v>
      </c>
      <c r="M15" s="2">
        <v>37.5</v>
      </c>
      <c r="N15" s="2">
        <v>37.799999999999997</v>
      </c>
      <c r="O15" s="2">
        <v>40</v>
      </c>
      <c r="P15" s="2">
        <v>40.4</v>
      </c>
      <c r="Q15" s="2" t="s">
        <v>13</v>
      </c>
      <c r="R15" s="2" t="s">
        <v>13</v>
      </c>
      <c r="S15" s="2">
        <v>40.700000000000003</v>
      </c>
    </row>
    <row r="16" spans="1:19" s="10" customFormat="1" ht="20.100000000000001" customHeight="1" x14ac:dyDescent="0.2">
      <c r="A16" s="11" t="s">
        <v>11</v>
      </c>
      <c r="B16" s="3">
        <v>23.4</v>
      </c>
      <c r="C16" s="3">
        <v>25.5</v>
      </c>
      <c r="D16" s="3">
        <v>23.6</v>
      </c>
      <c r="E16" s="3">
        <v>21.9</v>
      </c>
      <c r="F16" s="3">
        <v>22</v>
      </c>
      <c r="G16" s="3">
        <v>21.3</v>
      </c>
      <c r="H16" s="3">
        <v>21</v>
      </c>
      <c r="I16" s="3">
        <v>23.4</v>
      </c>
      <c r="J16" s="3">
        <v>25.5</v>
      </c>
      <c r="K16" s="3">
        <v>25.2</v>
      </c>
      <c r="L16" s="3">
        <v>26.8</v>
      </c>
      <c r="M16" s="3">
        <v>27.8</v>
      </c>
      <c r="N16" s="3">
        <v>27.9</v>
      </c>
      <c r="O16" s="3">
        <v>28.7</v>
      </c>
      <c r="P16" s="3">
        <v>30.1</v>
      </c>
      <c r="Q16" s="2" t="s">
        <v>13</v>
      </c>
      <c r="R16" s="2" t="s">
        <v>13</v>
      </c>
      <c r="S16" s="3">
        <v>32.9</v>
      </c>
    </row>
    <row r="17" spans="1:19" ht="20.100000000000001" customHeight="1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35.1" customHeight="1" x14ac:dyDescent="0.2">
      <c r="A18" s="21" t="s">
        <v>29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19" ht="35.1" customHeight="1" x14ac:dyDescent="0.2">
      <c r="A19" s="21" t="s">
        <v>38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19" ht="20.100000000000001" customHeight="1" x14ac:dyDescent="0.2">
      <c r="A20" s="21" t="s">
        <v>36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s="13" customFormat="1" x14ac:dyDescent="0.2"/>
    <row r="22" spans="1:19" s="13" customFormat="1" x14ac:dyDescent="0.2"/>
  </sheetData>
  <mergeCells count="4">
    <mergeCell ref="A1:S1"/>
    <mergeCell ref="A18:S18"/>
    <mergeCell ref="A19:S19"/>
    <mergeCell ref="A20:S20"/>
  </mergeCells>
  <pageMargins left="0.7" right="0.7" top="0.78740157499999996" bottom="0.78740157499999996" header="0.3" footer="0.3"/>
  <pageSetup paperSize="9" scale="9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7" tint="0.79998168889431442"/>
    <pageSetUpPr fitToPage="1"/>
  </sheetPr>
  <dimension ref="A1:S22"/>
  <sheetViews>
    <sheetView workbookViewId="0">
      <selection sqref="A1:S1"/>
    </sheetView>
  </sheetViews>
  <sheetFormatPr baseColWidth="10" defaultColWidth="11.5546875" defaultRowHeight="15" x14ac:dyDescent="0.2"/>
  <cols>
    <col min="1" max="1" width="23.77734375" style="12" customWidth="1"/>
    <col min="2" max="19" width="5.33203125" style="5" customWidth="1"/>
    <col min="20" max="16384" width="11.5546875" style="5"/>
  </cols>
  <sheetData>
    <row r="1" spans="1:19" ht="20.100000000000001" customHeight="1" x14ac:dyDescent="0.2">
      <c r="A1" s="22" t="s">
        <v>52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0.100000000000001" customHeigh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s="9" customFormat="1" ht="20.100000000000001" customHeight="1" x14ac:dyDescent="0.2">
      <c r="A3" s="8" t="s">
        <v>12</v>
      </c>
      <c r="B3" s="1">
        <v>2005</v>
      </c>
      <c r="C3" s="1">
        <v>2006</v>
      </c>
      <c r="D3" s="1">
        <v>2007</v>
      </c>
      <c r="E3" s="1">
        <v>2008</v>
      </c>
      <c r="F3" s="1">
        <v>2009</v>
      </c>
      <c r="G3" s="1">
        <v>2010</v>
      </c>
      <c r="H3" s="1">
        <v>2011</v>
      </c>
      <c r="I3" s="1">
        <v>2012</v>
      </c>
      <c r="J3" s="1">
        <v>2013</v>
      </c>
      <c r="K3" s="1">
        <v>2014</v>
      </c>
      <c r="L3" s="1">
        <v>2015</v>
      </c>
      <c r="M3" s="1">
        <v>2016</v>
      </c>
      <c r="N3" s="1">
        <v>2017</v>
      </c>
      <c r="O3" s="1">
        <v>2018</v>
      </c>
      <c r="P3" s="1">
        <v>2019</v>
      </c>
      <c r="Q3" s="4" t="s">
        <v>26</v>
      </c>
      <c r="R3" s="4" t="s">
        <v>25</v>
      </c>
      <c r="S3" s="4" t="s">
        <v>31</v>
      </c>
    </row>
    <row r="4" spans="1:19" s="10" customFormat="1" ht="20.100000000000001" customHeight="1" x14ac:dyDescent="0.2">
      <c r="A4" s="15" t="s">
        <v>0</v>
      </c>
      <c r="B4" s="2">
        <v>69.653614457831324</v>
      </c>
      <c r="C4" s="2">
        <v>70.066518847006648</v>
      </c>
      <c r="D4" s="2">
        <v>73.272933182332949</v>
      </c>
      <c r="E4" s="2">
        <v>76.649175412293857</v>
      </c>
      <c r="F4" s="2">
        <v>77.735562310030389</v>
      </c>
      <c r="G4" s="2">
        <v>79.68636032093363</v>
      </c>
      <c r="H4" s="2">
        <v>81.3</v>
      </c>
      <c r="I4" s="2">
        <v>81</v>
      </c>
      <c r="J4" s="2">
        <v>81.599999999999994</v>
      </c>
      <c r="K4" s="2">
        <v>80.599999999999994</v>
      </c>
      <c r="L4" s="2">
        <v>81.599999999999994</v>
      </c>
      <c r="M4" s="2">
        <v>82.2</v>
      </c>
      <c r="N4" s="2">
        <v>84.7</v>
      </c>
      <c r="O4" s="2">
        <v>84</v>
      </c>
      <c r="P4" s="2">
        <v>86.2</v>
      </c>
      <c r="Q4" s="2" t="s">
        <v>13</v>
      </c>
      <c r="R4" s="2" t="s">
        <v>13</v>
      </c>
      <c r="S4" s="2">
        <v>85.7</v>
      </c>
    </row>
    <row r="5" spans="1:19" s="10" customFormat="1" ht="20.100000000000001" customHeight="1" x14ac:dyDescent="0.2">
      <c r="A5" s="16" t="s">
        <v>1</v>
      </c>
      <c r="B5" s="2">
        <v>80.236486486486484</v>
      </c>
      <c r="C5" s="2">
        <v>82.674118658641447</v>
      </c>
      <c r="D5" s="2">
        <v>82.803135085292766</v>
      </c>
      <c r="E5" s="2">
        <v>86.752529898804042</v>
      </c>
      <c r="F5" s="2">
        <v>87.281468531468533</v>
      </c>
      <c r="G5" s="2">
        <v>88.619957537154988</v>
      </c>
      <c r="H5" s="2">
        <v>90.1</v>
      </c>
      <c r="I5" s="2">
        <v>90</v>
      </c>
      <c r="J5" s="2">
        <v>91.1</v>
      </c>
      <c r="K5" s="2">
        <v>91.4</v>
      </c>
      <c r="L5" s="2">
        <v>90.9</v>
      </c>
      <c r="M5" s="2">
        <v>91.6</v>
      </c>
      <c r="N5" s="2">
        <v>93</v>
      </c>
      <c r="O5" s="2">
        <v>91.8</v>
      </c>
      <c r="P5" s="2">
        <v>92.3</v>
      </c>
      <c r="Q5" s="2" t="s">
        <v>13</v>
      </c>
      <c r="R5" s="2" t="s">
        <v>13</v>
      </c>
      <c r="S5" s="2">
        <v>91.6</v>
      </c>
    </row>
    <row r="6" spans="1:19" s="10" customFormat="1" ht="20.100000000000001" customHeight="1" x14ac:dyDescent="0.2">
      <c r="A6" s="15" t="s">
        <v>2</v>
      </c>
      <c r="B6" s="2">
        <v>91.361173095314001</v>
      </c>
      <c r="C6" s="2">
        <v>92.658662092624354</v>
      </c>
      <c r="D6" s="2">
        <v>94.214876033057848</v>
      </c>
      <c r="E6" s="2">
        <v>94.894791307347361</v>
      </c>
      <c r="F6" s="2">
        <v>94.455316373124589</v>
      </c>
      <c r="G6" s="2">
        <v>95.045441219583694</v>
      </c>
      <c r="H6" s="2">
        <v>96.1</v>
      </c>
      <c r="I6" s="2">
        <v>95.4</v>
      </c>
      <c r="J6" s="2">
        <v>94.9</v>
      </c>
      <c r="K6" s="2">
        <v>94.9</v>
      </c>
      <c r="L6" s="2">
        <v>95.3</v>
      </c>
      <c r="M6" s="2">
        <v>94.9</v>
      </c>
      <c r="N6" s="2">
        <v>95.1</v>
      </c>
      <c r="O6" s="2">
        <v>94.7</v>
      </c>
      <c r="P6" s="2">
        <v>94.8</v>
      </c>
      <c r="Q6" s="2" t="s">
        <v>13</v>
      </c>
      <c r="R6" s="2" t="s">
        <v>13</v>
      </c>
      <c r="S6" s="2">
        <v>92.6</v>
      </c>
    </row>
    <row r="7" spans="1:19" s="10" customFormat="1" ht="20.100000000000001" customHeight="1" x14ac:dyDescent="0.2">
      <c r="A7" s="16" t="s">
        <v>3</v>
      </c>
      <c r="B7" s="2">
        <v>75.294847920546246</v>
      </c>
      <c r="C7" s="2">
        <v>80.966469428007883</v>
      </c>
      <c r="D7" s="2">
        <v>84.500514933058696</v>
      </c>
      <c r="E7" s="2">
        <v>86.052242483982255</v>
      </c>
      <c r="F7" s="2">
        <v>85.60386473429952</v>
      </c>
      <c r="G7" s="2">
        <v>87.921940928270047</v>
      </c>
      <c r="H7" s="2">
        <v>89.4</v>
      </c>
      <c r="I7" s="2">
        <v>90.5</v>
      </c>
      <c r="J7" s="2">
        <v>89</v>
      </c>
      <c r="K7" s="2">
        <v>89.2</v>
      </c>
      <c r="L7" s="2">
        <v>87</v>
      </c>
      <c r="M7" s="2">
        <v>88.6</v>
      </c>
      <c r="N7" s="2">
        <v>87.7</v>
      </c>
      <c r="O7" s="2">
        <v>88.2</v>
      </c>
      <c r="P7" s="2">
        <v>89.7</v>
      </c>
      <c r="Q7" s="2" t="s">
        <v>13</v>
      </c>
      <c r="R7" s="2" t="s">
        <v>13</v>
      </c>
      <c r="S7" s="2">
        <v>88.1</v>
      </c>
    </row>
    <row r="8" spans="1:19" s="10" customFormat="1" ht="20.100000000000001" customHeight="1" x14ac:dyDescent="0.2">
      <c r="A8" s="15" t="s">
        <v>4</v>
      </c>
      <c r="B8" s="2">
        <v>79.47288393309681</v>
      </c>
      <c r="C8" s="2">
        <v>78.279118572927601</v>
      </c>
      <c r="D8" s="2">
        <v>82.140876317249024</v>
      </c>
      <c r="E8" s="2">
        <v>83.181818181818187</v>
      </c>
      <c r="F8" s="2">
        <v>84.973791496796736</v>
      </c>
      <c r="G8" s="2">
        <v>85.193753614806241</v>
      </c>
      <c r="H8" s="2">
        <v>87.7</v>
      </c>
      <c r="I8" s="2">
        <v>85.8</v>
      </c>
      <c r="J8" s="2">
        <v>82.5</v>
      </c>
      <c r="K8" s="2">
        <v>82.2</v>
      </c>
      <c r="L8" s="2">
        <v>81.3</v>
      </c>
      <c r="M8" s="2">
        <v>81.599999999999994</v>
      </c>
      <c r="N8" s="2">
        <v>82.6</v>
      </c>
      <c r="O8" s="2">
        <v>81.2</v>
      </c>
      <c r="P8" s="2">
        <v>82.6</v>
      </c>
      <c r="Q8" s="2" t="s">
        <v>13</v>
      </c>
      <c r="R8" s="2" t="s">
        <v>13</v>
      </c>
      <c r="S8" s="2">
        <v>78.3</v>
      </c>
    </row>
    <row r="9" spans="1:19" s="10" customFormat="1" ht="20.100000000000001" customHeight="1" x14ac:dyDescent="0.2">
      <c r="A9" s="16" t="s">
        <v>37</v>
      </c>
      <c r="B9" s="2">
        <v>83.465398837823557</v>
      </c>
      <c r="C9" s="2">
        <v>87.128273413226808</v>
      </c>
      <c r="D9" s="2">
        <v>90.924584576054542</v>
      </c>
      <c r="E9" s="2">
        <v>91.191936897458376</v>
      </c>
      <c r="F9" s="2">
        <v>89.986882378662003</v>
      </c>
      <c r="G9" s="2">
        <v>90.727350063802632</v>
      </c>
      <c r="H9" s="2">
        <v>91.7</v>
      </c>
      <c r="I9" s="2">
        <v>92.3</v>
      </c>
      <c r="J9" s="2">
        <v>91.1</v>
      </c>
      <c r="K9" s="2">
        <v>91</v>
      </c>
      <c r="L9" s="2">
        <v>90.4</v>
      </c>
      <c r="M9" s="2">
        <v>92</v>
      </c>
      <c r="N9" s="2">
        <v>92.2</v>
      </c>
      <c r="O9" s="2">
        <v>91.7</v>
      </c>
      <c r="P9" s="2">
        <v>92.6</v>
      </c>
      <c r="Q9" s="2">
        <v>91.743522178304787</v>
      </c>
      <c r="R9" s="2">
        <v>93.222354340071348</v>
      </c>
      <c r="S9" s="2">
        <v>93.1</v>
      </c>
    </row>
    <row r="10" spans="1:19" s="10" customFormat="1" ht="20.100000000000001" customHeight="1" x14ac:dyDescent="0.2">
      <c r="A10" s="16" t="s">
        <v>5</v>
      </c>
      <c r="B10" s="2">
        <v>80.31759297952361</v>
      </c>
      <c r="C10" s="2">
        <v>81.897810218978108</v>
      </c>
      <c r="D10" s="2">
        <v>86.227308602999216</v>
      </c>
      <c r="E10" s="2">
        <v>88.119623105284717</v>
      </c>
      <c r="F10" s="2">
        <v>87.569721115537845</v>
      </c>
      <c r="G10" s="2">
        <v>88.384037929672061</v>
      </c>
      <c r="H10" s="2">
        <v>89.1</v>
      </c>
      <c r="I10" s="2">
        <v>88.6</v>
      </c>
      <c r="J10" s="2">
        <v>87.5</v>
      </c>
      <c r="K10" s="2">
        <v>88.4</v>
      </c>
      <c r="L10" s="2">
        <v>86</v>
      </c>
      <c r="M10" s="2">
        <v>88</v>
      </c>
      <c r="N10" s="2">
        <v>88.7</v>
      </c>
      <c r="O10" s="2">
        <v>89.8</v>
      </c>
      <c r="P10" s="2">
        <v>89.3</v>
      </c>
      <c r="Q10" s="2" t="s">
        <v>13</v>
      </c>
      <c r="R10" s="2" t="s">
        <v>13</v>
      </c>
      <c r="S10" s="2">
        <v>88.2</v>
      </c>
    </row>
    <row r="11" spans="1:19" s="10" customFormat="1" ht="20.100000000000001" customHeight="1" x14ac:dyDescent="0.2">
      <c r="A11" s="15" t="s">
        <v>6</v>
      </c>
      <c r="B11" s="2">
        <v>68.358208955223887</v>
      </c>
      <c r="C11" s="2">
        <v>68.446771378708547</v>
      </c>
      <c r="D11" s="2">
        <v>72.588235294117652</v>
      </c>
      <c r="E11" s="2">
        <v>76.752618855761483</v>
      </c>
      <c r="F11" s="2">
        <v>80.343213728549145</v>
      </c>
      <c r="G11" s="2">
        <v>79.461147989066774</v>
      </c>
      <c r="H11" s="2">
        <v>82.5</v>
      </c>
      <c r="I11" s="2">
        <v>80</v>
      </c>
      <c r="J11" s="2">
        <v>81.099999999999994</v>
      </c>
      <c r="K11" s="2">
        <v>79.400000000000006</v>
      </c>
      <c r="L11" s="2">
        <v>80</v>
      </c>
      <c r="M11" s="2">
        <v>86.4</v>
      </c>
      <c r="N11" s="2">
        <v>87.3</v>
      </c>
      <c r="O11" s="2">
        <v>87.9</v>
      </c>
      <c r="P11" s="2">
        <v>87.5</v>
      </c>
      <c r="Q11" s="2" t="s">
        <v>13</v>
      </c>
      <c r="R11" s="2" t="s">
        <v>13</v>
      </c>
      <c r="S11" s="2">
        <v>86.1</v>
      </c>
    </row>
    <row r="12" spans="1:19" s="10" customFormat="1" ht="20.100000000000001" customHeight="1" x14ac:dyDescent="0.2">
      <c r="A12" s="16" t="s">
        <v>7</v>
      </c>
      <c r="B12" s="2">
        <v>92.602996254681642</v>
      </c>
      <c r="C12" s="2">
        <v>91.848450057405287</v>
      </c>
      <c r="D12" s="2">
        <v>92.607449856733524</v>
      </c>
      <c r="E12" s="2">
        <v>92.449664429530202</v>
      </c>
      <c r="F12" s="2">
        <v>94.054963544587778</v>
      </c>
      <c r="G12" s="2">
        <v>93.979933110367895</v>
      </c>
      <c r="H12" s="2">
        <v>94.1</v>
      </c>
      <c r="I12" s="2">
        <v>94</v>
      </c>
      <c r="J12" s="2">
        <v>93.4</v>
      </c>
      <c r="K12" s="2">
        <v>93.3</v>
      </c>
      <c r="L12" s="2">
        <v>92.7</v>
      </c>
      <c r="M12" s="2">
        <v>91.6</v>
      </c>
      <c r="N12" s="2">
        <v>91.8</v>
      </c>
      <c r="O12" s="2">
        <v>91.9</v>
      </c>
      <c r="P12" s="2">
        <v>91.5</v>
      </c>
      <c r="Q12" s="2" t="s">
        <v>13</v>
      </c>
      <c r="R12" s="2" t="s">
        <v>13</v>
      </c>
      <c r="S12" s="2">
        <v>90</v>
      </c>
    </row>
    <row r="13" spans="1:19" s="10" customFormat="1" ht="20.100000000000001" customHeight="1" x14ac:dyDescent="0.2">
      <c r="A13" s="16" t="s">
        <v>8</v>
      </c>
      <c r="B13" s="2">
        <v>87.567324955116703</v>
      </c>
      <c r="C13" s="2">
        <v>85.641605426794797</v>
      </c>
      <c r="D13" s="2">
        <v>87.378083763625938</v>
      </c>
      <c r="E13" s="2">
        <v>87.452054794520549</v>
      </c>
      <c r="F13" s="2">
        <v>87.962451684152398</v>
      </c>
      <c r="G13" s="2">
        <v>89.241803278688522</v>
      </c>
      <c r="H13" s="2">
        <v>88.8</v>
      </c>
      <c r="I13" s="2">
        <v>88.8</v>
      </c>
      <c r="J13" s="2">
        <v>86.3</v>
      </c>
      <c r="K13" s="2">
        <v>85.9</v>
      </c>
      <c r="L13" s="2">
        <v>85.6</v>
      </c>
      <c r="M13" s="2">
        <v>88.9</v>
      </c>
      <c r="N13" s="2">
        <v>89.1</v>
      </c>
      <c r="O13" s="2">
        <v>89.4</v>
      </c>
      <c r="P13" s="2">
        <v>89</v>
      </c>
      <c r="Q13" s="2" t="s">
        <v>13</v>
      </c>
      <c r="R13" s="2" t="s">
        <v>13</v>
      </c>
      <c r="S13" s="2">
        <v>87</v>
      </c>
    </row>
    <row r="14" spans="1:19" s="10" customFormat="1" ht="20.100000000000001" customHeight="1" x14ac:dyDescent="0.2">
      <c r="A14" s="16" t="s">
        <v>9</v>
      </c>
      <c r="B14" s="2">
        <v>85.609243697478988</v>
      </c>
      <c r="C14" s="2">
        <v>87.416817906836059</v>
      </c>
      <c r="D14" s="2">
        <v>89.838909541511768</v>
      </c>
      <c r="E14" s="2">
        <v>90.061763054463782</v>
      </c>
      <c r="F14" s="2">
        <v>87.465940054495917</v>
      </c>
      <c r="G14" s="2">
        <v>90.625</v>
      </c>
      <c r="H14" s="2">
        <v>90.7</v>
      </c>
      <c r="I14" s="2">
        <v>91.5</v>
      </c>
      <c r="J14" s="2">
        <v>88.6</v>
      </c>
      <c r="K14" s="2">
        <v>89.2</v>
      </c>
      <c r="L14" s="2">
        <v>88.4</v>
      </c>
      <c r="M14" s="2">
        <v>87</v>
      </c>
      <c r="N14" s="2">
        <v>89.9</v>
      </c>
      <c r="O14" s="2">
        <v>89.4</v>
      </c>
      <c r="P14" s="2">
        <v>89.4</v>
      </c>
      <c r="Q14" s="2" t="s">
        <v>13</v>
      </c>
      <c r="R14" s="2" t="s">
        <v>13</v>
      </c>
      <c r="S14" s="2">
        <v>88.5</v>
      </c>
    </row>
    <row r="15" spans="1:19" s="10" customFormat="1" ht="20.100000000000001" customHeight="1" x14ac:dyDescent="0.2">
      <c r="A15" s="16" t="s">
        <v>10</v>
      </c>
      <c r="B15" s="2">
        <v>80.898876404494388</v>
      </c>
      <c r="C15" s="2">
        <v>82.71484375</v>
      </c>
      <c r="D15" s="2">
        <v>84.474885844748854</v>
      </c>
      <c r="E15" s="2">
        <v>86.84210526315789</v>
      </c>
      <c r="F15" s="2">
        <v>84.229957805907176</v>
      </c>
      <c r="G15" s="2">
        <v>87.306501547987622</v>
      </c>
      <c r="H15" s="2">
        <v>88.1</v>
      </c>
      <c r="I15" s="2">
        <v>87.5</v>
      </c>
      <c r="J15" s="2">
        <v>84.8</v>
      </c>
      <c r="K15" s="2">
        <v>82.5</v>
      </c>
      <c r="L15" s="2">
        <v>81.7</v>
      </c>
      <c r="M15" s="2">
        <v>84.7</v>
      </c>
      <c r="N15" s="2">
        <v>85.9</v>
      </c>
      <c r="O15" s="2">
        <v>85.7</v>
      </c>
      <c r="P15" s="2">
        <v>87.1</v>
      </c>
      <c r="Q15" s="2" t="s">
        <v>13</v>
      </c>
      <c r="R15" s="2" t="s">
        <v>13</v>
      </c>
      <c r="S15" s="2">
        <v>85.5</v>
      </c>
    </row>
    <row r="16" spans="1:19" s="10" customFormat="1" ht="20.100000000000001" customHeight="1" x14ac:dyDescent="0.2">
      <c r="A16" s="11" t="s">
        <v>11</v>
      </c>
      <c r="B16" s="3">
        <v>81.2</v>
      </c>
      <c r="C16" s="3">
        <v>81.900000000000006</v>
      </c>
      <c r="D16" s="3">
        <v>84.8</v>
      </c>
      <c r="E16" s="3">
        <v>86.6</v>
      </c>
      <c r="F16" s="3">
        <v>86.8</v>
      </c>
      <c r="G16" s="3">
        <v>88</v>
      </c>
      <c r="H16" s="3">
        <v>89.2</v>
      </c>
      <c r="I16" s="3">
        <v>88.7</v>
      </c>
      <c r="J16" s="3">
        <v>87.8</v>
      </c>
      <c r="K16" s="3">
        <v>87.5</v>
      </c>
      <c r="L16" s="3">
        <v>87</v>
      </c>
      <c r="M16" s="3">
        <v>88.3</v>
      </c>
      <c r="N16" s="3">
        <v>89.3</v>
      </c>
      <c r="O16" s="3">
        <v>89</v>
      </c>
      <c r="P16" s="3">
        <v>89.6</v>
      </c>
      <c r="Q16" s="2" t="s">
        <v>13</v>
      </c>
      <c r="R16" s="2" t="s">
        <v>13</v>
      </c>
      <c r="S16" s="3">
        <v>88.1</v>
      </c>
    </row>
    <row r="17" spans="1:19" ht="20.100000000000001" customHeight="1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35.1" customHeight="1" x14ac:dyDescent="0.2">
      <c r="A18" s="21" t="s">
        <v>29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19" ht="35.1" customHeight="1" x14ac:dyDescent="0.2">
      <c r="A19" s="21" t="s">
        <v>38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19" ht="20.100000000000001" customHeight="1" x14ac:dyDescent="0.2">
      <c r="A20" s="21" t="s">
        <v>36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s="13" customFormat="1" x14ac:dyDescent="0.2"/>
    <row r="22" spans="1:19" s="13" customFormat="1" x14ac:dyDescent="0.2"/>
  </sheetData>
  <mergeCells count="4">
    <mergeCell ref="A1:S1"/>
    <mergeCell ref="A18:S18"/>
    <mergeCell ref="A19:S19"/>
    <mergeCell ref="A20:S20"/>
  </mergeCells>
  <pageMargins left="0.7" right="0.7" top="0.78740157499999996" bottom="0.78740157499999996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U25"/>
  <sheetViews>
    <sheetView workbookViewId="0">
      <selection activeCell="A21" sqref="A21:U21"/>
    </sheetView>
  </sheetViews>
  <sheetFormatPr baseColWidth="10" defaultColWidth="11.5546875" defaultRowHeight="15" x14ac:dyDescent="0.2"/>
  <cols>
    <col min="1" max="1" width="23.77734375" style="12" customWidth="1"/>
    <col min="2" max="21" width="5.33203125" style="5" customWidth="1"/>
    <col min="22" max="16384" width="11.5546875" style="5"/>
  </cols>
  <sheetData>
    <row r="1" spans="1:21" ht="35.1" customHeight="1" x14ac:dyDescent="0.2">
      <c r="A1" s="22" t="s">
        <v>41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20.100000000000001" customHeigh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s="9" customFormat="1" ht="20.100000000000001" customHeight="1" x14ac:dyDescent="0.2">
      <c r="A3" s="8" t="s">
        <v>12</v>
      </c>
      <c r="B3" s="4" t="s">
        <v>14</v>
      </c>
      <c r="C3" s="1">
        <v>2006</v>
      </c>
      <c r="D3" s="1">
        <v>2007</v>
      </c>
      <c r="E3" s="1">
        <v>2008</v>
      </c>
      <c r="F3" s="1">
        <v>2009</v>
      </c>
      <c r="G3" s="1">
        <v>2010</v>
      </c>
      <c r="H3" s="1">
        <v>2011</v>
      </c>
      <c r="I3" s="1">
        <v>2012</v>
      </c>
      <c r="J3" s="1">
        <v>2013</v>
      </c>
      <c r="K3" s="1">
        <v>2014</v>
      </c>
      <c r="L3" s="1">
        <v>2015</v>
      </c>
      <c r="M3" s="1">
        <v>2016</v>
      </c>
      <c r="N3" s="1"/>
      <c r="O3" s="1">
        <v>2017</v>
      </c>
      <c r="P3" s="1">
        <v>2018</v>
      </c>
      <c r="Q3" s="1">
        <v>2019</v>
      </c>
      <c r="R3" s="4" t="s">
        <v>23</v>
      </c>
      <c r="S3" s="4" t="s">
        <v>24</v>
      </c>
      <c r="T3" s="4" t="s">
        <v>31</v>
      </c>
    </row>
    <row r="4" spans="1:21" s="10" customFormat="1" ht="20.100000000000001" customHeight="1" x14ac:dyDescent="0.2">
      <c r="A4" s="15" t="s">
        <v>0</v>
      </c>
      <c r="B4" s="2"/>
      <c r="C4" s="2">
        <v>48.9</v>
      </c>
      <c r="D4" s="2">
        <v>47.6</v>
      </c>
      <c r="E4" s="2">
        <v>43.8</v>
      </c>
      <c r="F4" s="2">
        <v>43.4</v>
      </c>
      <c r="G4" s="2">
        <v>41.9</v>
      </c>
      <c r="H4" s="2">
        <v>42</v>
      </c>
      <c r="I4" s="2">
        <v>39.4</v>
      </c>
      <c r="J4" s="2">
        <v>35.1</v>
      </c>
      <c r="K4" s="2">
        <v>34.9</v>
      </c>
      <c r="L4" s="2">
        <v>33.5</v>
      </c>
      <c r="M4" s="2">
        <v>32.9</v>
      </c>
      <c r="N4" s="2"/>
      <c r="O4" s="2">
        <v>37.200000000000003</v>
      </c>
      <c r="P4" s="2">
        <v>36.699999999999996</v>
      </c>
      <c r="Q4" s="2">
        <v>36.299999999999997</v>
      </c>
      <c r="R4" s="2" t="s">
        <v>13</v>
      </c>
      <c r="S4" s="2" t="s">
        <v>13</v>
      </c>
      <c r="T4" s="2">
        <v>37.9</v>
      </c>
    </row>
    <row r="5" spans="1:21" s="10" customFormat="1" ht="20.100000000000001" customHeight="1" x14ac:dyDescent="0.2">
      <c r="A5" s="16" t="s">
        <v>1</v>
      </c>
      <c r="B5" s="2"/>
      <c r="C5" s="2">
        <v>38</v>
      </c>
      <c r="D5" s="2">
        <v>39.6</v>
      </c>
      <c r="E5" s="2">
        <v>34.5</v>
      </c>
      <c r="F5" s="2">
        <v>31.5</v>
      </c>
      <c r="G5" s="2">
        <v>30.8</v>
      </c>
      <c r="H5" s="2">
        <v>28.9</v>
      </c>
      <c r="I5" s="2">
        <v>27.5</v>
      </c>
      <c r="J5" s="2">
        <v>24.7</v>
      </c>
      <c r="K5" s="2">
        <v>23.1</v>
      </c>
      <c r="L5" s="2">
        <v>22.8</v>
      </c>
      <c r="M5" s="2">
        <v>22.999999999999996</v>
      </c>
      <c r="N5" s="2"/>
      <c r="O5" s="2">
        <v>25.5</v>
      </c>
      <c r="P5" s="2">
        <v>24.9</v>
      </c>
      <c r="Q5" s="2">
        <v>22.8</v>
      </c>
      <c r="R5" s="2" t="s">
        <v>13</v>
      </c>
      <c r="S5" s="2" t="s">
        <v>13</v>
      </c>
      <c r="T5" s="2">
        <v>26.2</v>
      </c>
    </row>
    <row r="6" spans="1:21" s="10" customFormat="1" ht="20.100000000000001" customHeight="1" x14ac:dyDescent="0.2">
      <c r="A6" s="15" t="s">
        <v>2</v>
      </c>
      <c r="B6" s="2"/>
      <c r="C6" s="2">
        <v>17.600000000000001</v>
      </c>
      <c r="D6" s="2">
        <v>21.9</v>
      </c>
      <c r="E6" s="2">
        <v>19.600000000000001</v>
      </c>
      <c r="F6" s="2">
        <v>17.7</v>
      </c>
      <c r="G6" s="2">
        <v>16.100000000000001</v>
      </c>
      <c r="H6" s="2">
        <v>14.4</v>
      </c>
      <c r="I6" s="2">
        <v>16.400000000000002</v>
      </c>
      <c r="J6" s="2">
        <v>15.600000000000001</v>
      </c>
      <c r="K6" s="2">
        <v>15.400000000000002</v>
      </c>
      <c r="L6" s="2">
        <v>13.8</v>
      </c>
      <c r="M6" s="2">
        <v>13</v>
      </c>
      <c r="N6" s="2"/>
      <c r="O6" s="2">
        <v>18.8</v>
      </c>
      <c r="P6" s="2">
        <v>19</v>
      </c>
      <c r="Q6" s="2">
        <v>15</v>
      </c>
      <c r="R6" s="2" t="s">
        <v>13</v>
      </c>
      <c r="S6" s="2" t="s">
        <v>13</v>
      </c>
      <c r="T6" s="2">
        <v>22.4</v>
      </c>
    </row>
    <row r="7" spans="1:21" s="10" customFormat="1" ht="20.100000000000001" customHeight="1" x14ac:dyDescent="0.2">
      <c r="A7" s="16" t="s">
        <v>3</v>
      </c>
      <c r="B7" s="2"/>
      <c r="C7" s="2">
        <v>27.5</v>
      </c>
      <c r="D7" s="2">
        <v>27.1</v>
      </c>
      <c r="E7" s="2">
        <v>22.6</v>
      </c>
      <c r="F7" s="2">
        <v>21.3</v>
      </c>
      <c r="G7" s="2">
        <v>21.6</v>
      </c>
      <c r="H7" s="2">
        <v>18.3</v>
      </c>
      <c r="I7" s="2">
        <v>20</v>
      </c>
      <c r="J7" s="2">
        <v>21</v>
      </c>
      <c r="K7" s="2">
        <v>18.100000000000001</v>
      </c>
      <c r="L7" s="2">
        <v>20.2</v>
      </c>
      <c r="M7" s="2">
        <v>20</v>
      </c>
      <c r="N7" s="2"/>
      <c r="O7" s="2">
        <v>24.1</v>
      </c>
      <c r="P7" s="2">
        <v>22.9</v>
      </c>
      <c r="Q7" s="2">
        <v>20.7</v>
      </c>
      <c r="R7" s="2" t="s">
        <v>13</v>
      </c>
      <c r="S7" s="2" t="s">
        <v>13</v>
      </c>
      <c r="T7" s="2">
        <v>27.5</v>
      </c>
    </row>
    <row r="8" spans="1:21" s="10" customFormat="1" ht="20.100000000000001" customHeight="1" x14ac:dyDescent="0.2">
      <c r="A8" s="15" t="s">
        <v>4</v>
      </c>
      <c r="B8" s="2"/>
      <c r="C8" s="2">
        <v>32.200000000000003</v>
      </c>
      <c r="D8" s="2">
        <v>39.799999999999997</v>
      </c>
      <c r="E8" s="2">
        <v>37.299999999999997</v>
      </c>
      <c r="F8" s="2">
        <v>35.9</v>
      </c>
      <c r="G8" s="2">
        <v>33.6</v>
      </c>
      <c r="H8" s="2">
        <v>33.4</v>
      </c>
      <c r="I8" s="2">
        <v>32.200000000000003</v>
      </c>
      <c r="J8" s="2">
        <v>32.700000000000003</v>
      </c>
      <c r="K8" s="2">
        <v>31</v>
      </c>
      <c r="L8" s="2">
        <v>33</v>
      </c>
      <c r="M8" s="2">
        <v>32.700000000000003</v>
      </c>
      <c r="N8" s="2"/>
      <c r="O8" s="2">
        <v>38.400000000000006</v>
      </c>
      <c r="P8" s="2">
        <v>42.3</v>
      </c>
      <c r="Q8" s="2">
        <v>39.5</v>
      </c>
      <c r="R8" s="2" t="s">
        <v>13</v>
      </c>
      <c r="S8" s="2" t="s">
        <v>13</v>
      </c>
      <c r="T8" s="2">
        <v>46.1</v>
      </c>
    </row>
    <row r="9" spans="1:21" s="10" customFormat="1" ht="20.100000000000001" customHeight="1" x14ac:dyDescent="0.2">
      <c r="A9" s="16" t="s">
        <v>27</v>
      </c>
      <c r="B9" s="2"/>
      <c r="C9" s="2">
        <v>17.8</v>
      </c>
      <c r="D9" s="2">
        <v>17.5</v>
      </c>
      <c r="E9" s="2">
        <v>17.399999999999999</v>
      </c>
      <c r="F9" s="2">
        <v>17.8</v>
      </c>
      <c r="G9" s="2">
        <v>15.9</v>
      </c>
      <c r="H9" s="2">
        <v>15.6</v>
      </c>
      <c r="I9" s="2">
        <v>15</v>
      </c>
      <c r="J9" s="2">
        <v>16.600000000000001</v>
      </c>
      <c r="K9" s="2">
        <v>16.100000000000001</v>
      </c>
      <c r="L9" s="2">
        <v>16.100000000000001</v>
      </c>
      <c r="M9" s="2">
        <v>18.2</v>
      </c>
      <c r="N9" s="2"/>
      <c r="O9" s="2">
        <v>20.3</v>
      </c>
      <c r="P9" s="2">
        <v>20.499999999999996</v>
      </c>
      <c r="Q9" s="2">
        <v>19.5</v>
      </c>
      <c r="R9" s="2">
        <v>19.899999999999999</v>
      </c>
      <c r="S9" s="2">
        <v>28</v>
      </c>
      <c r="T9" s="2">
        <v>26.2</v>
      </c>
    </row>
    <row r="10" spans="1:21" s="10" customFormat="1" ht="20.100000000000001" customHeight="1" x14ac:dyDescent="0.2">
      <c r="A10" s="16" t="s">
        <v>5</v>
      </c>
      <c r="B10" s="2"/>
      <c r="C10" s="2">
        <v>30.6</v>
      </c>
      <c r="D10" s="2">
        <v>31.1</v>
      </c>
      <c r="E10" s="2">
        <v>30.6</v>
      </c>
      <c r="F10" s="2">
        <v>28.4</v>
      </c>
      <c r="G10" s="2">
        <v>27.6</v>
      </c>
      <c r="H10" s="2">
        <v>26.5</v>
      </c>
      <c r="I10" s="2">
        <v>25.9</v>
      </c>
      <c r="J10" s="2">
        <v>25.799999999999997</v>
      </c>
      <c r="K10" s="2">
        <v>24.5</v>
      </c>
      <c r="L10" s="2">
        <v>25.5</v>
      </c>
      <c r="M10" s="2">
        <v>24.8</v>
      </c>
      <c r="N10" s="2"/>
      <c r="O10" s="2">
        <v>28.400000000000002</v>
      </c>
      <c r="P10" s="2">
        <v>28</v>
      </c>
      <c r="Q10" s="2">
        <v>27.499999999999996</v>
      </c>
      <c r="R10" s="2" t="s">
        <v>13</v>
      </c>
      <c r="S10" s="2" t="s">
        <v>13</v>
      </c>
      <c r="T10" s="2">
        <v>31.999999999999996</v>
      </c>
    </row>
    <row r="11" spans="1:21" s="10" customFormat="1" ht="20.100000000000001" customHeight="1" x14ac:dyDescent="0.2">
      <c r="A11" s="15" t="s">
        <v>35</v>
      </c>
      <c r="B11" s="2"/>
      <c r="C11" s="2">
        <v>48.7</v>
      </c>
      <c r="D11" s="2">
        <v>47</v>
      </c>
      <c r="E11" s="2">
        <v>46.1</v>
      </c>
      <c r="F11" s="2">
        <v>44.2</v>
      </c>
      <c r="G11" s="2">
        <v>43.9</v>
      </c>
      <c r="H11" s="2">
        <v>42.9</v>
      </c>
      <c r="I11" s="2">
        <v>40.400000000000006</v>
      </c>
      <c r="J11" s="2" t="s">
        <v>13</v>
      </c>
      <c r="K11" s="2">
        <v>35.599999999999994</v>
      </c>
      <c r="L11" s="2">
        <v>37.099999999999994</v>
      </c>
      <c r="M11" s="2">
        <v>34.1</v>
      </c>
      <c r="N11" s="2"/>
      <c r="O11" s="2">
        <v>39.1</v>
      </c>
      <c r="P11" s="2">
        <v>37.6</v>
      </c>
      <c r="Q11" s="2">
        <v>34.700000000000003</v>
      </c>
      <c r="R11" s="2" t="s">
        <v>13</v>
      </c>
      <c r="S11" s="2" t="s">
        <v>13</v>
      </c>
      <c r="T11" s="2">
        <v>35.1</v>
      </c>
    </row>
    <row r="12" spans="1:21" s="10" customFormat="1" ht="20.100000000000001" customHeight="1" x14ac:dyDescent="0.2">
      <c r="A12" s="16" t="s">
        <v>7</v>
      </c>
      <c r="B12" s="2"/>
      <c r="C12" s="2">
        <v>21.3</v>
      </c>
      <c r="D12" s="2">
        <v>27.8</v>
      </c>
      <c r="E12" s="2">
        <v>26.4</v>
      </c>
      <c r="F12" s="2">
        <v>26.4</v>
      </c>
      <c r="G12" s="2">
        <v>25.1</v>
      </c>
      <c r="H12" s="2">
        <v>24.8</v>
      </c>
      <c r="I12" s="2">
        <v>24</v>
      </c>
      <c r="J12" s="2">
        <v>23.8</v>
      </c>
      <c r="K12" s="2">
        <v>24.1</v>
      </c>
      <c r="L12" s="2">
        <v>24.2</v>
      </c>
      <c r="M12" s="2">
        <v>26.1</v>
      </c>
      <c r="N12" s="2"/>
      <c r="O12" s="2">
        <v>29.6</v>
      </c>
      <c r="P12" s="2">
        <v>30.5</v>
      </c>
      <c r="Q12" s="2">
        <v>28.999999999999996</v>
      </c>
      <c r="R12" s="2" t="s">
        <v>13</v>
      </c>
      <c r="S12" s="2" t="s">
        <v>13</v>
      </c>
      <c r="T12" s="2">
        <v>33.199999999999996</v>
      </c>
    </row>
    <row r="13" spans="1:21" s="10" customFormat="1" ht="20.100000000000001" customHeight="1" x14ac:dyDescent="0.2">
      <c r="A13" s="16" t="s">
        <v>8</v>
      </c>
      <c r="B13" s="2"/>
      <c r="C13" s="2">
        <v>40</v>
      </c>
      <c r="D13" s="2">
        <v>40.799999999999997</v>
      </c>
      <c r="E13" s="2">
        <v>43.6</v>
      </c>
      <c r="F13" s="2">
        <v>43.7</v>
      </c>
      <c r="G13" s="2">
        <v>39.700000000000003</v>
      </c>
      <c r="H13" s="2">
        <v>38.5</v>
      </c>
      <c r="I13" s="2">
        <v>41.4</v>
      </c>
      <c r="J13" s="2">
        <v>37.1</v>
      </c>
      <c r="K13" s="2">
        <v>34.4</v>
      </c>
      <c r="L13" s="2">
        <v>34.900000000000006</v>
      </c>
      <c r="M13" s="2">
        <v>33.6</v>
      </c>
      <c r="N13" s="2"/>
      <c r="O13" s="2">
        <v>38.000000000000007</v>
      </c>
      <c r="P13" s="2">
        <v>40.5</v>
      </c>
      <c r="Q13" s="2">
        <v>38.6</v>
      </c>
      <c r="R13" s="2" t="s">
        <v>13</v>
      </c>
      <c r="S13" s="2" t="s">
        <v>13</v>
      </c>
      <c r="T13" s="2">
        <v>44.399999999999991</v>
      </c>
    </row>
    <row r="14" spans="1:21" s="10" customFormat="1" ht="20.100000000000001" customHeight="1" x14ac:dyDescent="0.2">
      <c r="A14" s="16" t="s">
        <v>9</v>
      </c>
      <c r="B14" s="2"/>
      <c r="C14" s="2">
        <v>41.4</v>
      </c>
      <c r="D14" s="2">
        <v>41.6</v>
      </c>
      <c r="E14" s="2">
        <v>40.5</v>
      </c>
      <c r="F14" s="2">
        <v>39.200000000000003</v>
      </c>
      <c r="G14" s="2">
        <v>37.4</v>
      </c>
      <c r="H14" s="2">
        <v>36.299999999999997</v>
      </c>
      <c r="I14" s="2">
        <v>35.699999999999996</v>
      </c>
      <c r="J14" s="2">
        <v>33.6</v>
      </c>
      <c r="K14" s="2">
        <v>31.900000000000002</v>
      </c>
      <c r="L14" s="2">
        <v>33.700000000000003</v>
      </c>
      <c r="M14" s="2">
        <v>33.4</v>
      </c>
      <c r="N14" s="2"/>
      <c r="O14" s="2">
        <v>37.700000000000003</v>
      </c>
      <c r="P14" s="2">
        <v>37.799999999999997</v>
      </c>
      <c r="Q14" s="2">
        <v>35.9</v>
      </c>
      <c r="R14" s="2" t="s">
        <v>13</v>
      </c>
      <c r="S14" s="2" t="s">
        <v>13</v>
      </c>
      <c r="T14" s="2">
        <v>42.6</v>
      </c>
    </row>
    <row r="15" spans="1:21" s="10" customFormat="1" ht="20.100000000000001" customHeight="1" x14ac:dyDescent="0.2">
      <c r="A15" s="16" t="s">
        <v>10</v>
      </c>
      <c r="B15" s="2"/>
      <c r="C15" s="2">
        <v>35</v>
      </c>
      <c r="D15" s="2">
        <v>34.9</v>
      </c>
      <c r="E15" s="2">
        <v>33.1</v>
      </c>
      <c r="F15" s="2">
        <v>33.700000000000003</v>
      </c>
      <c r="G15" s="2">
        <v>31.6</v>
      </c>
      <c r="H15" s="2">
        <v>31.7</v>
      </c>
      <c r="I15" s="2">
        <v>31.9</v>
      </c>
      <c r="J15" s="2">
        <v>31.599999999999998</v>
      </c>
      <c r="K15" s="2">
        <v>32.1</v>
      </c>
      <c r="L15" s="2">
        <v>33.9</v>
      </c>
      <c r="M15" s="2">
        <v>31.4</v>
      </c>
      <c r="N15" s="2"/>
      <c r="O15" s="2">
        <v>38</v>
      </c>
      <c r="P15" s="2">
        <v>37.799999999999997</v>
      </c>
      <c r="Q15" s="2">
        <v>36.5</v>
      </c>
      <c r="R15" s="2" t="s">
        <v>13</v>
      </c>
      <c r="S15" s="2" t="s">
        <v>13</v>
      </c>
      <c r="T15" s="2">
        <v>42.2</v>
      </c>
    </row>
    <row r="16" spans="1:21" s="10" customFormat="1" ht="20.100000000000001" customHeight="1" x14ac:dyDescent="0.2">
      <c r="A16" s="11" t="s">
        <v>11</v>
      </c>
      <c r="B16" s="3"/>
      <c r="C16" s="3">
        <v>33.4</v>
      </c>
      <c r="D16" s="3">
        <v>34.5</v>
      </c>
      <c r="E16" s="3">
        <v>32.6</v>
      </c>
      <c r="F16" s="3">
        <v>31.5</v>
      </c>
      <c r="G16" s="3">
        <v>30</v>
      </c>
      <c r="H16" s="3">
        <v>29.1</v>
      </c>
      <c r="I16" s="3">
        <v>28.900000000000002</v>
      </c>
      <c r="J16" s="3">
        <v>26.5</v>
      </c>
      <c r="K16" s="3">
        <v>26.3</v>
      </c>
      <c r="L16" s="3">
        <v>26.9</v>
      </c>
      <c r="M16" s="3">
        <v>26.5</v>
      </c>
      <c r="N16" s="3"/>
      <c r="O16" s="3">
        <v>30.7</v>
      </c>
      <c r="P16" s="3">
        <v>31.099999999999998</v>
      </c>
      <c r="Q16" s="3">
        <v>29.1</v>
      </c>
      <c r="R16" s="2" t="s">
        <v>13</v>
      </c>
      <c r="S16" s="2" t="s">
        <v>13</v>
      </c>
      <c r="T16" s="3">
        <v>34.200000000000003</v>
      </c>
    </row>
    <row r="17" spans="1:21" ht="20.100000000000001" customHeight="1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ht="20.100000000000001" customHeight="1" x14ac:dyDescent="0.2">
      <c r="A18" s="21" t="s">
        <v>40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1:21" ht="35.1" customHeight="1" x14ac:dyDescent="0.2">
      <c r="A19" s="21" t="s">
        <v>30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21" ht="35.1" customHeight="1" x14ac:dyDescent="0.2">
      <c r="A20" s="21" t="s">
        <v>28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1:21" ht="20.100000000000001" customHeight="1" x14ac:dyDescent="0.2">
      <c r="A21" s="21" t="s">
        <v>39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1:21" ht="20.100000000000001" customHeight="1" x14ac:dyDescent="0.2">
      <c r="A22" s="21" t="s">
        <v>36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1:21" s="13" customFormat="1" x14ac:dyDescent="0.2">
      <c r="U23" s="20"/>
    </row>
    <row r="24" spans="1:21" s="13" customFormat="1" x14ac:dyDescent="0.2"/>
    <row r="25" spans="1:21" s="13" customFormat="1" x14ac:dyDescent="0.2">
      <c r="A25" s="14"/>
    </row>
  </sheetData>
  <mergeCells count="6">
    <mergeCell ref="A1:U1"/>
    <mergeCell ref="A19:U19"/>
    <mergeCell ref="A20:U20"/>
    <mergeCell ref="A22:U22"/>
    <mergeCell ref="A21:U21"/>
    <mergeCell ref="A18:U18"/>
  </mergeCells>
  <pageMargins left="0.7" right="0.7" top="0.78740157499999996" bottom="0.78740157499999996" header="0.3" footer="0.3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7" tint="0.79998168889431442"/>
    <pageSetUpPr fitToPage="1"/>
  </sheetPr>
  <dimension ref="A1:T23"/>
  <sheetViews>
    <sheetView tabSelected="1" workbookViewId="0">
      <selection sqref="A1:T1"/>
    </sheetView>
  </sheetViews>
  <sheetFormatPr baseColWidth="10" defaultColWidth="11.5546875" defaultRowHeight="15" x14ac:dyDescent="0.2"/>
  <cols>
    <col min="1" max="1" width="23.77734375" style="12" customWidth="1"/>
    <col min="2" max="20" width="5.33203125" style="5" customWidth="1"/>
    <col min="21" max="16384" width="11.5546875" style="5"/>
  </cols>
  <sheetData>
    <row r="1" spans="1:20" ht="35.1" customHeight="1" x14ac:dyDescent="0.2">
      <c r="A1" s="22" t="s">
        <v>43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20.100000000000001" customHeigh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s="9" customFormat="1" ht="20.100000000000001" customHeight="1" x14ac:dyDescent="0.2">
      <c r="A3" s="8" t="s">
        <v>12</v>
      </c>
      <c r="B3" s="1">
        <v>2005</v>
      </c>
      <c r="C3" s="1">
        <v>2006</v>
      </c>
      <c r="D3" s="1">
        <v>2007</v>
      </c>
      <c r="E3" s="1">
        <v>2008</v>
      </c>
      <c r="F3" s="1">
        <v>2009</v>
      </c>
      <c r="G3" s="1">
        <v>2010</v>
      </c>
      <c r="H3" s="1">
        <v>2011</v>
      </c>
      <c r="I3" s="1">
        <v>2012</v>
      </c>
      <c r="J3" s="1">
        <v>2013</v>
      </c>
      <c r="K3" s="1">
        <v>2014</v>
      </c>
      <c r="L3" s="1">
        <v>2015</v>
      </c>
      <c r="M3" s="1">
        <v>2016</v>
      </c>
      <c r="N3" s="1"/>
      <c r="O3" s="1">
        <v>2017</v>
      </c>
      <c r="P3" s="1">
        <v>2018</v>
      </c>
      <c r="Q3" s="1">
        <v>2019</v>
      </c>
      <c r="R3" s="4" t="s">
        <v>26</v>
      </c>
      <c r="S3" s="4" t="s">
        <v>25</v>
      </c>
      <c r="T3" s="4" t="s">
        <v>31</v>
      </c>
    </row>
    <row r="4" spans="1:20" s="10" customFormat="1" ht="20.100000000000001" customHeight="1" x14ac:dyDescent="0.2">
      <c r="A4" s="15" t="s">
        <v>0</v>
      </c>
      <c r="B4" s="2">
        <v>23.079968329374505</v>
      </c>
      <c r="C4" s="2">
        <v>23.579435639737149</v>
      </c>
      <c r="D4" s="2">
        <v>24.089754445385267</v>
      </c>
      <c r="E4" s="2">
        <v>22.64231096006797</v>
      </c>
      <c r="F4" s="2">
        <v>21.198347107438018</v>
      </c>
      <c r="G4" s="2">
        <v>19.155470249520153</v>
      </c>
      <c r="H4" s="2">
        <v>16.3</v>
      </c>
      <c r="I4" s="2">
        <v>16.899999999999999</v>
      </c>
      <c r="J4" s="2">
        <v>13</v>
      </c>
      <c r="K4" s="2">
        <v>13.3</v>
      </c>
      <c r="L4" s="2">
        <v>10.9</v>
      </c>
      <c r="M4" s="2">
        <v>10</v>
      </c>
      <c r="N4" s="2"/>
      <c r="O4" s="2">
        <v>24.4</v>
      </c>
      <c r="P4" s="2">
        <v>25.1</v>
      </c>
      <c r="Q4" s="2">
        <v>29.4</v>
      </c>
      <c r="R4" s="2" t="s">
        <v>13</v>
      </c>
      <c r="S4" s="2" t="s">
        <v>13</v>
      </c>
      <c r="T4" s="2">
        <v>33.4</v>
      </c>
    </row>
    <row r="5" spans="1:20" s="10" customFormat="1" ht="20.100000000000001" customHeight="1" x14ac:dyDescent="0.2">
      <c r="A5" s="16" t="s">
        <v>1</v>
      </c>
      <c r="B5" s="2">
        <v>17.766278568348426</v>
      </c>
      <c r="C5" s="2">
        <v>15.404814004376368</v>
      </c>
      <c r="D5" s="2">
        <v>15.965583173996176</v>
      </c>
      <c r="E5" s="2">
        <v>13.717026378896882</v>
      </c>
      <c r="F5" s="2">
        <v>11.247165532879819</v>
      </c>
      <c r="G5" s="2">
        <v>10.890652557319225</v>
      </c>
      <c r="H5" s="2">
        <v>9</v>
      </c>
      <c r="I5" s="2">
        <v>7.8</v>
      </c>
      <c r="J5" s="2">
        <v>5.6</v>
      </c>
      <c r="K5" s="2">
        <v>5.3</v>
      </c>
      <c r="L5" s="2">
        <v>4.8</v>
      </c>
      <c r="M5" s="2">
        <v>3.8</v>
      </c>
      <c r="N5" s="2"/>
      <c r="O5" s="2">
        <v>14.9</v>
      </c>
      <c r="P5" s="2">
        <v>17.5</v>
      </c>
      <c r="Q5" s="2">
        <v>18.899999999999999</v>
      </c>
      <c r="R5" s="2" t="s">
        <v>13</v>
      </c>
      <c r="S5" s="2" t="s">
        <v>13</v>
      </c>
      <c r="T5" s="2">
        <v>25.8</v>
      </c>
    </row>
    <row r="6" spans="1:20" s="10" customFormat="1" ht="20.100000000000001" customHeight="1" x14ac:dyDescent="0.2">
      <c r="A6" s="15" t="s">
        <v>2</v>
      </c>
      <c r="B6" s="2">
        <v>9.8479841374752155</v>
      </c>
      <c r="C6" s="2">
        <v>9.2823991431631558</v>
      </c>
      <c r="D6" s="2">
        <v>9.6358955498344976</v>
      </c>
      <c r="E6" s="2">
        <v>7.1163825055596739</v>
      </c>
      <c r="F6" s="2">
        <v>8.3420593368237341</v>
      </c>
      <c r="G6" s="2">
        <v>7.0457354758961683</v>
      </c>
      <c r="H6" s="2">
        <v>5.6</v>
      </c>
      <c r="I6" s="2">
        <v>5.5</v>
      </c>
      <c r="J6" s="2">
        <v>4.8</v>
      </c>
      <c r="K6" s="2">
        <v>3.9</v>
      </c>
      <c r="L6" s="2">
        <v>4.2</v>
      </c>
      <c r="M6" s="2">
        <v>3.5</v>
      </c>
      <c r="N6" s="2"/>
      <c r="O6" s="2">
        <v>18.100000000000001</v>
      </c>
      <c r="P6" s="2">
        <v>15.5</v>
      </c>
      <c r="Q6" s="2">
        <v>17.2</v>
      </c>
      <c r="R6" s="2" t="s">
        <v>13</v>
      </c>
      <c r="S6" s="2" t="s">
        <v>13</v>
      </c>
      <c r="T6" s="2">
        <v>22.5</v>
      </c>
    </row>
    <row r="7" spans="1:20" s="10" customFormat="1" ht="20.100000000000001" customHeight="1" x14ac:dyDescent="0.2">
      <c r="A7" s="16" t="s">
        <v>3</v>
      </c>
      <c r="B7" s="2">
        <v>14.612452350698856</v>
      </c>
      <c r="C7" s="2">
        <v>8.8627869727709552</v>
      </c>
      <c r="D7" s="2">
        <v>8.1380208333333339</v>
      </c>
      <c r="E7" s="2">
        <v>8.3204930662557786</v>
      </c>
      <c r="F7" s="2">
        <v>7.3022312373225153</v>
      </c>
      <c r="G7" s="2">
        <v>8.3012644310060466</v>
      </c>
      <c r="H7" s="2">
        <v>6.3</v>
      </c>
      <c r="I7" s="2">
        <v>6.4</v>
      </c>
      <c r="J7" s="2">
        <v>4.9000000000000004</v>
      </c>
      <c r="K7" s="2">
        <v>5.2</v>
      </c>
      <c r="L7" s="2">
        <v>4.5999999999999996</v>
      </c>
      <c r="M7" s="2">
        <v>4.5</v>
      </c>
      <c r="N7" s="2"/>
      <c r="O7" s="2">
        <v>18.3</v>
      </c>
      <c r="P7" s="2">
        <v>17.600000000000001</v>
      </c>
      <c r="Q7" s="2">
        <v>17.8</v>
      </c>
      <c r="R7" s="2" t="s">
        <v>13</v>
      </c>
      <c r="S7" s="2" t="s">
        <v>13</v>
      </c>
      <c r="T7" s="2">
        <v>21.2</v>
      </c>
    </row>
    <row r="8" spans="1:20" s="10" customFormat="1" ht="20.100000000000001" customHeight="1" x14ac:dyDescent="0.2">
      <c r="A8" s="15" t="s">
        <v>4</v>
      </c>
      <c r="B8" s="2">
        <v>21.033013844515441</v>
      </c>
      <c r="C8" s="2">
        <v>18.990120746432492</v>
      </c>
      <c r="D8" s="2">
        <v>19.892793329362714</v>
      </c>
      <c r="E8" s="2">
        <v>16.595744680851062</v>
      </c>
      <c r="F8" s="2">
        <v>14.196372732958098</v>
      </c>
      <c r="G8" s="2">
        <v>16.066997518610421</v>
      </c>
      <c r="H8" s="2">
        <v>17.2</v>
      </c>
      <c r="I8" s="2">
        <v>15.5</v>
      </c>
      <c r="J8" s="2">
        <v>16</v>
      </c>
      <c r="K8" s="2">
        <v>14.6</v>
      </c>
      <c r="L8" s="2">
        <v>13.3</v>
      </c>
      <c r="M8" s="2">
        <v>12</v>
      </c>
      <c r="N8" s="2"/>
      <c r="O8" s="2">
        <v>30</v>
      </c>
      <c r="P8" s="2">
        <v>31.1</v>
      </c>
      <c r="Q8" s="2">
        <v>34.1</v>
      </c>
      <c r="R8" s="2" t="s">
        <v>13</v>
      </c>
      <c r="S8" s="2" t="s">
        <v>13</v>
      </c>
      <c r="T8" s="2">
        <v>39</v>
      </c>
    </row>
    <row r="9" spans="1:20" s="10" customFormat="1" ht="20.100000000000001" customHeight="1" x14ac:dyDescent="0.2">
      <c r="A9" s="16" t="s">
        <v>37</v>
      </c>
      <c r="B9" s="2">
        <v>7.7753779697624186</v>
      </c>
      <c r="C9" s="2">
        <v>6.5386374028349339</v>
      </c>
      <c r="D9" s="2">
        <v>6.1497326203208553</v>
      </c>
      <c r="E9" s="2">
        <v>5.4562127464465844</v>
      </c>
      <c r="F9" s="2">
        <v>4.557885141294439</v>
      </c>
      <c r="G9" s="2">
        <v>3.8852097130242824</v>
      </c>
      <c r="H9" s="2">
        <v>4.9000000000000004</v>
      </c>
      <c r="I9" s="2">
        <v>4.8</v>
      </c>
      <c r="J9" s="2">
        <v>3.5</v>
      </c>
      <c r="K9" s="2">
        <v>3.7</v>
      </c>
      <c r="L9" s="2">
        <v>5.0999999999999996</v>
      </c>
      <c r="M9" s="2">
        <v>4</v>
      </c>
      <c r="N9" s="2"/>
      <c r="O9" s="2">
        <v>18.2</v>
      </c>
      <c r="P9" s="2">
        <v>21.2</v>
      </c>
      <c r="Q9" s="2">
        <v>23.2</v>
      </c>
      <c r="R9" s="2">
        <v>26.054590570719604</v>
      </c>
      <c r="S9" s="2">
        <v>26.666666666666668</v>
      </c>
      <c r="T9" s="2">
        <v>32.700000000000003</v>
      </c>
    </row>
    <row r="10" spans="1:20" s="10" customFormat="1" ht="20.100000000000001" customHeight="1" x14ac:dyDescent="0.2">
      <c r="A10" s="16" t="s">
        <v>5</v>
      </c>
      <c r="B10" s="2">
        <v>14.702044367116137</v>
      </c>
      <c r="C10" s="2">
        <v>13.408239700374532</v>
      </c>
      <c r="D10" s="2">
        <v>12.640332640332641</v>
      </c>
      <c r="E10" s="2">
        <v>12.830687830687831</v>
      </c>
      <c r="F10" s="2">
        <v>13.927813163481954</v>
      </c>
      <c r="G10" s="2">
        <v>12.844036697247706</v>
      </c>
      <c r="H10" s="2">
        <v>11.4</v>
      </c>
      <c r="I10" s="2">
        <v>11.3</v>
      </c>
      <c r="J10" s="2">
        <v>9.4</v>
      </c>
      <c r="K10" s="2">
        <v>8.9</v>
      </c>
      <c r="L10" s="2">
        <v>6.4</v>
      </c>
      <c r="M10" s="2">
        <v>6.7</v>
      </c>
      <c r="N10" s="2"/>
      <c r="O10" s="2">
        <v>22</v>
      </c>
      <c r="P10" s="2">
        <v>21.4</v>
      </c>
      <c r="Q10" s="2">
        <v>26.4</v>
      </c>
      <c r="R10" s="2" t="s">
        <v>13</v>
      </c>
      <c r="S10" s="2" t="s">
        <v>13</v>
      </c>
      <c r="T10" s="2">
        <v>30.1</v>
      </c>
    </row>
    <row r="11" spans="1:20" s="10" customFormat="1" ht="20.100000000000001" customHeight="1" x14ac:dyDescent="0.2">
      <c r="A11" s="15" t="s">
        <v>6</v>
      </c>
      <c r="B11" s="2">
        <v>25.148986889153754</v>
      </c>
      <c r="C11" s="2">
        <v>23.430656934306569</v>
      </c>
      <c r="D11" s="2">
        <v>21.383114128128977</v>
      </c>
      <c r="E11" s="2">
        <v>20.669898633759367</v>
      </c>
      <c r="F11" s="2">
        <v>21.02391942929081</v>
      </c>
      <c r="G11" s="2">
        <v>22.324800671422576</v>
      </c>
      <c r="H11" s="2">
        <v>18.2</v>
      </c>
      <c r="I11" s="2">
        <v>16.600000000000001</v>
      </c>
      <c r="J11" s="2">
        <v>15.7</v>
      </c>
      <c r="K11" s="2">
        <v>13</v>
      </c>
      <c r="L11" s="2">
        <v>12.8</v>
      </c>
      <c r="M11" s="2">
        <v>11.3</v>
      </c>
      <c r="N11" s="2"/>
      <c r="O11" s="2">
        <v>26</v>
      </c>
      <c r="P11" s="2">
        <v>23.7</v>
      </c>
      <c r="Q11" s="2">
        <v>22.5</v>
      </c>
      <c r="R11" s="2" t="s">
        <v>13</v>
      </c>
      <c r="S11" s="2" t="s">
        <v>13</v>
      </c>
      <c r="T11" s="2">
        <v>24.1</v>
      </c>
    </row>
    <row r="12" spans="1:20" s="10" customFormat="1" ht="20.100000000000001" customHeight="1" x14ac:dyDescent="0.2">
      <c r="A12" s="16" t="s">
        <v>7</v>
      </c>
      <c r="B12" s="2">
        <v>16.400580551523948</v>
      </c>
      <c r="C12" s="2">
        <v>15.860849056603774</v>
      </c>
      <c r="D12" s="2">
        <v>13.924050632911392</v>
      </c>
      <c r="E12" s="2">
        <v>11.273364485981308</v>
      </c>
      <c r="F12" s="2">
        <v>10.005817335660268</v>
      </c>
      <c r="G12" s="2">
        <v>10.178263369752731</v>
      </c>
      <c r="H12" s="2">
        <v>10.4</v>
      </c>
      <c r="I12" s="2">
        <v>10.3</v>
      </c>
      <c r="J12" s="2">
        <v>9</v>
      </c>
      <c r="K12" s="2">
        <v>6.6</v>
      </c>
      <c r="L12" s="2">
        <v>8</v>
      </c>
      <c r="M12" s="2">
        <v>8.6999999999999993</v>
      </c>
      <c r="N12" s="2"/>
      <c r="O12" s="2">
        <v>30.9</v>
      </c>
      <c r="P12" s="2">
        <v>29.4</v>
      </c>
      <c r="Q12" s="2">
        <v>34.4</v>
      </c>
      <c r="R12" s="2" t="s">
        <v>13</v>
      </c>
      <c r="S12" s="2" t="s">
        <v>13</v>
      </c>
      <c r="T12" s="2">
        <v>33.799999999999997</v>
      </c>
    </row>
    <row r="13" spans="1:20" s="10" customFormat="1" ht="20.100000000000001" customHeight="1" x14ac:dyDescent="0.2">
      <c r="A13" s="16" t="s">
        <v>8</v>
      </c>
      <c r="B13" s="2">
        <v>27.045235803657363</v>
      </c>
      <c r="C13" s="2">
        <v>26.306517909571344</v>
      </c>
      <c r="D13" s="2">
        <v>24.00497512437811</v>
      </c>
      <c r="E13" s="2">
        <v>21.719197707736388</v>
      </c>
      <c r="F13" s="2">
        <v>23.261250730566921</v>
      </c>
      <c r="G13" s="2">
        <v>22.938285090114693</v>
      </c>
      <c r="H13" s="2">
        <v>22.8</v>
      </c>
      <c r="I13" s="2">
        <v>23.1</v>
      </c>
      <c r="J13" s="2">
        <v>17.600000000000001</v>
      </c>
      <c r="K13" s="2">
        <v>18.7</v>
      </c>
      <c r="L13" s="2">
        <v>16.399999999999999</v>
      </c>
      <c r="M13" s="2">
        <v>16.100000000000001</v>
      </c>
      <c r="N13" s="2"/>
      <c r="O13" s="2">
        <v>36.799999999999997</v>
      </c>
      <c r="P13" s="2">
        <v>35.6</v>
      </c>
      <c r="Q13" s="2">
        <v>34.799999999999997</v>
      </c>
      <c r="R13" s="2" t="s">
        <v>13</v>
      </c>
      <c r="S13" s="2" t="s">
        <v>13</v>
      </c>
      <c r="T13" s="2">
        <v>37.9</v>
      </c>
    </row>
    <row r="14" spans="1:20" s="10" customFormat="1" ht="20.100000000000001" customHeight="1" x14ac:dyDescent="0.2">
      <c r="A14" s="16" t="s">
        <v>9</v>
      </c>
      <c r="B14" s="2">
        <v>23.216132368148916</v>
      </c>
      <c r="C14" s="2">
        <v>20.788530465949822</v>
      </c>
      <c r="D14" s="2">
        <v>20.857325655790149</v>
      </c>
      <c r="E14" s="2">
        <v>20.351906158357771</v>
      </c>
      <c r="F14" s="2">
        <v>18.954623779437107</v>
      </c>
      <c r="G14" s="2">
        <v>17.791762013729976</v>
      </c>
      <c r="H14" s="2">
        <v>18.399999999999999</v>
      </c>
      <c r="I14" s="2">
        <v>16.3</v>
      </c>
      <c r="J14" s="2">
        <v>14.9</v>
      </c>
      <c r="K14" s="2">
        <v>12.4</v>
      </c>
      <c r="L14" s="2">
        <v>13.2</v>
      </c>
      <c r="M14" s="2">
        <v>11.2</v>
      </c>
      <c r="N14" s="2"/>
      <c r="O14" s="2">
        <v>39.700000000000003</v>
      </c>
      <c r="P14" s="2">
        <v>35.1</v>
      </c>
      <c r="Q14" s="2">
        <v>36.700000000000003</v>
      </c>
      <c r="R14" s="2" t="s">
        <v>13</v>
      </c>
      <c r="S14" s="2" t="s">
        <v>13</v>
      </c>
      <c r="T14" s="2">
        <v>40.1</v>
      </c>
    </row>
    <row r="15" spans="1:20" s="10" customFormat="1" ht="20.100000000000001" customHeight="1" x14ac:dyDescent="0.2">
      <c r="A15" s="16" t="s">
        <v>10</v>
      </c>
      <c r="B15" s="2">
        <v>18.554095045500507</v>
      </c>
      <c r="C15" s="2">
        <v>17.225838758137204</v>
      </c>
      <c r="D15" s="2">
        <v>19.483315392895587</v>
      </c>
      <c r="E15" s="2">
        <v>18.032786885245901</v>
      </c>
      <c r="F15" s="2">
        <v>16.339135317237506</v>
      </c>
      <c r="G15" s="2">
        <v>15.095367847411444</v>
      </c>
      <c r="H15" s="2">
        <v>16.600000000000001</v>
      </c>
      <c r="I15" s="2">
        <v>15.9</v>
      </c>
      <c r="J15" s="2">
        <v>14</v>
      </c>
      <c r="K15" s="2">
        <v>13.2</v>
      </c>
      <c r="L15" s="2">
        <v>11.4</v>
      </c>
      <c r="M15" s="2">
        <v>11.5</v>
      </c>
      <c r="N15" s="2"/>
      <c r="O15" s="2">
        <v>28.8</v>
      </c>
      <c r="P15" s="2">
        <v>21.1</v>
      </c>
      <c r="Q15" s="2">
        <v>31.8</v>
      </c>
      <c r="R15" s="2" t="s">
        <v>13</v>
      </c>
      <c r="S15" s="2" t="s">
        <v>13</v>
      </c>
      <c r="T15" s="2">
        <v>35.6</v>
      </c>
    </row>
    <row r="16" spans="1:20" s="10" customFormat="1" ht="20.100000000000001" customHeight="1" x14ac:dyDescent="0.2">
      <c r="A16" s="11" t="s">
        <v>11</v>
      </c>
      <c r="B16" s="3">
        <v>18.2</v>
      </c>
      <c r="C16" s="3">
        <v>16.5</v>
      </c>
      <c r="D16" s="3">
        <v>16.100000000000001</v>
      </c>
      <c r="E16" s="3">
        <v>14.6</v>
      </c>
      <c r="F16" s="3">
        <v>14</v>
      </c>
      <c r="G16" s="3">
        <v>13.6</v>
      </c>
      <c r="H16" s="3">
        <v>12.7</v>
      </c>
      <c r="I16" s="3">
        <v>12.3</v>
      </c>
      <c r="J16" s="3">
        <v>10.4</v>
      </c>
      <c r="K16" s="3">
        <v>9.6</v>
      </c>
      <c r="L16" s="3">
        <v>9</v>
      </c>
      <c r="M16" s="3">
        <v>8.3000000000000007</v>
      </c>
      <c r="N16" s="3"/>
      <c r="O16" s="3">
        <v>25.1</v>
      </c>
      <c r="P16" s="3">
        <v>24</v>
      </c>
      <c r="Q16" s="3">
        <v>26.6</v>
      </c>
      <c r="R16" s="2" t="s">
        <v>13</v>
      </c>
      <c r="S16" s="2" t="s">
        <v>13</v>
      </c>
      <c r="T16" s="3">
        <v>30.8</v>
      </c>
    </row>
    <row r="17" spans="1:20" ht="20.100000000000001" customHeight="1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35.1" customHeight="1" x14ac:dyDescent="0.2">
      <c r="A18" s="21" t="s">
        <v>29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1:20" ht="35.1" customHeight="1" x14ac:dyDescent="0.2">
      <c r="A19" s="21" t="s">
        <v>38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0" ht="20.100000000000001" customHeight="1" x14ac:dyDescent="0.2">
      <c r="A20" s="21" t="s">
        <v>36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0" s="13" customFormat="1" x14ac:dyDescent="0.2">
      <c r="T21" s="19"/>
    </row>
    <row r="22" spans="1:20" s="13" customFormat="1" x14ac:dyDescent="0.2"/>
    <row r="23" spans="1:20" s="13" customFormat="1" x14ac:dyDescent="0.2">
      <c r="A23" s="14"/>
    </row>
  </sheetData>
  <mergeCells count="4">
    <mergeCell ref="A1:T1"/>
    <mergeCell ref="A18:T18"/>
    <mergeCell ref="A19:T19"/>
    <mergeCell ref="A20:T20"/>
  </mergeCells>
  <pageMargins left="0.7" right="0.7" top="0.78740157499999996" bottom="0.78740157499999996" header="0.3" footer="0.3"/>
  <pageSetup paperSize="9"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S23"/>
  <sheetViews>
    <sheetView workbookViewId="0">
      <selection sqref="A1:S1"/>
    </sheetView>
  </sheetViews>
  <sheetFormatPr baseColWidth="10" defaultColWidth="11.5546875" defaultRowHeight="15" x14ac:dyDescent="0.2"/>
  <cols>
    <col min="1" max="1" width="23.77734375" style="12" customWidth="1"/>
    <col min="2" max="19" width="5.33203125" style="5" customWidth="1"/>
    <col min="20" max="16384" width="11.5546875" style="5"/>
  </cols>
  <sheetData>
    <row r="1" spans="1:19" ht="20.100000000000001" customHeight="1" x14ac:dyDescent="0.2">
      <c r="A1" s="22" t="s">
        <v>44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0.100000000000001" customHeigh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s="9" customFormat="1" ht="20.100000000000001" customHeight="1" x14ac:dyDescent="0.2">
      <c r="A3" s="8" t="s">
        <v>12</v>
      </c>
      <c r="B3" s="1">
        <v>2005</v>
      </c>
      <c r="C3" s="1">
        <v>2006</v>
      </c>
      <c r="D3" s="1">
        <v>2007</v>
      </c>
      <c r="E3" s="1">
        <v>2008</v>
      </c>
      <c r="F3" s="1">
        <v>2009</v>
      </c>
      <c r="G3" s="1">
        <v>2010</v>
      </c>
      <c r="H3" s="1">
        <v>2011</v>
      </c>
      <c r="I3" s="1">
        <v>2012</v>
      </c>
      <c r="J3" s="1">
        <v>2013</v>
      </c>
      <c r="K3" s="1">
        <v>2014</v>
      </c>
      <c r="L3" s="1">
        <v>2015</v>
      </c>
      <c r="M3" s="1">
        <v>2016</v>
      </c>
      <c r="N3" s="1">
        <v>2017</v>
      </c>
      <c r="O3" s="1">
        <v>2018</v>
      </c>
      <c r="P3" s="1">
        <v>2019</v>
      </c>
      <c r="Q3" s="4" t="s">
        <v>26</v>
      </c>
      <c r="R3" s="4" t="s">
        <v>25</v>
      </c>
      <c r="S3" s="4" t="s">
        <v>31</v>
      </c>
    </row>
    <row r="4" spans="1:19" s="10" customFormat="1" ht="20.100000000000001" customHeight="1" x14ac:dyDescent="0.2">
      <c r="A4" s="15" t="s">
        <v>0</v>
      </c>
      <c r="B4" s="2">
        <v>89.4</v>
      </c>
      <c r="C4" s="2">
        <v>90.5</v>
      </c>
      <c r="D4" s="2">
        <v>93.3</v>
      </c>
      <c r="E4" s="2">
        <v>94.3</v>
      </c>
      <c r="F4" s="2">
        <v>88</v>
      </c>
      <c r="G4" s="2">
        <v>90.2</v>
      </c>
      <c r="H4" s="2">
        <v>89.2</v>
      </c>
      <c r="I4" s="2">
        <v>89.5</v>
      </c>
      <c r="J4" s="2">
        <v>89.6</v>
      </c>
      <c r="K4" s="2">
        <v>87.5</v>
      </c>
      <c r="L4" s="2">
        <v>87.4</v>
      </c>
      <c r="M4" s="2">
        <v>87.5</v>
      </c>
      <c r="N4" s="2">
        <v>85.4</v>
      </c>
      <c r="O4" s="2">
        <v>84.4</v>
      </c>
      <c r="P4" s="2">
        <v>85.1</v>
      </c>
      <c r="Q4" s="2" t="s">
        <v>13</v>
      </c>
      <c r="R4" s="2" t="s">
        <v>13</v>
      </c>
      <c r="S4" s="2">
        <v>89.2</v>
      </c>
    </row>
    <row r="5" spans="1:19" s="10" customFormat="1" ht="20.100000000000001" customHeight="1" x14ac:dyDescent="0.2">
      <c r="A5" s="16" t="s">
        <v>1</v>
      </c>
      <c r="B5" s="2">
        <v>83.1</v>
      </c>
      <c r="C5" s="2">
        <v>84.6</v>
      </c>
      <c r="D5" s="2">
        <v>86.6</v>
      </c>
      <c r="E5" s="2">
        <v>86.5</v>
      </c>
      <c r="F5" s="2">
        <v>81.3</v>
      </c>
      <c r="G5" s="2">
        <v>80.3</v>
      </c>
      <c r="H5" s="2">
        <v>77.7</v>
      </c>
      <c r="I5" s="2">
        <v>77.900000000000006</v>
      </c>
      <c r="J5" s="2">
        <v>78.5</v>
      </c>
      <c r="K5" s="2">
        <v>78.900000000000006</v>
      </c>
      <c r="L5" s="2">
        <v>79.5</v>
      </c>
      <c r="M5" s="2">
        <v>78.099999999999994</v>
      </c>
      <c r="N5" s="2">
        <v>78.7</v>
      </c>
      <c r="O5" s="2">
        <v>78.099999999999994</v>
      </c>
      <c r="P5" s="2">
        <v>80.5</v>
      </c>
      <c r="Q5" s="2" t="s">
        <v>13</v>
      </c>
      <c r="R5" s="2" t="s">
        <v>13</v>
      </c>
      <c r="S5" s="2">
        <v>86.6</v>
      </c>
    </row>
    <row r="6" spans="1:19" s="10" customFormat="1" ht="20.100000000000001" customHeight="1" x14ac:dyDescent="0.2">
      <c r="A6" s="15" t="s">
        <v>2</v>
      </c>
      <c r="B6" s="2">
        <v>85.3</v>
      </c>
      <c r="C6" s="2">
        <v>85.7</v>
      </c>
      <c r="D6" s="2">
        <v>88.1</v>
      </c>
      <c r="E6" s="2">
        <v>89.5</v>
      </c>
      <c r="F6" s="2">
        <v>84</v>
      </c>
      <c r="G6" s="2">
        <v>83.8</v>
      </c>
      <c r="H6" s="2">
        <v>81.400000000000006</v>
      </c>
      <c r="I6" s="2">
        <v>81.2</v>
      </c>
      <c r="J6" s="2">
        <v>83.1</v>
      </c>
      <c r="K6" s="2">
        <v>83.5</v>
      </c>
      <c r="L6" s="2">
        <v>82.9</v>
      </c>
      <c r="M6" s="2">
        <v>83.1</v>
      </c>
      <c r="N6" s="2">
        <v>82.5</v>
      </c>
      <c r="O6" s="2">
        <v>83.5</v>
      </c>
      <c r="P6" s="2">
        <v>83.2</v>
      </c>
      <c r="Q6" s="2" t="s">
        <v>13</v>
      </c>
      <c r="R6" s="2" t="s">
        <v>13</v>
      </c>
      <c r="S6" s="2">
        <v>87.3</v>
      </c>
    </row>
    <row r="7" spans="1:19" s="10" customFormat="1" ht="20.100000000000001" customHeight="1" x14ac:dyDescent="0.2">
      <c r="A7" s="16" t="s">
        <v>3</v>
      </c>
      <c r="B7" s="2">
        <v>86.4</v>
      </c>
      <c r="C7" s="2">
        <v>88.7</v>
      </c>
      <c r="D7" s="2">
        <v>91.9</v>
      </c>
      <c r="E7" s="2">
        <v>91.3</v>
      </c>
      <c r="F7" s="2">
        <v>87.9</v>
      </c>
      <c r="G7" s="2">
        <v>87.3</v>
      </c>
      <c r="H7" s="2">
        <v>87.1</v>
      </c>
      <c r="I7" s="2">
        <v>86.2</v>
      </c>
      <c r="J7" s="2">
        <v>86</v>
      </c>
      <c r="K7" s="2">
        <v>86.1</v>
      </c>
      <c r="L7" s="2">
        <v>87.5</v>
      </c>
      <c r="M7" s="2">
        <v>84.8</v>
      </c>
      <c r="N7" s="2">
        <v>82.1</v>
      </c>
      <c r="O7" s="2">
        <v>84.7</v>
      </c>
      <c r="P7" s="2">
        <v>84.9</v>
      </c>
      <c r="Q7" s="2" t="s">
        <v>13</v>
      </c>
      <c r="R7" s="2" t="s">
        <v>13</v>
      </c>
      <c r="S7" s="2">
        <v>88.1</v>
      </c>
    </row>
    <row r="8" spans="1:19" s="10" customFormat="1" ht="20.100000000000001" customHeight="1" x14ac:dyDescent="0.2">
      <c r="A8" s="15" t="s">
        <v>4</v>
      </c>
      <c r="B8" s="2">
        <v>93.3</v>
      </c>
      <c r="C8" s="2">
        <v>94</v>
      </c>
      <c r="D8" s="2">
        <v>95</v>
      </c>
      <c r="E8" s="2">
        <v>96</v>
      </c>
      <c r="F8" s="2">
        <v>92.5</v>
      </c>
      <c r="G8" s="2">
        <v>92.8</v>
      </c>
      <c r="H8" s="2">
        <v>91</v>
      </c>
      <c r="I8" s="2">
        <v>89.4</v>
      </c>
      <c r="J8" s="2">
        <v>91.9</v>
      </c>
      <c r="K8" s="2">
        <v>91.1</v>
      </c>
      <c r="L8" s="2">
        <v>90.6</v>
      </c>
      <c r="M8" s="2">
        <v>87.4</v>
      </c>
      <c r="N8" s="2">
        <v>88.4</v>
      </c>
      <c r="O8" s="2">
        <v>85.2</v>
      </c>
      <c r="P8" s="2">
        <v>88.2</v>
      </c>
      <c r="Q8" s="2" t="s">
        <v>13</v>
      </c>
      <c r="R8" s="2" t="s">
        <v>13</v>
      </c>
      <c r="S8" s="2">
        <v>90.5</v>
      </c>
    </row>
    <row r="9" spans="1:19" s="10" customFormat="1" ht="20.100000000000001" customHeight="1" x14ac:dyDescent="0.2">
      <c r="A9" s="16" t="s">
        <v>37</v>
      </c>
      <c r="B9" s="2">
        <v>82.1</v>
      </c>
      <c r="C9" s="2">
        <v>84.2</v>
      </c>
      <c r="D9" s="2">
        <v>87.6</v>
      </c>
      <c r="E9" s="2">
        <v>88.9</v>
      </c>
      <c r="F9" s="2">
        <v>85.2</v>
      </c>
      <c r="G9" s="2">
        <v>84.6</v>
      </c>
      <c r="H9" s="2">
        <v>83.2</v>
      </c>
      <c r="I9" s="2">
        <v>86.4</v>
      </c>
      <c r="J9" s="2">
        <v>87.7</v>
      </c>
      <c r="K9" s="2">
        <v>86.2</v>
      </c>
      <c r="L9" s="2">
        <v>86.7</v>
      </c>
      <c r="M9" s="2">
        <v>85.1</v>
      </c>
      <c r="N9" s="2">
        <v>83.2</v>
      </c>
      <c r="O9" s="2">
        <v>84.3</v>
      </c>
      <c r="P9" s="2">
        <v>86.4</v>
      </c>
      <c r="Q9" s="2">
        <v>86.924150767798977</v>
      </c>
      <c r="R9" s="2">
        <v>87.808829485621715</v>
      </c>
      <c r="S9" s="2">
        <v>89.9</v>
      </c>
    </row>
    <row r="10" spans="1:19" s="10" customFormat="1" ht="20.100000000000001" customHeight="1" x14ac:dyDescent="0.2">
      <c r="A10" s="16" t="s">
        <v>5</v>
      </c>
      <c r="B10" s="2">
        <v>87.3</v>
      </c>
      <c r="C10" s="2">
        <v>88.7</v>
      </c>
      <c r="D10" s="2">
        <v>92.1</v>
      </c>
      <c r="E10" s="2">
        <v>94.1</v>
      </c>
      <c r="F10" s="2">
        <v>90.6</v>
      </c>
      <c r="G10" s="2">
        <v>90</v>
      </c>
      <c r="H10" s="2">
        <v>89.6</v>
      </c>
      <c r="I10" s="2">
        <v>88.9</v>
      </c>
      <c r="J10" s="2">
        <v>90.1</v>
      </c>
      <c r="K10" s="2">
        <v>89.3</v>
      </c>
      <c r="L10" s="2">
        <v>89.4</v>
      </c>
      <c r="M10" s="2">
        <v>87.1</v>
      </c>
      <c r="N10" s="2">
        <v>85.8</v>
      </c>
      <c r="O10" s="2">
        <v>86.6</v>
      </c>
      <c r="P10" s="2">
        <v>86.3</v>
      </c>
      <c r="Q10" s="2" t="s">
        <v>13</v>
      </c>
      <c r="R10" s="2" t="s">
        <v>13</v>
      </c>
      <c r="S10" s="2">
        <v>89.5</v>
      </c>
    </row>
    <row r="11" spans="1:19" s="10" customFormat="1" ht="20.100000000000001" customHeight="1" x14ac:dyDescent="0.2">
      <c r="A11" s="15" t="s">
        <v>6</v>
      </c>
      <c r="B11" s="2">
        <v>90.5</v>
      </c>
      <c r="C11" s="2">
        <v>93.1</v>
      </c>
      <c r="D11" s="2">
        <v>93.1</v>
      </c>
      <c r="E11" s="2">
        <v>93.2</v>
      </c>
      <c r="F11" s="2">
        <v>90.4</v>
      </c>
      <c r="G11" s="2">
        <v>91.7</v>
      </c>
      <c r="H11" s="2">
        <v>90.3</v>
      </c>
      <c r="I11" s="2">
        <v>89.2</v>
      </c>
      <c r="J11" s="2">
        <v>92</v>
      </c>
      <c r="K11" s="2">
        <v>90.7</v>
      </c>
      <c r="L11" s="2">
        <v>89.9</v>
      </c>
      <c r="M11" s="2">
        <v>89.4</v>
      </c>
      <c r="N11" s="2">
        <v>88.2</v>
      </c>
      <c r="O11" s="2">
        <v>89.2</v>
      </c>
      <c r="P11" s="2">
        <v>89.3</v>
      </c>
      <c r="Q11" s="2" t="s">
        <v>13</v>
      </c>
      <c r="R11" s="2" t="s">
        <v>13</v>
      </c>
      <c r="S11" s="2">
        <v>92.5</v>
      </c>
    </row>
    <row r="12" spans="1:19" s="10" customFormat="1" ht="20.100000000000001" customHeight="1" x14ac:dyDescent="0.2">
      <c r="A12" s="16" t="s">
        <v>7</v>
      </c>
      <c r="B12" s="2">
        <v>89.5</v>
      </c>
      <c r="C12" s="2">
        <v>90.7</v>
      </c>
      <c r="D12" s="2">
        <v>91.1</v>
      </c>
      <c r="E12" s="2">
        <v>93.2</v>
      </c>
      <c r="F12" s="2">
        <v>86.7</v>
      </c>
      <c r="G12" s="2">
        <v>89.4</v>
      </c>
      <c r="H12" s="2">
        <v>88.4</v>
      </c>
      <c r="I12" s="2">
        <v>87.9</v>
      </c>
      <c r="J12" s="2">
        <v>86.2</v>
      </c>
      <c r="K12" s="2">
        <v>86.9</v>
      </c>
      <c r="L12" s="2">
        <v>88</v>
      </c>
      <c r="M12" s="2">
        <v>85.8</v>
      </c>
      <c r="N12" s="2">
        <v>82.9</v>
      </c>
      <c r="O12" s="2">
        <v>83.8</v>
      </c>
      <c r="P12" s="2">
        <v>84.8</v>
      </c>
      <c r="Q12" s="2" t="s">
        <v>13</v>
      </c>
      <c r="R12" s="2" t="s">
        <v>13</v>
      </c>
      <c r="S12" s="2">
        <v>90.7</v>
      </c>
    </row>
    <row r="13" spans="1:19" s="10" customFormat="1" ht="20.100000000000001" customHeight="1" x14ac:dyDescent="0.2">
      <c r="A13" s="16" t="s">
        <v>8</v>
      </c>
      <c r="B13" s="2">
        <v>93.1</v>
      </c>
      <c r="C13" s="2">
        <v>96</v>
      </c>
      <c r="D13" s="2">
        <v>97.2</v>
      </c>
      <c r="E13" s="2">
        <v>97.9</v>
      </c>
      <c r="F13" s="2">
        <v>92.2</v>
      </c>
      <c r="G13" s="2">
        <v>91.3</v>
      </c>
      <c r="H13" s="2">
        <v>92.5</v>
      </c>
      <c r="I13" s="2">
        <v>93.3</v>
      </c>
      <c r="J13" s="2">
        <v>91.3</v>
      </c>
      <c r="K13" s="2">
        <v>91.9</v>
      </c>
      <c r="L13" s="2">
        <v>92.9</v>
      </c>
      <c r="M13" s="2">
        <v>92.8</v>
      </c>
      <c r="N13" s="2">
        <v>91.4</v>
      </c>
      <c r="O13" s="2">
        <v>90.8</v>
      </c>
      <c r="P13" s="2">
        <v>91.7</v>
      </c>
      <c r="Q13" s="2" t="s">
        <v>13</v>
      </c>
      <c r="R13" s="2" t="s">
        <v>13</v>
      </c>
      <c r="S13" s="2">
        <v>93.5</v>
      </c>
    </row>
    <row r="14" spans="1:19" s="10" customFormat="1" ht="20.100000000000001" customHeight="1" x14ac:dyDescent="0.2">
      <c r="A14" s="16" t="s">
        <v>9</v>
      </c>
      <c r="B14" s="2">
        <v>93.2</v>
      </c>
      <c r="C14" s="2">
        <v>95.1</v>
      </c>
      <c r="D14" s="2">
        <v>96.7</v>
      </c>
      <c r="E14" s="2">
        <v>97.4</v>
      </c>
      <c r="F14" s="2">
        <v>93.2</v>
      </c>
      <c r="G14" s="2">
        <v>91.1</v>
      </c>
      <c r="H14" s="2">
        <v>91.4</v>
      </c>
      <c r="I14" s="2">
        <v>93</v>
      </c>
      <c r="J14" s="2">
        <v>90.6</v>
      </c>
      <c r="K14" s="2">
        <v>91.8</v>
      </c>
      <c r="L14" s="2">
        <v>92.9</v>
      </c>
      <c r="M14" s="2">
        <v>90.1</v>
      </c>
      <c r="N14" s="2">
        <v>89.8</v>
      </c>
      <c r="O14" s="2">
        <v>89.2</v>
      </c>
      <c r="P14" s="2">
        <v>90.1</v>
      </c>
      <c r="Q14" s="2" t="s">
        <v>13</v>
      </c>
      <c r="R14" s="2" t="s">
        <v>13</v>
      </c>
      <c r="S14" s="2">
        <v>91.6</v>
      </c>
    </row>
    <row r="15" spans="1:19" s="10" customFormat="1" ht="20.100000000000001" customHeight="1" x14ac:dyDescent="0.2">
      <c r="A15" s="16" t="s">
        <v>10</v>
      </c>
      <c r="B15" s="2">
        <v>89.2</v>
      </c>
      <c r="C15" s="2">
        <v>91.7</v>
      </c>
      <c r="D15" s="2">
        <v>94</v>
      </c>
      <c r="E15" s="2">
        <v>94.4</v>
      </c>
      <c r="F15" s="2">
        <v>90.3</v>
      </c>
      <c r="G15" s="2">
        <v>89.3</v>
      </c>
      <c r="H15" s="2">
        <v>90.3</v>
      </c>
      <c r="I15" s="2">
        <v>92</v>
      </c>
      <c r="J15" s="2">
        <v>90.7</v>
      </c>
      <c r="K15" s="2">
        <v>89</v>
      </c>
      <c r="L15" s="2">
        <v>87</v>
      </c>
      <c r="M15" s="2">
        <v>86.5</v>
      </c>
      <c r="N15" s="2">
        <v>87.4</v>
      </c>
      <c r="O15" s="2">
        <v>86.7</v>
      </c>
      <c r="P15" s="2">
        <v>88.1</v>
      </c>
      <c r="Q15" s="2" t="s">
        <v>13</v>
      </c>
      <c r="R15" s="2" t="s">
        <v>13</v>
      </c>
      <c r="S15" s="2">
        <v>93.2</v>
      </c>
    </row>
    <row r="16" spans="1:19" s="10" customFormat="1" ht="20.100000000000001" customHeight="1" x14ac:dyDescent="0.2">
      <c r="A16" s="11" t="s">
        <v>11</v>
      </c>
      <c r="B16" s="3">
        <v>88.5</v>
      </c>
      <c r="C16" s="3">
        <v>89.9</v>
      </c>
      <c r="D16" s="3">
        <v>91.9</v>
      </c>
      <c r="E16" s="3">
        <v>92.8</v>
      </c>
      <c r="F16" s="3">
        <v>88.2</v>
      </c>
      <c r="G16" s="3">
        <v>88.2</v>
      </c>
      <c r="H16" s="3">
        <v>87.3</v>
      </c>
      <c r="I16" s="3">
        <v>87.6</v>
      </c>
      <c r="J16" s="3">
        <v>87.9</v>
      </c>
      <c r="K16" s="3">
        <v>87.5</v>
      </c>
      <c r="L16" s="3">
        <v>87.7</v>
      </c>
      <c r="M16" s="3">
        <v>86.4</v>
      </c>
      <c r="N16" s="3">
        <v>85.4</v>
      </c>
      <c r="O16" s="3">
        <v>85.5</v>
      </c>
      <c r="P16" s="3">
        <v>86.4</v>
      </c>
      <c r="Q16" s="2" t="s">
        <v>13</v>
      </c>
      <c r="R16" s="2" t="s">
        <v>13</v>
      </c>
      <c r="S16" s="3">
        <v>90</v>
      </c>
    </row>
    <row r="17" spans="1:19" ht="20.100000000000001" customHeight="1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35.1" customHeight="1" x14ac:dyDescent="0.2">
      <c r="A18" s="21" t="s">
        <v>29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19" ht="35.1" customHeight="1" x14ac:dyDescent="0.2">
      <c r="A19" s="21" t="s">
        <v>38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19" ht="20.100000000000001" customHeight="1" x14ac:dyDescent="0.2">
      <c r="A20" s="21" t="s">
        <v>36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s="13" customFormat="1" x14ac:dyDescent="0.2">
      <c r="S21" s="19"/>
    </row>
    <row r="22" spans="1:19" s="13" customFormat="1" x14ac:dyDescent="0.2"/>
    <row r="23" spans="1:19" s="13" customFormat="1" x14ac:dyDescent="0.2">
      <c r="A23" s="14"/>
    </row>
  </sheetData>
  <mergeCells count="4">
    <mergeCell ref="A1:S1"/>
    <mergeCell ref="A18:S18"/>
    <mergeCell ref="A19:S19"/>
    <mergeCell ref="A20:S20"/>
  </mergeCells>
  <pageMargins left="0.7" right="0.7" top="0.78740157499999996" bottom="0.78740157499999996" header="0.3" footer="0.3"/>
  <pageSetup paperSize="9" scale="9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S24"/>
  <sheetViews>
    <sheetView workbookViewId="0">
      <selection sqref="A1:S1"/>
    </sheetView>
  </sheetViews>
  <sheetFormatPr baseColWidth="10" defaultColWidth="11.5546875" defaultRowHeight="15" x14ac:dyDescent="0.2"/>
  <cols>
    <col min="1" max="1" width="23.77734375" style="12" customWidth="1"/>
    <col min="2" max="19" width="5.33203125" style="5" customWidth="1"/>
    <col min="20" max="16384" width="11.5546875" style="5"/>
  </cols>
  <sheetData>
    <row r="1" spans="1:19" ht="20.100000000000001" customHeight="1" x14ac:dyDescent="0.2">
      <c r="A1" s="22" t="s">
        <v>45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0.100000000000001" customHeigh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s="9" customFormat="1" ht="20.100000000000001" customHeight="1" x14ac:dyDescent="0.2">
      <c r="A3" s="8" t="s">
        <v>12</v>
      </c>
      <c r="B3" s="4" t="s">
        <v>14</v>
      </c>
      <c r="C3" s="4" t="s">
        <v>15</v>
      </c>
      <c r="D3" s="4" t="s">
        <v>16</v>
      </c>
      <c r="E3" s="1">
        <v>2008</v>
      </c>
      <c r="F3" s="1">
        <v>2009</v>
      </c>
      <c r="G3" s="1">
        <v>2010</v>
      </c>
      <c r="H3" s="1">
        <v>2011</v>
      </c>
      <c r="I3" s="1">
        <v>2012</v>
      </c>
      <c r="J3" s="1">
        <v>2013</v>
      </c>
      <c r="K3" s="1">
        <v>2014</v>
      </c>
      <c r="L3" s="1">
        <v>2015</v>
      </c>
      <c r="M3" s="1">
        <v>2016</v>
      </c>
      <c r="N3" s="1">
        <v>2017</v>
      </c>
      <c r="O3" s="1">
        <v>2018</v>
      </c>
      <c r="P3" s="1">
        <v>2019</v>
      </c>
      <c r="Q3" s="4" t="s">
        <v>23</v>
      </c>
      <c r="R3" s="4" t="s">
        <v>24</v>
      </c>
      <c r="S3" s="4" t="s">
        <v>31</v>
      </c>
    </row>
    <row r="4" spans="1:19" s="10" customFormat="1" ht="20.100000000000001" customHeight="1" x14ac:dyDescent="0.2">
      <c r="A4" s="15" t="s">
        <v>0</v>
      </c>
      <c r="B4" s="2"/>
      <c r="C4" s="2"/>
      <c r="D4" s="2"/>
      <c r="E4" s="2">
        <v>62.5</v>
      </c>
      <c r="F4" s="2">
        <v>75.2</v>
      </c>
      <c r="G4" s="2">
        <v>81.7</v>
      </c>
      <c r="H4" s="2">
        <v>84</v>
      </c>
      <c r="I4" s="2">
        <v>84.9</v>
      </c>
      <c r="J4" s="2">
        <v>84.8</v>
      </c>
      <c r="K4" s="2">
        <v>84.4</v>
      </c>
      <c r="L4" s="2">
        <v>90.2</v>
      </c>
      <c r="M4" s="2">
        <v>91.4</v>
      </c>
      <c r="N4" s="2">
        <v>90.6</v>
      </c>
      <c r="O4" s="2">
        <v>89.9</v>
      </c>
      <c r="P4" s="2">
        <v>91.1</v>
      </c>
      <c r="Q4" s="2" t="s">
        <v>13</v>
      </c>
      <c r="R4" s="2" t="s">
        <v>13</v>
      </c>
      <c r="S4" s="2">
        <v>91.4</v>
      </c>
    </row>
    <row r="5" spans="1:19" s="10" customFormat="1" ht="20.100000000000001" customHeight="1" x14ac:dyDescent="0.2">
      <c r="A5" s="16" t="s">
        <v>1</v>
      </c>
      <c r="B5" s="2"/>
      <c r="C5" s="2"/>
      <c r="D5" s="2"/>
      <c r="E5" s="2">
        <v>50.3</v>
      </c>
      <c r="F5" s="2">
        <v>65.2</v>
      </c>
      <c r="G5" s="2">
        <v>72.599999999999994</v>
      </c>
      <c r="H5" s="2">
        <v>81</v>
      </c>
      <c r="I5" s="2">
        <v>82.8</v>
      </c>
      <c r="J5" s="2">
        <v>83.4</v>
      </c>
      <c r="K5" s="2">
        <v>86.1</v>
      </c>
      <c r="L5" s="2">
        <v>85.7</v>
      </c>
      <c r="M5" s="2">
        <v>85.7</v>
      </c>
      <c r="N5" s="2">
        <v>86.3</v>
      </c>
      <c r="O5" s="2">
        <v>86.3</v>
      </c>
      <c r="P5" s="2">
        <v>86.8</v>
      </c>
      <c r="Q5" s="2" t="s">
        <v>13</v>
      </c>
      <c r="R5" s="2" t="s">
        <v>13</v>
      </c>
      <c r="S5" s="2">
        <v>88.6</v>
      </c>
    </row>
    <row r="6" spans="1:19" s="10" customFormat="1" ht="20.100000000000001" customHeight="1" x14ac:dyDescent="0.2">
      <c r="A6" s="15" t="s">
        <v>2</v>
      </c>
      <c r="B6" s="2"/>
      <c r="C6" s="2"/>
      <c r="D6" s="2"/>
      <c r="E6" s="2">
        <v>49.2</v>
      </c>
      <c r="F6" s="2">
        <v>60.3</v>
      </c>
      <c r="G6" s="2">
        <v>70.3</v>
      </c>
      <c r="H6" s="2">
        <v>79.099999999999994</v>
      </c>
      <c r="I6" s="2">
        <v>79.599999999999994</v>
      </c>
      <c r="J6" s="2">
        <v>82.6</v>
      </c>
      <c r="K6" s="2">
        <v>85.2</v>
      </c>
      <c r="L6" s="2">
        <v>87</v>
      </c>
      <c r="M6" s="2">
        <v>86.3</v>
      </c>
      <c r="N6" s="2">
        <v>86.8</v>
      </c>
      <c r="O6" s="2">
        <v>87.9</v>
      </c>
      <c r="P6" s="2">
        <v>87.2</v>
      </c>
      <c r="Q6" s="2" t="s">
        <v>13</v>
      </c>
      <c r="R6" s="2" t="s">
        <v>13</v>
      </c>
      <c r="S6" s="2">
        <v>88.1</v>
      </c>
    </row>
    <row r="7" spans="1:19" s="10" customFormat="1" ht="20.100000000000001" customHeight="1" x14ac:dyDescent="0.2">
      <c r="A7" s="16" t="s">
        <v>3</v>
      </c>
      <c r="B7" s="2"/>
      <c r="C7" s="2"/>
      <c r="D7" s="2"/>
      <c r="E7" s="2">
        <v>51.3</v>
      </c>
      <c r="F7" s="2">
        <v>68</v>
      </c>
      <c r="G7" s="2">
        <v>76</v>
      </c>
      <c r="H7" s="2">
        <v>84.2</v>
      </c>
      <c r="I7" s="2">
        <v>84.9</v>
      </c>
      <c r="J7" s="2">
        <v>84.3</v>
      </c>
      <c r="K7" s="2">
        <v>87.6</v>
      </c>
      <c r="L7" s="2">
        <v>91.4</v>
      </c>
      <c r="M7" s="2">
        <v>90.7</v>
      </c>
      <c r="N7" s="2">
        <v>88.2</v>
      </c>
      <c r="O7" s="2">
        <v>91.3</v>
      </c>
      <c r="P7" s="2">
        <v>91.1</v>
      </c>
      <c r="Q7" s="2" t="s">
        <v>13</v>
      </c>
      <c r="R7" s="2" t="s">
        <v>13</v>
      </c>
      <c r="S7" s="2">
        <v>91.8</v>
      </c>
    </row>
    <row r="8" spans="1:19" s="10" customFormat="1" ht="20.100000000000001" customHeight="1" x14ac:dyDescent="0.2">
      <c r="A8" s="15" t="s">
        <v>4</v>
      </c>
      <c r="B8" s="2"/>
      <c r="C8" s="2"/>
      <c r="D8" s="2"/>
      <c r="E8" s="2">
        <v>63.8</v>
      </c>
      <c r="F8" s="2">
        <v>79.3</v>
      </c>
      <c r="G8" s="2">
        <v>84.7</v>
      </c>
      <c r="H8" s="2">
        <v>90</v>
      </c>
      <c r="I8" s="2">
        <v>89.8</v>
      </c>
      <c r="J8" s="2">
        <v>90.8</v>
      </c>
      <c r="K8" s="2">
        <v>91.3</v>
      </c>
      <c r="L8" s="2">
        <v>93.1</v>
      </c>
      <c r="M8" s="2">
        <v>90.7</v>
      </c>
      <c r="N8" s="2">
        <v>92.6</v>
      </c>
      <c r="O8" s="2">
        <v>90</v>
      </c>
      <c r="P8" s="2">
        <v>92.4</v>
      </c>
      <c r="Q8" s="2" t="s">
        <v>13</v>
      </c>
      <c r="R8" s="2" t="s">
        <v>13</v>
      </c>
      <c r="S8" s="2">
        <v>92</v>
      </c>
    </row>
    <row r="9" spans="1:19" s="10" customFormat="1" ht="20.100000000000001" customHeight="1" x14ac:dyDescent="0.2">
      <c r="A9" s="16" t="s">
        <v>27</v>
      </c>
      <c r="B9" s="2"/>
      <c r="C9" s="2"/>
      <c r="D9" s="2"/>
      <c r="E9" s="2">
        <v>47</v>
      </c>
      <c r="F9" s="2">
        <v>64</v>
      </c>
      <c r="G9" s="2">
        <v>71.099999999999994</v>
      </c>
      <c r="H9" s="2">
        <v>77.400000000000006</v>
      </c>
      <c r="I9" s="2">
        <v>80.900000000000006</v>
      </c>
      <c r="J9" s="2">
        <v>83.6</v>
      </c>
      <c r="K9" s="2">
        <v>86.3</v>
      </c>
      <c r="L9" s="2">
        <v>87.9</v>
      </c>
      <c r="M9" s="2">
        <v>87.7</v>
      </c>
      <c r="N9" s="2">
        <v>87.4</v>
      </c>
      <c r="O9" s="2">
        <v>88.5</v>
      </c>
      <c r="P9" s="2">
        <v>89.4</v>
      </c>
      <c r="Q9" s="2">
        <v>90.600279199627735</v>
      </c>
      <c r="R9" s="2">
        <v>90.886998784933169</v>
      </c>
      <c r="S9" s="2">
        <v>90.5</v>
      </c>
    </row>
    <row r="10" spans="1:19" s="10" customFormat="1" ht="20.100000000000001" customHeight="1" x14ac:dyDescent="0.2">
      <c r="A10" s="16" t="s">
        <v>5</v>
      </c>
      <c r="B10" s="2"/>
      <c r="C10" s="2"/>
      <c r="D10" s="2"/>
      <c r="E10" s="2">
        <v>56.3</v>
      </c>
      <c r="F10" s="2">
        <v>72.599999999999994</v>
      </c>
      <c r="G10" s="2">
        <v>81.099999999999994</v>
      </c>
      <c r="H10" s="2">
        <v>85.5</v>
      </c>
      <c r="I10" s="2">
        <v>86.6</v>
      </c>
      <c r="J10" s="2">
        <v>87.9</v>
      </c>
      <c r="K10" s="2">
        <v>88</v>
      </c>
      <c r="L10" s="2">
        <v>90.1</v>
      </c>
      <c r="M10" s="2">
        <v>89.7</v>
      </c>
      <c r="N10" s="2">
        <v>88.1</v>
      </c>
      <c r="O10" s="2">
        <v>89.4</v>
      </c>
      <c r="P10" s="2">
        <v>86.4</v>
      </c>
      <c r="Q10" s="2" t="s">
        <v>13</v>
      </c>
      <c r="R10" s="2" t="s">
        <v>13</v>
      </c>
      <c r="S10" s="2">
        <v>87.9</v>
      </c>
    </row>
    <row r="11" spans="1:19" s="10" customFormat="1" ht="20.100000000000001" customHeight="1" x14ac:dyDescent="0.2">
      <c r="A11" s="15" t="s">
        <v>6</v>
      </c>
      <c r="B11" s="2"/>
      <c r="C11" s="2"/>
      <c r="D11" s="2"/>
      <c r="E11" s="2">
        <v>54.4</v>
      </c>
      <c r="F11" s="2">
        <v>73.7</v>
      </c>
      <c r="G11" s="2">
        <v>79.099999999999994</v>
      </c>
      <c r="H11" s="2">
        <v>83.5</v>
      </c>
      <c r="I11" s="2">
        <v>87.5</v>
      </c>
      <c r="J11" s="2">
        <v>89.1</v>
      </c>
      <c r="K11" s="2">
        <v>83.6</v>
      </c>
      <c r="L11" s="2">
        <v>92.1</v>
      </c>
      <c r="M11" s="2">
        <v>92.9</v>
      </c>
      <c r="N11" s="2">
        <v>92.1</v>
      </c>
      <c r="O11" s="2">
        <v>93.2</v>
      </c>
      <c r="P11" s="2">
        <v>92.2</v>
      </c>
      <c r="Q11" s="2" t="s">
        <v>13</v>
      </c>
      <c r="R11" s="2" t="s">
        <v>13</v>
      </c>
      <c r="S11" s="2">
        <v>92.4</v>
      </c>
    </row>
    <row r="12" spans="1:19" s="10" customFormat="1" ht="20.100000000000001" customHeight="1" x14ac:dyDescent="0.2">
      <c r="A12" s="16" t="s">
        <v>7</v>
      </c>
      <c r="B12" s="2"/>
      <c r="C12" s="2"/>
      <c r="D12" s="2"/>
      <c r="E12" s="2">
        <v>57.8</v>
      </c>
      <c r="F12" s="2">
        <v>72.8</v>
      </c>
      <c r="G12" s="2">
        <v>77.5</v>
      </c>
      <c r="H12" s="2">
        <v>85.3</v>
      </c>
      <c r="I12" s="2">
        <v>86.4</v>
      </c>
      <c r="J12" s="2">
        <v>85.7</v>
      </c>
      <c r="K12" s="2">
        <v>83.4</v>
      </c>
      <c r="L12" s="2">
        <v>90.7</v>
      </c>
      <c r="M12" s="2">
        <v>89.3</v>
      </c>
      <c r="N12" s="2">
        <v>88</v>
      </c>
      <c r="O12" s="2">
        <v>88.8</v>
      </c>
      <c r="P12" s="2">
        <v>89.6</v>
      </c>
      <c r="Q12" s="2" t="s">
        <v>13</v>
      </c>
      <c r="R12" s="2" t="s">
        <v>13</v>
      </c>
      <c r="S12" s="2">
        <v>90.9</v>
      </c>
    </row>
    <row r="13" spans="1:19" s="10" customFormat="1" ht="20.100000000000001" customHeight="1" x14ac:dyDescent="0.2">
      <c r="A13" s="16" t="s">
        <v>8</v>
      </c>
      <c r="B13" s="2"/>
      <c r="C13" s="2"/>
      <c r="D13" s="2"/>
      <c r="E13" s="2">
        <v>53</v>
      </c>
      <c r="F13" s="2">
        <v>69.099999999999994</v>
      </c>
      <c r="G13" s="2">
        <v>83.5</v>
      </c>
      <c r="H13" s="2">
        <v>90.5</v>
      </c>
      <c r="I13" s="2">
        <v>92.7</v>
      </c>
      <c r="J13" s="2">
        <v>91.7</v>
      </c>
      <c r="K13" s="2">
        <v>93.7</v>
      </c>
      <c r="L13" s="2">
        <v>95.3</v>
      </c>
      <c r="M13" s="2">
        <v>94.9</v>
      </c>
      <c r="N13" s="2">
        <v>94.8</v>
      </c>
      <c r="O13" s="2">
        <v>95.5</v>
      </c>
      <c r="P13" s="2">
        <v>95.5</v>
      </c>
      <c r="Q13" s="2" t="s">
        <v>13</v>
      </c>
      <c r="R13" s="2" t="s">
        <v>13</v>
      </c>
      <c r="S13" s="2">
        <v>95</v>
      </c>
    </row>
    <row r="14" spans="1:19" s="10" customFormat="1" ht="20.100000000000001" customHeight="1" x14ac:dyDescent="0.2">
      <c r="A14" s="16" t="s">
        <v>9</v>
      </c>
      <c r="B14" s="2"/>
      <c r="C14" s="2"/>
      <c r="D14" s="2"/>
      <c r="E14" s="2">
        <v>49.9</v>
      </c>
      <c r="F14" s="2">
        <v>71.8</v>
      </c>
      <c r="G14" s="2">
        <v>81.5</v>
      </c>
      <c r="H14" s="2">
        <v>89.2</v>
      </c>
      <c r="I14" s="2">
        <v>89.3</v>
      </c>
      <c r="J14" s="2">
        <v>90.9</v>
      </c>
      <c r="K14" s="2">
        <v>85.3</v>
      </c>
      <c r="L14" s="2">
        <v>94.8</v>
      </c>
      <c r="M14" s="2">
        <v>92.8</v>
      </c>
      <c r="N14" s="2">
        <v>93.8</v>
      </c>
      <c r="O14" s="2">
        <v>92.7</v>
      </c>
      <c r="P14" s="2">
        <v>93.6</v>
      </c>
      <c r="Q14" s="2" t="s">
        <v>13</v>
      </c>
      <c r="R14" s="2" t="s">
        <v>13</v>
      </c>
      <c r="S14" s="2">
        <v>93.1</v>
      </c>
    </row>
    <row r="15" spans="1:19" s="10" customFormat="1" ht="20.100000000000001" customHeight="1" x14ac:dyDescent="0.2">
      <c r="A15" s="16" t="s">
        <v>10</v>
      </c>
      <c r="B15" s="2"/>
      <c r="C15" s="2"/>
      <c r="D15" s="2"/>
      <c r="E15" s="2">
        <v>55.2</v>
      </c>
      <c r="F15" s="2">
        <v>71</v>
      </c>
      <c r="G15" s="2">
        <v>77.3</v>
      </c>
      <c r="H15" s="2">
        <v>85.3</v>
      </c>
      <c r="I15" s="2">
        <v>89.6</v>
      </c>
      <c r="J15" s="2">
        <v>91</v>
      </c>
      <c r="K15" s="2">
        <v>91.4</v>
      </c>
      <c r="L15" s="2">
        <v>92.2</v>
      </c>
      <c r="M15" s="2">
        <v>91.8</v>
      </c>
      <c r="N15" s="2">
        <v>92.2</v>
      </c>
      <c r="O15" s="2">
        <v>92.7</v>
      </c>
      <c r="P15" s="2">
        <v>91.9</v>
      </c>
      <c r="Q15" s="2" t="s">
        <v>13</v>
      </c>
      <c r="R15" s="2" t="s">
        <v>13</v>
      </c>
      <c r="S15" s="2">
        <v>94.2</v>
      </c>
    </row>
    <row r="16" spans="1:19" s="10" customFormat="1" ht="20.100000000000001" customHeight="1" x14ac:dyDescent="0.2">
      <c r="A16" s="11" t="s">
        <v>11</v>
      </c>
      <c r="B16" s="3"/>
      <c r="C16" s="3"/>
      <c r="D16" s="3"/>
      <c r="E16" s="3">
        <v>54.1</v>
      </c>
      <c r="F16" s="3">
        <v>69.8</v>
      </c>
      <c r="G16" s="3">
        <v>77.7</v>
      </c>
      <c r="H16" s="3">
        <v>84.1</v>
      </c>
      <c r="I16" s="3">
        <v>85.9</v>
      </c>
      <c r="J16" s="3">
        <v>86.8</v>
      </c>
      <c r="K16" s="3">
        <v>87</v>
      </c>
      <c r="L16" s="3">
        <v>90.6</v>
      </c>
      <c r="M16" s="3">
        <v>90.1</v>
      </c>
      <c r="N16" s="3">
        <v>89.9</v>
      </c>
      <c r="O16" s="3">
        <v>90.4</v>
      </c>
      <c r="P16" s="3">
        <v>90.4</v>
      </c>
      <c r="Q16" s="2" t="s">
        <v>13</v>
      </c>
      <c r="R16" s="2" t="s">
        <v>13</v>
      </c>
      <c r="S16" s="3">
        <v>91.1</v>
      </c>
    </row>
    <row r="17" spans="1:19" ht="20.100000000000001" customHeight="1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20.100000000000001" customHeight="1" x14ac:dyDescent="0.2">
      <c r="A18" s="23" t="s">
        <v>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</row>
    <row r="19" spans="1:19" ht="35.1" customHeight="1" x14ac:dyDescent="0.2">
      <c r="A19" s="21" t="s">
        <v>30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19" ht="35.1" customHeight="1" x14ac:dyDescent="0.2">
      <c r="A20" s="21" t="s">
        <v>28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ht="20.100000000000001" customHeight="1" x14ac:dyDescent="0.2">
      <c r="A21" s="21" t="s">
        <v>36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</row>
    <row r="22" spans="1:19" s="13" customFormat="1" x14ac:dyDescent="0.2"/>
    <row r="23" spans="1:19" s="13" customFormat="1" x14ac:dyDescent="0.2"/>
    <row r="24" spans="1:19" s="13" customFormat="1" x14ac:dyDescent="0.2">
      <c r="A24" s="14"/>
      <c r="S24" s="5"/>
    </row>
  </sheetData>
  <mergeCells count="5">
    <mergeCell ref="A21:S21"/>
    <mergeCell ref="A1:S1"/>
    <mergeCell ref="A18:S18"/>
    <mergeCell ref="A19:S19"/>
    <mergeCell ref="A20:S20"/>
  </mergeCells>
  <pageMargins left="0.7" right="0.7" top="0.78740157499999996" bottom="0.78740157499999996" header="0.3" footer="0.3"/>
  <pageSetup paperSize="9"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S23"/>
  <sheetViews>
    <sheetView workbookViewId="0">
      <selection sqref="A1:S1"/>
    </sheetView>
  </sheetViews>
  <sheetFormatPr baseColWidth="10" defaultColWidth="11.5546875" defaultRowHeight="15" x14ac:dyDescent="0.2"/>
  <cols>
    <col min="1" max="1" width="23.77734375" style="12" customWidth="1"/>
    <col min="2" max="19" width="5.33203125" style="5" customWidth="1"/>
    <col min="20" max="16384" width="11.5546875" style="5"/>
  </cols>
  <sheetData>
    <row r="1" spans="1:19" ht="20.100000000000001" customHeight="1" x14ac:dyDescent="0.2">
      <c r="A1" s="22" t="s">
        <v>46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0.100000000000001" customHeigh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s="9" customFormat="1" ht="20.100000000000001" customHeight="1" x14ac:dyDescent="0.2">
      <c r="A3" s="8" t="s">
        <v>12</v>
      </c>
      <c r="B3" s="1">
        <v>2005</v>
      </c>
      <c r="C3" s="1">
        <v>2006</v>
      </c>
      <c r="D3" s="1">
        <v>2007</v>
      </c>
      <c r="E3" s="1">
        <v>2008</v>
      </c>
      <c r="F3" s="1">
        <v>2009</v>
      </c>
      <c r="G3" s="1">
        <v>2010</v>
      </c>
      <c r="H3" s="1">
        <v>2011</v>
      </c>
      <c r="I3" s="1">
        <v>2012</v>
      </c>
      <c r="J3" s="1">
        <v>2013</v>
      </c>
      <c r="K3" s="1">
        <v>2014</v>
      </c>
      <c r="L3" s="1">
        <v>2015</v>
      </c>
      <c r="M3" s="1">
        <v>2016</v>
      </c>
      <c r="N3" s="1">
        <v>2017</v>
      </c>
      <c r="O3" s="1">
        <v>2018</v>
      </c>
      <c r="P3" s="1">
        <v>2019</v>
      </c>
      <c r="Q3" s="4" t="s">
        <v>26</v>
      </c>
      <c r="R3" s="4" t="s">
        <v>25</v>
      </c>
      <c r="S3" s="4" t="s">
        <v>31</v>
      </c>
    </row>
    <row r="4" spans="1:19" s="10" customFormat="1" ht="20.100000000000001" customHeight="1" x14ac:dyDescent="0.2">
      <c r="A4" s="15" t="s">
        <v>0</v>
      </c>
      <c r="B4" s="2">
        <v>17.196996782266716</v>
      </c>
      <c r="C4" s="2">
        <v>18.001417434443656</v>
      </c>
      <c r="D4" s="2">
        <v>15.875370919881306</v>
      </c>
      <c r="E4" s="2">
        <v>14.1602634467618</v>
      </c>
      <c r="F4" s="2">
        <v>14.396456256921374</v>
      </c>
      <c r="G4" s="2">
        <v>13.641133263378803</v>
      </c>
      <c r="H4" s="2">
        <v>14.7</v>
      </c>
      <c r="I4" s="2">
        <v>14.6</v>
      </c>
      <c r="J4" s="2">
        <v>13.4</v>
      </c>
      <c r="K4" s="2">
        <v>13.4</v>
      </c>
      <c r="L4" s="2">
        <v>12.5</v>
      </c>
      <c r="M4" s="2">
        <v>13.3</v>
      </c>
      <c r="N4" s="2">
        <v>14</v>
      </c>
      <c r="O4" s="2">
        <v>13.3</v>
      </c>
      <c r="P4" s="2">
        <v>11</v>
      </c>
      <c r="Q4" s="2" t="s">
        <v>13</v>
      </c>
      <c r="R4" s="2" t="s">
        <v>13</v>
      </c>
      <c r="S4" s="2">
        <v>14.1</v>
      </c>
    </row>
    <row r="5" spans="1:19" s="10" customFormat="1" ht="20.100000000000001" customHeight="1" x14ac:dyDescent="0.2">
      <c r="A5" s="16" t="s">
        <v>1</v>
      </c>
      <c r="B5" s="2">
        <v>12.646566164154104</v>
      </c>
      <c r="C5" s="2">
        <v>11.091929218817437</v>
      </c>
      <c r="D5" s="2">
        <v>14.997692662667284</v>
      </c>
      <c r="E5" s="2">
        <v>12.454044117647058</v>
      </c>
      <c r="F5" s="2">
        <v>12.040280210157619</v>
      </c>
      <c r="G5" s="2">
        <v>11.647606946209233</v>
      </c>
      <c r="H5" s="2">
        <v>10</v>
      </c>
      <c r="I5" s="2">
        <v>13.7</v>
      </c>
      <c r="J5" s="2">
        <v>10.3</v>
      </c>
      <c r="K5" s="2">
        <v>9.8000000000000007</v>
      </c>
      <c r="L5" s="2">
        <v>10.1</v>
      </c>
      <c r="M5" s="2">
        <v>10.199999999999999</v>
      </c>
      <c r="N5" s="2">
        <v>8.1</v>
      </c>
      <c r="O5" s="2">
        <v>9.1999999999999993</v>
      </c>
      <c r="P5" s="2">
        <v>8.1</v>
      </c>
      <c r="Q5" s="2" t="s">
        <v>13</v>
      </c>
      <c r="R5" s="2" t="s">
        <v>13</v>
      </c>
      <c r="S5" s="2">
        <v>9</v>
      </c>
    </row>
    <row r="6" spans="1:19" s="10" customFormat="1" ht="20.100000000000001" customHeight="1" x14ac:dyDescent="0.2">
      <c r="A6" s="15" t="s">
        <v>2</v>
      </c>
      <c r="B6" s="2">
        <v>7.8070453824182806</v>
      </c>
      <c r="C6" s="2">
        <v>7.0817653096134112</v>
      </c>
      <c r="D6" s="2">
        <v>6.5001710571330831</v>
      </c>
      <c r="E6" s="2">
        <v>6.543336759164097</v>
      </c>
      <c r="F6" s="2">
        <v>4.557291666666667</v>
      </c>
      <c r="G6" s="2">
        <v>5.5474452554744529</v>
      </c>
      <c r="H6" s="2">
        <v>4.1999999999999993</v>
      </c>
      <c r="I6" s="2">
        <v>5.4</v>
      </c>
      <c r="J6" s="2">
        <v>5</v>
      </c>
      <c r="K6" s="2">
        <v>4.3</v>
      </c>
      <c r="L6" s="2">
        <v>5.3</v>
      </c>
      <c r="M6" s="2">
        <v>6.1999999999999993</v>
      </c>
      <c r="N6" s="2">
        <v>4.9000000000000004</v>
      </c>
      <c r="O6" s="2">
        <v>6.3</v>
      </c>
      <c r="P6" s="2">
        <v>5.8</v>
      </c>
      <c r="Q6" s="2" t="s">
        <v>13</v>
      </c>
      <c r="R6" s="2" t="s">
        <v>13</v>
      </c>
      <c r="S6" s="2">
        <v>7.6</v>
      </c>
    </row>
    <row r="7" spans="1:19" s="10" customFormat="1" ht="20.100000000000001" customHeight="1" x14ac:dyDescent="0.2">
      <c r="A7" s="16" t="s">
        <v>3</v>
      </c>
      <c r="B7" s="2">
        <v>11.923307369682444</v>
      </c>
      <c r="C7" s="2">
        <v>10.736944851146902</v>
      </c>
      <c r="D7" s="2">
        <v>9.7300050942435057</v>
      </c>
      <c r="E7" s="2">
        <v>9.4227923038973849</v>
      </c>
      <c r="F7" s="2">
        <v>7.4002883229216723</v>
      </c>
      <c r="G7" s="2">
        <v>8.2135523613963031</v>
      </c>
      <c r="H7" s="2">
        <v>7.8999999999999995</v>
      </c>
      <c r="I7" s="2">
        <v>8.1999999999999993</v>
      </c>
      <c r="J7" s="2">
        <v>8.6999999999999993</v>
      </c>
      <c r="K7" s="2">
        <v>7.3</v>
      </c>
      <c r="L7" s="2">
        <v>7.2</v>
      </c>
      <c r="M7" s="2">
        <v>8.5</v>
      </c>
      <c r="N7" s="2">
        <v>8</v>
      </c>
      <c r="O7" s="2">
        <v>6.2</v>
      </c>
      <c r="P7" s="2">
        <v>7.8</v>
      </c>
      <c r="Q7" s="2" t="s">
        <v>13</v>
      </c>
      <c r="R7" s="2" t="s">
        <v>13</v>
      </c>
      <c r="S7" s="2">
        <v>8.6999999999999993</v>
      </c>
    </row>
    <row r="8" spans="1:19" s="10" customFormat="1" ht="20.100000000000001" customHeight="1" x14ac:dyDescent="0.2">
      <c r="A8" s="15" t="s">
        <v>4</v>
      </c>
      <c r="B8" s="2">
        <v>11.832829808660623</v>
      </c>
      <c r="C8" s="2">
        <v>10.667367314766159</v>
      </c>
      <c r="D8" s="2">
        <v>12.423738214087631</v>
      </c>
      <c r="E8" s="2">
        <v>10.580204778156997</v>
      </c>
      <c r="F8" s="2">
        <v>11.046171829339567</v>
      </c>
      <c r="G8" s="2">
        <v>10.859465737514519</v>
      </c>
      <c r="H8" s="2">
        <v>11</v>
      </c>
      <c r="I8" s="2">
        <v>10.1</v>
      </c>
      <c r="J8" s="2">
        <v>10.399999999999999</v>
      </c>
      <c r="K8" s="2">
        <v>10.6</v>
      </c>
      <c r="L8" s="2">
        <v>9.8000000000000007</v>
      </c>
      <c r="M8" s="2">
        <v>11.6</v>
      </c>
      <c r="N8" s="2">
        <v>12.3</v>
      </c>
      <c r="O8" s="2">
        <v>11.6</v>
      </c>
      <c r="P8" s="2">
        <v>12.7</v>
      </c>
      <c r="Q8" s="2" t="s">
        <v>13</v>
      </c>
      <c r="R8" s="2" t="s">
        <v>13</v>
      </c>
      <c r="S8" s="2">
        <v>13.8</v>
      </c>
    </row>
    <row r="9" spans="1:19" s="10" customFormat="1" ht="20.100000000000001" customHeight="1" x14ac:dyDescent="0.2">
      <c r="A9" s="16" t="s">
        <v>37</v>
      </c>
      <c r="B9" s="2">
        <v>10.260416666666666</v>
      </c>
      <c r="C9" s="2">
        <v>8.0404217926186288</v>
      </c>
      <c r="D9" s="2">
        <v>7.6371308016877641</v>
      </c>
      <c r="E9" s="2">
        <v>8.05398345668263</v>
      </c>
      <c r="F9" s="2">
        <v>7.1428571428571423</v>
      </c>
      <c r="G9" s="2">
        <v>5.278470490440565</v>
      </c>
      <c r="H9" s="2">
        <v>6.5</v>
      </c>
      <c r="I9" s="2">
        <v>6.6</v>
      </c>
      <c r="J9" s="2">
        <v>5.3</v>
      </c>
      <c r="K9" s="2">
        <v>5.2</v>
      </c>
      <c r="L9" s="2">
        <v>5</v>
      </c>
      <c r="M9" s="2">
        <v>6.4</v>
      </c>
      <c r="N9" s="2">
        <v>6.8999999999999995</v>
      </c>
      <c r="O9" s="2">
        <v>7</v>
      </c>
      <c r="P9" s="2">
        <v>6.4</v>
      </c>
      <c r="Q9" s="2">
        <v>7.207596029348295</v>
      </c>
      <c r="R9" s="2">
        <v>10.249520153550863</v>
      </c>
      <c r="S9" s="2">
        <v>9.1999999999999993</v>
      </c>
    </row>
    <row r="10" spans="1:19" s="10" customFormat="1" ht="20.100000000000001" customHeight="1" x14ac:dyDescent="0.2">
      <c r="A10" s="16" t="s">
        <v>5</v>
      </c>
      <c r="B10" s="2">
        <v>13.602329450915143</v>
      </c>
      <c r="C10" s="2">
        <v>13.406193078324225</v>
      </c>
      <c r="D10" s="2">
        <v>13.63815530153725</v>
      </c>
      <c r="E10" s="2">
        <v>13.259893920848633</v>
      </c>
      <c r="F10" s="2">
        <v>10.171519744714798</v>
      </c>
      <c r="G10" s="2">
        <v>11.466982997232108</v>
      </c>
      <c r="H10" s="2">
        <v>10.600000000000001</v>
      </c>
      <c r="I10" s="2">
        <v>9.3000000000000007</v>
      </c>
      <c r="J10" s="2">
        <v>9.4</v>
      </c>
      <c r="K10" s="2">
        <v>9.3000000000000007</v>
      </c>
      <c r="L10" s="2">
        <v>8.6999999999999993</v>
      </c>
      <c r="M10" s="2">
        <v>9.3000000000000007</v>
      </c>
      <c r="N10" s="2">
        <v>9.1</v>
      </c>
      <c r="O10" s="2">
        <v>9.6</v>
      </c>
      <c r="P10" s="2">
        <v>9.5</v>
      </c>
      <c r="Q10" s="2" t="s">
        <v>13</v>
      </c>
      <c r="R10" s="2" t="s">
        <v>13</v>
      </c>
      <c r="S10" s="2">
        <v>9.8000000000000007</v>
      </c>
    </row>
    <row r="11" spans="1:19" s="10" customFormat="1" ht="20.100000000000001" customHeight="1" x14ac:dyDescent="0.2">
      <c r="A11" s="15" t="s">
        <v>6</v>
      </c>
      <c r="B11" s="2">
        <v>17.343173431734314</v>
      </c>
      <c r="C11" s="2">
        <v>18.22608695652174</v>
      </c>
      <c r="D11" s="2">
        <v>18.96551724137931</v>
      </c>
      <c r="E11" s="2">
        <v>18.632546981207518</v>
      </c>
      <c r="F11" s="2">
        <v>17.56440281030445</v>
      </c>
      <c r="G11" s="2">
        <v>16.98406529343179</v>
      </c>
      <c r="H11" s="2">
        <v>15.1</v>
      </c>
      <c r="I11" s="2">
        <v>14.7</v>
      </c>
      <c r="J11" s="2">
        <v>16.100000000000001</v>
      </c>
      <c r="K11" s="2">
        <v>14.3</v>
      </c>
      <c r="L11" s="2">
        <v>13.4</v>
      </c>
      <c r="M11" s="2">
        <v>12.899999999999999</v>
      </c>
      <c r="N11" s="2">
        <v>14</v>
      </c>
      <c r="O11" s="2">
        <v>13.5</v>
      </c>
      <c r="P11" s="2">
        <v>12.4</v>
      </c>
      <c r="Q11" s="2" t="s">
        <v>13</v>
      </c>
      <c r="R11" s="2" t="s">
        <v>13</v>
      </c>
      <c r="S11" s="2">
        <v>15.3</v>
      </c>
    </row>
    <row r="12" spans="1:19" s="10" customFormat="1" ht="20.100000000000001" customHeight="1" x14ac:dyDescent="0.2">
      <c r="A12" s="16" t="s">
        <v>7</v>
      </c>
      <c r="B12" s="2">
        <v>6.4832089552238799</v>
      </c>
      <c r="C12" s="2">
        <v>6.6016073478760049</v>
      </c>
      <c r="D12" s="2">
        <v>6.3501144164759733</v>
      </c>
      <c r="E12" s="2">
        <v>7.2706935123042502</v>
      </c>
      <c r="F12" s="2">
        <v>7.0116861435726205</v>
      </c>
      <c r="G12" s="2">
        <v>6.6777041942604853</v>
      </c>
      <c r="H12" s="2">
        <v>6.4</v>
      </c>
      <c r="I12" s="2">
        <v>7.3</v>
      </c>
      <c r="J12" s="2">
        <v>6.2</v>
      </c>
      <c r="K12" s="2">
        <v>6.6999999999999993</v>
      </c>
      <c r="L12" s="2">
        <v>6.4</v>
      </c>
      <c r="M12" s="2">
        <v>8.5</v>
      </c>
      <c r="N12" s="2">
        <v>7.2</v>
      </c>
      <c r="O12" s="2">
        <v>8.1999999999999993</v>
      </c>
      <c r="P12" s="2">
        <v>6.9</v>
      </c>
      <c r="Q12" s="2" t="s">
        <v>13</v>
      </c>
      <c r="R12" s="2" t="s">
        <v>13</v>
      </c>
      <c r="S12" s="2">
        <v>9.8999999999999986</v>
      </c>
    </row>
    <row r="13" spans="1:19" s="10" customFormat="1" ht="20.100000000000001" customHeight="1" x14ac:dyDescent="0.2">
      <c r="A13" s="16" t="s">
        <v>8</v>
      </c>
      <c r="B13" s="2">
        <v>9.3321539141972583</v>
      </c>
      <c r="C13" s="2">
        <v>9.6164535853251802</v>
      </c>
      <c r="D13" s="2">
        <v>8.4916201117318444</v>
      </c>
      <c r="E13" s="2">
        <v>9.8431584640346124</v>
      </c>
      <c r="F13" s="2">
        <v>7.1702244116037228</v>
      </c>
      <c r="G13" s="2">
        <v>9.4801223241590211</v>
      </c>
      <c r="H13" s="2">
        <v>8.6</v>
      </c>
      <c r="I13" s="2">
        <v>10</v>
      </c>
      <c r="J13" s="2">
        <v>8.9</v>
      </c>
      <c r="K13" s="2">
        <v>9.6999999999999993</v>
      </c>
      <c r="L13" s="2">
        <v>9.1999999999999993</v>
      </c>
      <c r="M13" s="2">
        <v>9.1999999999999993</v>
      </c>
      <c r="N13" s="2">
        <v>10.9</v>
      </c>
      <c r="O13" s="2">
        <v>10.1</v>
      </c>
      <c r="P13" s="2">
        <v>10.9</v>
      </c>
      <c r="Q13" s="2" t="s">
        <v>13</v>
      </c>
      <c r="R13" s="2" t="s">
        <v>13</v>
      </c>
      <c r="S13" s="2">
        <v>13.9</v>
      </c>
    </row>
    <row r="14" spans="1:19" s="10" customFormat="1" ht="20.100000000000001" customHeight="1" x14ac:dyDescent="0.2">
      <c r="A14" s="16" t="s">
        <v>9</v>
      </c>
      <c r="B14" s="2">
        <v>10.932944606413994</v>
      </c>
      <c r="C14" s="2">
        <v>10.376282782212087</v>
      </c>
      <c r="D14" s="2">
        <v>8.6904043452021718</v>
      </c>
      <c r="E14" s="2">
        <v>11.625344352617081</v>
      </c>
      <c r="F14" s="2">
        <v>8.6863270777479897</v>
      </c>
      <c r="G14" s="2">
        <v>9.120000000000001</v>
      </c>
      <c r="H14" s="2">
        <v>8.1999999999999993</v>
      </c>
      <c r="I14" s="2">
        <v>7.8999999999999995</v>
      </c>
      <c r="J14" s="2">
        <v>7.3000000000000007</v>
      </c>
      <c r="K14" s="2">
        <v>8.3000000000000007</v>
      </c>
      <c r="L14" s="2">
        <v>11.1</v>
      </c>
      <c r="M14" s="2">
        <v>10.7</v>
      </c>
      <c r="N14" s="2">
        <v>10.6</v>
      </c>
      <c r="O14" s="2">
        <v>11.9</v>
      </c>
      <c r="P14" s="2">
        <v>11.2</v>
      </c>
      <c r="Q14" s="2" t="s">
        <v>13</v>
      </c>
      <c r="R14" s="2" t="s">
        <v>13</v>
      </c>
      <c r="S14" s="2">
        <v>12.9</v>
      </c>
    </row>
    <row r="15" spans="1:19" s="10" customFormat="1" ht="20.100000000000001" customHeight="1" x14ac:dyDescent="0.2">
      <c r="A15" s="16" t="s">
        <v>10</v>
      </c>
      <c r="B15" s="2">
        <v>13.459669582118561</v>
      </c>
      <c r="C15" s="2">
        <v>13.97273612463486</v>
      </c>
      <c r="D15" s="2">
        <v>13.006072874493928</v>
      </c>
      <c r="E15" s="2">
        <v>13.01440329218107</v>
      </c>
      <c r="F15" s="2">
        <v>9.8195329087048826</v>
      </c>
      <c r="G15" s="2">
        <v>12.132752992383026</v>
      </c>
      <c r="H15" s="2">
        <v>11.3</v>
      </c>
      <c r="I15" s="2">
        <v>10.7</v>
      </c>
      <c r="J15" s="2">
        <v>10.1</v>
      </c>
      <c r="K15" s="2">
        <v>10.3</v>
      </c>
      <c r="L15" s="2">
        <v>11</v>
      </c>
      <c r="M15" s="2">
        <v>11.2</v>
      </c>
      <c r="N15" s="2">
        <v>12</v>
      </c>
      <c r="O15" s="2">
        <v>13.6</v>
      </c>
      <c r="P15" s="2">
        <v>13.8</v>
      </c>
      <c r="Q15" s="2" t="s">
        <v>13</v>
      </c>
      <c r="R15" s="2" t="s">
        <v>13</v>
      </c>
      <c r="S15" s="2">
        <v>13.5</v>
      </c>
    </row>
    <row r="16" spans="1:19" s="10" customFormat="1" ht="20.100000000000001" customHeight="1" x14ac:dyDescent="0.2">
      <c r="A16" s="11" t="s">
        <v>11</v>
      </c>
      <c r="B16" s="3">
        <v>12.3</v>
      </c>
      <c r="C16" s="3">
        <v>11.8</v>
      </c>
      <c r="D16" s="3">
        <v>11.6</v>
      </c>
      <c r="E16" s="3">
        <v>11.4</v>
      </c>
      <c r="F16" s="3">
        <v>9.6999999999999993</v>
      </c>
      <c r="G16" s="3">
        <v>10.1</v>
      </c>
      <c r="H16" s="3">
        <v>9.5</v>
      </c>
      <c r="I16" s="3">
        <v>9.9</v>
      </c>
      <c r="J16" s="3">
        <v>9.1999999999999993</v>
      </c>
      <c r="K16" s="3">
        <v>9.1</v>
      </c>
      <c r="L16" s="3">
        <v>9.1</v>
      </c>
      <c r="M16" s="3">
        <v>9.8000000000000007</v>
      </c>
      <c r="N16" s="3">
        <v>9.6999999999999993</v>
      </c>
      <c r="O16" s="3">
        <v>10</v>
      </c>
      <c r="P16" s="3">
        <v>9.6</v>
      </c>
      <c r="Q16" s="2" t="s">
        <v>13</v>
      </c>
      <c r="R16" s="2" t="s">
        <v>13</v>
      </c>
      <c r="S16" s="3">
        <v>11.4</v>
      </c>
    </row>
    <row r="17" spans="1:19" ht="20.100000000000001" customHeight="1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35.1" customHeight="1" x14ac:dyDescent="0.2">
      <c r="A18" s="21" t="s">
        <v>29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19" ht="35.1" customHeight="1" x14ac:dyDescent="0.2">
      <c r="A19" s="21" t="s">
        <v>38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19" ht="20.100000000000001" customHeight="1" x14ac:dyDescent="0.2">
      <c r="A20" s="21" t="s">
        <v>36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s="13" customFormat="1" x14ac:dyDescent="0.2">
      <c r="S21" s="19"/>
    </row>
    <row r="22" spans="1:19" s="13" customFormat="1" x14ac:dyDescent="0.2"/>
    <row r="23" spans="1:19" s="13" customFormat="1" x14ac:dyDescent="0.2">
      <c r="A23" s="14"/>
    </row>
  </sheetData>
  <mergeCells count="4">
    <mergeCell ref="A1:S1"/>
    <mergeCell ref="A18:S18"/>
    <mergeCell ref="A19:S19"/>
    <mergeCell ref="A20:S20"/>
  </mergeCells>
  <pageMargins left="0.7" right="0.7" top="0.78740157499999996" bottom="0.78740157499999996" header="0.3" footer="0.3"/>
  <pageSetup paperSize="9" scale="9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S23"/>
  <sheetViews>
    <sheetView workbookViewId="0">
      <selection sqref="A1:S1"/>
    </sheetView>
  </sheetViews>
  <sheetFormatPr baseColWidth="10" defaultColWidth="11.5546875" defaultRowHeight="15" x14ac:dyDescent="0.2"/>
  <cols>
    <col min="1" max="1" width="23.77734375" style="12" customWidth="1"/>
    <col min="2" max="19" width="5.33203125" style="5" customWidth="1"/>
    <col min="20" max="16384" width="11.5546875" style="5"/>
  </cols>
  <sheetData>
    <row r="1" spans="1:19" ht="20.100000000000001" customHeight="1" x14ac:dyDescent="0.2">
      <c r="A1" s="22" t="s">
        <v>47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0.100000000000001" customHeigh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s="9" customFormat="1" ht="20.100000000000001" customHeight="1" x14ac:dyDescent="0.2">
      <c r="A3" s="8" t="s">
        <v>12</v>
      </c>
      <c r="B3" s="1">
        <v>2005</v>
      </c>
      <c r="C3" s="1">
        <v>2006</v>
      </c>
      <c r="D3" s="1">
        <v>2007</v>
      </c>
      <c r="E3" s="1">
        <v>2008</v>
      </c>
      <c r="F3" s="1">
        <v>2009</v>
      </c>
      <c r="G3" s="1">
        <v>2010</v>
      </c>
      <c r="H3" s="1">
        <v>2011</v>
      </c>
      <c r="I3" s="1">
        <v>2012</v>
      </c>
      <c r="J3" s="1">
        <v>2013</v>
      </c>
      <c r="K3" s="1">
        <v>2014</v>
      </c>
      <c r="L3" s="1">
        <v>2015</v>
      </c>
      <c r="M3" s="1">
        <v>2016</v>
      </c>
      <c r="N3" s="1">
        <v>2017</v>
      </c>
      <c r="O3" s="1">
        <v>2018</v>
      </c>
      <c r="P3" s="1">
        <v>2019</v>
      </c>
      <c r="Q3" s="4" t="s">
        <v>26</v>
      </c>
      <c r="R3" s="4" t="s">
        <v>25</v>
      </c>
      <c r="S3" s="4" t="s">
        <v>31</v>
      </c>
    </row>
    <row r="4" spans="1:19" s="10" customFormat="1" ht="20.100000000000001" customHeight="1" x14ac:dyDescent="0.2">
      <c r="A4" s="15" t="s">
        <v>0</v>
      </c>
      <c r="B4" s="2">
        <v>11.9</v>
      </c>
      <c r="C4" s="2">
        <v>12.3</v>
      </c>
      <c r="D4" s="2">
        <v>10.7</v>
      </c>
      <c r="E4" s="2">
        <v>9.5</v>
      </c>
      <c r="F4" s="2">
        <v>12.4</v>
      </c>
      <c r="G4" s="2">
        <v>12.5</v>
      </c>
      <c r="H4" s="2">
        <v>11.8</v>
      </c>
      <c r="I4" s="2">
        <v>10.6</v>
      </c>
      <c r="J4" s="2">
        <v>11.7</v>
      </c>
      <c r="K4" s="2">
        <v>12.3</v>
      </c>
      <c r="L4" s="2">
        <v>12.2</v>
      </c>
      <c r="M4" s="2">
        <v>11.2</v>
      </c>
      <c r="N4" s="2">
        <f>0.0860495436766623*100</f>
        <v>8.604954367666231</v>
      </c>
      <c r="O4" s="2">
        <v>7</v>
      </c>
      <c r="P4" s="2">
        <v>9.1</v>
      </c>
      <c r="Q4" s="2" t="s">
        <v>13</v>
      </c>
      <c r="R4" s="2" t="s">
        <v>13</v>
      </c>
      <c r="S4" s="2">
        <v>11.7</v>
      </c>
    </row>
    <row r="5" spans="1:19" s="10" customFormat="1" ht="20.100000000000001" customHeight="1" x14ac:dyDescent="0.2">
      <c r="A5" s="16" t="s">
        <v>1</v>
      </c>
      <c r="B5" s="2">
        <v>25.5</v>
      </c>
      <c r="C5" s="2">
        <v>17.100000000000001</v>
      </c>
      <c r="D5" s="2">
        <v>20.399999999999999</v>
      </c>
      <c r="E5" s="2">
        <v>16.8</v>
      </c>
      <c r="F5" s="2">
        <v>15.6</v>
      </c>
      <c r="G5" s="2">
        <v>10.1</v>
      </c>
      <c r="H5" s="2">
        <v>10.199999999999999</v>
      </c>
      <c r="I5" s="2">
        <v>9.4</v>
      </c>
      <c r="J5" s="2">
        <v>13.1</v>
      </c>
      <c r="K5" s="2">
        <v>13.3</v>
      </c>
      <c r="L5" s="2">
        <v>11.7</v>
      </c>
      <c r="M5" s="2">
        <v>12.7</v>
      </c>
      <c r="N5" s="2">
        <f>0.113313227057303*100</f>
        <v>11.331322705730299</v>
      </c>
      <c r="O5" s="2">
        <v>11.9</v>
      </c>
      <c r="P5" s="2">
        <v>13.8</v>
      </c>
      <c r="Q5" s="2" t="s">
        <v>13</v>
      </c>
      <c r="R5" s="2" t="s">
        <v>13</v>
      </c>
      <c r="S5" s="2">
        <v>12.3</v>
      </c>
    </row>
    <row r="6" spans="1:19" s="10" customFormat="1" ht="20.100000000000001" customHeight="1" x14ac:dyDescent="0.2">
      <c r="A6" s="15" t="s">
        <v>2</v>
      </c>
      <c r="B6" s="2">
        <v>13.8</v>
      </c>
      <c r="C6" s="2">
        <v>12.3</v>
      </c>
      <c r="D6" s="2">
        <v>11.5</v>
      </c>
      <c r="E6" s="2">
        <v>11.9</v>
      </c>
      <c r="F6" s="2">
        <v>18.7</v>
      </c>
      <c r="G6" s="2">
        <v>12</v>
      </c>
      <c r="H6" s="2">
        <v>9.6</v>
      </c>
      <c r="I6" s="2">
        <v>10.5</v>
      </c>
      <c r="J6" s="2">
        <v>15.6</v>
      </c>
      <c r="K6" s="2">
        <v>16.600000000000001</v>
      </c>
      <c r="L6" s="2">
        <v>15.3</v>
      </c>
      <c r="M6" s="2">
        <v>14.1</v>
      </c>
      <c r="N6" s="2">
        <f>0.131191760666994*100</f>
        <v>13.119176066699401</v>
      </c>
      <c r="O6" s="2">
        <v>11.8</v>
      </c>
      <c r="P6" s="2">
        <v>11.3</v>
      </c>
      <c r="Q6" s="2" t="s">
        <v>13</v>
      </c>
      <c r="R6" s="2" t="s">
        <v>13</v>
      </c>
      <c r="S6" s="2">
        <v>13.5</v>
      </c>
    </row>
    <row r="7" spans="1:19" s="10" customFormat="1" ht="20.100000000000001" customHeight="1" x14ac:dyDescent="0.2">
      <c r="A7" s="16" t="s">
        <v>3</v>
      </c>
      <c r="B7" s="2">
        <v>22.7</v>
      </c>
      <c r="C7" s="2">
        <v>15.7</v>
      </c>
      <c r="D7" s="2">
        <v>12.3</v>
      </c>
      <c r="E7" s="2">
        <v>15.3</v>
      </c>
      <c r="F7" s="2">
        <v>16.3</v>
      </c>
      <c r="G7" s="2">
        <v>12.9</v>
      </c>
      <c r="H7" s="2">
        <v>12.1</v>
      </c>
      <c r="I7" s="2">
        <v>12.6</v>
      </c>
      <c r="J7" s="2">
        <v>16.7</v>
      </c>
      <c r="K7" s="2">
        <v>19</v>
      </c>
      <c r="L7" s="2">
        <v>18.8</v>
      </c>
      <c r="M7" s="2">
        <v>15.5</v>
      </c>
      <c r="N7" s="2">
        <f>0.128665207877462*100</f>
        <v>12.8665207877462</v>
      </c>
      <c r="O7" s="2">
        <v>11.8</v>
      </c>
      <c r="P7" s="2">
        <v>8.1999999999999993</v>
      </c>
      <c r="Q7" s="2" t="s">
        <v>13</v>
      </c>
      <c r="R7" s="2" t="s">
        <v>13</v>
      </c>
      <c r="S7" s="2">
        <v>8.4</v>
      </c>
    </row>
    <row r="8" spans="1:19" s="10" customFormat="1" ht="20.100000000000001" customHeight="1" x14ac:dyDescent="0.2">
      <c r="A8" s="15" t="s">
        <v>4</v>
      </c>
      <c r="B8" s="2">
        <v>16.100000000000001</v>
      </c>
      <c r="C8" s="2">
        <v>14.8</v>
      </c>
      <c r="D8" s="2">
        <v>13.2</v>
      </c>
      <c r="E8" s="2">
        <v>13.8</v>
      </c>
      <c r="F8" s="2">
        <v>15</v>
      </c>
      <c r="G8" s="2">
        <v>13.2</v>
      </c>
      <c r="H8" s="2">
        <v>11.9</v>
      </c>
      <c r="I8" s="2">
        <v>12.1</v>
      </c>
      <c r="J8" s="2">
        <v>14.7</v>
      </c>
      <c r="K8" s="2">
        <v>13.2</v>
      </c>
      <c r="L8" s="2">
        <v>14.5</v>
      </c>
      <c r="M8" s="2">
        <v>15.9</v>
      </c>
      <c r="N8" s="2">
        <f>0.150264042246759*100</f>
        <v>15.026404224675899</v>
      </c>
      <c r="O8" s="2">
        <v>11.7</v>
      </c>
      <c r="P8" s="2">
        <v>13.1</v>
      </c>
      <c r="Q8" s="2" t="s">
        <v>13</v>
      </c>
      <c r="R8" s="2" t="s">
        <v>13</v>
      </c>
      <c r="S8" s="2">
        <v>16.3</v>
      </c>
    </row>
    <row r="9" spans="1:19" s="10" customFormat="1" ht="20.100000000000001" customHeight="1" x14ac:dyDescent="0.2">
      <c r="A9" s="16" t="s">
        <v>37</v>
      </c>
      <c r="B9" s="2">
        <v>13.4</v>
      </c>
      <c r="C9" s="2">
        <v>11.9</v>
      </c>
      <c r="D9" s="2">
        <v>10.8</v>
      </c>
      <c r="E9" s="2">
        <v>11.5</v>
      </c>
      <c r="F9" s="2">
        <v>9.1</v>
      </c>
      <c r="G9" s="2">
        <v>7.6</v>
      </c>
      <c r="H9" s="2">
        <v>8.3000000000000007</v>
      </c>
      <c r="I9" s="2">
        <v>7.7</v>
      </c>
      <c r="J9" s="2">
        <v>9.4</v>
      </c>
      <c r="K9" s="2">
        <v>10</v>
      </c>
      <c r="L9" s="2">
        <v>13.7</v>
      </c>
      <c r="M9" s="2">
        <v>12</v>
      </c>
      <c r="N9" s="2">
        <f>0.130524576621231*100</f>
        <v>13.052457662123098</v>
      </c>
      <c r="O9" s="2">
        <v>9.4</v>
      </c>
      <c r="P9" s="2">
        <v>10.3</v>
      </c>
      <c r="Q9" s="2">
        <v>12.472551602986385</v>
      </c>
      <c r="R9" s="2">
        <v>10.166215693853886</v>
      </c>
      <c r="S9" s="2">
        <v>11.8</v>
      </c>
    </row>
    <row r="10" spans="1:19" s="10" customFormat="1" ht="20.100000000000001" customHeight="1" x14ac:dyDescent="0.2">
      <c r="A10" s="16" t="s">
        <v>5</v>
      </c>
      <c r="B10" s="2">
        <v>14.9</v>
      </c>
      <c r="C10" s="2">
        <v>12.4</v>
      </c>
      <c r="D10" s="2">
        <v>9.5</v>
      </c>
      <c r="E10" s="2">
        <v>8.3000000000000007</v>
      </c>
      <c r="F10" s="2">
        <v>7.7</v>
      </c>
      <c r="G10" s="2">
        <v>7.8</v>
      </c>
      <c r="H10" s="2">
        <v>11.4</v>
      </c>
      <c r="I10" s="2">
        <v>12.1</v>
      </c>
      <c r="J10" s="2">
        <v>18.7</v>
      </c>
      <c r="K10" s="2">
        <v>21.2</v>
      </c>
      <c r="L10" s="2">
        <v>17.899999999999999</v>
      </c>
      <c r="M10" s="2">
        <v>17.100000000000001</v>
      </c>
      <c r="N10" s="2">
        <f>0.181412639405204*100</f>
        <v>18.1412639405204</v>
      </c>
      <c r="O10" s="2">
        <v>18.7</v>
      </c>
      <c r="P10" s="2">
        <v>13.7</v>
      </c>
      <c r="Q10" s="2" t="s">
        <v>13</v>
      </c>
      <c r="R10" s="2" t="s">
        <v>13</v>
      </c>
      <c r="S10" s="2">
        <v>13.2</v>
      </c>
    </row>
    <row r="11" spans="1:19" s="10" customFormat="1" ht="20.100000000000001" customHeight="1" x14ac:dyDescent="0.2">
      <c r="A11" s="15" t="s">
        <v>6</v>
      </c>
      <c r="B11" s="2">
        <v>14.2</v>
      </c>
      <c r="C11" s="2">
        <v>11.4</v>
      </c>
      <c r="D11" s="2">
        <v>10.9</v>
      </c>
      <c r="E11" s="2">
        <v>9.6</v>
      </c>
      <c r="F11" s="2">
        <v>13.4</v>
      </c>
      <c r="G11" s="2">
        <v>11.7</v>
      </c>
      <c r="H11" s="2">
        <v>10.3</v>
      </c>
      <c r="I11" s="2">
        <v>13</v>
      </c>
      <c r="J11" s="2">
        <v>14.2</v>
      </c>
      <c r="K11" s="2">
        <v>15.3</v>
      </c>
      <c r="L11" s="2">
        <v>18</v>
      </c>
      <c r="M11" s="2">
        <v>16.5</v>
      </c>
      <c r="N11" s="2">
        <f>0.107559232794284*100</f>
        <v>10.7559232794284</v>
      </c>
      <c r="O11" s="2">
        <v>11.3</v>
      </c>
      <c r="P11" s="2">
        <v>11.2</v>
      </c>
      <c r="Q11" s="2" t="s">
        <v>13</v>
      </c>
      <c r="R11" s="2" t="s">
        <v>13</v>
      </c>
      <c r="S11" s="2">
        <v>9.1999999999999993</v>
      </c>
    </row>
    <row r="12" spans="1:19" s="10" customFormat="1" ht="20.100000000000001" customHeight="1" x14ac:dyDescent="0.2">
      <c r="A12" s="16" t="s">
        <v>7</v>
      </c>
      <c r="B12" s="2">
        <v>8.5</v>
      </c>
      <c r="C12" s="2">
        <v>10.1</v>
      </c>
      <c r="D12" s="2">
        <v>7.9</v>
      </c>
      <c r="E12" s="2">
        <v>4.3</v>
      </c>
      <c r="F12" s="2">
        <v>9.4</v>
      </c>
      <c r="G12" s="2">
        <v>8.1</v>
      </c>
      <c r="H12" s="2">
        <v>4</v>
      </c>
      <c r="I12" s="2">
        <v>4.8</v>
      </c>
      <c r="J12" s="2">
        <v>9.9</v>
      </c>
      <c r="K12" s="2">
        <v>10.9</v>
      </c>
      <c r="L12" s="2">
        <v>11.7</v>
      </c>
      <c r="M12" s="2">
        <v>10.7</v>
      </c>
      <c r="N12" s="2">
        <f>0.11214953271028*100</f>
        <v>11.214953271028</v>
      </c>
      <c r="O12" s="2">
        <v>13.2</v>
      </c>
      <c r="P12" s="2">
        <v>12.9</v>
      </c>
      <c r="Q12" s="2" t="s">
        <v>13</v>
      </c>
      <c r="R12" s="2" t="s">
        <v>13</v>
      </c>
      <c r="S12" s="2">
        <v>12.5</v>
      </c>
    </row>
    <row r="13" spans="1:19" s="10" customFormat="1" ht="20.100000000000001" customHeight="1" x14ac:dyDescent="0.2">
      <c r="A13" s="16" t="s">
        <v>8</v>
      </c>
      <c r="B13" s="2">
        <v>14.5</v>
      </c>
      <c r="C13" s="2">
        <v>10.1</v>
      </c>
      <c r="D13" s="2">
        <v>6.3</v>
      </c>
      <c r="E13" s="2">
        <v>5.5</v>
      </c>
      <c r="F13" s="2">
        <v>6.4</v>
      </c>
      <c r="G13" s="2">
        <v>9.3000000000000007</v>
      </c>
      <c r="H13" s="2">
        <v>17.600000000000001</v>
      </c>
      <c r="I13" s="2">
        <v>16.5</v>
      </c>
      <c r="J13" s="2">
        <v>18.399999999999999</v>
      </c>
      <c r="K13" s="2">
        <v>17.8</v>
      </c>
      <c r="L13" s="2">
        <v>18.3</v>
      </c>
      <c r="M13" s="2">
        <v>14.3</v>
      </c>
      <c r="N13" s="2">
        <f>0.143993635640414*100</f>
        <v>14.399363564041401</v>
      </c>
      <c r="O13" s="2">
        <v>13.1</v>
      </c>
      <c r="P13" s="2">
        <v>13.2</v>
      </c>
      <c r="Q13" s="2" t="s">
        <v>13</v>
      </c>
      <c r="R13" s="2" t="s">
        <v>13</v>
      </c>
      <c r="S13" s="2">
        <v>10.5</v>
      </c>
    </row>
    <row r="14" spans="1:19" s="10" customFormat="1" ht="20.100000000000001" customHeight="1" x14ac:dyDescent="0.2">
      <c r="A14" s="16" t="s">
        <v>9</v>
      </c>
      <c r="B14" s="2">
        <v>12.4</v>
      </c>
      <c r="C14" s="2">
        <v>11.9</v>
      </c>
      <c r="D14" s="2">
        <v>12.1</v>
      </c>
      <c r="E14" s="2">
        <v>14</v>
      </c>
      <c r="F14" s="2">
        <v>15.4</v>
      </c>
      <c r="G14" s="2">
        <v>13.4</v>
      </c>
      <c r="H14" s="2">
        <v>16.899999999999999</v>
      </c>
      <c r="I14" s="2">
        <v>15.5</v>
      </c>
      <c r="J14" s="2">
        <v>15.9</v>
      </c>
      <c r="K14" s="2">
        <v>14.9</v>
      </c>
      <c r="L14" s="2">
        <v>15.7</v>
      </c>
      <c r="M14" s="2">
        <v>10.6</v>
      </c>
      <c r="N14" s="2">
        <f>0.1007720438846*100</f>
        <v>10.07720438846</v>
      </c>
      <c r="O14" s="2">
        <v>9.1999999999999993</v>
      </c>
      <c r="P14" s="2">
        <v>12.2</v>
      </c>
      <c r="Q14" s="2" t="s">
        <v>13</v>
      </c>
      <c r="R14" s="2" t="s">
        <v>13</v>
      </c>
      <c r="S14" s="2">
        <v>14.3</v>
      </c>
    </row>
    <row r="15" spans="1:19" s="10" customFormat="1" ht="20.100000000000001" customHeight="1" x14ac:dyDescent="0.2">
      <c r="A15" s="16" t="s">
        <v>10</v>
      </c>
      <c r="B15" s="2">
        <v>16.7</v>
      </c>
      <c r="C15" s="2">
        <v>22.7</v>
      </c>
      <c r="D15" s="2">
        <v>16.100000000000001</v>
      </c>
      <c r="E15" s="2">
        <v>14.2</v>
      </c>
      <c r="F15" s="2">
        <v>11.8</v>
      </c>
      <c r="G15" s="2">
        <v>11.1</v>
      </c>
      <c r="H15" s="2">
        <v>10.9</v>
      </c>
      <c r="I15" s="2">
        <v>8.8000000000000007</v>
      </c>
      <c r="J15" s="2">
        <v>10.3</v>
      </c>
      <c r="K15" s="2">
        <v>14.5</v>
      </c>
      <c r="L15" s="2">
        <v>14.8</v>
      </c>
      <c r="M15" s="2">
        <v>12.2</v>
      </c>
      <c r="N15" s="2">
        <f>0.170339761248852*100</f>
        <v>17.0339761248852</v>
      </c>
      <c r="O15" s="2">
        <v>17.100000000000001</v>
      </c>
      <c r="P15" s="2">
        <v>16.899999999999999</v>
      </c>
      <c r="Q15" s="2" t="s">
        <v>13</v>
      </c>
      <c r="R15" s="2" t="s">
        <v>13</v>
      </c>
      <c r="S15" s="2">
        <v>18.100000000000001</v>
      </c>
    </row>
    <row r="16" spans="1:19" s="10" customFormat="1" ht="20.100000000000001" customHeight="1" x14ac:dyDescent="0.2">
      <c r="A16" s="11" t="s">
        <v>11</v>
      </c>
      <c r="B16" s="3">
        <v>15.2</v>
      </c>
      <c r="C16" s="3">
        <v>13.5</v>
      </c>
      <c r="D16" s="3">
        <v>11.8</v>
      </c>
      <c r="E16" s="3">
        <v>11.2</v>
      </c>
      <c r="F16" s="3">
        <v>12.8</v>
      </c>
      <c r="G16" s="3">
        <v>10.8</v>
      </c>
      <c r="H16" s="3">
        <v>11.2</v>
      </c>
      <c r="I16" s="3">
        <v>11.2</v>
      </c>
      <c r="J16" s="3">
        <v>14.1</v>
      </c>
      <c r="K16" s="3">
        <v>15.1</v>
      </c>
      <c r="L16" s="3">
        <v>15.2</v>
      </c>
      <c r="M16" s="3">
        <v>13.6</v>
      </c>
      <c r="N16" s="3">
        <v>12.9</v>
      </c>
      <c r="O16" s="3">
        <v>12.1</v>
      </c>
      <c r="P16" s="3">
        <v>12.1</v>
      </c>
      <c r="Q16" s="2" t="s">
        <v>13</v>
      </c>
      <c r="R16" s="2" t="s">
        <v>13</v>
      </c>
      <c r="S16" s="3">
        <v>12.6</v>
      </c>
    </row>
    <row r="17" spans="1:19" ht="20.100000000000001" customHeight="1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35.1" customHeight="1" x14ac:dyDescent="0.2">
      <c r="A18" s="21" t="s">
        <v>29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19" ht="35.1" customHeight="1" x14ac:dyDescent="0.2">
      <c r="A19" s="21" t="s">
        <v>38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19" ht="20.100000000000001" customHeight="1" x14ac:dyDescent="0.2">
      <c r="A20" s="21" t="s">
        <v>36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s="13" customFormat="1" x14ac:dyDescent="0.2">
      <c r="S21" s="19"/>
    </row>
    <row r="22" spans="1:19" s="13" customFormat="1" x14ac:dyDescent="0.2"/>
    <row r="23" spans="1:19" x14ac:dyDescent="0.2">
      <c r="S23" s="13"/>
    </row>
  </sheetData>
  <mergeCells count="4">
    <mergeCell ref="A1:S1"/>
    <mergeCell ref="A18:S18"/>
    <mergeCell ref="A19:S19"/>
    <mergeCell ref="A20:S20"/>
  </mergeCells>
  <pageMargins left="0.7" right="0.7" top="0.78740157499999996" bottom="0.78740157499999996" header="0.3" footer="0.3"/>
  <pageSetup paperSize="9" scale="9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S23"/>
  <sheetViews>
    <sheetView workbookViewId="0">
      <selection sqref="A1:S1"/>
    </sheetView>
  </sheetViews>
  <sheetFormatPr baseColWidth="10" defaultColWidth="11.5546875" defaultRowHeight="15" x14ac:dyDescent="0.2"/>
  <cols>
    <col min="1" max="1" width="23.77734375" style="12" customWidth="1"/>
    <col min="2" max="19" width="5.33203125" style="5" customWidth="1"/>
    <col min="20" max="16384" width="11.5546875" style="5"/>
  </cols>
  <sheetData>
    <row r="1" spans="1:19" ht="20.100000000000001" customHeight="1" x14ac:dyDescent="0.2">
      <c r="A1" s="22" t="s">
        <v>48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0.100000000000001" customHeigh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s="9" customFormat="1" ht="20.100000000000001" customHeight="1" x14ac:dyDescent="0.2">
      <c r="A3" s="8" t="s">
        <v>12</v>
      </c>
      <c r="B3" s="1">
        <v>2005</v>
      </c>
      <c r="C3" s="1">
        <v>2006</v>
      </c>
      <c r="D3" s="1">
        <v>2007</v>
      </c>
      <c r="E3" s="1">
        <v>2008</v>
      </c>
      <c r="F3" s="1">
        <v>2009</v>
      </c>
      <c r="G3" s="1">
        <v>2010</v>
      </c>
      <c r="H3" s="1">
        <v>2011</v>
      </c>
      <c r="I3" s="1">
        <v>2012</v>
      </c>
      <c r="J3" s="1">
        <v>2013</v>
      </c>
      <c r="K3" s="1">
        <v>2014</v>
      </c>
      <c r="L3" s="1">
        <v>2015</v>
      </c>
      <c r="M3" s="1">
        <v>2016</v>
      </c>
      <c r="N3" s="1">
        <v>2017</v>
      </c>
      <c r="O3" s="1">
        <v>2018</v>
      </c>
      <c r="P3" s="1">
        <v>2019</v>
      </c>
      <c r="Q3" s="4" t="s">
        <v>26</v>
      </c>
      <c r="R3" s="4" t="s">
        <v>25</v>
      </c>
      <c r="S3" s="4" t="s">
        <v>31</v>
      </c>
    </row>
    <row r="4" spans="1:19" s="10" customFormat="1" ht="20.100000000000001" customHeight="1" x14ac:dyDescent="0.2">
      <c r="A4" s="15" t="s">
        <v>0</v>
      </c>
      <c r="B4" s="2">
        <v>26.585014409221902</v>
      </c>
      <c r="C4" s="2">
        <v>29.576453697056714</v>
      </c>
      <c r="D4" s="2">
        <v>25.594353640416049</v>
      </c>
      <c r="E4" s="2">
        <v>21.520856404577334</v>
      </c>
      <c r="F4" s="2">
        <v>22.181008902077153</v>
      </c>
      <c r="G4" s="2">
        <v>20.190274841437631</v>
      </c>
      <c r="H4" s="2">
        <v>22.8</v>
      </c>
      <c r="I4" s="2">
        <v>25.2</v>
      </c>
      <c r="J4" s="2">
        <v>28.2</v>
      </c>
      <c r="K4" s="2">
        <v>25.6</v>
      </c>
      <c r="L4" s="2">
        <v>28.6</v>
      </c>
      <c r="M4" s="2">
        <v>26.1</v>
      </c>
      <c r="N4" s="2">
        <v>22.7</v>
      </c>
      <c r="O4" s="2">
        <v>20.8</v>
      </c>
      <c r="P4" s="2">
        <v>22.2</v>
      </c>
      <c r="Q4" s="2" t="s">
        <v>13</v>
      </c>
      <c r="R4" s="2" t="s">
        <v>13</v>
      </c>
      <c r="S4" s="2">
        <v>21.1</v>
      </c>
    </row>
    <row r="5" spans="1:19" s="10" customFormat="1" ht="20.100000000000001" customHeight="1" x14ac:dyDescent="0.2">
      <c r="A5" s="16" t="s">
        <v>1</v>
      </c>
      <c r="B5" s="2">
        <v>20.219039595619208</v>
      </c>
      <c r="C5" s="2">
        <v>19.347826086956523</v>
      </c>
      <c r="D5" s="2">
        <v>18.443002780352177</v>
      </c>
      <c r="E5" s="2">
        <v>17.279411764705884</v>
      </c>
      <c r="F5" s="2">
        <v>18.325295922840859</v>
      </c>
      <c r="G5" s="2">
        <v>15.450277422108408</v>
      </c>
      <c r="H5" s="2">
        <v>12.2</v>
      </c>
      <c r="I5" s="2">
        <v>13.3</v>
      </c>
      <c r="J5" s="2">
        <v>13.1</v>
      </c>
      <c r="K5" s="2">
        <v>14.8</v>
      </c>
      <c r="L5" s="2">
        <v>14.4</v>
      </c>
      <c r="M5" s="2">
        <v>18.399999999999999</v>
      </c>
      <c r="N5" s="2">
        <v>14.3</v>
      </c>
      <c r="O5" s="2">
        <v>12.4</v>
      </c>
      <c r="P5" s="2">
        <v>15.4</v>
      </c>
      <c r="Q5" s="2" t="s">
        <v>13</v>
      </c>
      <c r="R5" s="2" t="s">
        <v>13</v>
      </c>
      <c r="S5" s="2">
        <v>19.600000000000001</v>
      </c>
    </row>
    <row r="6" spans="1:19" s="10" customFormat="1" ht="20.100000000000001" customHeight="1" x14ac:dyDescent="0.2">
      <c r="A6" s="15" t="s">
        <v>2</v>
      </c>
      <c r="B6" s="2">
        <v>9.0213579853363086</v>
      </c>
      <c r="C6" s="2">
        <v>13.032844164919636</v>
      </c>
      <c r="D6" s="2">
        <v>12.842762929538354</v>
      </c>
      <c r="E6" s="2">
        <v>12.371134020618557</v>
      </c>
      <c r="F6" s="2">
        <v>17.969776609724047</v>
      </c>
      <c r="G6" s="2">
        <v>16.069330199764984</v>
      </c>
      <c r="H6" s="2">
        <v>15.5</v>
      </c>
      <c r="I6" s="2">
        <v>14.8</v>
      </c>
      <c r="J6" s="2">
        <v>19.3</v>
      </c>
      <c r="K6" s="2">
        <v>19.5</v>
      </c>
      <c r="L6" s="2">
        <v>17.5</v>
      </c>
      <c r="M6" s="2">
        <v>18.899999999999999</v>
      </c>
      <c r="N6" s="2">
        <v>16.899999999999999</v>
      </c>
      <c r="O6" s="2">
        <v>15.8</v>
      </c>
      <c r="P6" s="2">
        <v>13.7</v>
      </c>
      <c r="Q6" s="2" t="s">
        <v>13</v>
      </c>
      <c r="R6" s="2" t="s">
        <v>13</v>
      </c>
      <c r="S6" s="2">
        <v>18.399999999999999</v>
      </c>
    </row>
    <row r="7" spans="1:19" s="10" customFormat="1" ht="20.100000000000001" customHeight="1" x14ac:dyDescent="0.2">
      <c r="A7" s="16" t="s">
        <v>3</v>
      </c>
      <c r="B7" s="2">
        <v>16.377764494919308</v>
      </c>
      <c r="C7" s="2">
        <v>12.807881773399014</v>
      </c>
      <c r="D7" s="2">
        <v>10.675605982465187</v>
      </c>
      <c r="E7" s="2">
        <v>12.893553223388306</v>
      </c>
      <c r="F7" s="2">
        <v>14.168278529980658</v>
      </c>
      <c r="G7" s="2">
        <v>9.9481865284974091</v>
      </c>
      <c r="H7" s="2">
        <v>9.3000000000000007</v>
      </c>
      <c r="I7" s="2">
        <v>13.8</v>
      </c>
      <c r="J7" s="2">
        <v>15.3</v>
      </c>
      <c r="K7" s="2">
        <v>17.899999999999999</v>
      </c>
      <c r="L7" s="2">
        <v>19.600000000000001</v>
      </c>
      <c r="M7" s="2">
        <v>18.3</v>
      </c>
      <c r="N7" s="2">
        <v>16.8</v>
      </c>
      <c r="O7" s="2">
        <v>14.5</v>
      </c>
      <c r="P7" s="2">
        <v>13.4</v>
      </c>
      <c r="Q7" s="2" t="s">
        <v>13</v>
      </c>
      <c r="R7" s="2" t="s">
        <v>13</v>
      </c>
      <c r="S7" s="2">
        <v>12.1</v>
      </c>
    </row>
    <row r="8" spans="1:19" s="10" customFormat="1" ht="20.100000000000001" customHeight="1" x14ac:dyDescent="0.2">
      <c r="A8" s="15" t="s">
        <v>4</v>
      </c>
      <c r="B8" s="2">
        <v>18.07168096920747</v>
      </c>
      <c r="C8" s="2">
        <v>19.863013698630137</v>
      </c>
      <c r="D8" s="2">
        <v>17.725013804527887</v>
      </c>
      <c r="E8" s="2">
        <v>16.590649942987458</v>
      </c>
      <c r="F8" s="2">
        <v>15.992970123022847</v>
      </c>
      <c r="G8" s="2">
        <v>12.703016241299304</v>
      </c>
      <c r="H8" s="2">
        <v>14</v>
      </c>
      <c r="I8" s="2">
        <v>13.6</v>
      </c>
      <c r="J8" s="2">
        <v>20.2</v>
      </c>
      <c r="K8" s="2">
        <v>22</v>
      </c>
      <c r="L8" s="2">
        <v>21.9</v>
      </c>
      <c r="M8" s="2">
        <v>21.5</v>
      </c>
      <c r="N8" s="2">
        <v>22</v>
      </c>
      <c r="O8" s="2">
        <v>19</v>
      </c>
      <c r="P8" s="2">
        <v>20.5</v>
      </c>
      <c r="Q8" s="2" t="s">
        <v>13</v>
      </c>
      <c r="R8" s="2" t="s">
        <v>13</v>
      </c>
      <c r="S8" s="2">
        <v>22.6</v>
      </c>
    </row>
    <row r="9" spans="1:19" s="10" customFormat="1" ht="20.100000000000001" customHeight="1" x14ac:dyDescent="0.2">
      <c r="A9" s="16" t="s">
        <v>37</v>
      </c>
      <c r="B9" s="2">
        <v>11.45397489539749</v>
      </c>
      <c r="C9" s="2">
        <v>9.2233009708737868</v>
      </c>
      <c r="D9" s="2">
        <v>11.101622544833475</v>
      </c>
      <c r="E9" s="2">
        <v>10.344827586206897</v>
      </c>
      <c r="F9" s="2">
        <v>8.6289969338589572</v>
      </c>
      <c r="G9" s="2">
        <v>7.0071760236386664</v>
      </c>
      <c r="H9" s="2">
        <v>7.8</v>
      </c>
      <c r="I9" s="2">
        <v>8.6</v>
      </c>
      <c r="J9" s="2">
        <v>11.1</v>
      </c>
      <c r="K9" s="2">
        <v>14.4</v>
      </c>
      <c r="L9" s="2">
        <v>16.8</v>
      </c>
      <c r="M9" s="2">
        <v>15.6</v>
      </c>
      <c r="N9" s="2">
        <v>13.9</v>
      </c>
      <c r="O9" s="2">
        <v>12.5</v>
      </c>
      <c r="P9" s="2">
        <v>14.4</v>
      </c>
      <c r="Q9" s="2">
        <v>17.165149544863461</v>
      </c>
      <c r="R9" s="2">
        <v>13.620755436856161</v>
      </c>
      <c r="S9" s="2">
        <v>16.399999999999999</v>
      </c>
    </row>
    <row r="10" spans="1:19" s="10" customFormat="1" ht="20.100000000000001" customHeight="1" x14ac:dyDescent="0.2">
      <c r="A10" s="16" t="s">
        <v>5</v>
      </c>
      <c r="B10" s="2">
        <v>17.000835421888052</v>
      </c>
      <c r="C10" s="2">
        <v>16.907675194660733</v>
      </c>
      <c r="D10" s="2">
        <v>16.693354683746996</v>
      </c>
      <c r="E10" s="2">
        <v>14.356232003290827</v>
      </c>
      <c r="F10" s="2">
        <v>13.293413173652695</v>
      </c>
      <c r="G10" s="2">
        <v>12.118811881188119</v>
      </c>
      <c r="H10" s="2">
        <v>14.4</v>
      </c>
      <c r="I10" s="2">
        <v>16.399999999999999</v>
      </c>
      <c r="J10" s="2">
        <v>21.4</v>
      </c>
      <c r="K10" s="2">
        <v>20.399999999999999</v>
      </c>
      <c r="L10" s="2">
        <v>22.6</v>
      </c>
      <c r="M10" s="2">
        <v>20.3</v>
      </c>
      <c r="N10" s="2">
        <v>18.3</v>
      </c>
      <c r="O10" s="2">
        <v>20.399999999999999</v>
      </c>
      <c r="P10" s="2">
        <v>20.399999999999999</v>
      </c>
      <c r="Q10" s="2" t="s">
        <v>13</v>
      </c>
      <c r="R10" s="2" t="s">
        <v>13</v>
      </c>
      <c r="S10" s="2">
        <v>22</v>
      </c>
    </row>
    <row r="11" spans="1:19" s="10" customFormat="1" ht="20.100000000000001" customHeight="1" x14ac:dyDescent="0.2">
      <c r="A11" s="15" t="s">
        <v>6</v>
      </c>
      <c r="B11" s="2">
        <v>21.779597915115414</v>
      </c>
      <c r="C11" s="2">
        <v>25.56980056980057</v>
      </c>
      <c r="D11" s="2">
        <v>21.723590150913424</v>
      </c>
      <c r="E11" s="2">
        <v>23.66504854368932</v>
      </c>
      <c r="F11" s="2">
        <v>25.727773406766325</v>
      </c>
      <c r="G11" s="2">
        <v>22.608695652173914</v>
      </c>
      <c r="H11" s="2">
        <v>19.3</v>
      </c>
      <c r="I11" s="2">
        <v>22.8</v>
      </c>
      <c r="J11" s="2">
        <v>27</v>
      </c>
      <c r="K11" s="2">
        <v>26</v>
      </c>
      <c r="L11" s="2">
        <v>26.6</v>
      </c>
      <c r="M11" s="2">
        <v>23.8</v>
      </c>
      <c r="N11" s="2">
        <v>23.2</v>
      </c>
      <c r="O11" s="2">
        <v>21.8</v>
      </c>
      <c r="P11" s="2">
        <v>21.4</v>
      </c>
      <c r="Q11" s="2" t="s">
        <v>13</v>
      </c>
      <c r="R11" s="2" t="s">
        <v>13</v>
      </c>
      <c r="S11" s="2">
        <v>19.899999999999999</v>
      </c>
    </row>
    <row r="12" spans="1:19" s="10" customFormat="1" ht="20.100000000000001" customHeight="1" x14ac:dyDescent="0.2">
      <c r="A12" s="16" t="s">
        <v>7</v>
      </c>
      <c r="B12" s="2">
        <v>12.143858010275572</v>
      </c>
      <c r="C12" s="2">
        <v>13.725490196078431</v>
      </c>
      <c r="D12" s="2">
        <v>15.118291979226774</v>
      </c>
      <c r="E12" s="2">
        <v>10.499719258843346</v>
      </c>
      <c r="F12" s="2">
        <v>10.856183547845552</v>
      </c>
      <c r="G12" s="2">
        <v>8.8705234159779618</v>
      </c>
      <c r="H12" s="2">
        <v>10.4</v>
      </c>
      <c r="I12" s="2">
        <v>11.1</v>
      </c>
      <c r="J12" s="2">
        <v>14.8</v>
      </c>
      <c r="K12" s="2">
        <v>12.2</v>
      </c>
      <c r="L12" s="2">
        <v>15.9</v>
      </c>
      <c r="M12" s="2">
        <v>13.2</v>
      </c>
      <c r="N12" s="2">
        <v>16.7</v>
      </c>
      <c r="O12" s="2">
        <v>16.3</v>
      </c>
      <c r="P12" s="2">
        <v>15.3</v>
      </c>
      <c r="Q12" s="2" t="s">
        <v>13</v>
      </c>
      <c r="R12" s="2" t="s">
        <v>13</v>
      </c>
      <c r="S12" s="2">
        <v>14.1</v>
      </c>
    </row>
    <row r="13" spans="1:19" s="10" customFormat="1" ht="20.100000000000001" customHeight="1" x14ac:dyDescent="0.2">
      <c r="A13" s="16" t="s">
        <v>8</v>
      </c>
      <c r="B13" s="2">
        <v>18.736092567868269</v>
      </c>
      <c r="C13" s="2">
        <v>23.948401570386988</v>
      </c>
      <c r="D13" s="2">
        <v>18.701007838745802</v>
      </c>
      <c r="E13" s="2">
        <v>18.889493739793142</v>
      </c>
      <c r="F13" s="2">
        <v>15.217391304347826</v>
      </c>
      <c r="G13" s="2">
        <v>19.105691056910569</v>
      </c>
      <c r="H13" s="2">
        <v>23.5</v>
      </c>
      <c r="I13" s="2">
        <v>24.3</v>
      </c>
      <c r="J13" s="2">
        <v>29.8</v>
      </c>
      <c r="K13" s="2">
        <v>29.1</v>
      </c>
      <c r="L13" s="2">
        <v>32.299999999999997</v>
      </c>
      <c r="M13" s="2">
        <v>29</v>
      </c>
      <c r="N13" s="2">
        <v>28.2</v>
      </c>
      <c r="O13" s="2">
        <v>30.1</v>
      </c>
      <c r="P13" s="2">
        <v>30.8</v>
      </c>
      <c r="Q13" s="2" t="s">
        <v>13</v>
      </c>
      <c r="R13" s="2" t="s">
        <v>13</v>
      </c>
      <c r="S13" s="2">
        <v>27.5</v>
      </c>
    </row>
    <row r="14" spans="1:19" s="10" customFormat="1" ht="20.100000000000001" customHeight="1" x14ac:dyDescent="0.2">
      <c r="A14" s="16" t="s">
        <v>9</v>
      </c>
      <c r="B14" s="2">
        <v>15.771484375</v>
      </c>
      <c r="C14" s="2">
        <v>17.885714285714286</v>
      </c>
      <c r="D14" s="2">
        <v>16.20145631067961</v>
      </c>
      <c r="E14" s="2">
        <v>16.73130193905817</v>
      </c>
      <c r="F14" s="2">
        <v>17.889662560257097</v>
      </c>
      <c r="G14" s="2">
        <v>13.361838588989846</v>
      </c>
      <c r="H14" s="2">
        <v>15</v>
      </c>
      <c r="I14" s="2">
        <v>16</v>
      </c>
      <c r="J14" s="2">
        <v>19.399999999999999</v>
      </c>
      <c r="K14" s="2">
        <v>23.1</v>
      </c>
      <c r="L14" s="2">
        <v>23.5</v>
      </c>
      <c r="M14" s="2">
        <v>22.9</v>
      </c>
      <c r="N14" s="2">
        <v>19.5</v>
      </c>
      <c r="O14" s="2">
        <v>18.399999999999999</v>
      </c>
      <c r="P14" s="2">
        <v>21.8</v>
      </c>
      <c r="Q14" s="2" t="s">
        <v>13</v>
      </c>
      <c r="R14" s="2" t="s">
        <v>13</v>
      </c>
      <c r="S14" s="2">
        <v>18.3</v>
      </c>
    </row>
    <row r="15" spans="1:19" s="10" customFormat="1" ht="20.100000000000001" customHeight="1" x14ac:dyDescent="0.2">
      <c r="A15" s="16" t="s">
        <v>10</v>
      </c>
      <c r="B15" s="2">
        <v>18.929440389294403</v>
      </c>
      <c r="C15" s="2">
        <v>20.347394540942929</v>
      </c>
      <c r="D15" s="2">
        <v>17.342799188640974</v>
      </c>
      <c r="E15" s="2">
        <v>15.66512583461736</v>
      </c>
      <c r="F15" s="2">
        <v>15.873015873015873</v>
      </c>
      <c r="G15" s="2">
        <v>15.380658436213992</v>
      </c>
      <c r="H15" s="2">
        <v>16.5</v>
      </c>
      <c r="I15" s="2">
        <v>16.3</v>
      </c>
      <c r="J15" s="2">
        <v>19.2</v>
      </c>
      <c r="K15" s="2">
        <v>21.7</v>
      </c>
      <c r="L15" s="2">
        <v>19.3</v>
      </c>
      <c r="M15" s="2">
        <v>22.7</v>
      </c>
      <c r="N15" s="2">
        <v>25.4</v>
      </c>
      <c r="O15" s="2">
        <v>25.6</v>
      </c>
      <c r="P15" s="2">
        <v>24.9</v>
      </c>
      <c r="Q15" s="2" t="s">
        <v>13</v>
      </c>
      <c r="R15" s="2" t="s">
        <v>13</v>
      </c>
      <c r="S15" s="2">
        <v>28.1</v>
      </c>
    </row>
    <row r="16" spans="1:19" s="10" customFormat="1" ht="20.100000000000001" customHeight="1" x14ac:dyDescent="0.2">
      <c r="A16" s="11" t="s">
        <v>11</v>
      </c>
      <c r="B16" s="3">
        <v>17.2</v>
      </c>
      <c r="C16" s="3">
        <v>18.8</v>
      </c>
      <c r="D16" s="3">
        <v>17</v>
      </c>
      <c r="E16" s="3">
        <v>16</v>
      </c>
      <c r="F16" s="3">
        <v>16.7</v>
      </c>
      <c r="G16" s="3">
        <v>14.8</v>
      </c>
      <c r="H16" s="3">
        <v>15.3</v>
      </c>
      <c r="I16" s="3">
        <v>16.7</v>
      </c>
      <c r="J16" s="3">
        <v>20.2</v>
      </c>
      <c r="K16" s="3">
        <v>20.8</v>
      </c>
      <c r="L16" s="3">
        <v>21.7</v>
      </c>
      <c r="M16" s="3">
        <v>21</v>
      </c>
      <c r="N16" s="3">
        <v>19.8</v>
      </c>
      <c r="O16" s="3">
        <v>19.100000000000001</v>
      </c>
      <c r="P16" s="3">
        <v>19.399999999999999</v>
      </c>
      <c r="Q16" s="2" t="s">
        <v>13</v>
      </c>
      <c r="R16" s="2" t="s">
        <v>13</v>
      </c>
      <c r="S16" s="3">
        <v>20</v>
      </c>
    </row>
    <row r="17" spans="1:19" ht="20.100000000000001" customHeight="1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35.1" customHeight="1" x14ac:dyDescent="0.2">
      <c r="A18" s="21" t="s">
        <v>29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19" ht="35.1" customHeight="1" x14ac:dyDescent="0.2">
      <c r="A19" s="21" t="s">
        <v>38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19" ht="20.100000000000001" customHeight="1" x14ac:dyDescent="0.2">
      <c r="A20" s="21" t="s">
        <v>36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s="13" customFormat="1" x14ac:dyDescent="0.2">
      <c r="S21" s="19"/>
    </row>
    <row r="22" spans="1:19" s="13" customFormat="1" x14ac:dyDescent="0.2"/>
    <row r="23" spans="1:19" x14ac:dyDescent="0.2">
      <c r="S23" s="13"/>
    </row>
  </sheetData>
  <mergeCells count="4">
    <mergeCell ref="A1:S1"/>
    <mergeCell ref="A18:S18"/>
    <mergeCell ref="A19:S19"/>
    <mergeCell ref="A20:S20"/>
  </mergeCells>
  <pageMargins left="0.7" right="0.7" top="0.78740157499999996" bottom="0.78740157499999996" header="0.3" footer="0.3"/>
  <pageSetup paperSize="9" scale="9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T23"/>
  <sheetViews>
    <sheetView workbookViewId="0">
      <selection sqref="A1:S1"/>
    </sheetView>
  </sheetViews>
  <sheetFormatPr baseColWidth="10" defaultColWidth="11.5546875" defaultRowHeight="15" x14ac:dyDescent="0.2"/>
  <cols>
    <col min="1" max="1" width="23.77734375" style="12" customWidth="1"/>
    <col min="2" max="20" width="5.33203125" style="5" customWidth="1"/>
    <col min="21" max="16384" width="11.5546875" style="5"/>
  </cols>
  <sheetData>
    <row r="1" spans="1:20" ht="35.1" customHeight="1" x14ac:dyDescent="0.2">
      <c r="A1" s="22" t="s">
        <v>49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18"/>
    </row>
    <row r="2" spans="1:20" ht="20.100000000000001" customHeigh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s="9" customFormat="1" ht="20.100000000000001" customHeight="1" x14ac:dyDescent="0.2">
      <c r="A3" s="8" t="s">
        <v>12</v>
      </c>
      <c r="B3" s="1">
        <v>2005</v>
      </c>
      <c r="C3" s="1">
        <v>2006</v>
      </c>
      <c r="D3" s="1">
        <v>2007</v>
      </c>
      <c r="E3" s="1">
        <v>2008</v>
      </c>
      <c r="F3" s="1">
        <v>2009</v>
      </c>
      <c r="G3" s="1">
        <v>2010</v>
      </c>
      <c r="H3" s="1">
        <v>2011</v>
      </c>
      <c r="I3" s="1">
        <v>2012</v>
      </c>
      <c r="J3" s="1">
        <v>2013</v>
      </c>
      <c r="K3" s="1">
        <v>2014</v>
      </c>
      <c r="L3" s="1">
        <v>2015</v>
      </c>
      <c r="M3" s="1">
        <v>2016</v>
      </c>
      <c r="N3" s="1">
        <v>2017</v>
      </c>
      <c r="O3" s="1">
        <v>2018</v>
      </c>
      <c r="P3" s="1">
        <v>2019</v>
      </c>
      <c r="Q3" s="4" t="s">
        <v>26</v>
      </c>
      <c r="R3" s="4" t="s">
        <v>25</v>
      </c>
      <c r="S3" s="4" t="s">
        <v>31</v>
      </c>
      <c r="T3" s="4"/>
    </row>
    <row r="4" spans="1:20" s="10" customFormat="1" ht="20.100000000000001" customHeight="1" x14ac:dyDescent="0.2">
      <c r="A4" s="15" t="s">
        <v>0</v>
      </c>
      <c r="B4" s="2">
        <v>15.4</v>
      </c>
      <c r="C4" s="2">
        <v>14.6</v>
      </c>
      <c r="D4" s="2">
        <v>9.6</v>
      </c>
      <c r="E4" s="2">
        <v>10.8</v>
      </c>
      <c r="F4" s="2">
        <v>13</v>
      </c>
      <c r="G4" s="2">
        <v>11.5</v>
      </c>
      <c r="H4" s="2">
        <v>12</v>
      </c>
      <c r="I4" s="2">
        <v>12.8</v>
      </c>
      <c r="J4" s="2">
        <v>16.5</v>
      </c>
      <c r="K4" s="2">
        <v>24</v>
      </c>
      <c r="L4" s="2">
        <v>23.4</v>
      </c>
      <c r="M4" s="2">
        <v>23</v>
      </c>
      <c r="N4" s="2">
        <v>18.100000000000001</v>
      </c>
      <c r="O4" s="2">
        <v>16.5</v>
      </c>
      <c r="P4" s="2">
        <v>21.9</v>
      </c>
      <c r="Q4" s="2" t="s">
        <v>13</v>
      </c>
      <c r="R4" s="2" t="s">
        <v>13</v>
      </c>
      <c r="S4" s="2">
        <v>19.7</v>
      </c>
      <c r="T4" s="2"/>
    </row>
    <row r="5" spans="1:20" s="10" customFormat="1" ht="20.100000000000001" customHeight="1" x14ac:dyDescent="0.2">
      <c r="A5" s="16" t="s">
        <v>1</v>
      </c>
      <c r="B5" s="2">
        <v>16.600000000000001</v>
      </c>
      <c r="C5" s="2">
        <v>13.2</v>
      </c>
      <c r="D5" s="2">
        <v>16.899999999999999</v>
      </c>
      <c r="E5" s="2">
        <v>16.2</v>
      </c>
      <c r="F5" s="2">
        <v>21</v>
      </c>
      <c r="G5" s="2">
        <v>19.2</v>
      </c>
      <c r="H5" s="2">
        <v>15.8</v>
      </c>
      <c r="I5" s="2">
        <v>15.1</v>
      </c>
      <c r="J5" s="2">
        <v>17.899999999999999</v>
      </c>
      <c r="K5" s="2">
        <v>18.8</v>
      </c>
      <c r="L5" s="2">
        <v>22.7</v>
      </c>
      <c r="M5" s="2">
        <v>24.1</v>
      </c>
      <c r="N5" s="2">
        <v>21.6</v>
      </c>
      <c r="O5" s="2">
        <v>21.7</v>
      </c>
      <c r="P5" s="2">
        <v>22.2</v>
      </c>
      <c r="Q5" s="2" t="s">
        <v>13</v>
      </c>
      <c r="R5" s="2" t="s">
        <v>13</v>
      </c>
      <c r="S5" s="2">
        <v>17.7</v>
      </c>
      <c r="T5" s="2"/>
    </row>
    <row r="6" spans="1:20" s="10" customFormat="1" ht="20.100000000000001" customHeight="1" x14ac:dyDescent="0.2">
      <c r="A6" s="15" t="s">
        <v>2</v>
      </c>
      <c r="B6" s="2">
        <v>7.1</v>
      </c>
      <c r="C6" s="2">
        <v>10.199999999999999</v>
      </c>
      <c r="D6" s="2">
        <v>8.9</v>
      </c>
      <c r="E6" s="2">
        <v>12.2</v>
      </c>
      <c r="F6" s="2">
        <v>22.5</v>
      </c>
      <c r="G6" s="2">
        <v>18.100000000000001</v>
      </c>
      <c r="H6" s="2">
        <v>19.600000000000001</v>
      </c>
      <c r="I6" s="2">
        <v>24.3</v>
      </c>
      <c r="J6" s="2">
        <v>28.2</v>
      </c>
      <c r="K6" s="2">
        <v>30.5</v>
      </c>
      <c r="L6" s="2">
        <v>22.7</v>
      </c>
      <c r="M6" s="2">
        <v>19.8</v>
      </c>
      <c r="N6" s="2">
        <v>26.8</v>
      </c>
      <c r="O6" s="2">
        <v>17.5</v>
      </c>
      <c r="P6" s="2">
        <v>17.2</v>
      </c>
      <c r="Q6" s="2" t="s">
        <v>13</v>
      </c>
      <c r="R6" s="2" t="s">
        <v>13</v>
      </c>
      <c r="S6" s="2">
        <v>17.5</v>
      </c>
      <c r="T6" s="2"/>
    </row>
    <row r="7" spans="1:20" s="10" customFormat="1" ht="20.100000000000001" customHeight="1" x14ac:dyDescent="0.2">
      <c r="A7" s="16" t="s">
        <v>3</v>
      </c>
      <c r="B7" s="2">
        <v>10</v>
      </c>
      <c r="C7" s="2">
        <v>7.6</v>
      </c>
      <c r="D7" s="2">
        <v>8.3000000000000007</v>
      </c>
      <c r="E7" s="2">
        <v>9.6999999999999993</v>
      </c>
      <c r="F7" s="2">
        <v>12.6</v>
      </c>
      <c r="G7" s="2">
        <v>9.1999999999999993</v>
      </c>
      <c r="H7" s="2">
        <v>9</v>
      </c>
      <c r="I7" s="2">
        <v>7.6</v>
      </c>
      <c r="J7" s="2">
        <v>9.9</v>
      </c>
      <c r="K7" s="2">
        <v>16.3</v>
      </c>
      <c r="L7" s="2">
        <v>14.6</v>
      </c>
      <c r="M7" s="2">
        <v>15.5</v>
      </c>
      <c r="N7" s="2">
        <v>15.1</v>
      </c>
      <c r="O7" s="2">
        <v>11.9</v>
      </c>
      <c r="P7" s="2">
        <v>11.6</v>
      </c>
      <c r="Q7" s="2" t="s">
        <v>13</v>
      </c>
      <c r="R7" s="2" t="s">
        <v>13</v>
      </c>
      <c r="S7" s="2">
        <v>6.9</v>
      </c>
      <c r="T7" s="2"/>
    </row>
    <row r="8" spans="1:20" s="10" customFormat="1" ht="20.100000000000001" customHeight="1" x14ac:dyDescent="0.2">
      <c r="A8" s="15" t="s">
        <v>4</v>
      </c>
      <c r="B8" s="2">
        <v>14.5</v>
      </c>
      <c r="C8" s="2">
        <v>15.1</v>
      </c>
      <c r="D8" s="2">
        <v>15</v>
      </c>
      <c r="E8" s="2">
        <v>12.9</v>
      </c>
      <c r="F8" s="2">
        <v>16</v>
      </c>
      <c r="G8" s="2">
        <v>12.4</v>
      </c>
      <c r="H8" s="2">
        <v>11.1</v>
      </c>
      <c r="I8" s="2">
        <v>15.2</v>
      </c>
      <c r="J8" s="2">
        <v>19.2</v>
      </c>
      <c r="K8" s="2">
        <v>19.600000000000001</v>
      </c>
      <c r="L8" s="2">
        <v>21.7</v>
      </c>
      <c r="M8" s="2">
        <v>21.5</v>
      </c>
      <c r="N8" s="2">
        <v>20</v>
      </c>
      <c r="O8" s="2">
        <v>14.2</v>
      </c>
      <c r="P8" s="2">
        <v>18.100000000000001</v>
      </c>
      <c r="Q8" s="2" t="s">
        <v>13</v>
      </c>
      <c r="R8" s="2" t="s">
        <v>13</v>
      </c>
      <c r="S8" s="2">
        <v>16.8</v>
      </c>
      <c r="T8" s="2"/>
    </row>
    <row r="9" spans="1:20" s="10" customFormat="1" ht="20.100000000000001" customHeight="1" x14ac:dyDescent="0.2">
      <c r="A9" s="16" t="s">
        <v>37</v>
      </c>
      <c r="B9" s="2">
        <v>13.7</v>
      </c>
      <c r="C9" s="2">
        <v>11.6</v>
      </c>
      <c r="D9" s="2">
        <v>10.1</v>
      </c>
      <c r="E9" s="2">
        <v>8.4</v>
      </c>
      <c r="F9" s="2">
        <v>7.7</v>
      </c>
      <c r="G9" s="2">
        <v>5.3</v>
      </c>
      <c r="H9" s="2">
        <v>7.2</v>
      </c>
      <c r="I9" s="2">
        <v>7.6</v>
      </c>
      <c r="J9" s="2">
        <v>10.3</v>
      </c>
      <c r="K9" s="2">
        <v>15.9</v>
      </c>
      <c r="L9" s="2">
        <v>17.2</v>
      </c>
      <c r="M9" s="2">
        <v>17.600000000000001</v>
      </c>
      <c r="N9" s="2">
        <v>16.600000000000001</v>
      </c>
      <c r="O9" s="2">
        <v>16.5</v>
      </c>
      <c r="P9" s="2">
        <v>18.399999999999999</v>
      </c>
      <c r="Q9" s="2">
        <v>19.496309161962657</v>
      </c>
      <c r="R9" s="2">
        <v>17.155928326343879</v>
      </c>
      <c r="S9" s="2">
        <v>17.100000000000001</v>
      </c>
      <c r="T9" s="2"/>
    </row>
    <row r="10" spans="1:20" s="10" customFormat="1" ht="20.100000000000001" customHeight="1" x14ac:dyDescent="0.2">
      <c r="A10" s="16" t="s">
        <v>5</v>
      </c>
      <c r="B10" s="2">
        <v>14.2</v>
      </c>
      <c r="C10" s="2">
        <v>14.1</v>
      </c>
      <c r="D10" s="2">
        <v>13.4</v>
      </c>
      <c r="E10" s="2">
        <v>9.6</v>
      </c>
      <c r="F10" s="2">
        <v>12.4</v>
      </c>
      <c r="G10" s="2">
        <v>11.9</v>
      </c>
      <c r="H10" s="2">
        <v>13.2</v>
      </c>
      <c r="I10" s="2">
        <v>15.1</v>
      </c>
      <c r="J10" s="2">
        <v>19.3</v>
      </c>
      <c r="K10" s="2">
        <v>21.1</v>
      </c>
      <c r="L10" s="2">
        <v>22.6</v>
      </c>
      <c r="M10" s="2">
        <v>21.9</v>
      </c>
      <c r="N10" s="2">
        <v>22.8</v>
      </c>
      <c r="O10" s="2">
        <v>21.7</v>
      </c>
      <c r="P10" s="2">
        <v>20</v>
      </c>
      <c r="Q10" s="2" t="s">
        <v>13</v>
      </c>
      <c r="R10" s="2" t="s">
        <v>13</v>
      </c>
      <c r="S10" s="2">
        <v>23.9</v>
      </c>
      <c r="T10" s="2"/>
    </row>
    <row r="11" spans="1:20" s="10" customFormat="1" ht="20.100000000000001" customHeight="1" x14ac:dyDescent="0.2">
      <c r="A11" s="15" t="s">
        <v>6</v>
      </c>
      <c r="B11" s="2">
        <v>16.3</v>
      </c>
      <c r="C11" s="2">
        <v>26.3</v>
      </c>
      <c r="D11" s="2">
        <v>21.2</v>
      </c>
      <c r="E11" s="2">
        <v>18.899999999999999</v>
      </c>
      <c r="F11" s="2">
        <v>17.8</v>
      </c>
      <c r="G11" s="2">
        <v>14.7</v>
      </c>
      <c r="H11" s="2">
        <v>11.4</v>
      </c>
      <c r="I11" s="2">
        <v>16.3</v>
      </c>
      <c r="J11" s="2">
        <v>17.8</v>
      </c>
      <c r="K11" s="2">
        <v>17.399999999999999</v>
      </c>
      <c r="L11" s="2">
        <v>17.2</v>
      </c>
      <c r="M11" s="2">
        <v>18.2</v>
      </c>
      <c r="N11" s="2">
        <v>18.8</v>
      </c>
      <c r="O11" s="2">
        <v>15.5</v>
      </c>
      <c r="P11" s="2">
        <v>15.9</v>
      </c>
      <c r="Q11" s="2" t="s">
        <v>13</v>
      </c>
      <c r="R11" s="2" t="s">
        <v>13</v>
      </c>
      <c r="S11" s="2">
        <v>15.5</v>
      </c>
      <c r="T11" s="2"/>
    </row>
    <row r="12" spans="1:20" s="10" customFormat="1" ht="20.100000000000001" customHeight="1" x14ac:dyDescent="0.2">
      <c r="A12" s="16" t="s">
        <v>7</v>
      </c>
      <c r="B12" s="2">
        <v>10.3</v>
      </c>
      <c r="C12" s="2">
        <v>13.6</v>
      </c>
      <c r="D12" s="2">
        <v>12.8</v>
      </c>
      <c r="E12" s="2">
        <v>4.5999999999999996</v>
      </c>
      <c r="F12" s="2">
        <v>4.5</v>
      </c>
      <c r="G12" s="2">
        <v>2.9</v>
      </c>
      <c r="H12" s="2">
        <v>3.8</v>
      </c>
      <c r="I12" s="2">
        <v>4.3</v>
      </c>
      <c r="J12" s="2">
        <v>7</v>
      </c>
      <c r="K12" s="2">
        <v>6.8</v>
      </c>
      <c r="L12" s="2">
        <v>8.8000000000000007</v>
      </c>
      <c r="M12" s="2">
        <v>10.1</v>
      </c>
      <c r="N12" s="2">
        <v>12.5</v>
      </c>
      <c r="O12" s="2">
        <v>11.2</v>
      </c>
      <c r="P12" s="2">
        <v>13.8</v>
      </c>
      <c r="Q12" s="2" t="s">
        <v>13</v>
      </c>
      <c r="R12" s="2" t="s">
        <v>13</v>
      </c>
      <c r="S12" s="2">
        <v>7.1</v>
      </c>
      <c r="T12" s="2"/>
    </row>
    <row r="13" spans="1:20" s="10" customFormat="1" ht="20.100000000000001" customHeight="1" x14ac:dyDescent="0.2">
      <c r="A13" s="16" t="s">
        <v>8</v>
      </c>
      <c r="B13" s="2">
        <v>17.600000000000001</v>
      </c>
      <c r="C13" s="2">
        <v>18.8</v>
      </c>
      <c r="D13" s="2">
        <v>15.4</v>
      </c>
      <c r="E13" s="2">
        <v>12.7</v>
      </c>
      <c r="F13" s="2">
        <v>9.5</v>
      </c>
      <c r="G13" s="2">
        <v>6.9</v>
      </c>
      <c r="H13" s="2">
        <v>17.5</v>
      </c>
      <c r="I13" s="2">
        <v>19.8</v>
      </c>
      <c r="J13" s="2">
        <v>23.1</v>
      </c>
      <c r="K13" s="2">
        <v>23.5</v>
      </c>
      <c r="L13" s="2">
        <v>25.5</v>
      </c>
      <c r="M13" s="2">
        <v>21.5</v>
      </c>
      <c r="N13" s="2">
        <v>22</v>
      </c>
      <c r="O13" s="2">
        <v>20.7</v>
      </c>
      <c r="P13" s="2">
        <v>21.7</v>
      </c>
      <c r="Q13" s="2" t="s">
        <v>13</v>
      </c>
      <c r="R13" s="2" t="s">
        <v>13</v>
      </c>
      <c r="S13" s="2">
        <v>25.1</v>
      </c>
      <c r="T13" s="2"/>
    </row>
    <row r="14" spans="1:20" s="10" customFormat="1" ht="20.100000000000001" customHeight="1" x14ac:dyDescent="0.2">
      <c r="A14" s="16" t="s">
        <v>9</v>
      </c>
      <c r="B14" s="2">
        <v>9.1999999999999993</v>
      </c>
      <c r="C14" s="2">
        <v>7.8</v>
      </c>
      <c r="D14" s="2">
        <v>8.9</v>
      </c>
      <c r="E14" s="2">
        <v>10.5</v>
      </c>
      <c r="F14" s="2">
        <v>11</v>
      </c>
      <c r="G14" s="2">
        <v>9.6999999999999993</v>
      </c>
      <c r="H14" s="2">
        <v>13</v>
      </c>
      <c r="I14" s="2">
        <v>16.8</v>
      </c>
      <c r="J14" s="2">
        <v>18.899999999999999</v>
      </c>
      <c r="K14" s="2">
        <v>21.5</v>
      </c>
      <c r="L14" s="2">
        <v>24.5</v>
      </c>
      <c r="M14" s="2">
        <v>19.3</v>
      </c>
      <c r="N14" s="2">
        <v>19.8</v>
      </c>
      <c r="O14" s="2">
        <v>19</v>
      </c>
      <c r="P14" s="2">
        <v>21.3</v>
      </c>
      <c r="Q14" s="2" t="s">
        <v>13</v>
      </c>
      <c r="R14" s="2" t="s">
        <v>13</v>
      </c>
      <c r="S14" s="2">
        <v>17</v>
      </c>
      <c r="T14" s="2"/>
    </row>
    <row r="15" spans="1:20" s="10" customFormat="1" ht="20.100000000000001" customHeight="1" x14ac:dyDescent="0.2">
      <c r="A15" s="16" t="s">
        <v>10</v>
      </c>
      <c r="B15" s="2">
        <v>24.2</v>
      </c>
      <c r="C15" s="2">
        <v>25</v>
      </c>
      <c r="D15" s="2">
        <v>19</v>
      </c>
      <c r="E15" s="2">
        <v>15.5</v>
      </c>
      <c r="F15" s="2">
        <v>19</v>
      </c>
      <c r="G15" s="2">
        <v>18.399999999999999</v>
      </c>
      <c r="H15" s="2">
        <v>19.100000000000001</v>
      </c>
      <c r="I15" s="2">
        <v>19.7</v>
      </c>
      <c r="J15" s="2">
        <v>23.2</v>
      </c>
      <c r="K15" s="2">
        <v>26</v>
      </c>
      <c r="L15" s="2">
        <v>23.6</v>
      </c>
      <c r="M15" s="2">
        <v>26.9</v>
      </c>
      <c r="N15" s="2">
        <v>26.6</v>
      </c>
      <c r="O15" s="2">
        <v>26.4</v>
      </c>
      <c r="P15" s="2">
        <v>24.7</v>
      </c>
      <c r="Q15" s="2" t="s">
        <v>13</v>
      </c>
      <c r="R15" s="2" t="s">
        <v>13</v>
      </c>
      <c r="S15" s="2">
        <v>27.4</v>
      </c>
      <c r="T15" s="2"/>
    </row>
    <row r="16" spans="1:20" s="10" customFormat="1" ht="20.100000000000001" customHeight="1" x14ac:dyDescent="0.2">
      <c r="A16" s="11" t="s">
        <v>11</v>
      </c>
      <c r="B16" s="3">
        <v>14</v>
      </c>
      <c r="C16" s="3">
        <v>15</v>
      </c>
      <c r="D16" s="3">
        <v>13.2</v>
      </c>
      <c r="E16" s="3">
        <v>12</v>
      </c>
      <c r="F16" s="3">
        <v>14.3</v>
      </c>
      <c r="G16" s="3">
        <v>12.2</v>
      </c>
      <c r="H16" s="3">
        <v>13</v>
      </c>
      <c r="I16" s="3">
        <v>15</v>
      </c>
      <c r="J16" s="3">
        <v>18.2</v>
      </c>
      <c r="K16" s="3">
        <v>20.9</v>
      </c>
      <c r="L16" s="3">
        <v>20.7</v>
      </c>
      <c r="M16" s="3">
        <v>20.100000000000001</v>
      </c>
      <c r="N16" s="3">
        <v>20.5</v>
      </c>
      <c r="O16" s="3">
        <v>17.8</v>
      </c>
      <c r="P16" s="3">
        <v>18.899999999999999</v>
      </c>
      <c r="Q16" s="2" t="s">
        <v>13</v>
      </c>
      <c r="R16" s="2" t="s">
        <v>13</v>
      </c>
      <c r="S16" s="3">
        <v>17.8</v>
      </c>
      <c r="T16" s="2"/>
    </row>
    <row r="17" spans="1:20" ht="20.100000000000001" customHeight="1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35.1" customHeight="1" x14ac:dyDescent="0.2">
      <c r="A18" s="21" t="s">
        <v>29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7"/>
    </row>
    <row r="19" spans="1:20" ht="35.1" customHeight="1" x14ac:dyDescent="0.2">
      <c r="A19" s="21" t="s">
        <v>38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7"/>
    </row>
    <row r="20" spans="1:20" ht="20.100000000000001" customHeight="1" x14ac:dyDescent="0.2">
      <c r="A20" s="21" t="s">
        <v>36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9"/>
    </row>
    <row r="21" spans="1:20" s="13" customFormat="1" x14ac:dyDescent="0.2">
      <c r="S21" s="19"/>
    </row>
    <row r="22" spans="1:20" s="13" customFormat="1" x14ac:dyDescent="0.2"/>
    <row r="23" spans="1:20" s="13" customFormat="1" x14ac:dyDescent="0.2">
      <c r="A23" s="14"/>
    </row>
  </sheetData>
  <mergeCells count="4">
    <mergeCell ref="A1:S1"/>
    <mergeCell ref="A18:S18"/>
    <mergeCell ref="A19:S19"/>
    <mergeCell ref="A20:S20"/>
  </mergeCells>
  <pageMargins left="0.7" right="0.7" top="0.78740157499999996" bottom="0.78740157499999996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Rauchen</vt:lpstr>
      <vt:lpstr>Medienkonsum</vt:lpstr>
      <vt:lpstr>TV_Geraet</vt:lpstr>
      <vt:lpstr>Hep_B</vt:lpstr>
      <vt:lpstr>Mening_C</vt:lpstr>
      <vt:lpstr>Uebergew</vt:lpstr>
      <vt:lpstr>Koeko</vt:lpstr>
      <vt:lpstr>Visuo</vt:lpstr>
      <vt:lpstr>ViWa</vt:lpstr>
      <vt:lpstr>MV</vt:lpstr>
      <vt:lpstr>Sprachdef</vt:lpstr>
      <vt:lpstr>Kitabesuch</vt:lpstr>
      <vt:lpstr>Hep_B!Druckbereich</vt:lpstr>
      <vt:lpstr>Kitabesuch!Druckbereich</vt:lpstr>
      <vt:lpstr>Koeko!Druckbereich</vt:lpstr>
      <vt:lpstr>Medienkonsum!Druckbereich</vt:lpstr>
      <vt:lpstr>Mening_C!Druckbereich</vt:lpstr>
      <vt:lpstr>MV!Druckbereich</vt:lpstr>
      <vt:lpstr>Rauchen!Druckbereich</vt:lpstr>
      <vt:lpstr>Sprachdef!Druckbereich</vt:lpstr>
      <vt:lpstr>TV_Geraet!Druckbereich</vt:lpstr>
      <vt:lpstr>Uebergew!Druckbereich</vt:lpstr>
      <vt:lpstr>Visuo!Druckbereich</vt:lpstr>
      <vt:lpstr>ViWa!Druckbereich</vt:lpstr>
    </vt:vector>
  </TitlesOfParts>
  <Company>BA Steglitz-Zehlendorf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Bettge, Susanne</dc:creator>
  <cp:lastModifiedBy>Bettge, Susanne</cp:lastModifiedBy>
  <cp:lastPrinted>2023-11-06T15:11:17Z</cp:lastPrinted>
  <dcterms:created xsi:type="dcterms:W3CDTF">2023-02-10T11:44:46Z</dcterms:created>
  <dcterms:modified xsi:type="dcterms:W3CDTF">2024-04-11T13:14:03Z</dcterms:modified>
</cp:coreProperties>
</file>