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Kult-Kunst\13.30.13 - Zuwendung\13.30.13.05_BPKB_KuBi\2024\"/>
    </mc:Choice>
  </mc:AlternateContent>
  <bookViews>
    <workbookView xWindow="-15" yWindow="7710" windowWidth="28710" windowHeight="6915" tabRatio="658"/>
  </bookViews>
  <sheets>
    <sheet name="Finanzierungsplan" sheetId="6" r:id="rId1"/>
    <sheet name="Ausgaben" sheetId="2" r:id="rId2"/>
    <sheet name="Einnahmen" sheetId="3" r:id="rId3"/>
    <sheet name="Verwendungsnachweis" sheetId="1" r:id="rId4"/>
    <sheet name="Vergleich Planung-KONTROLLE " sheetId="5" r:id="rId5"/>
    <sheet name="Tabelle1" sheetId="8" state="hidden" r:id="rId6"/>
    <sheet name="Eingabeliste" sheetId="4" state="hidden" r:id="rId7"/>
  </sheets>
  <definedNames>
    <definedName name="Ausgaben" localSheetId="0">Finanzierungsplan!$B$9:$B$29</definedName>
    <definedName name="Ausgaben">Verwendungsnachweis!$B$7:$B$29</definedName>
    <definedName name="_xlnm.Print_Area" localSheetId="4">'Vergleich Planung-KONTROLLE '!$A$1:$L$42</definedName>
    <definedName name="_xlnm.Print_Titles" localSheetId="1">Ausgaben!$1:$2</definedName>
    <definedName name="_xlnm.Print_Titles" localSheetId="2">Einnahmen!$1:$2</definedName>
    <definedName name="Eigenanteil">Tabelle1!$A$1:$A$3</definedName>
    <definedName name="Einenanteil">Tabelle1!$A$1:$A$3</definedName>
    <definedName name="Einnahmen" localSheetId="0">Finanzierungsplan!$B$35:$B$44</definedName>
    <definedName name="Einnahmen">Verwendungsnachweis!$B$35:$B$40</definedName>
    <definedName name="Kennzahlen">Eingabeliste!$A$1:$A$21</definedName>
  </definedNames>
  <calcPr calcId="162913"/>
</workbook>
</file>

<file path=xl/calcChain.xml><?xml version="1.0" encoding="utf-8"?>
<calcChain xmlns="http://schemas.openxmlformats.org/spreadsheetml/2006/main">
  <c r="E10" i="5" l="1"/>
  <c r="G10" i="5" s="1"/>
  <c r="E11" i="5"/>
  <c r="C12" i="1"/>
  <c r="B8" i="1"/>
  <c r="B9" i="1"/>
  <c r="B10" i="1"/>
  <c r="B11" i="1"/>
  <c r="B11" i="5" s="1"/>
  <c r="B12" i="1"/>
  <c r="B13" i="1"/>
  <c r="B14" i="1"/>
  <c r="C14" i="1" s="1"/>
  <c r="B15" i="1"/>
  <c r="B14" i="5" s="1"/>
  <c r="A1" i="2"/>
  <c r="A1" i="3" s="1"/>
  <c r="J35" i="5"/>
  <c r="L35" i="5" s="1"/>
  <c r="B9" i="5"/>
  <c r="E9" i="5"/>
  <c r="L16" i="5"/>
  <c r="B21" i="1"/>
  <c r="E20" i="5"/>
  <c r="L30" i="5"/>
  <c r="L31" i="5"/>
  <c r="L39" i="5"/>
  <c r="G44" i="5"/>
  <c r="G43" i="5"/>
  <c r="G39" i="5"/>
  <c r="D17" i="6"/>
  <c r="D30" i="6"/>
  <c r="D32" i="6" s="1"/>
  <c r="C44" i="6" s="1"/>
  <c r="G30" i="5"/>
  <c r="G16" i="5"/>
  <c r="E7" i="5"/>
  <c r="E22" i="5"/>
  <c r="G22" i="5" s="1"/>
  <c r="H22" i="5" s="1"/>
  <c r="E23" i="5"/>
  <c r="G23" i="5" s="1"/>
  <c r="H23" i="5" s="1"/>
  <c r="E17" i="5"/>
  <c r="E18" i="5"/>
  <c r="B10" i="5"/>
  <c r="C10" i="1"/>
  <c r="C10" i="5" s="1"/>
  <c r="E12" i="5"/>
  <c r="B12" i="5"/>
  <c r="E13" i="5"/>
  <c r="E14" i="5"/>
  <c r="G14" i="5" s="1"/>
  <c r="E19" i="5"/>
  <c r="B20" i="1"/>
  <c r="B19" i="5"/>
  <c r="E21" i="5"/>
  <c r="G21" i="5" s="1"/>
  <c r="B22" i="1"/>
  <c r="C22" i="1" s="1"/>
  <c r="C21" i="5" s="1"/>
  <c r="B23" i="1"/>
  <c r="B24" i="1"/>
  <c r="B23" i="5" s="1"/>
  <c r="E24" i="5"/>
  <c r="E25" i="5"/>
  <c r="G25" i="5" s="1"/>
  <c r="H25" i="5" s="1"/>
  <c r="E26" i="5"/>
  <c r="E27" i="5"/>
  <c r="G27" i="5" s="1"/>
  <c r="E28" i="5"/>
  <c r="G28" i="5" s="1"/>
  <c r="A7" i="1"/>
  <c r="A7" i="5" s="1"/>
  <c r="A40" i="1"/>
  <c r="A39" i="1"/>
  <c r="A38" i="1"/>
  <c r="A37" i="1"/>
  <c r="A35" i="1"/>
  <c r="A18" i="1"/>
  <c r="A8" i="1"/>
  <c r="A9" i="1"/>
  <c r="A10" i="1"/>
  <c r="A11" i="1"/>
  <c r="A13" i="1"/>
  <c r="A14" i="1"/>
  <c r="A15" i="1"/>
  <c r="A16" i="1"/>
  <c r="A17" i="5"/>
  <c r="A19" i="1"/>
  <c r="A20" i="1"/>
  <c r="A21" i="1"/>
  <c r="B19" i="1"/>
  <c r="B18" i="5" s="1"/>
  <c r="B37" i="1"/>
  <c r="B34" i="5" s="1"/>
  <c r="B38" i="1"/>
  <c r="C38" i="1" s="1"/>
  <c r="E34" i="5"/>
  <c r="E35" i="5"/>
  <c r="B25" i="1"/>
  <c r="C25" i="1" s="1"/>
  <c r="C24" i="5" s="1"/>
  <c r="B7" i="1"/>
  <c r="B7" i="5" s="1"/>
  <c r="E8" i="5"/>
  <c r="B13" i="5"/>
  <c r="B36" i="1"/>
  <c r="C36" i="1" s="1"/>
  <c r="C33" i="5" s="1"/>
  <c r="J33" i="5" s="1"/>
  <c r="L33" i="5" s="1"/>
  <c r="B39" i="1"/>
  <c r="B36" i="5" s="1"/>
  <c r="B40" i="1"/>
  <c r="B37" i="5" s="1"/>
  <c r="B26" i="1"/>
  <c r="B25" i="5" s="1"/>
  <c r="B27" i="1"/>
  <c r="C27" i="1" s="1"/>
  <c r="C26" i="5" s="1"/>
  <c r="B28" i="1"/>
  <c r="B27" i="5" s="1"/>
  <c r="B29" i="1"/>
  <c r="B28" i="5" s="1"/>
  <c r="B18" i="1"/>
  <c r="B17" i="5" s="1"/>
  <c r="E36" i="5"/>
  <c r="E33" i="5"/>
  <c r="E32" i="5"/>
  <c r="B35" i="1"/>
  <c r="C35" i="1"/>
  <c r="C32" i="5" s="1"/>
  <c r="D39" i="6"/>
  <c r="B3" i="5"/>
  <c r="B4" i="5"/>
  <c r="B5" i="5"/>
  <c r="B2" i="5"/>
  <c r="B3" i="1"/>
  <c r="B4" i="1"/>
  <c r="B5" i="1"/>
  <c r="B2" i="1"/>
  <c r="F1" i="3"/>
  <c r="F1" i="2"/>
  <c r="F58" i="2"/>
  <c r="A2" i="5"/>
  <c r="E2" i="5"/>
  <c r="G2" i="5"/>
  <c r="A3" i="5"/>
  <c r="E3" i="5"/>
  <c r="G3" i="5"/>
  <c r="A4" i="5"/>
  <c r="E4" i="5"/>
  <c r="G4" i="5"/>
  <c r="A5" i="5"/>
  <c r="E5" i="5"/>
  <c r="A6" i="5"/>
  <c r="B6" i="5"/>
  <c r="C6" i="5"/>
  <c r="D6" i="5"/>
  <c r="B29" i="5"/>
  <c r="A31" i="5"/>
  <c r="B31" i="5"/>
  <c r="B38" i="5"/>
  <c r="B40" i="5"/>
  <c r="B41" i="5"/>
  <c r="B1" i="5"/>
  <c r="C1" i="5"/>
  <c r="D1" i="5"/>
  <c r="G1" i="5"/>
  <c r="A1" i="5"/>
  <c r="F55" i="3"/>
  <c r="B24" i="5"/>
  <c r="B35" i="5"/>
  <c r="B33" i="5"/>
  <c r="C24" i="1"/>
  <c r="C23" i="5" s="1"/>
  <c r="C13" i="1"/>
  <c r="C12" i="5" s="1"/>
  <c r="B32" i="5"/>
  <c r="G13" i="5"/>
  <c r="H13" i="5" s="1"/>
  <c r="C20" i="1"/>
  <c r="C19" i="5" s="1"/>
  <c r="B21" i="5"/>
  <c r="C40" i="1"/>
  <c r="C37" i="5" s="1"/>
  <c r="J37" i="5" s="1"/>
  <c r="L37" i="5" s="1"/>
  <c r="C9" i="1"/>
  <c r="C9" i="5" s="1"/>
  <c r="C18" i="1" l="1"/>
  <c r="C17" i="5" s="1"/>
  <c r="B8" i="5"/>
  <c r="C8" i="1"/>
  <c r="C39" i="1"/>
  <c r="C36" i="5" s="1"/>
  <c r="J36" i="5" s="1"/>
  <c r="L36" i="5" s="1"/>
  <c r="F17" i="5"/>
  <c r="G17" i="5" s="1"/>
  <c r="F23" i="5"/>
  <c r="J10" i="5"/>
  <c r="L10" i="5" s="1"/>
  <c r="C15" i="1"/>
  <c r="C14" i="5" s="1"/>
  <c r="F14" i="5" s="1"/>
  <c r="H27" i="5"/>
  <c r="J32" i="5"/>
  <c r="L32" i="5" s="1"/>
  <c r="C7" i="1"/>
  <c r="C7" i="5" s="1"/>
  <c r="F7" i="5" s="1"/>
  <c r="G7" i="5" s="1"/>
  <c r="B26" i="5"/>
  <c r="F33" i="5"/>
  <c r="C28" i="1"/>
  <c r="C27" i="5" s="1"/>
  <c r="C26" i="1"/>
  <c r="C25" i="5" s="1"/>
  <c r="F25" i="5" s="1"/>
  <c r="F10" i="5"/>
  <c r="C13" i="5"/>
  <c r="F13" i="5" s="1"/>
  <c r="C19" i="1"/>
  <c r="C18" i="5" s="1"/>
  <c r="F18" i="5" s="1"/>
  <c r="G18" i="5" s="1"/>
  <c r="H18" i="5" s="1"/>
  <c r="E15" i="5"/>
  <c r="H10" i="5"/>
  <c r="J21" i="5"/>
  <c r="L21" i="5" s="1"/>
  <c r="H21" i="5"/>
  <c r="E37" i="5"/>
  <c r="F37" i="5" s="1"/>
  <c r="C33" i="6"/>
  <c r="B33" i="6"/>
  <c r="D45" i="6"/>
  <c r="D47" i="6" s="1"/>
  <c r="D33" i="6" s="1"/>
  <c r="F9" i="5"/>
  <c r="G9" i="5" s="1"/>
  <c r="F24" i="5"/>
  <c r="G20" i="5"/>
  <c r="H14" i="5"/>
  <c r="H28" i="5"/>
  <c r="E29" i="5"/>
  <c r="C29" i="1"/>
  <c r="C28" i="5" s="1"/>
  <c r="F28" i="5" s="1"/>
  <c r="C21" i="1"/>
  <c r="C20" i="5" s="1"/>
  <c r="F20" i="5" s="1"/>
  <c r="B20" i="5"/>
  <c r="F26" i="5"/>
  <c r="G26" i="5"/>
  <c r="F21" i="5"/>
  <c r="G12" i="5"/>
  <c r="F12" i="5"/>
  <c r="C35" i="6"/>
  <c r="D40" i="6" s="1"/>
  <c r="J23" i="5"/>
  <c r="L23" i="5" s="1"/>
  <c r="F35" i="5"/>
  <c r="C37" i="1"/>
  <c r="F32" i="5"/>
  <c r="G24" i="5"/>
  <c r="C23" i="1"/>
  <c r="C22" i="5" s="1"/>
  <c r="J22" i="5" s="1"/>
  <c r="L22" i="5" s="1"/>
  <c r="B22" i="5"/>
  <c r="F19" i="5"/>
  <c r="G19" i="5"/>
  <c r="C11" i="1"/>
  <c r="C11" i="5" s="1"/>
  <c r="F11" i="5" s="1"/>
  <c r="G11" i="5" s="1"/>
  <c r="F36" i="5" l="1"/>
  <c r="C29" i="5"/>
  <c r="J17" i="5"/>
  <c r="L17" i="5" s="1"/>
  <c r="H17" i="5"/>
  <c r="E40" i="5"/>
  <c r="J25" i="5"/>
  <c r="L25" i="5" s="1"/>
  <c r="J18" i="5"/>
  <c r="L18" i="5" s="1"/>
  <c r="J14" i="5"/>
  <c r="L14" i="5" s="1"/>
  <c r="J27" i="5"/>
  <c r="L27" i="5" s="1"/>
  <c r="F27" i="5"/>
  <c r="F22" i="5"/>
  <c r="J13" i="5"/>
  <c r="L13" i="5" s="1"/>
  <c r="H19" i="5"/>
  <c r="J19" i="5"/>
  <c r="L19" i="5" s="1"/>
  <c r="H24" i="5"/>
  <c r="J24" i="5"/>
  <c r="L24" i="5" s="1"/>
  <c r="H20" i="5"/>
  <c r="J20" i="5"/>
  <c r="L20" i="5" s="1"/>
  <c r="J9" i="5"/>
  <c r="L9" i="5" s="1"/>
  <c r="H9" i="5"/>
  <c r="H26" i="5"/>
  <c r="J26" i="5"/>
  <c r="L26" i="5" s="1"/>
  <c r="J7" i="5"/>
  <c r="H7" i="5"/>
  <c r="J28" i="5"/>
  <c r="L28" i="5" s="1"/>
  <c r="H12" i="5"/>
  <c r="J12" i="5"/>
  <c r="L12" i="5" s="1"/>
  <c r="D30" i="1"/>
  <c r="H11" i="5"/>
  <c r="J11" i="5"/>
  <c r="L11" i="5" s="1"/>
  <c r="C34" i="5"/>
  <c r="D41" i="1"/>
  <c r="D43" i="1" s="1"/>
  <c r="C46" i="1" s="1"/>
  <c r="C41" i="5" s="1"/>
  <c r="F29" i="5"/>
  <c r="G29" i="5" s="1"/>
  <c r="E38" i="5"/>
  <c r="J29" i="5" l="1"/>
  <c r="L29" i="5" s="1"/>
  <c r="H29" i="5"/>
  <c r="C38" i="5"/>
  <c r="F38" i="5" s="1"/>
  <c r="J34" i="5"/>
  <c r="F34" i="5"/>
  <c r="E41" i="5"/>
  <c r="G38" i="5"/>
  <c r="L7" i="5"/>
  <c r="L34" i="5" l="1"/>
  <c r="J38" i="5"/>
  <c r="F41" i="5"/>
  <c r="G41" i="5"/>
  <c r="E42" i="5"/>
  <c r="G42" i="5" l="1"/>
  <c r="J41" i="5"/>
  <c r="L41" i="5" s="1"/>
  <c r="L38" i="5"/>
  <c r="D16" i="1" l="1"/>
  <c r="D32" i="1"/>
  <c r="C45" i="1" s="1"/>
  <c r="C8" i="5"/>
  <c r="F8" i="5" s="1"/>
  <c r="G8" i="5" s="1"/>
  <c r="C15" i="5" l="1"/>
  <c r="F15" i="5" s="1"/>
  <c r="G15" i="5" s="1"/>
  <c r="C47" i="1"/>
  <c r="C42" i="5" s="1"/>
  <c r="F42" i="5" s="1"/>
  <c r="C40" i="5"/>
  <c r="F40" i="5" s="1"/>
  <c r="G40" i="5" s="1"/>
  <c r="H8" i="5"/>
  <c r="H15" i="5" s="1"/>
  <c r="J8" i="5"/>
  <c r="B47" i="1" l="1"/>
  <c r="B42" i="5" s="1"/>
  <c r="L8" i="5"/>
  <c r="J15" i="5"/>
  <c r="J40" i="5" l="1"/>
  <c r="L15" i="5"/>
  <c r="L40" i="5" l="1"/>
  <c r="J42" i="5"/>
</calcChain>
</file>

<file path=xl/sharedStrings.xml><?xml version="1.0" encoding="utf-8"?>
<sst xmlns="http://schemas.openxmlformats.org/spreadsheetml/2006/main" count="101" uniqueCount="81">
  <si>
    <t>Ausgaben</t>
  </si>
  <si>
    <t>insgesamt</t>
  </si>
  <si>
    <t>Einnahmen</t>
  </si>
  <si>
    <t>1.1</t>
  </si>
  <si>
    <t>1.2</t>
  </si>
  <si>
    <t>1.3</t>
  </si>
  <si>
    <t>1.4</t>
  </si>
  <si>
    <t>2.1</t>
  </si>
  <si>
    <t>2.2</t>
  </si>
  <si>
    <t>2.3</t>
  </si>
  <si>
    <t>2.4</t>
  </si>
  <si>
    <t>3.1</t>
  </si>
  <si>
    <t>3.2</t>
  </si>
  <si>
    <t>3.3</t>
  </si>
  <si>
    <t>3.4</t>
  </si>
  <si>
    <t>3.5</t>
  </si>
  <si>
    <t>3.6</t>
  </si>
  <si>
    <t>3.7</t>
  </si>
  <si>
    <t>3.8</t>
  </si>
  <si>
    <t>Einnahmen insgesamt</t>
  </si>
  <si>
    <t>Berlin, den</t>
  </si>
  <si>
    <t>Nr. des Belegs</t>
  </si>
  <si>
    <t>Tag der Zahlung</t>
  </si>
  <si>
    <t>Zahlungsempfänger</t>
  </si>
  <si>
    <t>Grund der  Ausgaben</t>
  </si>
  <si>
    <t>Ausgabe</t>
  </si>
  <si>
    <t>Einzahler</t>
  </si>
  <si>
    <t>Grund der  Einnahmen</t>
  </si>
  <si>
    <t>Gesamteinnahmen</t>
  </si>
  <si>
    <t>Projekt:</t>
  </si>
  <si>
    <t>4.1</t>
  </si>
  <si>
    <t>4.2</t>
  </si>
  <si>
    <t>4.3</t>
  </si>
  <si>
    <t>4.4</t>
  </si>
  <si>
    <t>4.5</t>
  </si>
  <si>
    <t>Verwendungsnachweis</t>
  </si>
  <si>
    <t>Sachkosten</t>
  </si>
  <si>
    <t>Ausgaben gesamt</t>
  </si>
  <si>
    <t>Summe Sachkosten</t>
  </si>
  <si>
    <t>Summe Personalkosten</t>
  </si>
  <si>
    <t>Zuordnung laut Finanzplan</t>
  </si>
  <si>
    <t>Gesamt</t>
  </si>
  <si>
    <t>Planung</t>
  </si>
  <si>
    <t>Finanzplan</t>
  </si>
  <si>
    <t>Rest</t>
  </si>
  <si>
    <t>Gesamtausgaben</t>
  </si>
  <si>
    <t>Antragsteller:</t>
  </si>
  <si>
    <t>zum Antrag vom:</t>
  </si>
  <si>
    <t>Rechtsverbindliche Unterschriften der zur rechtsgeschäftlichen Vertretung befugten Personen mit Stempel / Name in Druckbuchstaben</t>
  </si>
  <si>
    <t xml:space="preserve">Es wird bestätigt, dass </t>
  </si>
  <si>
    <t xml:space="preserve">die Eintragungen und der Abschluss richtig und vollständig sind, </t>
  </si>
  <si>
    <t xml:space="preserve">die Ausgaben notwendig waren, </t>
  </si>
  <si>
    <t xml:space="preserve">wirtschaftlich und sparsam verfahren worden ist, </t>
  </si>
  <si>
    <t>Finanzierungsplan</t>
  </si>
  <si>
    <t>Belege für Leistungen Dritter sind beigefügt</t>
  </si>
  <si>
    <t>Belege für Leistungen Dritter werden umgehend nachgereicht</t>
  </si>
  <si>
    <t>wir sind / ich bin zum Vorsteuerabzug berechtigt, es wurden nur Nettobeträge eingetragen</t>
  </si>
  <si>
    <t>wir sind / ich bin nicht zum Vorsteuerabzug berechtigt</t>
  </si>
  <si>
    <t>Summe Eigenmittel</t>
  </si>
  <si>
    <t>das sind mindestens</t>
  </si>
  <si>
    <t xml:space="preserve">Vom Antragsteller selbst zu finanzieren sind </t>
  </si>
  <si>
    <t>der Projektkosten</t>
  </si>
  <si>
    <t>Summe Fremdmittel</t>
  </si>
  <si>
    <t>Personalkosten</t>
  </si>
  <si>
    <t>beantragte Fördermittel (Nr. 1 im Antrag)</t>
  </si>
  <si>
    <t>Abweichung</t>
  </si>
  <si>
    <t>Eigenmittel</t>
  </si>
  <si>
    <t>Drittmittel</t>
  </si>
  <si>
    <t>Kürzungsbetrag</t>
  </si>
  <si>
    <t xml:space="preserve">die Angaben mit den Büchern und Belegen übereinstimmen. </t>
  </si>
  <si>
    <t>Berechnung nach Kürzung</t>
  </si>
  <si>
    <t>Maximale Überschreitung</t>
  </si>
  <si>
    <t>honorar</t>
  </si>
  <si>
    <t>honorar 2</t>
  </si>
  <si>
    <t>Material</t>
  </si>
  <si>
    <t>Material 2</t>
  </si>
  <si>
    <t>LHK</t>
  </si>
  <si>
    <t>Zuwendung</t>
  </si>
  <si>
    <t>Aktenzeichen:</t>
  </si>
  <si>
    <t>BPKB   /2024</t>
  </si>
  <si>
    <t>Aktenzeichen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</si>
</sst>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D_M_-;\-* #,##0.00\ _D_M_-;_-* &quot;-&quot;??\ _D_M_-;_-@_-"/>
    <numFmt numFmtId="165" formatCode="dd/mm/yy;@"/>
    <numFmt numFmtId="166" formatCode="_-* #,##0.00\ [$€-1]_-;\-* #,##0.00\ [$€-1]_-;_-* &quot;-&quot;??\ [$€-1]_-"/>
    <numFmt numFmtId="167" formatCode="_-* #,##0.00\ [$€]_-;\-* #,##0.00\ [$€]_-;_-* &quot;-&quot;??\ [$€]_-;_-@_-"/>
    <numFmt numFmtId="168" formatCode="_-* #,##0.00\ [$€-40A]_-;\-* #,##0.00\ [$€-40A]_-;_-* &quot;-&quot;??\ [$€-40A]_-;_-@_-"/>
    <numFmt numFmtId="169" formatCode="0.000%"/>
    <numFmt numFmtId="170" formatCode="#\ ##0.00_ ;[Red]\-#\ ##0.00\ 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Berlin Type Office"/>
      <family val="2"/>
    </font>
    <font>
      <b/>
      <sz val="12"/>
      <name val="Berlin Type Office"/>
      <family val="2"/>
    </font>
    <font>
      <sz val="10"/>
      <color indexed="10"/>
      <name val="Berlin Type Office"/>
      <family val="2"/>
    </font>
    <font>
      <b/>
      <sz val="10"/>
      <name val="Berlin Type Office"/>
      <family val="2"/>
    </font>
    <font>
      <b/>
      <i/>
      <sz val="10"/>
      <name val="Berlin Type Office"/>
      <family val="2"/>
    </font>
    <font>
      <sz val="7"/>
      <name val="Berlin Type Office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4">
    <xf numFmtId="0" fontId="0" fillId="0" borderId="0" xfId="0"/>
    <xf numFmtId="49" fontId="0" fillId="0" borderId="0" xfId="0" applyNumberFormat="1" applyAlignment="1">
      <alignment horizontal="right"/>
    </xf>
    <xf numFmtId="9" fontId="0" fillId="0" borderId="0" xfId="0" applyNumberFormat="1"/>
    <xf numFmtId="0" fontId="3" fillId="0" borderId="0" xfId="0" applyFont="1" applyProtection="1"/>
    <xf numFmtId="0" fontId="4" fillId="0" borderId="0" xfId="0" applyFont="1" applyAlignment="1" applyProtection="1">
      <alignment horizontal="center"/>
    </xf>
    <xf numFmtId="40" fontId="3" fillId="0" borderId="0" xfId="0" applyNumberFormat="1" applyFont="1" applyProtection="1"/>
    <xf numFmtId="0" fontId="3" fillId="0" borderId="0" xfId="1" applyNumberFormat="1" applyFont="1" applyProtection="1"/>
    <xf numFmtId="0" fontId="3" fillId="0" borderId="0" xfId="0" applyFont="1" applyAlignment="1" applyProtection="1">
      <alignment horizontal="right"/>
    </xf>
    <xf numFmtId="0" fontId="4" fillId="0" borderId="0" xfId="0" applyFont="1" applyProtection="1"/>
    <xf numFmtId="49" fontId="6" fillId="0" borderId="0" xfId="0" applyNumberFormat="1" applyFont="1" applyAlignment="1" applyProtection="1">
      <alignment horizontal="right"/>
    </xf>
    <xf numFmtId="0" fontId="3" fillId="0" borderId="1" xfId="0" applyFont="1" applyBorder="1" applyProtection="1"/>
    <xf numFmtId="167" fontId="3" fillId="0" borderId="1" xfId="1" applyFont="1" applyBorder="1" applyProtection="1"/>
    <xf numFmtId="167" fontId="3" fillId="0" borderId="0" xfId="1" applyFont="1" applyBorder="1" applyProtection="1"/>
    <xf numFmtId="9" fontId="3" fillId="0" borderId="0" xfId="3" applyFont="1" applyProtection="1"/>
    <xf numFmtId="168" fontId="3" fillId="0" borderId="0" xfId="0" applyNumberFormat="1" applyFont="1" applyProtection="1"/>
    <xf numFmtId="167" fontId="3" fillId="0" borderId="0" xfId="0" applyNumberFormat="1" applyFont="1" applyProtection="1"/>
    <xf numFmtId="49" fontId="3" fillId="0" borderId="0" xfId="0" applyNumberFormat="1" applyFont="1" applyAlignment="1" applyProtection="1">
      <alignment horizontal="right"/>
    </xf>
    <xf numFmtId="40" fontId="3" fillId="0" borderId="0" xfId="0" applyNumberFormat="1" applyFont="1" applyBorder="1" applyAlignment="1" applyProtection="1">
      <alignment horizontal="right"/>
    </xf>
    <xf numFmtId="167" fontId="3" fillId="0" borderId="3" xfId="1" applyFont="1" applyBorder="1" applyProtection="1"/>
    <xf numFmtId="167" fontId="3" fillId="0" borderId="1" xfId="0" applyNumberFormat="1" applyFont="1" applyBorder="1" applyProtection="1"/>
    <xf numFmtId="40" fontId="3" fillId="0" borderId="0" xfId="0" applyNumberFormat="1" applyFont="1" applyBorder="1" applyProtection="1"/>
    <xf numFmtId="0" fontId="6" fillId="0" borderId="0" xfId="0" applyFont="1" applyProtection="1"/>
    <xf numFmtId="49" fontId="4" fillId="0" borderId="0" xfId="0" applyNumberFormat="1" applyFont="1" applyAlignment="1" applyProtection="1">
      <alignment horizontal="right"/>
    </xf>
    <xf numFmtId="0" fontId="3" fillId="0" borderId="2" xfId="0" applyFont="1" applyBorder="1" applyProtection="1"/>
    <xf numFmtId="40" fontId="6" fillId="0" borderId="0" xfId="0" applyNumberFormat="1" applyFont="1" applyProtection="1"/>
    <xf numFmtId="167" fontId="3" fillId="0" borderId="4" xfId="1" applyFont="1" applyBorder="1" applyProtection="1"/>
    <xf numFmtId="167" fontId="3" fillId="0" borderId="5" xfId="1" applyFont="1" applyBorder="1" applyProtection="1"/>
    <xf numFmtId="167" fontId="3" fillId="0" borderId="6" xfId="1" applyFont="1" applyBorder="1" applyProtection="1"/>
    <xf numFmtId="0" fontId="3" fillId="2" borderId="0" xfId="0" applyFont="1" applyFill="1" applyProtection="1"/>
    <xf numFmtId="0" fontId="3" fillId="0" borderId="0" xfId="0" applyFont="1"/>
    <xf numFmtId="0" fontId="3" fillId="0" borderId="13" xfId="0" applyFont="1" applyBorder="1" applyAlignment="1" applyProtection="1">
      <alignment wrapText="1"/>
      <protection locked="0"/>
    </xf>
    <xf numFmtId="170" fontId="3" fillId="0" borderId="16" xfId="1" applyNumberFormat="1" applyFont="1" applyFill="1" applyBorder="1" applyAlignment="1" applyProtection="1">
      <protection locked="0"/>
    </xf>
    <xf numFmtId="0" fontId="3" fillId="0" borderId="7" xfId="0" applyFont="1" applyBorder="1" applyAlignment="1" applyProtection="1">
      <alignment wrapText="1"/>
      <protection locked="0"/>
    </xf>
    <xf numFmtId="170" fontId="3" fillId="0" borderId="18" xfId="1" applyNumberFormat="1" applyFont="1" applyBorder="1" applyProtection="1">
      <protection locked="0"/>
    </xf>
    <xf numFmtId="0" fontId="3" fillId="0" borderId="8" xfId="0" applyFont="1" applyBorder="1" applyAlignment="1" applyProtection="1">
      <alignment wrapText="1"/>
      <protection locked="0"/>
    </xf>
    <xf numFmtId="170" fontId="3" fillId="0" borderId="19" xfId="1" applyNumberFormat="1" applyFont="1" applyBorder="1" applyProtection="1">
      <protection locked="0"/>
    </xf>
    <xf numFmtId="170" fontId="3" fillId="0" borderId="1" xfId="1" applyNumberFormat="1" applyFont="1" applyBorder="1" applyProtection="1">
      <protection locked="0"/>
    </xf>
    <xf numFmtId="0" fontId="3" fillId="0" borderId="0" xfId="0" applyFont="1" applyFill="1"/>
    <xf numFmtId="0" fontId="3" fillId="0" borderId="14" xfId="0" applyFont="1" applyBorder="1" applyAlignment="1" applyProtection="1">
      <alignment wrapText="1"/>
      <protection locked="0"/>
    </xf>
    <xf numFmtId="170" fontId="3" fillId="0" borderId="1" xfId="1" applyNumberFormat="1" applyFont="1" applyBorder="1" applyProtection="1"/>
    <xf numFmtId="167" fontId="3" fillId="2" borderId="0" xfId="1" applyFont="1" applyFill="1" applyBorder="1" applyProtection="1"/>
    <xf numFmtId="0" fontId="6" fillId="0" borderId="10" xfId="0" applyFont="1" applyBorder="1" applyProtection="1"/>
    <xf numFmtId="0" fontId="3" fillId="0" borderId="11" xfId="0" applyFont="1" applyBorder="1" applyProtection="1"/>
    <xf numFmtId="170" fontId="6" fillId="0" borderId="3" xfId="1" applyNumberFormat="1" applyFont="1" applyBorder="1" applyProtection="1"/>
    <xf numFmtId="0" fontId="3" fillId="2" borderId="0" xfId="0" applyFont="1" applyFill="1"/>
    <xf numFmtId="170" fontId="3" fillId="0" borderId="17" xfId="1" applyNumberFormat="1" applyFont="1" applyFill="1" applyBorder="1" applyAlignment="1" applyProtection="1">
      <protection locked="0"/>
    </xf>
    <xf numFmtId="0" fontId="3" fillId="0" borderId="15" xfId="0" applyFont="1" applyBorder="1" applyAlignment="1" applyProtection="1">
      <alignment wrapText="1"/>
      <protection locked="0"/>
    </xf>
    <xf numFmtId="170" fontId="3" fillId="0" borderId="20" xfId="1" applyNumberFormat="1" applyFont="1" applyFill="1" applyBorder="1" applyAlignment="1" applyProtection="1">
      <protection locked="0"/>
    </xf>
    <xf numFmtId="0" fontId="6" fillId="0" borderId="9" xfId="0" applyFont="1" applyBorder="1" applyAlignment="1" applyProtection="1">
      <alignment wrapText="1"/>
      <protection locked="0"/>
    </xf>
    <xf numFmtId="170" fontId="6" fillId="0" borderId="21" xfId="1" applyNumberFormat="1" applyFont="1" applyBorder="1" applyProtection="1">
      <protection locked="0"/>
    </xf>
    <xf numFmtId="40" fontId="3" fillId="2" borderId="0" xfId="0" applyNumberFormat="1" applyFont="1" applyFill="1"/>
    <xf numFmtId="40" fontId="3" fillId="0" borderId="0" xfId="0" applyNumberFormat="1" applyFont="1"/>
    <xf numFmtId="0" fontId="3" fillId="0" borderId="0" xfId="0" applyFont="1" applyAlignment="1"/>
    <xf numFmtId="170" fontId="3" fillId="0" borderId="0" xfId="0" applyNumberFormat="1" applyFont="1"/>
    <xf numFmtId="0" fontId="3" fillId="0" borderId="1" xfId="0" applyFon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66" fontId="3" fillId="0" borderId="1" xfId="0" applyNumberFormat="1" applyFont="1" applyBorder="1" applyAlignment="1">
      <alignment horizontal="center" wrapText="1"/>
    </xf>
    <xf numFmtId="0" fontId="3" fillId="0" borderId="1" xfId="0" applyFont="1" applyFill="1" applyBorder="1" applyAlignment="1" applyProtection="1">
      <alignment horizontal="center" wrapText="1"/>
      <protection locked="0"/>
    </xf>
    <xf numFmtId="14" fontId="3" fillId="0" borderId="1" xfId="0" applyNumberFormat="1" applyFont="1" applyFill="1" applyBorder="1" applyAlignment="1" applyProtection="1">
      <alignment horizontal="center" wrapText="1"/>
      <protection locked="0"/>
    </xf>
    <xf numFmtId="0" fontId="3" fillId="0" borderId="22" xfId="0" applyFont="1" applyFill="1" applyBorder="1" applyAlignment="1" applyProtection="1">
      <alignment wrapText="1"/>
      <protection locked="0"/>
    </xf>
    <xf numFmtId="0" fontId="3" fillId="0" borderId="1" xfId="0" applyFont="1" applyFill="1" applyBorder="1" applyAlignment="1" applyProtection="1">
      <protection locked="0"/>
    </xf>
    <xf numFmtId="170" fontId="3" fillId="0" borderId="22" xfId="0" applyNumberFormat="1" applyFont="1" applyFill="1" applyBorder="1" applyProtection="1">
      <protection locked="0"/>
    </xf>
    <xf numFmtId="166" fontId="3" fillId="0" borderId="0" xfId="0" applyNumberFormat="1" applyFont="1"/>
    <xf numFmtId="0" fontId="3" fillId="0" borderId="0" xfId="0" applyFont="1" applyFill="1" applyBorder="1" applyAlignment="1" applyProtection="1">
      <alignment wrapText="1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170" fontId="3" fillId="0" borderId="1" xfId="0" applyNumberFormat="1" applyFont="1" applyFill="1" applyBorder="1" applyProtection="1"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14" fontId="3" fillId="0" borderId="1" xfId="0" applyNumberFormat="1" applyFont="1" applyBorder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protection locked="0"/>
    </xf>
    <xf numFmtId="170" fontId="3" fillId="0" borderId="1" xfId="0" applyNumberFormat="1" applyFont="1" applyBorder="1" applyProtection="1">
      <protection locked="0"/>
    </xf>
    <xf numFmtId="49" fontId="3" fillId="2" borderId="1" xfId="0" applyNumberFormat="1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6" fillId="0" borderId="1" xfId="0" applyFont="1" applyBorder="1"/>
    <xf numFmtId="0" fontId="6" fillId="0" borderId="1" xfId="0" applyFont="1" applyBorder="1" applyAlignment="1"/>
    <xf numFmtId="170" fontId="6" fillId="0" borderId="1" xfId="0" applyNumberFormat="1" applyFont="1" applyBorder="1"/>
    <xf numFmtId="165" fontId="3" fillId="0" borderId="0" xfId="0" applyNumberFormat="1" applyFont="1"/>
    <xf numFmtId="49" fontId="3" fillId="0" borderId="1" xfId="0" applyNumberFormat="1" applyFont="1" applyBorder="1" applyAlignment="1">
      <alignment horizontal="center" wrapText="1"/>
    </xf>
    <xf numFmtId="166" fontId="3" fillId="0" borderId="1" xfId="0" applyNumberFormat="1" applyFont="1" applyBorder="1" applyAlignment="1">
      <alignment wrapText="1"/>
    </xf>
    <xf numFmtId="49" fontId="3" fillId="0" borderId="1" xfId="0" applyNumberFormat="1" applyFont="1" applyFill="1" applyBorder="1" applyAlignment="1" applyProtection="1">
      <alignment horizontal="center" wrapText="1"/>
      <protection locked="0"/>
    </xf>
    <xf numFmtId="165" fontId="3" fillId="0" borderId="1" xfId="0" applyNumberFormat="1" applyFont="1" applyFill="1" applyBorder="1" applyAlignment="1" applyProtection="1">
      <alignment horizontal="center" wrapText="1"/>
      <protection locked="0"/>
    </xf>
    <xf numFmtId="49" fontId="3" fillId="0" borderId="1" xfId="0" applyNumberFormat="1" applyFont="1" applyBorder="1" applyAlignment="1" applyProtection="1">
      <alignment horizontal="center" wrapText="1"/>
      <protection locked="0"/>
    </xf>
    <xf numFmtId="165" fontId="3" fillId="0" borderId="1" xfId="0" applyNumberFormat="1" applyFont="1" applyBorder="1" applyAlignment="1" applyProtection="1">
      <alignment horizontal="center" wrapText="1"/>
      <protection locked="0"/>
    </xf>
    <xf numFmtId="49" fontId="3" fillId="0" borderId="0" xfId="0" applyNumberFormat="1" applyFont="1"/>
    <xf numFmtId="0" fontId="6" fillId="0" borderId="0" xfId="0" applyFont="1" applyAlignment="1" applyProtection="1">
      <alignment horizontal="right"/>
    </xf>
    <xf numFmtId="0" fontId="3" fillId="0" borderId="1" xfId="0" applyFont="1" applyBorder="1" applyAlignment="1" applyProtection="1">
      <alignment wrapText="1"/>
    </xf>
    <xf numFmtId="167" fontId="6" fillId="0" borderId="3" xfId="1" applyFont="1" applyBorder="1" applyProtection="1"/>
    <xf numFmtId="0" fontId="4" fillId="0" borderId="0" xfId="0" applyFont="1" applyAlignment="1" applyProtection="1">
      <alignment horizontal="right"/>
    </xf>
    <xf numFmtId="0" fontId="3" fillId="3" borderId="0" xfId="0" applyFont="1" applyFill="1" applyProtection="1"/>
    <xf numFmtId="0" fontId="3" fillId="3" borderId="0" xfId="0" applyFont="1" applyFill="1" applyAlignment="1" applyProtection="1">
      <alignment horizontal="right"/>
    </xf>
    <xf numFmtId="0" fontId="6" fillId="3" borderId="0" xfId="0" applyFont="1" applyFill="1" applyAlignment="1" applyProtection="1">
      <alignment horizontal="right"/>
    </xf>
    <xf numFmtId="49" fontId="3" fillId="3" borderId="0" xfId="0" applyNumberFormat="1" applyFont="1" applyFill="1" applyAlignment="1" applyProtection="1">
      <alignment horizontal="right"/>
    </xf>
    <xf numFmtId="0" fontId="3" fillId="3" borderId="0" xfId="0" applyFont="1" applyFill="1"/>
    <xf numFmtId="40" fontId="3" fillId="3" borderId="0" xfId="0" applyNumberFormat="1" applyFont="1" applyFill="1" applyProtection="1"/>
    <xf numFmtId="0" fontId="3" fillId="3" borderId="0" xfId="0" applyFont="1" applyFill="1" applyBorder="1" applyAlignment="1" applyProtection="1">
      <alignment horizontal="left"/>
    </xf>
    <xf numFmtId="40" fontId="3" fillId="3" borderId="0" xfId="0" applyNumberFormat="1" applyFont="1" applyFill="1" applyBorder="1" applyAlignment="1" applyProtection="1">
      <alignment horizontal="right"/>
    </xf>
    <xf numFmtId="0" fontId="6" fillId="3" borderId="0" xfId="0" applyFont="1" applyFill="1" applyAlignment="1" applyProtection="1">
      <alignment horizontal="center"/>
    </xf>
    <xf numFmtId="49" fontId="6" fillId="3" borderId="0" xfId="0" applyNumberFormat="1" applyFont="1" applyFill="1" applyAlignment="1" applyProtection="1">
      <alignment horizontal="right"/>
    </xf>
    <xf numFmtId="169" fontId="3" fillId="3" borderId="0" xfId="0" applyNumberFormat="1" applyFont="1" applyFill="1" applyBorder="1" applyAlignment="1" applyProtection="1">
      <alignment horizontal="right" wrapText="1"/>
    </xf>
    <xf numFmtId="0" fontId="5" fillId="3" borderId="0" xfId="2" applyNumberFormat="1" applyFont="1" applyFill="1" applyBorder="1" applyAlignment="1" applyProtection="1">
      <alignment horizontal="left" wrapText="1"/>
    </xf>
    <xf numFmtId="0" fontId="5" fillId="3" borderId="0" xfId="2" applyNumberFormat="1" applyFont="1" applyFill="1" applyBorder="1" applyAlignment="1" applyProtection="1">
      <alignment horizontal="right"/>
    </xf>
    <xf numFmtId="170" fontId="3" fillId="3" borderId="0" xfId="1" applyNumberFormat="1" applyFont="1" applyFill="1" applyBorder="1" applyAlignment="1" applyProtection="1">
      <alignment horizontal="left"/>
    </xf>
    <xf numFmtId="0" fontId="5" fillId="3" borderId="0" xfId="2" applyNumberFormat="1" applyFont="1" applyFill="1" applyBorder="1" applyAlignment="1" applyProtection="1">
      <alignment horizontal="left"/>
    </xf>
    <xf numFmtId="9" fontId="7" fillId="3" borderId="0" xfId="3" applyFont="1" applyFill="1" applyAlignment="1" applyProtection="1">
      <alignment horizontal="right"/>
      <protection locked="0"/>
    </xf>
    <xf numFmtId="167" fontId="3" fillId="3" borderId="0" xfId="1" applyFont="1" applyFill="1" applyAlignment="1" applyProtection="1">
      <alignment horizontal="left"/>
    </xf>
    <xf numFmtId="169" fontId="3" fillId="3" borderId="12" xfId="0" applyNumberFormat="1" applyFont="1" applyFill="1" applyBorder="1" applyAlignment="1" applyProtection="1">
      <alignment horizontal="right" wrapText="1"/>
    </xf>
    <xf numFmtId="170" fontId="3" fillId="3" borderId="12" xfId="1" applyNumberFormat="1" applyFont="1" applyFill="1" applyBorder="1" applyAlignment="1" applyProtection="1"/>
    <xf numFmtId="167" fontId="3" fillId="3" borderId="0" xfId="1" applyFont="1" applyFill="1" applyProtection="1"/>
    <xf numFmtId="0" fontId="3" fillId="3" borderId="0" xfId="0" applyFont="1" applyFill="1" applyBorder="1" applyAlignment="1" applyProtection="1">
      <alignment wrapText="1"/>
    </xf>
    <xf numFmtId="167" fontId="3" fillId="3" borderId="0" xfId="1" applyFont="1" applyFill="1" applyBorder="1" applyAlignment="1" applyProtection="1">
      <alignment horizontal="right"/>
    </xf>
    <xf numFmtId="167" fontId="3" fillId="3" borderId="0" xfId="1" applyFont="1" applyFill="1" applyBorder="1" applyProtection="1"/>
    <xf numFmtId="0" fontId="3" fillId="3" borderId="0" xfId="0" applyFont="1" applyFill="1" applyBorder="1" applyAlignment="1" applyProtection="1">
      <alignment wrapText="1"/>
      <protection locked="0"/>
    </xf>
    <xf numFmtId="167" fontId="3" fillId="3" borderId="0" xfId="1" applyFont="1" applyFill="1" applyBorder="1" applyProtection="1">
      <protection locked="0"/>
    </xf>
    <xf numFmtId="40" fontId="3" fillId="3" borderId="0" xfId="0" applyNumberFormat="1" applyFont="1" applyFill="1"/>
    <xf numFmtId="0" fontId="3" fillId="0" borderId="23" xfId="0" applyFont="1" applyFill="1" applyBorder="1" applyAlignment="1" applyProtection="1"/>
    <xf numFmtId="0" fontId="3" fillId="0" borderId="24" xfId="0" applyFont="1" applyBorder="1" applyAlignment="1" applyProtection="1">
      <alignment horizontal="left"/>
      <protection locked="0"/>
    </xf>
    <xf numFmtId="14" fontId="3" fillId="0" borderId="24" xfId="0" applyNumberFormat="1" applyFont="1" applyBorder="1" applyAlignment="1" applyProtection="1">
      <alignment horizontal="left"/>
      <protection locked="0"/>
    </xf>
    <xf numFmtId="0" fontId="3" fillId="0" borderId="25" xfId="0" applyFont="1" applyFill="1" applyBorder="1" applyAlignment="1" applyProtection="1">
      <alignment horizontal="left"/>
      <protection locked="0"/>
    </xf>
    <xf numFmtId="0" fontId="3" fillId="0" borderId="26" xfId="0" applyFont="1" applyFill="1" applyBorder="1" applyAlignment="1" applyProtection="1">
      <alignment horizontal="left"/>
      <protection locked="0"/>
    </xf>
    <xf numFmtId="0" fontId="3" fillId="0" borderId="27" xfId="0" applyFont="1" applyFill="1" applyBorder="1" applyAlignment="1" applyProtection="1">
      <alignment horizontal="left"/>
      <protection locked="0"/>
    </xf>
    <xf numFmtId="0" fontId="3" fillId="0" borderId="12" xfId="0" applyFont="1" applyBorder="1" applyAlignment="1">
      <alignment horizontal="left"/>
    </xf>
    <xf numFmtId="0" fontId="8" fillId="0" borderId="0" xfId="0" applyFont="1" applyAlignment="1" applyProtection="1"/>
    <xf numFmtId="0" fontId="3" fillId="0" borderId="0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25" xfId="0" applyFont="1" applyBorder="1" applyAlignment="1" applyProtection="1">
      <alignment horizontal="left"/>
    </xf>
    <xf numFmtId="0" fontId="3" fillId="0" borderId="26" xfId="0" applyFont="1" applyBorder="1" applyAlignment="1" applyProtection="1">
      <alignment horizontal="left"/>
    </xf>
    <xf numFmtId="0" fontId="3" fillId="0" borderId="27" xfId="0" applyFont="1" applyBorder="1" applyAlignment="1" applyProtection="1">
      <alignment horizontal="left"/>
    </xf>
    <xf numFmtId="14" fontId="3" fillId="0" borderId="25" xfId="0" applyNumberFormat="1" applyFont="1" applyBorder="1" applyAlignment="1" applyProtection="1">
      <alignment horizontal="left"/>
    </xf>
    <xf numFmtId="14" fontId="3" fillId="0" borderId="26" xfId="0" applyNumberFormat="1" applyFont="1" applyBorder="1" applyAlignment="1" applyProtection="1">
      <alignment horizontal="left"/>
    </xf>
    <xf numFmtId="14" fontId="3" fillId="0" borderId="27" xfId="0" applyNumberFormat="1" applyFont="1" applyBorder="1" applyAlignment="1" applyProtection="1">
      <alignment horizontal="left"/>
    </xf>
    <xf numFmtId="0" fontId="3" fillId="0" borderId="25" xfId="0" applyFont="1" applyBorder="1" applyAlignment="1" applyProtection="1"/>
    <xf numFmtId="0" fontId="3" fillId="0" borderId="26" xfId="0" applyFont="1" applyBorder="1" applyAlignment="1" applyProtection="1"/>
  </cellXfs>
  <cellStyles count="4">
    <cellStyle name="Euro" xfId="1"/>
    <cellStyle name="Komma" xfId="2" builtinId="3"/>
    <cellStyle name="Prozent" xfId="3" builtinId="5"/>
    <cellStyle name="Standard" xfId="0" builtinId="0"/>
  </cellStyles>
  <dxfs count="5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/>
</file>

<file path=xl/ctrlProps/ctrlProp2.xml><?xml version="1.0" encoding="utf-8"?>
<formControlPr xmlns="http://schemas.microsoft.com/office/spreadsheetml/2009/9/main" objectType="CheckBox"/>
</file>

<file path=xl/ctrlProps/ctrlProp3.xml><?xml version="1.0" encoding="utf-8"?>
<formControlPr xmlns="http://schemas.microsoft.com/office/spreadsheetml/2009/9/main" objectType="CheckBox"/>
</file>

<file path=xl/ctrlProps/ctrlProp4.xml><?xml version="1.0" encoding="utf-8"?>
<formControlPr xmlns="http://schemas.microsoft.com/office/spreadsheetml/2009/9/main" objectType="CheckBox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885825</xdr:colOff>
          <xdr:row>48</xdr:row>
          <xdr:rowOff>133350</xdr:rowOff>
        </xdr:from>
        <xdr:to>
          <xdr:col>1</xdr:col>
          <xdr:colOff>85725</xdr:colOff>
          <xdr:row>49</xdr:row>
          <xdr:rowOff>161925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885825</xdr:colOff>
          <xdr:row>49</xdr:row>
          <xdr:rowOff>142875</xdr:rowOff>
        </xdr:from>
        <xdr:to>
          <xdr:col>1</xdr:col>
          <xdr:colOff>85725</xdr:colOff>
          <xdr:row>50</xdr:row>
          <xdr:rowOff>171450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885825</xdr:colOff>
          <xdr:row>50</xdr:row>
          <xdr:rowOff>152400</xdr:rowOff>
        </xdr:from>
        <xdr:to>
          <xdr:col>1</xdr:col>
          <xdr:colOff>85725</xdr:colOff>
          <xdr:row>51</xdr:row>
          <xdr:rowOff>180975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885825</xdr:colOff>
          <xdr:row>51</xdr:row>
          <xdr:rowOff>152400</xdr:rowOff>
        </xdr:from>
        <xdr:to>
          <xdr:col>1</xdr:col>
          <xdr:colOff>85725</xdr:colOff>
          <xdr:row>52</xdr:row>
          <xdr:rowOff>180975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866775</xdr:colOff>
          <xdr:row>49</xdr:row>
          <xdr:rowOff>133350</xdr:rowOff>
        </xdr:from>
        <xdr:to>
          <xdr:col>1</xdr:col>
          <xdr:colOff>66675</xdr:colOff>
          <xdr:row>50</xdr:row>
          <xdr:rowOff>161925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866775</xdr:colOff>
          <xdr:row>50</xdr:row>
          <xdr:rowOff>133350</xdr:rowOff>
        </xdr:from>
        <xdr:to>
          <xdr:col>1</xdr:col>
          <xdr:colOff>66675</xdr:colOff>
          <xdr:row>51</xdr:row>
          <xdr:rowOff>161925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866775</xdr:colOff>
          <xdr:row>51</xdr:row>
          <xdr:rowOff>133350</xdr:rowOff>
        </xdr:from>
        <xdr:to>
          <xdr:col>1</xdr:col>
          <xdr:colOff>66675</xdr:colOff>
          <xdr:row>52</xdr:row>
          <xdr:rowOff>161925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866775</xdr:colOff>
          <xdr:row>52</xdr:row>
          <xdr:rowOff>133350</xdr:rowOff>
        </xdr:from>
        <xdr:to>
          <xdr:col>1</xdr:col>
          <xdr:colOff>66675</xdr:colOff>
          <xdr:row>53</xdr:row>
          <xdr:rowOff>161925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tabColor indexed="11"/>
    <pageSetUpPr fitToPage="1"/>
  </sheetPr>
  <dimension ref="A1:G56"/>
  <sheetViews>
    <sheetView showGridLines="0" tabSelected="1" zoomScaleNormal="100" workbookViewId="0">
      <selection activeCell="B6" sqref="B6:D6"/>
    </sheetView>
  </sheetViews>
  <sheetFormatPr baseColWidth="10" defaultRowHeight="15" x14ac:dyDescent="0.3"/>
  <cols>
    <col min="1" max="1" width="16.5703125" style="29" customWidth="1"/>
    <col min="2" max="2" width="41.28515625" style="29" customWidth="1"/>
    <col min="3" max="3" width="12.7109375" style="51" customWidth="1"/>
    <col min="4" max="4" width="13" style="29" customWidth="1"/>
    <col min="5" max="5" width="8.85546875" style="29" customWidth="1"/>
    <col min="6" max="16384" width="11.42578125" style="29"/>
  </cols>
  <sheetData>
    <row r="1" spans="1:5" ht="6.75" customHeight="1" x14ac:dyDescent="0.3">
      <c r="A1" s="90"/>
      <c r="B1" s="98"/>
      <c r="C1" s="95"/>
      <c r="D1" s="90"/>
      <c r="E1" s="90"/>
    </row>
    <row r="2" spans="1:5" x14ac:dyDescent="0.3">
      <c r="A2" s="90"/>
      <c r="B2" s="98" t="s">
        <v>53</v>
      </c>
      <c r="C2" s="95"/>
      <c r="D2" s="90"/>
      <c r="E2" s="90"/>
    </row>
    <row r="3" spans="1:5" x14ac:dyDescent="0.3">
      <c r="A3" s="91" t="s">
        <v>46</v>
      </c>
      <c r="B3" s="117"/>
      <c r="C3" s="117"/>
      <c r="D3" s="117"/>
      <c r="E3" s="90"/>
    </row>
    <row r="4" spans="1:5" x14ac:dyDescent="0.3">
      <c r="A4" s="91" t="s">
        <v>47</v>
      </c>
      <c r="B4" s="118"/>
      <c r="C4" s="118"/>
      <c r="D4" s="118"/>
      <c r="E4" s="90"/>
    </row>
    <row r="5" spans="1:5" x14ac:dyDescent="0.3">
      <c r="A5" s="91" t="s">
        <v>29</v>
      </c>
      <c r="B5" s="117"/>
      <c r="C5" s="117"/>
      <c r="D5" s="117"/>
      <c r="E5" s="90"/>
    </row>
    <row r="6" spans="1:5" x14ac:dyDescent="0.3">
      <c r="A6" s="91" t="s">
        <v>78</v>
      </c>
      <c r="B6" s="119" t="s">
        <v>79</v>
      </c>
      <c r="C6" s="120"/>
      <c r="D6" s="121"/>
      <c r="E6" s="90"/>
    </row>
    <row r="7" spans="1:5" ht="6.75" customHeight="1" x14ac:dyDescent="0.3">
      <c r="A7" s="91"/>
      <c r="B7" s="96"/>
      <c r="C7" s="96"/>
      <c r="D7" s="96"/>
      <c r="E7" s="90"/>
    </row>
    <row r="8" spans="1:5" x14ac:dyDescent="0.3">
      <c r="A8" s="92" t="s">
        <v>0</v>
      </c>
      <c r="B8" s="90"/>
      <c r="C8" s="95"/>
      <c r="D8" s="90"/>
      <c r="E8" s="90"/>
    </row>
    <row r="9" spans="1:5" x14ac:dyDescent="0.3">
      <c r="A9" s="92" t="s">
        <v>63</v>
      </c>
      <c r="B9" s="30"/>
      <c r="C9" s="31"/>
      <c r="D9" s="90"/>
      <c r="E9" s="90"/>
    </row>
    <row r="10" spans="1:5" x14ac:dyDescent="0.3">
      <c r="A10" s="93"/>
      <c r="B10" s="32"/>
      <c r="C10" s="33"/>
      <c r="D10" s="90"/>
      <c r="E10" s="90"/>
    </row>
    <row r="11" spans="1:5" x14ac:dyDescent="0.3">
      <c r="A11" s="93"/>
      <c r="B11" s="32"/>
      <c r="C11" s="33"/>
      <c r="D11" s="90"/>
      <c r="E11" s="90"/>
    </row>
    <row r="12" spans="1:5" x14ac:dyDescent="0.3">
      <c r="A12" s="93"/>
      <c r="B12" s="32"/>
      <c r="C12" s="33"/>
      <c r="D12" s="90"/>
      <c r="E12" s="90"/>
    </row>
    <row r="13" spans="1:5" x14ac:dyDescent="0.3">
      <c r="A13" s="93"/>
      <c r="B13" s="32"/>
      <c r="C13" s="33"/>
      <c r="D13" s="90"/>
      <c r="E13" s="90"/>
    </row>
    <row r="14" spans="1:5" x14ac:dyDescent="0.3">
      <c r="A14" s="93"/>
      <c r="B14" s="32"/>
      <c r="C14" s="33"/>
      <c r="D14" s="90"/>
      <c r="E14" s="90"/>
    </row>
    <row r="15" spans="1:5" x14ac:dyDescent="0.3">
      <c r="A15" s="93"/>
      <c r="B15" s="32"/>
      <c r="C15" s="33"/>
      <c r="D15" s="90"/>
      <c r="E15" s="90"/>
    </row>
    <row r="16" spans="1:5" x14ac:dyDescent="0.3">
      <c r="A16" s="93"/>
      <c r="B16" s="34"/>
      <c r="C16" s="35"/>
      <c r="D16" s="90"/>
      <c r="E16" s="90"/>
    </row>
    <row r="17" spans="1:7" x14ac:dyDescent="0.3">
      <c r="A17" s="93"/>
      <c r="B17" s="90"/>
      <c r="C17" s="97" t="s">
        <v>39</v>
      </c>
      <c r="D17" s="36">
        <f>SUM(C9:C16)</f>
        <v>0</v>
      </c>
      <c r="E17" s="90"/>
      <c r="G17" s="37"/>
    </row>
    <row r="18" spans="1:7" x14ac:dyDescent="0.3">
      <c r="A18" s="92" t="s">
        <v>36</v>
      </c>
      <c r="B18" s="30"/>
      <c r="C18" s="31"/>
      <c r="D18" s="90"/>
      <c r="E18" s="90"/>
    </row>
    <row r="19" spans="1:7" x14ac:dyDescent="0.3">
      <c r="A19" s="93"/>
      <c r="B19" s="38"/>
      <c r="C19" s="33"/>
      <c r="D19" s="90"/>
      <c r="E19" s="90"/>
    </row>
    <row r="20" spans="1:7" x14ac:dyDescent="0.3">
      <c r="A20" s="93"/>
      <c r="B20" s="32"/>
      <c r="C20" s="33"/>
      <c r="D20" s="90"/>
      <c r="E20" s="90"/>
    </row>
    <row r="21" spans="1:7" x14ac:dyDescent="0.3">
      <c r="A21" s="93"/>
      <c r="B21" s="32"/>
      <c r="C21" s="33"/>
      <c r="D21" s="90"/>
      <c r="E21" s="90"/>
    </row>
    <row r="22" spans="1:7" x14ac:dyDescent="0.3">
      <c r="A22" s="93"/>
      <c r="B22" s="32"/>
      <c r="C22" s="33"/>
      <c r="D22" s="90"/>
      <c r="E22" s="90"/>
    </row>
    <row r="23" spans="1:7" x14ac:dyDescent="0.3">
      <c r="A23" s="93"/>
      <c r="B23" s="32"/>
      <c r="C23" s="33"/>
      <c r="D23" s="90"/>
      <c r="E23" s="90"/>
    </row>
    <row r="24" spans="1:7" x14ac:dyDescent="0.3">
      <c r="A24" s="93"/>
      <c r="B24" s="32"/>
      <c r="C24" s="33"/>
      <c r="D24" s="90"/>
      <c r="E24" s="90"/>
    </row>
    <row r="25" spans="1:7" x14ac:dyDescent="0.3">
      <c r="A25" s="93"/>
      <c r="B25" s="32"/>
      <c r="C25" s="33"/>
      <c r="D25" s="90"/>
      <c r="E25" s="90"/>
    </row>
    <row r="26" spans="1:7" x14ac:dyDescent="0.3">
      <c r="A26" s="93"/>
      <c r="B26" s="32"/>
      <c r="C26" s="33"/>
      <c r="D26" s="90"/>
      <c r="E26" s="90"/>
    </row>
    <row r="27" spans="1:7" x14ac:dyDescent="0.3">
      <c r="A27" s="93"/>
      <c r="B27" s="32"/>
      <c r="C27" s="33"/>
      <c r="D27" s="90"/>
      <c r="E27" s="90"/>
    </row>
    <row r="28" spans="1:7" x14ac:dyDescent="0.3">
      <c r="A28" s="93"/>
      <c r="B28" s="32"/>
      <c r="C28" s="33"/>
      <c r="D28" s="90"/>
      <c r="E28" s="90"/>
    </row>
    <row r="29" spans="1:7" x14ac:dyDescent="0.3">
      <c r="A29" s="93"/>
      <c r="B29" s="34"/>
      <c r="C29" s="35"/>
      <c r="D29" s="90"/>
      <c r="E29" s="90"/>
    </row>
    <row r="30" spans="1:7" x14ac:dyDescent="0.3">
      <c r="A30" s="93"/>
      <c r="B30" s="90"/>
      <c r="C30" s="97" t="s">
        <v>38</v>
      </c>
      <c r="D30" s="39">
        <f>SUM(C18:C29)</f>
        <v>0</v>
      </c>
      <c r="E30" s="90"/>
    </row>
    <row r="31" spans="1:7" ht="4.5" customHeight="1" thickBot="1" x14ac:dyDescent="0.35">
      <c r="A31" s="93"/>
      <c r="B31" s="90"/>
      <c r="C31" s="97"/>
      <c r="D31" s="40"/>
      <c r="E31" s="90"/>
    </row>
    <row r="32" spans="1:7" ht="15.75" thickBot="1" x14ac:dyDescent="0.35">
      <c r="A32" s="93"/>
      <c r="B32" s="41" t="s">
        <v>37</v>
      </c>
      <c r="C32" s="42"/>
      <c r="D32" s="43">
        <f>SUM(D30,D17)</f>
        <v>0</v>
      </c>
      <c r="E32" s="94"/>
    </row>
    <row r="33" spans="1:5" x14ac:dyDescent="0.3">
      <c r="A33" s="93"/>
      <c r="B33" s="100" t="str">
        <f>IF(C44&gt;0,"Zielwert bei der u.g. Förderung"," ")</f>
        <v xml:space="preserve"> </v>
      </c>
      <c r="C33" s="103">
        <f>C44/(1-C34)</f>
        <v>0</v>
      </c>
      <c r="D33" s="104" t="str">
        <f>IF(D47&gt;D32,"Die Ausgaben sind zu gering"," ")</f>
        <v xml:space="preserve"> </v>
      </c>
      <c r="E33" s="90"/>
    </row>
    <row r="34" spans="1:5" x14ac:dyDescent="0.3">
      <c r="A34" s="99" t="s">
        <v>2</v>
      </c>
      <c r="B34" s="91" t="s">
        <v>60</v>
      </c>
      <c r="C34" s="105">
        <v>0</v>
      </c>
      <c r="D34" s="106" t="s">
        <v>61</v>
      </c>
      <c r="E34" s="90"/>
    </row>
    <row r="35" spans="1:5" ht="17.25" customHeight="1" x14ac:dyDescent="0.3">
      <c r="A35" s="100"/>
      <c r="B35" s="107" t="s">
        <v>59</v>
      </c>
      <c r="C35" s="108">
        <f>ROUND(D32*C34,2)</f>
        <v>0</v>
      </c>
      <c r="D35" s="109"/>
      <c r="E35" s="90"/>
    </row>
    <row r="36" spans="1:5" x14ac:dyDescent="0.3">
      <c r="A36" s="92" t="s">
        <v>66</v>
      </c>
      <c r="B36" s="30"/>
      <c r="C36" s="31"/>
      <c r="D36" s="90"/>
      <c r="E36" s="90"/>
    </row>
    <row r="37" spans="1:5" x14ac:dyDescent="0.3">
      <c r="A37" s="93"/>
      <c r="B37" s="38"/>
      <c r="C37" s="45"/>
      <c r="D37" s="90"/>
      <c r="E37" s="90"/>
    </row>
    <row r="38" spans="1:5" x14ac:dyDescent="0.3">
      <c r="A38" s="93"/>
      <c r="B38" s="34"/>
      <c r="C38" s="35"/>
      <c r="D38" s="90"/>
      <c r="E38" s="90"/>
    </row>
    <row r="39" spans="1:5" x14ac:dyDescent="0.3">
      <c r="A39" s="93"/>
      <c r="B39" s="110"/>
      <c r="C39" s="111" t="s">
        <v>58</v>
      </c>
      <c r="D39" s="39">
        <f>SUM(C36:C38)</f>
        <v>0</v>
      </c>
      <c r="E39" s="101"/>
    </row>
    <row r="40" spans="1:5" ht="12" customHeight="1" x14ac:dyDescent="0.3">
      <c r="A40" s="93"/>
      <c r="B40" s="110"/>
      <c r="C40" s="112"/>
      <c r="D40" s="104" t="str">
        <f>IF(D39&lt;C35,"Die Eigenmittel sind zu gering"," ")</f>
        <v xml:space="preserve"> </v>
      </c>
      <c r="E40" s="102"/>
    </row>
    <row r="41" spans="1:5" x14ac:dyDescent="0.3">
      <c r="A41" s="92" t="s">
        <v>67</v>
      </c>
      <c r="B41" s="30"/>
      <c r="C41" s="31"/>
      <c r="D41" s="90"/>
      <c r="E41" s="102"/>
    </row>
    <row r="42" spans="1:5" x14ac:dyDescent="0.3">
      <c r="A42" s="93"/>
      <c r="B42" s="46"/>
      <c r="C42" s="47"/>
      <c r="D42" s="90"/>
      <c r="E42" s="102"/>
    </row>
    <row r="43" spans="1:5" x14ac:dyDescent="0.3">
      <c r="A43" s="93"/>
      <c r="B43" s="113"/>
      <c r="C43" s="114"/>
      <c r="D43" s="90"/>
      <c r="E43" s="102"/>
    </row>
    <row r="44" spans="1:5" x14ac:dyDescent="0.3">
      <c r="A44" s="93"/>
      <c r="B44" s="48" t="s">
        <v>64</v>
      </c>
      <c r="C44" s="49">
        <f>D32-(SUM(C36:C38)+SUM(C41:C42))</f>
        <v>0</v>
      </c>
      <c r="D44" s="90"/>
      <c r="E44" s="90"/>
    </row>
    <row r="45" spans="1:5" x14ac:dyDescent="0.3">
      <c r="A45" s="90"/>
      <c r="B45" s="90"/>
      <c r="C45" s="111" t="s">
        <v>62</v>
      </c>
      <c r="D45" s="39">
        <f>SUM(C41:C44)</f>
        <v>0</v>
      </c>
      <c r="E45" s="90"/>
    </row>
    <row r="46" spans="1:5" ht="7.5" customHeight="1" thickBot="1" x14ac:dyDescent="0.35">
      <c r="A46" s="90"/>
      <c r="B46" s="90"/>
      <c r="C46" s="111"/>
      <c r="D46" s="112"/>
      <c r="E46" s="90"/>
    </row>
    <row r="47" spans="1:5" ht="15.75" thickBot="1" x14ac:dyDescent="0.35">
      <c r="A47" s="90"/>
      <c r="B47" s="41" t="s">
        <v>19</v>
      </c>
      <c r="C47" s="42"/>
      <c r="D47" s="43">
        <f>SUM(D45+D39)</f>
        <v>0</v>
      </c>
      <c r="E47" s="94"/>
    </row>
    <row r="48" spans="1:5" x14ac:dyDescent="0.3">
      <c r="A48" s="90"/>
      <c r="B48" s="90"/>
      <c r="C48" s="95"/>
      <c r="D48" s="90"/>
      <c r="E48" s="90"/>
    </row>
    <row r="49" spans="1:5" x14ac:dyDescent="0.3">
      <c r="A49" s="90" t="s">
        <v>49</v>
      </c>
      <c r="B49" s="90"/>
      <c r="C49" s="115"/>
      <c r="D49" s="94"/>
      <c r="E49" s="94"/>
    </row>
    <row r="50" spans="1:5" x14ac:dyDescent="0.3">
      <c r="A50" s="90"/>
      <c r="B50" s="90" t="s">
        <v>54</v>
      </c>
      <c r="C50" s="115"/>
      <c r="D50" s="94"/>
      <c r="E50" s="94"/>
    </row>
    <row r="51" spans="1:5" x14ac:dyDescent="0.3">
      <c r="A51" s="90"/>
      <c r="B51" s="90" t="s">
        <v>55</v>
      </c>
      <c r="C51" s="115"/>
      <c r="D51" s="94"/>
      <c r="E51" s="94"/>
    </row>
    <row r="52" spans="1:5" x14ac:dyDescent="0.3">
      <c r="A52" s="90"/>
      <c r="B52" s="90" t="s">
        <v>57</v>
      </c>
      <c r="C52" s="115"/>
      <c r="D52" s="94"/>
      <c r="E52" s="94"/>
    </row>
    <row r="53" spans="1:5" x14ac:dyDescent="0.3">
      <c r="A53" s="90"/>
      <c r="B53" s="90" t="s">
        <v>56</v>
      </c>
      <c r="C53" s="115"/>
      <c r="D53" s="94"/>
      <c r="E53" s="94"/>
    </row>
    <row r="54" spans="1:5" ht="23.25" customHeight="1" thickBot="1" x14ac:dyDescent="0.35">
      <c r="A54" s="90" t="s">
        <v>20</v>
      </c>
      <c r="B54" s="116"/>
      <c r="C54" s="116"/>
      <c r="D54" s="116"/>
      <c r="E54" s="90"/>
    </row>
    <row r="55" spans="1:5" x14ac:dyDescent="0.3">
      <c r="A55" s="90" t="s">
        <v>48</v>
      </c>
      <c r="B55" s="28"/>
      <c r="C55" s="28"/>
      <c r="D55" s="28"/>
      <c r="E55" s="90"/>
    </row>
    <row r="56" spans="1:5" ht="8.25" customHeight="1" x14ac:dyDescent="0.3">
      <c r="A56" s="94"/>
      <c r="B56" s="44"/>
      <c r="C56" s="50"/>
      <c r="D56" s="44"/>
      <c r="E56" s="94"/>
    </row>
  </sheetData>
  <sheetProtection selectLockedCells="1"/>
  <mergeCells count="5">
    <mergeCell ref="B54:D54"/>
    <mergeCell ref="B3:D3"/>
    <mergeCell ref="B4:D4"/>
    <mergeCell ref="B5:D5"/>
    <mergeCell ref="B6:D6"/>
  </mergeCells>
  <phoneticPr fontId="0" type="noConversion"/>
  <dataValidations count="2">
    <dataValidation type="decimal" allowBlank="1" showInputMessage="1" showErrorMessage="1" sqref="C44">
      <formula1>1</formula1>
      <formula2>10000</formula2>
    </dataValidation>
    <dataValidation type="decimal" allowBlank="1" showInputMessage="1" showErrorMessage="1" sqref="C9:C12 C14:C43">
      <formula1>0</formula1>
      <formula2>10000</formula2>
    </dataValidation>
  </dataValidations>
  <pageMargins left="0.7" right="0.7" top="0.75" bottom="0.75" header="0.3" footer="0.3"/>
  <pageSetup paperSize="9" scale="86" orientation="portrait" r:id="rId1"/>
  <headerFooter alignWithMargins="0">
    <oddHeader>&amp;L&amp;"Berlin Type Office,Standard"&amp;11Kult 10 - 13.30.13.05 - BPKB 00/2024 
Gonzalez de Reichel&amp;R&amp;"Berlin Type Office,Standard"&amp;11&amp;D
-2386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locked="0" defaultSize="0" autoFill="0" autoLine="0" autoPict="0">
                <anchor moveWithCells="1">
                  <from>
                    <xdr:col>0</xdr:col>
                    <xdr:colOff>885825</xdr:colOff>
                    <xdr:row>48</xdr:row>
                    <xdr:rowOff>133350</xdr:rowOff>
                  </from>
                  <to>
                    <xdr:col>1</xdr:col>
                    <xdr:colOff>85725</xdr:colOff>
                    <xdr:row>49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5" name="Check Box 10">
              <controlPr locked="0" defaultSize="0" autoFill="0" autoLine="0" autoPict="0">
                <anchor moveWithCells="1">
                  <from>
                    <xdr:col>0</xdr:col>
                    <xdr:colOff>885825</xdr:colOff>
                    <xdr:row>49</xdr:row>
                    <xdr:rowOff>142875</xdr:rowOff>
                  </from>
                  <to>
                    <xdr:col>1</xdr:col>
                    <xdr:colOff>85725</xdr:colOff>
                    <xdr:row>50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6" name="Check Box 11">
              <controlPr locked="0" defaultSize="0" autoFill="0" autoLine="0" autoPict="0">
                <anchor moveWithCells="1">
                  <from>
                    <xdr:col>0</xdr:col>
                    <xdr:colOff>885825</xdr:colOff>
                    <xdr:row>50</xdr:row>
                    <xdr:rowOff>152400</xdr:rowOff>
                  </from>
                  <to>
                    <xdr:col>1</xdr:col>
                    <xdr:colOff>85725</xdr:colOff>
                    <xdr:row>51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7" name="Check Box 12">
              <controlPr locked="0" defaultSize="0" autoFill="0" autoLine="0" autoPict="0">
                <anchor moveWithCells="1">
                  <from>
                    <xdr:col>0</xdr:col>
                    <xdr:colOff>885825</xdr:colOff>
                    <xdr:row>51</xdr:row>
                    <xdr:rowOff>152400</xdr:rowOff>
                  </from>
                  <to>
                    <xdr:col>1</xdr:col>
                    <xdr:colOff>85725</xdr:colOff>
                    <xdr:row>52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tabColor indexed="53"/>
    <pageSetUpPr fitToPage="1"/>
  </sheetPr>
  <dimension ref="A1:H97"/>
  <sheetViews>
    <sheetView showGridLines="0" zoomScaleNormal="100" workbookViewId="0">
      <selection sqref="A1:D1"/>
    </sheetView>
  </sheetViews>
  <sheetFormatPr baseColWidth="10" defaultRowHeight="15" x14ac:dyDescent="0.3"/>
  <cols>
    <col min="1" max="1" width="13.28515625" style="29" bestFit="1" customWidth="1"/>
    <col min="2" max="2" width="10.140625" style="78" bestFit="1" customWidth="1"/>
    <col min="3" max="3" width="24.7109375" style="29" bestFit="1" customWidth="1"/>
    <col min="4" max="4" width="18.7109375" style="29" bestFit="1" customWidth="1"/>
    <col min="5" max="5" width="43.140625" style="52" bestFit="1" customWidth="1"/>
    <col min="6" max="6" width="10.85546875" style="63" bestFit="1" customWidth="1"/>
    <col min="7" max="7" width="27.140625" style="29" customWidth="1"/>
    <col min="8" max="8" width="41.85546875" style="29" customWidth="1"/>
    <col min="9" max="16384" width="11.42578125" style="29"/>
  </cols>
  <sheetData>
    <row r="1" spans="1:8" x14ac:dyDescent="0.3">
      <c r="A1" s="122" t="str">
        <f>Finanzierungsplan!B6</f>
        <v>BPKB   /2024</v>
      </c>
      <c r="B1" s="122"/>
      <c r="C1" s="122"/>
      <c r="D1" s="122"/>
      <c r="E1" s="52" t="s">
        <v>41</v>
      </c>
      <c r="F1" s="53">
        <f>SUM(F3:F57)</f>
        <v>3650</v>
      </c>
    </row>
    <row r="2" spans="1:8" ht="30" x14ac:dyDescent="0.3">
      <c r="A2" s="54" t="s">
        <v>21</v>
      </c>
      <c r="B2" s="55" t="s">
        <v>22</v>
      </c>
      <c r="C2" s="56" t="s">
        <v>23</v>
      </c>
      <c r="D2" s="56" t="s">
        <v>24</v>
      </c>
      <c r="E2" s="56" t="s">
        <v>40</v>
      </c>
      <c r="F2" s="57" t="s">
        <v>25</v>
      </c>
    </row>
    <row r="3" spans="1:8" x14ac:dyDescent="0.3">
      <c r="A3" s="58"/>
      <c r="B3" s="59"/>
      <c r="C3" s="60"/>
      <c r="D3" s="60"/>
      <c r="E3" s="61" t="s">
        <v>72</v>
      </c>
      <c r="F3" s="62">
        <v>2000</v>
      </c>
      <c r="H3" s="63"/>
    </row>
    <row r="4" spans="1:8" x14ac:dyDescent="0.3">
      <c r="A4" s="58"/>
      <c r="B4" s="59"/>
      <c r="C4" s="60"/>
      <c r="D4" s="60"/>
      <c r="E4" s="61" t="s">
        <v>73</v>
      </c>
      <c r="F4" s="62">
        <v>1000</v>
      </c>
      <c r="G4" s="64"/>
      <c r="H4" s="64"/>
    </row>
    <row r="5" spans="1:8" x14ac:dyDescent="0.3">
      <c r="A5" s="58"/>
      <c r="B5" s="59"/>
      <c r="C5" s="60"/>
      <c r="D5" s="60"/>
      <c r="E5" s="61" t="s">
        <v>74</v>
      </c>
      <c r="F5" s="62">
        <v>450</v>
      </c>
      <c r="H5" s="63"/>
    </row>
    <row r="6" spans="1:8" x14ac:dyDescent="0.3">
      <c r="A6" s="58"/>
      <c r="B6" s="59"/>
      <c r="C6" s="65"/>
      <c r="D6" s="60"/>
      <c r="E6" s="61" t="s">
        <v>75</v>
      </c>
      <c r="F6" s="66">
        <v>200</v>
      </c>
    </row>
    <row r="7" spans="1:8" x14ac:dyDescent="0.3">
      <c r="A7" s="58"/>
      <c r="B7" s="59"/>
      <c r="C7" s="65"/>
      <c r="D7" s="60"/>
      <c r="E7" s="61"/>
      <c r="F7" s="66"/>
    </row>
    <row r="8" spans="1:8" x14ac:dyDescent="0.3">
      <c r="A8" s="58"/>
      <c r="B8" s="59"/>
      <c r="C8" s="65"/>
      <c r="D8" s="60"/>
      <c r="E8" s="61"/>
      <c r="F8" s="66"/>
    </row>
    <row r="9" spans="1:8" x14ac:dyDescent="0.3">
      <c r="A9" s="58"/>
      <c r="B9" s="59"/>
      <c r="C9" s="65"/>
      <c r="D9" s="60"/>
      <c r="E9" s="61"/>
      <c r="F9" s="66"/>
    </row>
    <row r="10" spans="1:8" x14ac:dyDescent="0.3">
      <c r="A10" s="58"/>
      <c r="B10" s="59"/>
      <c r="C10" s="65"/>
      <c r="D10" s="60"/>
      <c r="E10" s="61"/>
      <c r="F10" s="66"/>
    </row>
    <row r="11" spans="1:8" x14ac:dyDescent="0.3">
      <c r="A11" s="58"/>
      <c r="B11" s="59"/>
      <c r="C11" s="65"/>
      <c r="D11" s="60"/>
      <c r="E11" s="61"/>
      <c r="F11" s="66"/>
    </row>
    <row r="12" spans="1:8" x14ac:dyDescent="0.3">
      <c r="A12" s="58"/>
      <c r="B12" s="59"/>
      <c r="C12" s="65"/>
      <c r="D12" s="65"/>
      <c r="E12" s="61"/>
      <c r="F12" s="66"/>
    </row>
    <row r="13" spans="1:8" x14ac:dyDescent="0.3">
      <c r="A13" s="58"/>
      <c r="B13" s="59"/>
      <c r="C13" s="65"/>
      <c r="D13" s="65"/>
      <c r="E13" s="61"/>
      <c r="F13" s="66"/>
    </row>
    <row r="14" spans="1:8" x14ac:dyDescent="0.3">
      <c r="A14" s="58"/>
      <c r="B14" s="59"/>
      <c r="C14" s="65"/>
      <c r="D14" s="65"/>
      <c r="E14" s="61"/>
      <c r="F14" s="66"/>
    </row>
    <row r="15" spans="1:8" x14ac:dyDescent="0.3">
      <c r="A15" s="58"/>
      <c r="B15" s="59"/>
      <c r="C15" s="65"/>
      <c r="D15" s="65"/>
      <c r="E15" s="61"/>
      <c r="F15" s="66"/>
    </row>
    <row r="16" spans="1:8" x14ac:dyDescent="0.3">
      <c r="A16" s="58"/>
      <c r="B16" s="59"/>
      <c r="C16" s="61"/>
      <c r="D16" s="65"/>
      <c r="E16" s="61"/>
      <c r="F16" s="66"/>
    </row>
    <row r="17" spans="1:6" x14ac:dyDescent="0.3">
      <c r="A17" s="58"/>
      <c r="B17" s="59"/>
      <c r="C17" s="65"/>
      <c r="D17" s="65"/>
      <c r="E17" s="61"/>
      <c r="F17" s="66"/>
    </row>
    <row r="18" spans="1:6" x14ac:dyDescent="0.3">
      <c r="A18" s="58"/>
      <c r="B18" s="59"/>
      <c r="C18" s="65"/>
      <c r="D18" s="65"/>
      <c r="E18" s="61"/>
      <c r="F18" s="66"/>
    </row>
    <row r="19" spans="1:6" x14ac:dyDescent="0.3">
      <c r="A19" s="58"/>
      <c r="B19" s="59"/>
      <c r="C19" s="65"/>
      <c r="D19" s="65"/>
      <c r="E19" s="61"/>
      <c r="F19" s="66"/>
    </row>
    <row r="20" spans="1:6" x14ac:dyDescent="0.3">
      <c r="A20" s="58"/>
      <c r="B20" s="59"/>
      <c r="C20" s="65"/>
      <c r="D20" s="65"/>
      <c r="E20" s="61"/>
      <c r="F20" s="66"/>
    </row>
    <row r="21" spans="1:6" x14ac:dyDescent="0.3">
      <c r="A21" s="58"/>
      <c r="B21" s="59"/>
      <c r="C21" s="65"/>
      <c r="D21" s="65"/>
      <c r="E21" s="61"/>
      <c r="F21" s="66"/>
    </row>
    <row r="22" spans="1:6" x14ac:dyDescent="0.3">
      <c r="A22" s="58"/>
      <c r="B22" s="59"/>
      <c r="C22" s="65"/>
      <c r="D22" s="65"/>
      <c r="E22" s="61"/>
      <c r="F22" s="66"/>
    </row>
    <row r="23" spans="1:6" x14ac:dyDescent="0.3">
      <c r="A23" s="58"/>
      <c r="B23" s="59"/>
      <c r="C23" s="65"/>
      <c r="D23" s="65"/>
      <c r="E23" s="61"/>
      <c r="F23" s="66"/>
    </row>
    <row r="24" spans="1:6" x14ac:dyDescent="0.3">
      <c r="A24" s="58"/>
      <c r="B24" s="59"/>
      <c r="C24" s="65"/>
      <c r="D24" s="65"/>
      <c r="E24" s="61"/>
      <c r="F24" s="66"/>
    </row>
    <row r="25" spans="1:6" x14ac:dyDescent="0.3">
      <c r="A25" s="58"/>
      <c r="B25" s="59"/>
      <c r="C25" s="65"/>
      <c r="D25" s="65"/>
      <c r="E25" s="61"/>
      <c r="F25" s="66"/>
    </row>
    <row r="26" spans="1:6" x14ac:dyDescent="0.3">
      <c r="A26" s="58"/>
      <c r="B26" s="59"/>
      <c r="C26" s="65"/>
      <c r="D26" s="65"/>
      <c r="E26" s="61"/>
      <c r="F26" s="66"/>
    </row>
    <row r="27" spans="1:6" x14ac:dyDescent="0.3">
      <c r="A27" s="58"/>
      <c r="B27" s="59"/>
      <c r="C27" s="65"/>
      <c r="D27" s="65"/>
      <c r="E27" s="61"/>
      <c r="F27" s="66"/>
    </row>
    <row r="28" spans="1:6" x14ac:dyDescent="0.3">
      <c r="A28" s="58"/>
      <c r="B28" s="59"/>
      <c r="C28" s="65"/>
      <c r="D28" s="65"/>
      <c r="E28" s="61"/>
      <c r="F28" s="66"/>
    </row>
    <row r="29" spans="1:6" x14ac:dyDescent="0.3">
      <c r="A29" s="58"/>
      <c r="B29" s="59"/>
      <c r="C29" s="65"/>
      <c r="D29" s="65"/>
      <c r="E29" s="61"/>
      <c r="F29" s="66"/>
    </row>
    <row r="30" spans="1:6" x14ac:dyDescent="0.3">
      <c r="A30" s="58"/>
      <c r="B30" s="59"/>
      <c r="C30" s="65"/>
      <c r="D30" s="65"/>
      <c r="E30" s="61"/>
      <c r="F30" s="66"/>
    </row>
    <row r="31" spans="1:6" x14ac:dyDescent="0.3">
      <c r="A31" s="58"/>
      <c r="B31" s="59"/>
      <c r="C31" s="65"/>
      <c r="D31" s="65"/>
      <c r="E31" s="61"/>
      <c r="F31" s="66"/>
    </row>
    <row r="32" spans="1:6" x14ac:dyDescent="0.3">
      <c r="A32" s="58"/>
      <c r="B32" s="59"/>
      <c r="C32" s="65"/>
      <c r="D32" s="65"/>
      <c r="E32" s="61"/>
      <c r="F32" s="66"/>
    </row>
    <row r="33" spans="1:6" x14ac:dyDescent="0.3">
      <c r="A33" s="58"/>
      <c r="B33" s="59"/>
      <c r="C33" s="65"/>
      <c r="D33" s="65"/>
      <c r="E33" s="61"/>
      <c r="F33" s="66"/>
    </row>
    <row r="34" spans="1:6" x14ac:dyDescent="0.3">
      <c r="A34" s="58"/>
      <c r="B34" s="59"/>
      <c r="C34" s="65"/>
      <c r="D34" s="65"/>
      <c r="E34" s="61"/>
      <c r="F34" s="66"/>
    </row>
    <row r="35" spans="1:6" x14ac:dyDescent="0.3">
      <c r="A35" s="58"/>
      <c r="B35" s="59"/>
      <c r="C35" s="65"/>
      <c r="D35" s="65"/>
      <c r="E35" s="61"/>
      <c r="F35" s="66"/>
    </row>
    <row r="36" spans="1:6" x14ac:dyDescent="0.3">
      <c r="A36" s="58"/>
      <c r="B36" s="59"/>
      <c r="C36" s="65"/>
      <c r="D36" s="65"/>
      <c r="E36" s="61"/>
      <c r="F36" s="66"/>
    </row>
    <row r="37" spans="1:6" x14ac:dyDescent="0.3">
      <c r="A37" s="58"/>
      <c r="B37" s="59"/>
      <c r="C37" s="65"/>
      <c r="D37" s="65"/>
      <c r="E37" s="61"/>
      <c r="F37" s="66"/>
    </row>
    <row r="38" spans="1:6" x14ac:dyDescent="0.3">
      <c r="A38" s="58"/>
      <c r="B38" s="59"/>
      <c r="C38" s="65"/>
      <c r="D38" s="65"/>
      <c r="E38" s="61"/>
      <c r="F38" s="66"/>
    </row>
    <row r="39" spans="1:6" x14ac:dyDescent="0.3">
      <c r="A39" s="58"/>
      <c r="B39" s="59"/>
      <c r="C39" s="65"/>
      <c r="D39" s="65"/>
      <c r="E39" s="61"/>
      <c r="F39" s="66"/>
    </row>
    <row r="40" spans="1:6" x14ac:dyDescent="0.3">
      <c r="A40" s="58"/>
      <c r="B40" s="59"/>
      <c r="C40" s="65"/>
      <c r="D40" s="65"/>
      <c r="E40" s="61"/>
      <c r="F40" s="66"/>
    </row>
    <row r="41" spans="1:6" x14ac:dyDescent="0.3">
      <c r="A41" s="58"/>
      <c r="B41" s="59"/>
      <c r="C41" s="65"/>
      <c r="D41" s="65"/>
      <c r="E41" s="61"/>
      <c r="F41" s="66"/>
    </row>
    <row r="42" spans="1:6" x14ac:dyDescent="0.3">
      <c r="A42" s="58"/>
      <c r="B42" s="59"/>
      <c r="C42" s="65"/>
      <c r="D42" s="65"/>
      <c r="E42" s="61"/>
      <c r="F42" s="66"/>
    </row>
    <row r="43" spans="1:6" x14ac:dyDescent="0.3">
      <c r="A43" s="67"/>
      <c r="B43" s="68"/>
      <c r="C43" s="69"/>
      <c r="D43" s="69"/>
      <c r="E43" s="70"/>
      <c r="F43" s="71"/>
    </row>
    <row r="44" spans="1:6" x14ac:dyDescent="0.3">
      <c r="A44" s="67"/>
      <c r="B44" s="68"/>
      <c r="C44" s="69"/>
      <c r="D44" s="69"/>
      <c r="E44" s="70"/>
      <c r="F44" s="71"/>
    </row>
    <row r="45" spans="1:6" x14ac:dyDescent="0.3">
      <c r="A45" s="67"/>
      <c r="B45" s="68"/>
      <c r="C45" s="69"/>
      <c r="D45" s="69"/>
      <c r="E45" s="70"/>
      <c r="F45" s="71"/>
    </row>
    <row r="46" spans="1:6" x14ac:dyDescent="0.3">
      <c r="A46" s="67"/>
      <c r="B46" s="68"/>
      <c r="C46" s="69"/>
      <c r="D46" s="69"/>
      <c r="E46" s="70"/>
      <c r="F46" s="71"/>
    </row>
    <row r="47" spans="1:6" x14ac:dyDescent="0.3">
      <c r="A47" s="67"/>
      <c r="B47" s="68"/>
      <c r="C47" s="69"/>
      <c r="D47" s="69"/>
      <c r="E47" s="70"/>
      <c r="F47" s="71"/>
    </row>
    <row r="48" spans="1:6" x14ac:dyDescent="0.3">
      <c r="A48" s="67"/>
      <c r="B48" s="68"/>
      <c r="C48" s="69"/>
      <c r="D48" s="69"/>
      <c r="E48" s="70"/>
      <c r="F48" s="71"/>
    </row>
    <row r="49" spans="1:6" x14ac:dyDescent="0.3">
      <c r="A49" s="67"/>
      <c r="B49" s="68"/>
      <c r="C49" s="69"/>
      <c r="D49" s="69"/>
      <c r="E49" s="70"/>
      <c r="F49" s="71"/>
    </row>
    <row r="50" spans="1:6" x14ac:dyDescent="0.3">
      <c r="A50" s="67"/>
      <c r="B50" s="68"/>
      <c r="C50" s="69"/>
      <c r="D50" s="69"/>
      <c r="E50" s="70"/>
      <c r="F50" s="71"/>
    </row>
    <row r="51" spans="1:6" x14ac:dyDescent="0.3">
      <c r="A51" s="67"/>
      <c r="B51" s="68"/>
      <c r="C51" s="69"/>
      <c r="D51" s="69"/>
      <c r="E51" s="70"/>
      <c r="F51" s="71"/>
    </row>
    <row r="52" spans="1:6" x14ac:dyDescent="0.3">
      <c r="A52" s="67"/>
      <c r="B52" s="68"/>
      <c r="C52" s="69"/>
      <c r="D52" s="69"/>
      <c r="E52" s="70"/>
      <c r="F52" s="71"/>
    </row>
    <row r="53" spans="1:6" x14ac:dyDescent="0.3">
      <c r="A53" s="67"/>
      <c r="B53" s="68"/>
      <c r="C53" s="69"/>
      <c r="D53" s="69"/>
      <c r="E53" s="70"/>
      <c r="F53" s="71"/>
    </row>
    <row r="54" spans="1:6" x14ac:dyDescent="0.3">
      <c r="A54" s="67"/>
      <c r="B54" s="68"/>
      <c r="C54" s="69"/>
      <c r="D54" s="69"/>
      <c r="E54" s="70"/>
      <c r="F54" s="71"/>
    </row>
    <row r="55" spans="1:6" x14ac:dyDescent="0.3">
      <c r="A55" s="67"/>
      <c r="B55" s="68"/>
      <c r="C55" s="69"/>
      <c r="D55" s="69"/>
      <c r="E55" s="70"/>
      <c r="F55" s="71"/>
    </row>
    <row r="56" spans="1:6" x14ac:dyDescent="0.3">
      <c r="A56" s="67"/>
      <c r="B56" s="68"/>
      <c r="C56" s="69"/>
      <c r="D56" s="69"/>
      <c r="E56" s="70"/>
      <c r="F56" s="71"/>
    </row>
    <row r="57" spans="1:6" x14ac:dyDescent="0.3">
      <c r="A57" s="67"/>
      <c r="B57" s="68"/>
      <c r="C57" s="69"/>
      <c r="D57" s="69"/>
      <c r="E57" s="70"/>
      <c r="F57" s="71"/>
    </row>
    <row r="58" spans="1:6" ht="15.95" customHeight="1" x14ac:dyDescent="0.3">
      <c r="A58" s="72"/>
      <c r="B58" s="73"/>
      <c r="C58" s="74"/>
      <c r="D58" s="75" t="s">
        <v>45</v>
      </c>
      <c r="E58" s="76"/>
      <c r="F58" s="77">
        <f>SUM(F3:F57)</f>
        <v>3650</v>
      </c>
    </row>
    <row r="59" spans="1:6" ht="15.95" customHeight="1" x14ac:dyDescent="0.3"/>
    <row r="60" spans="1:6" ht="15.95" customHeight="1" x14ac:dyDescent="0.3"/>
    <row r="61" spans="1:6" ht="15.95" customHeight="1" x14ac:dyDescent="0.3"/>
    <row r="62" spans="1:6" ht="15.95" customHeight="1" x14ac:dyDescent="0.3"/>
    <row r="63" spans="1:6" ht="15.95" customHeight="1" x14ac:dyDescent="0.3"/>
    <row r="64" spans="1:6" ht="15.95" customHeight="1" x14ac:dyDescent="0.3"/>
    <row r="65" ht="15.95" customHeight="1" x14ac:dyDescent="0.3"/>
    <row r="66" ht="15.95" customHeight="1" x14ac:dyDescent="0.3"/>
    <row r="67" ht="15.95" customHeight="1" x14ac:dyDescent="0.3"/>
    <row r="68" ht="15.95" customHeight="1" x14ac:dyDescent="0.3"/>
    <row r="69" ht="15.95" customHeight="1" x14ac:dyDescent="0.3"/>
    <row r="70" ht="15.95" customHeight="1" x14ac:dyDescent="0.3"/>
    <row r="71" ht="15.95" customHeight="1" x14ac:dyDescent="0.3"/>
    <row r="72" ht="15.95" customHeight="1" x14ac:dyDescent="0.3"/>
    <row r="73" ht="15.95" customHeight="1" x14ac:dyDescent="0.3"/>
    <row r="74" ht="15.95" customHeight="1" x14ac:dyDescent="0.3"/>
    <row r="75" ht="15.95" customHeight="1" x14ac:dyDescent="0.3"/>
    <row r="76" ht="15.95" customHeight="1" x14ac:dyDescent="0.3"/>
    <row r="77" ht="15.95" customHeight="1" x14ac:dyDescent="0.3"/>
    <row r="78" ht="15.95" customHeight="1" x14ac:dyDescent="0.3"/>
    <row r="79" ht="15.95" customHeight="1" x14ac:dyDescent="0.3"/>
    <row r="80" ht="15.95" customHeight="1" x14ac:dyDescent="0.3"/>
    <row r="81" ht="15.95" customHeight="1" x14ac:dyDescent="0.3"/>
    <row r="82" ht="15.95" customHeight="1" x14ac:dyDescent="0.3"/>
    <row r="83" ht="15.95" customHeight="1" x14ac:dyDescent="0.3"/>
    <row r="84" ht="15.95" customHeight="1" x14ac:dyDescent="0.3"/>
    <row r="85" ht="15.95" customHeight="1" x14ac:dyDescent="0.3"/>
    <row r="86" ht="15.95" customHeight="1" x14ac:dyDescent="0.3"/>
    <row r="87" ht="15.95" customHeight="1" x14ac:dyDescent="0.3"/>
    <row r="88" ht="15.95" customHeight="1" x14ac:dyDescent="0.3"/>
    <row r="89" ht="15.95" customHeight="1" x14ac:dyDescent="0.3"/>
    <row r="90" ht="15.95" customHeight="1" x14ac:dyDescent="0.3"/>
    <row r="91" ht="15.95" customHeight="1" x14ac:dyDescent="0.3"/>
    <row r="92" ht="15.95" customHeight="1" x14ac:dyDescent="0.3"/>
    <row r="93" ht="15.95" customHeight="1" x14ac:dyDescent="0.3"/>
    <row r="94" ht="15.95" customHeight="1" x14ac:dyDescent="0.3"/>
    <row r="95" ht="15.95" customHeight="1" x14ac:dyDescent="0.3"/>
    <row r="96" ht="15.95" customHeight="1" x14ac:dyDescent="0.3"/>
    <row r="97" ht="15.95" customHeight="1" x14ac:dyDescent="0.3"/>
  </sheetData>
  <sheetProtection selectLockedCells="1"/>
  <mergeCells count="1">
    <mergeCell ref="A1:D1"/>
  </mergeCells>
  <phoneticPr fontId="0" type="noConversion"/>
  <dataValidations disablePrompts="1" count="2">
    <dataValidation type="list" allowBlank="1" showInputMessage="1" showErrorMessage="1" sqref="E1:E1048576">
      <formula1>Ausgaben</formula1>
    </dataValidation>
    <dataValidation type="decimal" allowBlank="1" showInputMessage="1" showErrorMessage="1" sqref="F3:F57">
      <formula1>0</formula1>
      <formula2>10000</formula2>
    </dataValidation>
  </dataValidations>
  <pageMargins left="0.55118110236220474" right="0.19685039370078741" top="0.82677165354330717" bottom="0.78740157480314965" header="0.51181102362204722" footer="0.51181102362204722"/>
  <pageSetup paperSize="9" scale="80" orientation="portrait" r:id="rId1"/>
  <headerFooter alignWithMargins="0">
    <oddHeader>&amp;R&amp;"Berlin Type Office,Standard"&amp;D
-2386</oddHeader>
    <oddFooter>&amp;R&amp;11Erstellt: 24.10.2019
Ausgefertigt: &amp;D, &amp;T Uhr
Seite &amp;P von &amp;N Seiten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tabColor indexed="51"/>
    <pageSetUpPr fitToPage="1"/>
  </sheetPr>
  <dimension ref="A1:F55"/>
  <sheetViews>
    <sheetView showGridLines="0" zoomScaleNormal="100" workbookViewId="0">
      <selection activeCell="C16" sqref="C16"/>
    </sheetView>
  </sheetViews>
  <sheetFormatPr baseColWidth="10" defaultRowHeight="15" x14ac:dyDescent="0.3"/>
  <cols>
    <col min="1" max="1" width="7.5703125" style="85" customWidth="1"/>
    <col min="2" max="2" width="9.85546875" style="78" customWidth="1"/>
    <col min="3" max="3" width="30.85546875" style="29" bestFit="1" customWidth="1"/>
    <col min="4" max="4" width="20.42578125" style="29" customWidth="1"/>
    <col min="5" max="5" width="35" style="29" bestFit="1" customWidth="1"/>
    <col min="6" max="6" width="12.42578125" style="63" customWidth="1"/>
    <col min="7" max="16384" width="11.42578125" style="29"/>
  </cols>
  <sheetData>
    <row r="1" spans="1:6" x14ac:dyDescent="0.3">
      <c r="A1" s="78" t="str">
        <f>Ausgaben!A1</f>
        <v>BPKB   /2024</v>
      </c>
      <c r="E1" s="29" t="s">
        <v>41</v>
      </c>
      <c r="F1" s="53">
        <f>SUM(F3:F54)</f>
        <v>3700</v>
      </c>
    </row>
    <row r="2" spans="1:6" ht="30" x14ac:dyDescent="0.3">
      <c r="A2" s="79" t="s">
        <v>21</v>
      </c>
      <c r="B2" s="55" t="s">
        <v>22</v>
      </c>
      <c r="C2" s="56" t="s">
        <v>26</v>
      </c>
      <c r="D2" s="56" t="s">
        <v>27</v>
      </c>
      <c r="E2" s="56" t="s">
        <v>40</v>
      </c>
      <c r="F2" s="80" t="s">
        <v>2</v>
      </c>
    </row>
    <row r="3" spans="1:6" x14ac:dyDescent="0.3">
      <c r="A3" s="81"/>
      <c r="B3" s="82"/>
      <c r="C3" s="61" t="s">
        <v>76</v>
      </c>
      <c r="D3" s="61" t="s">
        <v>77</v>
      </c>
      <c r="E3" s="61" t="s">
        <v>64</v>
      </c>
      <c r="F3" s="66">
        <v>3700</v>
      </c>
    </row>
    <row r="4" spans="1:6" x14ac:dyDescent="0.3">
      <c r="A4" s="81"/>
      <c r="B4" s="82"/>
      <c r="C4" s="61"/>
      <c r="D4" s="65"/>
      <c r="E4" s="65"/>
      <c r="F4" s="66"/>
    </row>
    <row r="5" spans="1:6" x14ac:dyDescent="0.3">
      <c r="A5" s="81"/>
      <c r="B5" s="82"/>
      <c r="C5" s="65"/>
      <c r="D5" s="65"/>
      <c r="E5" s="65"/>
      <c r="F5" s="66"/>
    </row>
    <row r="6" spans="1:6" x14ac:dyDescent="0.3">
      <c r="A6" s="81"/>
      <c r="B6" s="82"/>
      <c r="C6" s="65"/>
      <c r="D6" s="65"/>
      <c r="E6" s="65"/>
      <c r="F6" s="66"/>
    </row>
    <row r="7" spans="1:6" x14ac:dyDescent="0.3">
      <c r="A7" s="81"/>
      <c r="B7" s="82"/>
      <c r="C7" s="65"/>
      <c r="D7" s="65"/>
      <c r="E7" s="65"/>
      <c r="F7" s="66"/>
    </row>
    <row r="8" spans="1:6" x14ac:dyDescent="0.3">
      <c r="A8" s="81"/>
      <c r="B8" s="82"/>
      <c r="C8" s="65"/>
      <c r="D8" s="65"/>
      <c r="E8" s="65"/>
      <c r="F8" s="66"/>
    </row>
    <row r="9" spans="1:6" x14ac:dyDescent="0.3">
      <c r="A9" s="81"/>
      <c r="B9" s="82"/>
      <c r="C9" s="65"/>
      <c r="D9" s="65"/>
      <c r="E9" s="65"/>
      <c r="F9" s="66"/>
    </row>
    <row r="10" spans="1:6" x14ac:dyDescent="0.3">
      <c r="A10" s="81"/>
      <c r="B10" s="82"/>
      <c r="C10" s="65"/>
      <c r="D10" s="65"/>
      <c r="E10" s="65"/>
      <c r="F10" s="66"/>
    </row>
    <row r="11" spans="1:6" x14ac:dyDescent="0.3">
      <c r="A11" s="81"/>
      <c r="B11" s="82"/>
      <c r="C11" s="65"/>
      <c r="D11" s="65"/>
      <c r="E11" s="65"/>
      <c r="F11" s="66"/>
    </row>
    <row r="12" spans="1:6" x14ac:dyDescent="0.3">
      <c r="A12" s="83"/>
      <c r="B12" s="84"/>
      <c r="C12" s="69"/>
      <c r="D12" s="69"/>
      <c r="E12" s="69"/>
      <c r="F12" s="71"/>
    </row>
    <row r="13" spans="1:6" x14ac:dyDescent="0.3">
      <c r="A13" s="83"/>
      <c r="B13" s="84"/>
      <c r="C13" s="69"/>
      <c r="D13" s="69"/>
      <c r="E13" s="69"/>
      <c r="F13" s="71"/>
    </row>
    <row r="14" spans="1:6" x14ac:dyDescent="0.3">
      <c r="A14" s="83"/>
      <c r="B14" s="84"/>
      <c r="C14" s="69"/>
      <c r="D14" s="69"/>
      <c r="E14" s="69"/>
      <c r="F14" s="71"/>
    </row>
    <row r="15" spans="1:6" x14ac:dyDescent="0.3">
      <c r="A15" s="83"/>
      <c r="B15" s="84"/>
      <c r="C15" s="69"/>
      <c r="D15" s="69"/>
      <c r="E15" s="69"/>
      <c r="F15" s="71"/>
    </row>
    <row r="16" spans="1:6" x14ac:dyDescent="0.3">
      <c r="A16" s="83"/>
      <c r="B16" s="84"/>
      <c r="C16" s="69"/>
      <c r="D16" s="69"/>
      <c r="E16" s="69"/>
      <c r="F16" s="71"/>
    </row>
    <row r="17" spans="1:6" x14ac:dyDescent="0.3">
      <c r="A17" s="83"/>
      <c r="B17" s="84"/>
      <c r="C17" s="69"/>
      <c r="D17" s="69"/>
      <c r="E17" s="69"/>
      <c r="F17" s="71"/>
    </row>
    <row r="18" spans="1:6" x14ac:dyDescent="0.3">
      <c r="A18" s="83"/>
      <c r="B18" s="84"/>
      <c r="C18" s="69"/>
      <c r="D18" s="69"/>
      <c r="E18" s="69"/>
      <c r="F18" s="71"/>
    </row>
    <row r="19" spans="1:6" x14ac:dyDescent="0.3">
      <c r="A19" s="83"/>
      <c r="B19" s="84"/>
      <c r="C19" s="69"/>
      <c r="D19" s="69"/>
      <c r="E19" s="69"/>
      <c r="F19" s="71"/>
    </row>
    <row r="20" spans="1:6" x14ac:dyDescent="0.3">
      <c r="A20" s="83"/>
      <c r="B20" s="84"/>
      <c r="C20" s="69"/>
      <c r="D20" s="69"/>
      <c r="E20" s="69"/>
      <c r="F20" s="71"/>
    </row>
    <row r="21" spans="1:6" x14ac:dyDescent="0.3">
      <c r="A21" s="83"/>
      <c r="B21" s="84"/>
      <c r="C21" s="69"/>
      <c r="D21" s="69"/>
      <c r="E21" s="69"/>
      <c r="F21" s="71"/>
    </row>
    <row r="22" spans="1:6" x14ac:dyDescent="0.3">
      <c r="A22" s="83"/>
      <c r="B22" s="84"/>
      <c r="C22" s="69"/>
      <c r="D22" s="69"/>
      <c r="E22" s="69"/>
      <c r="F22" s="71"/>
    </row>
    <row r="23" spans="1:6" x14ac:dyDescent="0.3">
      <c r="A23" s="83"/>
      <c r="B23" s="84"/>
      <c r="C23" s="69"/>
      <c r="D23" s="69"/>
      <c r="E23" s="69"/>
      <c r="F23" s="71"/>
    </row>
    <row r="24" spans="1:6" x14ac:dyDescent="0.3">
      <c r="A24" s="83"/>
      <c r="B24" s="84"/>
      <c r="C24" s="69"/>
      <c r="D24" s="69"/>
      <c r="E24" s="69"/>
      <c r="F24" s="71"/>
    </row>
    <row r="25" spans="1:6" x14ac:dyDescent="0.3">
      <c r="A25" s="83"/>
      <c r="B25" s="84"/>
      <c r="C25" s="69"/>
      <c r="D25" s="69"/>
      <c r="E25" s="69"/>
      <c r="F25" s="71"/>
    </row>
    <row r="26" spans="1:6" x14ac:dyDescent="0.3">
      <c r="A26" s="83"/>
      <c r="B26" s="84"/>
      <c r="C26" s="69"/>
      <c r="D26" s="69"/>
      <c r="E26" s="69"/>
      <c r="F26" s="71"/>
    </row>
    <row r="27" spans="1:6" x14ac:dyDescent="0.3">
      <c r="A27" s="83"/>
      <c r="B27" s="84"/>
      <c r="C27" s="69"/>
      <c r="D27" s="69"/>
      <c r="E27" s="69"/>
      <c r="F27" s="71"/>
    </row>
    <row r="28" spans="1:6" x14ac:dyDescent="0.3">
      <c r="A28" s="83"/>
      <c r="B28" s="84"/>
      <c r="C28" s="69"/>
      <c r="D28" s="69"/>
      <c r="E28" s="69"/>
      <c r="F28" s="71"/>
    </row>
    <row r="29" spans="1:6" x14ac:dyDescent="0.3">
      <c r="A29" s="83"/>
      <c r="B29" s="84"/>
      <c r="C29" s="69"/>
      <c r="D29" s="69"/>
      <c r="E29" s="69"/>
      <c r="F29" s="71"/>
    </row>
    <row r="30" spans="1:6" x14ac:dyDescent="0.3">
      <c r="A30" s="83"/>
      <c r="B30" s="84"/>
      <c r="C30" s="69"/>
      <c r="D30" s="69"/>
      <c r="E30" s="69"/>
      <c r="F30" s="71"/>
    </row>
    <row r="31" spans="1:6" x14ac:dyDescent="0.3">
      <c r="A31" s="83"/>
      <c r="B31" s="84"/>
      <c r="C31" s="69"/>
      <c r="D31" s="69"/>
      <c r="E31" s="69"/>
      <c r="F31" s="71"/>
    </row>
    <row r="32" spans="1:6" x14ac:dyDescent="0.3">
      <c r="A32" s="83"/>
      <c r="B32" s="84"/>
      <c r="C32" s="69"/>
      <c r="D32" s="69"/>
      <c r="E32" s="69"/>
      <c r="F32" s="71"/>
    </row>
    <row r="33" spans="1:6" x14ac:dyDescent="0.3">
      <c r="A33" s="83"/>
      <c r="B33" s="84"/>
      <c r="C33" s="69"/>
      <c r="D33" s="69"/>
      <c r="E33" s="69"/>
      <c r="F33" s="71"/>
    </row>
    <row r="34" spans="1:6" x14ac:dyDescent="0.3">
      <c r="A34" s="83"/>
      <c r="B34" s="84"/>
      <c r="C34" s="69"/>
      <c r="D34" s="69"/>
      <c r="E34" s="69"/>
      <c r="F34" s="71"/>
    </row>
    <row r="35" spans="1:6" x14ac:dyDescent="0.3">
      <c r="A35" s="83"/>
      <c r="B35" s="84"/>
      <c r="C35" s="69"/>
      <c r="D35" s="69"/>
      <c r="E35" s="69"/>
      <c r="F35" s="71"/>
    </row>
    <row r="36" spans="1:6" x14ac:dyDescent="0.3">
      <c r="A36" s="83"/>
      <c r="B36" s="84"/>
      <c r="C36" s="69"/>
      <c r="D36" s="69"/>
      <c r="E36" s="69"/>
      <c r="F36" s="71"/>
    </row>
    <row r="37" spans="1:6" x14ac:dyDescent="0.3">
      <c r="A37" s="83"/>
      <c r="B37" s="84"/>
      <c r="C37" s="69"/>
      <c r="D37" s="69"/>
      <c r="E37" s="69"/>
      <c r="F37" s="71"/>
    </row>
    <row r="38" spans="1:6" x14ac:dyDescent="0.3">
      <c r="A38" s="83"/>
      <c r="B38" s="84"/>
      <c r="C38" s="69"/>
      <c r="D38" s="69"/>
      <c r="E38" s="69"/>
      <c r="F38" s="71"/>
    </row>
    <row r="39" spans="1:6" x14ac:dyDescent="0.3">
      <c r="A39" s="83"/>
      <c r="B39" s="84"/>
      <c r="C39" s="69"/>
      <c r="D39" s="69"/>
      <c r="E39" s="69"/>
      <c r="F39" s="71"/>
    </row>
    <row r="40" spans="1:6" x14ac:dyDescent="0.3">
      <c r="A40" s="83"/>
      <c r="B40" s="84"/>
      <c r="C40" s="69"/>
      <c r="D40" s="69"/>
      <c r="E40" s="69"/>
      <c r="F40" s="71"/>
    </row>
    <row r="41" spans="1:6" x14ac:dyDescent="0.3">
      <c r="A41" s="83"/>
      <c r="B41" s="84"/>
      <c r="C41" s="69"/>
      <c r="D41" s="69"/>
      <c r="E41" s="69"/>
      <c r="F41" s="71"/>
    </row>
    <row r="42" spans="1:6" x14ac:dyDescent="0.3">
      <c r="A42" s="83"/>
      <c r="B42" s="84"/>
      <c r="C42" s="69"/>
      <c r="D42" s="69"/>
      <c r="E42" s="69"/>
      <c r="F42" s="71"/>
    </row>
    <row r="43" spans="1:6" x14ac:dyDescent="0.3">
      <c r="A43" s="83"/>
      <c r="B43" s="84"/>
      <c r="C43" s="69"/>
      <c r="D43" s="69"/>
      <c r="E43" s="69"/>
      <c r="F43" s="71"/>
    </row>
    <row r="44" spans="1:6" x14ac:dyDescent="0.3">
      <c r="A44" s="83"/>
      <c r="B44" s="84"/>
      <c r="C44" s="69"/>
      <c r="D44" s="69"/>
      <c r="E44" s="69"/>
      <c r="F44" s="71"/>
    </row>
    <row r="45" spans="1:6" x14ac:dyDescent="0.3">
      <c r="A45" s="83"/>
      <c r="B45" s="84"/>
      <c r="C45" s="69"/>
      <c r="D45" s="69"/>
      <c r="E45" s="69"/>
      <c r="F45" s="71"/>
    </row>
    <row r="46" spans="1:6" x14ac:dyDescent="0.3">
      <c r="A46" s="83"/>
      <c r="B46" s="84"/>
      <c r="C46" s="69"/>
      <c r="D46" s="69"/>
      <c r="E46" s="69"/>
      <c r="F46" s="71"/>
    </row>
    <row r="47" spans="1:6" x14ac:dyDescent="0.3">
      <c r="A47" s="83"/>
      <c r="B47" s="84"/>
      <c r="C47" s="69"/>
      <c r="D47" s="69"/>
      <c r="E47" s="69"/>
      <c r="F47" s="71"/>
    </row>
    <row r="48" spans="1:6" x14ac:dyDescent="0.3">
      <c r="A48" s="83"/>
      <c r="B48" s="84"/>
      <c r="C48" s="69"/>
      <c r="D48" s="69"/>
      <c r="E48" s="69"/>
      <c r="F48" s="71"/>
    </row>
    <row r="49" spans="1:6" x14ac:dyDescent="0.3">
      <c r="A49" s="83"/>
      <c r="B49" s="84"/>
      <c r="C49" s="69"/>
      <c r="D49" s="69"/>
      <c r="E49" s="69"/>
      <c r="F49" s="71"/>
    </row>
    <row r="50" spans="1:6" x14ac:dyDescent="0.3">
      <c r="A50" s="83"/>
      <c r="B50" s="84"/>
      <c r="C50" s="69"/>
      <c r="D50" s="69"/>
      <c r="E50" s="69"/>
      <c r="F50" s="71"/>
    </row>
    <row r="51" spans="1:6" x14ac:dyDescent="0.3">
      <c r="A51" s="83"/>
      <c r="B51" s="84"/>
      <c r="C51" s="69"/>
      <c r="D51" s="69"/>
      <c r="E51" s="69"/>
      <c r="F51" s="71"/>
    </row>
    <row r="52" spans="1:6" x14ac:dyDescent="0.3">
      <c r="A52" s="83"/>
      <c r="B52" s="84"/>
      <c r="C52" s="69"/>
      <c r="D52" s="69"/>
      <c r="E52" s="69"/>
      <c r="F52" s="71"/>
    </row>
    <row r="53" spans="1:6" x14ac:dyDescent="0.3">
      <c r="A53" s="83"/>
      <c r="B53" s="84"/>
      <c r="C53" s="69"/>
      <c r="D53" s="69"/>
      <c r="E53" s="69"/>
      <c r="F53" s="71"/>
    </row>
    <row r="54" spans="1:6" x14ac:dyDescent="0.3">
      <c r="A54" s="83"/>
      <c r="B54" s="84"/>
      <c r="C54" s="69"/>
      <c r="D54" s="69"/>
      <c r="E54" s="69"/>
      <c r="F54" s="71"/>
    </row>
    <row r="55" spans="1:6" ht="15.95" customHeight="1" x14ac:dyDescent="0.3">
      <c r="A55" s="72"/>
      <c r="B55" s="73"/>
      <c r="C55" s="74"/>
      <c r="D55" s="75" t="s">
        <v>28</v>
      </c>
      <c r="E55" s="75"/>
      <c r="F55" s="77">
        <f>SUM(F3:F54)</f>
        <v>3700</v>
      </c>
    </row>
  </sheetData>
  <sheetProtection selectLockedCells="1"/>
  <phoneticPr fontId="0" type="noConversion"/>
  <dataValidations disablePrompts="1" count="2">
    <dataValidation type="list" allowBlank="1" showInputMessage="1" showErrorMessage="1" sqref="E1:E1048576">
      <formula1>Einnahmen</formula1>
    </dataValidation>
    <dataValidation type="decimal" allowBlank="1" showInputMessage="1" showErrorMessage="1" sqref="F3:F54">
      <formula1>0</formula1>
      <formula2>10000</formula2>
    </dataValidation>
  </dataValidations>
  <pageMargins left="0.55118110236220474" right="0.19685039370078741" top="0.82677165354330717" bottom="0.78740157480314965" header="0.51181102362204722" footer="0.51181102362204722"/>
  <pageSetup paperSize="9" scale="84" orientation="portrait" r:id="rId1"/>
  <headerFooter alignWithMargins="0">
    <oddHeader>&amp;R&amp;"Berlin Type Office,Standard"&amp;D
-2386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4">
    <tabColor indexed="13"/>
    <pageSetUpPr fitToPage="1"/>
  </sheetPr>
  <dimension ref="A1:E58"/>
  <sheetViews>
    <sheetView showGridLines="0" showZeros="0" zoomScaleNormal="100" workbookViewId="0">
      <selection activeCell="B6" sqref="B6"/>
    </sheetView>
  </sheetViews>
  <sheetFormatPr baseColWidth="10" defaultRowHeight="15" x14ac:dyDescent="0.3"/>
  <cols>
    <col min="1" max="1" width="16.5703125" style="3" customWidth="1"/>
    <col min="2" max="2" width="41.28515625" style="3" customWidth="1"/>
    <col min="3" max="3" width="12.7109375" style="5" customWidth="1"/>
    <col min="4" max="4" width="13" style="3" customWidth="1"/>
    <col min="5" max="5" width="12.5703125" style="3" customWidth="1"/>
    <col min="6" max="16384" width="11.42578125" style="3"/>
  </cols>
  <sheetData>
    <row r="1" spans="1:4" ht="18" x14ac:dyDescent="0.35">
      <c r="B1" s="4" t="s">
        <v>35</v>
      </c>
    </row>
    <row r="2" spans="1:4" x14ac:dyDescent="0.3">
      <c r="A2" s="7" t="s">
        <v>46</v>
      </c>
      <c r="B2" s="126">
        <f>Finanzierungsplan!B3</f>
        <v>0</v>
      </c>
      <c r="C2" s="127"/>
      <c r="D2" s="128"/>
    </row>
    <row r="3" spans="1:4" x14ac:dyDescent="0.3">
      <c r="A3" s="7" t="s">
        <v>47</v>
      </c>
      <c r="B3" s="129">
        <f>Finanzierungsplan!B4</f>
        <v>0</v>
      </c>
      <c r="C3" s="130"/>
      <c r="D3" s="131"/>
    </row>
    <row r="4" spans="1:4" x14ac:dyDescent="0.3">
      <c r="A4" s="7" t="s">
        <v>29</v>
      </c>
      <c r="B4" s="126">
        <f>Finanzierungsplan!B5</f>
        <v>0</v>
      </c>
      <c r="C4" s="127"/>
      <c r="D4" s="128"/>
    </row>
    <row r="5" spans="1:4" x14ac:dyDescent="0.3">
      <c r="A5" s="7" t="s">
        <v>80</v>
      </c>
      <c r="B5" s="126" t="str">
        <f>Finanzierungsplan!B6</f>
        <v>BPKB   /2024</v>
      </c>
      <c r="C5" s="127"/>
      <c r="D5" s="128"/>
    </row>
    <row r="6" spans="1:4" ht="18" x14ac:dyDescent="0.35">
      <c r="A6" s="8" t="s">
        <v>0</v>
      </c>
    </row>
    <row r="7" spans="1:4" x14ac:dyDescent="0.3">
      <c r="A7" s="86" t="str">
        <f>Finanzierungsplan!A9</f>
        <v>Personalkosten</v>
      </c>
      <c r="B7" s="87">
        <f>Finanzierungsplan!B9</f>
        <v>0</v>
      </c>
      <c r="C7" s="11">
        <f>SUMIF(Ausgaben!E:E,B7,Ausgaben!F:F)</f>
        <v>0</v>
      </c>
    </row>
    <row r="8" spans="1:4" x14ac:dyDescent="0.3">
      <c r="A8" s="86">
        <f>Finanzierungsplan!A10</f>
        <v>0</v>
      </c>
      <c r="B8" s="87">
        <f>Finanzierungsplan!B10</f>
        <v>0</v>
      </c>
      <c r="C8" s="11">
        <f>SUMIF(Ausgaben!E:E,B8,Ausgaben!F:F)</f>
        <v>0</v>
      </c>
    </row>
    <row r="9" spans="1:4" x14ac:dyDescent="0.3">
      <c r="A9" s="86">
        <f>Finanzierungsplan!A11</f>
        <v>0</v>
      </c>
      <c r="B9" s="87">
        <f>Finanzierungsplan!B11</f>
        <v>0</v>
      </c>
      <c r="C9" s="11">
        <f>SUMIF(Ausgaben!E:E,B9,Ausgaben!F:F)</f>
        <v>0</v>
      </c>
    </row>
    <row r="10" spans="1:4" x14ac:dyDescent="0.3">
      <c r="A10" s="86">
        <f>Finanzierungsplan!A12</f>
        <v>0</v>
      </c>
      <c r="B10" s="87">
        <f>Finanzierungsplan!B12</f>
        <v>0</v>
      </c>
      <c r="C10" s="11">
        <f>SUMIF(Ausgaben!E:E,B10,Ausgaben!F:F)</f>
        <v>0</v>
      </c>
    </row>
    <row r="11" spans="1:4" x14ac:dyDescent="0.3">
      <c r="A11" s="86">
        <f>Finanzierungsplan!A13</f>
        <v>0</v>
      </c>
      <c r="B11" s="87">
        <f>Finanzierungsplan!B13</f>
        <v>0</v>
      </c>
      <c r="C11" s="11">
        <f>SUMIF(Ausgaben!E:E,B11,Ausgaben!F:F)</f>
        <v>0</v>
      </c>
    </row>
    <row r="12" spans="1:4" x14ac:dyDescent="0.3">
      <c r="A12" s="86"/>
      <c r="B12" s="87">
        <f>Finanzierungsplan!B14</f>
        <v>0</v>
      </c>
      <c r="C12" s="11">
        <f>SUMIF(Ausgaben!E:E,B12,Ausgaben!F:F)</f>
        <v>0</v>
      </c>
    </row>
    <row r="13" spans="1:4" x14ac:dyDescent="0.3">
      <c r="A13" s="86">
        <f>Finanzierungsplan!A14</f>
        <v>0</v>
      </c>
      <c r="B13" s="87">
        <f>Finanzierungsplan!B15</f>
        <v>0</v>
      </c>
      <c r="C13" s="11">
        <f>SUMIF(Ausgaben!E:E,B13,Ausgaben!F:F)</f>
        <v>0</v>
      </c>
    </row>
    <row r="14" spans="1:4" x14ac:dyDescent="0.3">
      <c r="A14" s="86">
        <f>Finanzierungsplan!A15</f>
        <v>0</v>
      </c>
      <c r="B14" s="87">
        <f>Finanzierungsplan!B16</f>
        <v>0</v>
      </c>
      <c r="C14" s="11">
        <f>SUMIF(Ausgaben!E:E,B14,Ausgaben!F:F)</f>
        <v>0</v>
      </c>
    </row>
    <row r="15" spans="1:4" x14ac:dyDescent="0.3">
      <c r="A15" s="86">
        <f>Finanzierungsplan!A16</f>
        <v>0</v>
      </c>
      <c r="B15" s="87">
        <f>Finanzierungsplan!B17</f>
        <v>0</v>
      </c>
      <c r="C15" s="11">
        <f>SUMIF(Ausgaben!E:E,B15,Ausgaben!F:F)</f>
        <v>0</v>
      </c>
    </row>
    <row r="16" spans="1:4" x14ac:dyDescent="0.3">
      <c r="A16" s="86">
        <f>Finanzierungsplan!A17</f>
        <v>0</v>
      </c>
      <c r="C16" s="17" t="s">
        <v>39</v>
      </c>
      <c r="D16" s="11">
        <f>SUM(C7:C15)</f>
        <v>0</v>
      </c>
    </row>
    <row r="17" spans="1:4" x14ac:dyDescent="0.3">
      <c r="A17" s="86"/>
      <c r="C17" s="20"/>
    </row>
    <row r="18" spans="1:4" x14ac:dyDescent="0.3">
      <c r="A18" s="86" t="str">
        <f>Finanzierungsplan!A18</f>
        <v>Sachkosten</v>
      </c>
      <c r="B18" s="87">
        <f>Finanzierungsplan!B18</f>
        <v>0</v>
      </c>
      <c r="C18" s="11">
        <f>SUMIF(Ausgaben!E:E,B18,Ausgaben!F:F)</f>
        <v>0</v>
      </c>
    </row>
    <row r="19" spans="1:4" ht="14.25" customHeight="1" x14ac:dyDescent="0.3">
      <c r="A19" s="86">
        <f>Finanzierungsplan!A20</f>
        <v>0</v>
      </c>
      <c r="B19" s="87">
        <f>Finanzierungsplan!B19</f>
        <v>0</v>
      </c>
      <c r="C19" s="11">
        <f>SUMIF(Ausgaben!E:E,B19,Ausgaben!F:F)</f>
        <v>0</v>
      </c>
    </row>
    <row r="20" spans="1:4" ht="14.25" customHeight="1" x14ac:dyDescent="0.3">
      <c r="A20" s="86">
        <f>Finanzierungsplan!A21</f>
        <v>0</v>
      </c>
      <c r="B20" s="87">
        <f>Finanzierungsplan!B20</f>
        <v>0</v>
      </c>
      <c r="C20" s="11">
        <f>SUMIF(Ausgaben!E:E,B20,Ausgaben!F:F)</f>
        <v>0</v>
      </c>
    </row>
    <row r="21" spans="1:4" x14ac:dyDescent="0.3">
      <c r="A21" s="86">
        <f>Finanzierungsplan!A22</f>
        <v>0</v>
      </c>
      <c r="B21" s="87">
        <f>Finanzierungsplan!B21</f>
        <v>0</v>
      </c>
      <c r="C21" s="11">
        <f>SUMIF(Ausgaben!E:E,B21,Ausgaben!F:F)</f>
        <v>0</v>
      </c>
    </row>
    <row r="22" spans="1:4" x14ac:dyDescent="0.3">
      <c r="A22" s="16"/>
      <c r="B22" s="87">
        <f>Finanzierungsplan!B22</f>
        <v>0</v>
      </c>
      <c r="C22" s="11">
        <f>SUMIF(Ausgaben!E:E,B22,Ausgaben!F:F)</f>
        <v>0</v>
      </c>
    </row>
    <row r="23" spans="1:4" x14ac:dyDescent="0.3">
      <c r="A23" s="16"/>
      <c r="B23" s="87">
        <f>Finanzierungsplan!B23</f>
        <v>0</v>
      </c>
      <c r="C23" s="11">
        <f>SUMIF(Ausgaben!E:E,B23,Ausgaben!F:F)</f>
        <v>0</v>
      </c>
    </row>
    <row r="24" spans="1:4" x14ac:dyDescent="0.3">
      <c r="A24" s="16"/>
      <c r="B24" s="87">
        <f>Finanzierungsplan!B24</f>
        <v>0</v>
      </c>
      <c r="C24" s="11">
        <f>SUMIF(Ausgaben!E:E,B24,Ausgaben!F:F)</f>
        <v>0</v>
      </c>
    </row>
    <row r="25" spans="1:4" x14ac:dyDescent="0.3">
      <c r="A25" s="16"/>
      <c r="B25" s="87">
        <f>Finanzierungsplan!B25</f>
        <v>0</v>
      </c>
      <c r="C25" s="11">
        <f>SUMIF(Ausgaben!E:E,B25,Ausgaben!F:F)</f>
        <v>0</v>
      </c>
    </row>
    <row r="26" spans="1:4" x14ac:dyDescent="0.3">
      <c r="A26" s="16"/>
      <c r="B26" s="87">
        <f>Finanzierungsplan!B26</f>
        <v>0</v>
      </c>
      <c r="C26" s="11">
        <f>SUMIF(Ausgaben!E:E,B26,Ausgaben!F:F)</f>
        <v>0</v>
      </c>
    </row>
    <row r="27" spans="1:4" x14ac:dyDescent="0.3">
      <c r="A27" s="16"/>
      <c r="B27" s="87">
        <f>Finanzierungsplan!B27</f>
        <v>0</v>
      </c>
      <c r="C27" s="11">
        <f>SUMIF(Ausgaben!E:E,B27,Ausgaben!F:F)</f>
        <v>0</v>
      </c>
    </row>
    <row r="28" spans="1:4" x14ac:dyDescent="0.3">
      <c r="A28" s="16"/>
      <c r="B28" s="87">
        <f>Finanzierungsplan!B28</f>
        <v>0</v>
      </c>
      <c r="C28" s="11">
        <f>SUMIF(Ausgaben!E:E,B28,Ausgaben!F:F)</f>
        <v>0</v>
      </c>
    </row>
    <row r="29" spans="1:4" x14ac:dyDescent="0.3">
      <c r="A29" s="16"/>
      <c r="B29" s="87">
        <f>Finanzierungsplan!B29</f>
        <v>0</v>
      </c>
      <c r="C29" s="11">
        <f>SUMIF(Ausgaben!E:E,B29,Ausgaben!F:F)</f>
        <v>0</v>
      </c>
    </row>
    <row r="30" spans="1:4" x14ac:dyDescent="0.3">
      <c r="A30" s="16"/>
      <c r="C30" s="17" t="s">
        <v>38</v>
      </c>
      <c r="D30" s="11">
        <f>SUM(C18:C29)</f>
        <v>0</v>
      </c>
    </row>
    <row r="31" spans="1:4" ht="15.75" thickBot="1" x14ac:dyDescent="0.35">
      <c r="A31" s="16"/>
      <c r="C31" s="17"/>
      <c r="D31" s="12"/>
    </row>
    <row r="32" spans="1:4" ht="15.75" thickBot="1" x14ac:dyDescent="0.35">
      <c r="A32" s="16"/>
      <c r="B32" s="21" t="s">
        <v>37</v>
      </c>
      <c r="C32" s="20"/>
      <c r="D32" s="88">
        <f>SUM(D30,D16)</f>
        <v>0</v>
      </c>
    </row>
    <row r="33" spans="1:4" x14ac:dyDescent="0.3">
      <c r="A33" s="16"/>
      <c r="C33" s="20"/>
    </row>
    <row r="34" spans="1:4" ht="18" x14ac:dyDescent="0.35">
      <c r="A34" s="22" t="s">
        <v>2</v>
      </c>
      <c r="C34" s="20"/>
    </row>
    <row r="35" spans="1:4" x14ac:dyDescent="0.3">
      <c r="A35" s="86">
        <f>Finanzierungsplan!A35</f>
        <v>0</v>
      </c>
      <c r="B35" s="87">
        <f>Finanzierungsplan!B36</f>
        <v>0</v>
      </c>
      <c r="C35" s="11">
        <f>SUMIF(Einnahmen!E:E,B35,Einnahmen!F:F)</f>
        <v>0</v>
      </c>
    </row>
    <row r="36" spans="1:4" x14ac:dyDescent="0.3">
      <c r="A36" s="86"/>
      <c r="B36" s="87">
        <f>Finanzierungsplan!B37</f>
        <v>0</v>
      </c>
      <c r="C36" s="11">
        <f>SUMIF(Einnahmen!E:E,B36,Einnahmen!F:F)</f>
        <v>0</v>
      </c>
    </row>
    <row r="37" spans="1:4" x14ac:dyDescent="0.3">
      <c r="A37" s="86">
        <f>Finanzierungsplan!A37</f>
        <v>0</v>
      </c>
      <c r="B37" s="87">
        <f>Finanzierungsplan!B38</f>
        <v>0</v>
      </c>
      <c r="C37" s="11">
        <f>SUMIF(Einnahmen!E:E,B37,Einnahmen!F:F)</f>
        <v>0</v>
      </c>
    </row>
    <row r="38" spans="1:4" x14ac:dyDescent="0.3">
      <c r="A38" s="86">
        <f>Finanzierungsplan!A38</f>
        <v>0</v>
      </c>
      <c r="B38" s="87">
        <f>Finanzierungsplan!B41</f>
        <v>0</v>
      </c>
      <c r="C38" s="11">
        <f>SUMIF(Einnahmen!E:E,B38,Einnahmen!F:F)</f>
        <v>0</v>
      </c>
    </row>
    <row r="39" spans="1:4" x14ac:dyDescent="0.3">
      <c r="A39" s="86">
        <f>Finanzierungsplan!A39</f>
        <v>0</v>
      </c>
      <c r="B39" s="87">
        <f>Finanzierungsplan!B42</f>
        <v>0</v>
      </c>
      <c r="C39" s="11">
        <f>SUMIF(Einnahmen!E:E,B39,Einnahmen!F:F)</f>
        <v>0</v>
      </c>
    </row>
    <row r="40" spans="1:4" x14ac:dyDescent="0.3">
      <c r="A40" s="86">
        <f>Finanzierungsplan!A40</f>
        <v>0</v>
      </c>
      <c r="B40" s="87" t="str">
        <f>Finanzierungsplan!B44</f>
        <v>beantragte Fördermittel (Nr. 1 im Antrag)</v>
      </c>
      <c r="C40" s="11">
        <f>SUMIF(Einnahmen!E:E,B40,Einnahmen!F:F)</f>
        <v>3700</v>
      </c>
    </row>
    <row r="41" spans="1:4" x14ac:dyDescent="0.3">
      <c r="A41" s="86"/>
      <c r="C41" s="24" t="s">
        <v>1</v>
      </c>
      <c r="D41" s="11">
        <f>SUM(C35:C40)</f>
        <v>3700</v>
      </c>
    </row>
    <row r="42" spans="1:4" ht="15.75" thickBot="1" x14ac:dyDescent="0.35">
      <c r="C42" s="24"/>
      <c r="D42" s="12"/>
    </row>
    <row r="43" spans="1:4" ht="15.75" thickBot="1" x14ac:dyDescent="0.35">
      <c r="B43" s="21" t="s">
        <v>19</v>
      </c>
      <c r="D43" s="88">
        <f>SUM(D41)</f>
        <v>3700</v>
      </c>
    </row>
    <row r="45" spans="1:4" x14ac:dyDescent="0.3">
      <c r="B45" s="3" t="s">
        <v>0</v>
      </c>
      <c r="C45" s="11">
        <f>SUM(D32)</f>
        <v>0</v>
      </c>
    </row>
    <row r="46" spans="1:4" x14ac:dyDescent="0.3">
      <c r="B46" s="3" t="s">
        <v>2</v>
      </c>
      <c r="C46" s="11">
        <f>SUM(D43)</f>
        <v>3700</v>
      </c>
    </row>
    <row r="47" spans="1:4" x14ac:dyDescent="0.3">
      <c r="B47" s="3" t="str">
        <f>IF(C47&gt;0,"übersteigender Betrag","Rückzahlungsbetrag")</f>
        <v>Rückzahlungsbetrag</v>
      </c>
      <c r="C47" s="11">
        <f>SUM(C45-C46)</f>
        <v>-3700</v>
      </c>
    </row>
    <row r="50" spans="1:5" x14ac:dyDescent="0.3">
      <c r="A50" s="3" t="s">
        <v>49</v>
      </c>
    </row>
    <row r="51" spans="1:5" x14ac:dyDescent="0.3">
      <c r="B51" s="3" t="s">
        <v>50</v>
      </c>
    </row>
    <row r="52" spans="1:5" x14ac:dyDescent="0.3">
      <c r="B52" s="3" t="s">
        <v>51</v>
      </c>
    </row>
    <row r="53" spans="1:5" x14ac:dyDescent="0.3">
      <c r="B53" s="3" t="s">
        <v>52</v>
      </c>
    </row>
    <row r="54" spans="1:5" x14ac:dyDescent="0.3">
      <c r="B54" s="3" t="s">
        <v>69</v>
      </c>
    </row>
    <row r="56" spans="1:5" x14ac:dyDescent="0.3">
      <c r="B56" s="124"/>
      <c r="C56" s="124"/>
      <c r="D56" s="124"/>
      <c r="E56" s="124"/>
    </row>
    <row r="57" spans="1:5" x14ac:dyDescent="0.3">
      <c r="A57" s="3" t="s">
        <v>20</v>
      </c>
      <c r="B57" s="125"/>
      <c r="C57" s="125"/>
      <c r="D57" s="125"/>
      <c r="E57" s="125"/>
    </row>
    <row r="58" spans="1:5" x14ac:dyDescent="0.3">
      <c r="A58" s="123" t="s">
        <v>48</v>
      </c>
      <c r="B58" s="123"/>
      <c r="C58" s="123"/>
      <c r="D58" s="123"/>
      <c r="E58" s="123"/>
    </row>
  </sheetData>
  <sheetProtection selectLockedCells="1"/>
  <mergeCells count="6">
    <mergeCell ref="A58:E58"/>
    <mergeCell ref="B56:E57"/>
    <mergeCell ref="B2:D2"/>
    <mergeCell ref="B3:D3"/>
    <mergeCell ref="B4:D4"/>
    <mergeCell ref="B5:D5"/>
  </mergeCells>
  <phoneticPr fontId="0" type="noConversion"/>
  <conditionalFormatting sqref="B47">
    <cfRule type="expression" dxfId="4" priority="1" stopIfTrue="1">
      <formula>Rückzahlungsbetrag</formula>
    </cfRule>
  </conditionalFormatting>
  <pageMargins left="0.55118110236220474" right="0.19685039370078741" top="0.82677165354330717" bottom="0.78740157480314965" header="0.51181102362204722" footer="0.51181102362204722"/>
  <pageSetup paperSize="9" scale="84" orientation="portrait" r:id="rId1"/>
  <headerFooter alignWithMargins="0">
    <oddHeader>&amp;L&amp;"Berlin Type Office,Standard"Kult 10 - 13.30.13.05 - BPKB 2024
González de Reichel&amp;R&amp;"Berlin Type Office,Standard"&amp;D
030/ 20299-2386</oddHeader>
    <oddFooter>&amp;R&amp;11Erstellt: 24.10.2019
Ausgefertigt: &amp;D, &amp;T Uhr
Seite &amp;P von &amp;N Seiten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locked="0" defaultSize="0" autoFill="0" autoLine="0" autoPict="0">
                <anchor moveWithCells="1">
                  <from>
                    <xdr:col>0</xdr:col>
                    <xdr:colOff>866775</xdr:colOff>
                    <xdr:row>49</xdr:row>
                    <xdr:rowOff>133350</xdr:rowOff>
                  </from>
                  <to>
                    <xdr:col>1</xdr:col>
                    <xdr:colOff>66675</xdr:colOff>
                    <xdr:row>50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5" name="Check Box 5">
              <controlPr locked="0" defaultSize="0" autoFill="0" autoLine="0" autoPict="0">
                <anchor moveWithCells="1">
                  <from>
                    <xdr:col>0</xdr:col>
                    <xdr:colOff>866775</xdr:colOff>
                    <xdr:row>50</xdr:row>
                    <xdr:rowOff>133350</xdr:rowOff>
                  </from>
                  <to>
                    <xdr:col>1</xdr:col>
                    <xdr:colOff>66675</xdr:colOff>
                    <xdr:row>51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6" name="Check Box 6">
              <controlPr locked="0" defaultSize="0" autoFill="0" autoLine="0" autoPict="0">
                <anchor moveWithCells="1">
                  <from>
                    <xdr:col>0</xdr:col>
                    <xdr:colOff>866775</xdr:colOff>
                    <xdr:row>51</xdr:row>
                    <xdr:rowOff>133350</xdr:rowOff>
                  </from>
                  <to>
                    <xdr:col>1</xdr:col>
                    <xdr:colOff>66675</xdr:colOff>
                    <xdr:row>52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7" name="Check Box 7">
              <controlPr locked="0" defaultSize="0" autoFill="0" autoLine="0" autoPict="0">
                <anchor moveWithCells="1">
                  <from>
                    <xdr:col>0</xdr:col>
                    <xdr:colOff>866775</xdr:colOff>
                    <xdr:row>52</xdr:row>
                    <xdr:rowOff>133350</xdr:rowOff>
                  </from>
                  <to>
                    <xdr:col>1</xdr:col>
                    <xdr:colOff>66675</xdr:colOff>
                    <xdr:row>53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tabColor indexed="44"/>
    <pageSetUpPr fitToPage="1"/>
  </sheetPr>
  <dimension ref="A1:L50"/>
  <sheetViews>
    <sheetView showZeros="0" zoomScaleNormal="100" workbookViewId="0">
      <selection activeCell="C12" sqref="C12"/>
    </sheetView>
  </sheetViews>
  <sheetFormatPr baseColWidth="10" defaultRowHeight="15" x14ac:dyDescent="0.3"/>
  <cols>
    <col min="1" max="1" width="16.140625" style="3" customWidth="1"/>
    <col min="2" max="2" width="34.7109375" style="3" customWidth="1"/>
    <col min="3" max="3" width="13.28515625" style="3" customWidth="1"/>
    <col min="4" max="4" width="10.140625" style="3" customWidth="1"/>
    <col min="5" max="5" width="13.28515625" style="6" customWidth="1"/>
    <col min="6" max="6" width="12.5703125" style="6" customWidth="1"/>
    <col min="7" max="7" width="11.42578125" style="3"/>
    <col min="8" max="8" width="11.85546875" style="3" bestFit="1" customWidth="1"/>
    <col min="9" max="10" width="11.42578125" style="3"/>
    <col min="11" max="11" width="10.140625" style="3" customWidth="1"/>
    <col min="12" max="12" width="13.140625" style="3" customWidth="1"/>
    <col min="13" max="16384" width="11.42578125" style="3"/>
  </cols>
  <sheetData>
    <row r="1" spans="1:12" ht="18" x14ac:dyDescent="0.35">
      <c r="A1" s="3">
        <f>Verwendungsnachweis!A1</f>
        <v>0</v>
      </c>
      <c r="B1" s="4" t="str">
        <f>Verwendungsnachweis!B1</f>
        <v>Verwendungsnachweis</v>
      </c>
      <c r="C1" s="5">
        <f>Verwendungsnachweis!C1</f>
        <v>0</v>
      </c>
      <c r="D1" s="3">
        <f>Verwendungsnachweis!D1</f>
        <v>0</v>
      </c>
      <c r="E1" s="6" t="s">
        <v>42</v>
      </c>
      <c r="G1" s="3">
        <f>Verwendungsnachweis!F1</f>
        <v>0</v>
      </c>
    </row>
    <row r="2" spans="1:12" x14ac:dyDescent="0.3">
      <c r="A2" s="7" t="str">
        <f>Verwendungsnachweis!A2</f>
        <v>Antragsteller:</v>
      </c>
      <c r="B2" s="132">
        <f>Finanzierungsplan!B3</f>
        <v>0</v>
      </c>
      <c r="C2" s="133"/>
      <c r="D2" s="133"/>
      <c r="E2" s="6">
        <f>Verwendungsnachweis!E2</f>
        <v>0</v>
      </c>
      <c r="G2" s="3">
        <f>Verwendungsnachweis!F2</f>
        <v>0</v>
      </c>
    </row>
    <row r="3" spans="1:12" x14ac:dyDescent="0.3">
      <c r="A3" s="7" t="str">
        <f>Verwendungsnachweis!A3</f>
        <v>zum Antrag vom:</v>
      </c>
      <c r="B3" s="129">
        <f>Finanzierungsplan!B4</f>
        <v>0</v>
      </c>
      <c r="C3" s="130"/>
      <c r="D3" s="130"/>
      <c r="E3" s="6">
        <f>Verwendungsnachweis!E3</f>
        <v>0</v>
      </c>
      <c r="G3" s="3">
        <f>Verwendungsnachweis!F3</f>
        <v>0</v>
      </c>
    </row>
    <row r="4" spans="1:12" x14ac:dyDescent="0.3">
      <c r="A4" s="7" t="str">
        <f>Verwendungsnachweis!A4</f>
        <v>Projekt:</v>
      </c>
      <c r="B4" s="132">
        <f>Finanzierungsplan!B5</f>
        <v>0</v>
      </c>
      <c r="C4" s="133"/>
      <c r="D4" s="133"/>
      <c r="E4" s="6">
        <f>Verwendungsnachweis!E4</f>
        <v>0</v>
      </c>
      <c r="G4" s="3">
        <f>Verwendungsnachweis!F4</f>
        <v>0</v>
      </c>
    </row>
    <row r="5" spans="1:12" x14ac:dyDescent="0.3">
      <c r="A5" s="7" t="str">
        <f>Verwendungsnachweis!A5</f>
        <v>Aktenzeichen</v>
      </c>
      <c r="B5" s="132" t="str">
        <f>Finanzierungsplan!B6</f>
        <v>BPKB   /2024</v>
      </c>
      <c r="C5" s="133"/>
      <c r="D5" s="133"/>
      <c r="E5" s="6">
        <f>Verwendungsnachweis!E5</f>
        <v>0</v>
      </c>
    </row>
    <row r="6" spans="1:12" ht="18" x14ac:dyDescent="0.35">
      <c r="A6" s="89" t="str">
        <f>Verwendungsnachweis!A6</f>
        <v>Ausgaben</v>
      </c>
      <c r="B6" s="3">
        <f>Verwendungsnachweis!B6</f>
        <v>0</v>
      </c>
      <c r="C6" s="5">
        <f>Verwendungsnachweis!C6</f>
        <v>0</v>
      </c>
      <c r="D6" s="3">
        <f>Verwendungsnachweis!D6</f>
        <v>0</v>
      </c>
      <c r="E6" s="6" t="s">
        <v>43</v>
      </c>
      <c r="F6" s="3" t="s">
        <v>44</v>
      </c>
      <c r="G6" s="3" t="s">
        <v>65</v>
      </c>
      <c r="H6" s="3" t="s">
        <v>71</v>
      </c>
      <c r="J6" s="3" t="s">
        <v>70</v>
      </c>
      <c r="L6" s="3" t="s">
        <v>68</v>
      </c>
    </row>
    <row r="7" spans="1:12" x14ac:dyDescent="0.3">
      <c r="A7" s="9" t="str">
        <f>Verwendungsnachweis!A7</f>
        <v>Personalkosten</v>
      </c>
      <c r="B7" s="10">
        <f>Verwendungsnachweis!B7</f>
        <v>0</v>
      </c>
      <c r="C7" s="11">
        <f>Verwendungsnachweis!C7</f>
        <v>0</v>
      </c>
      <c r="E7" s="11">
        <f>Finanzierungsplan!C9</f>
        <v>0</v>
      </c>
      <c r="F7" s="12">
        <f>E7-C7</f>
        <v>0</v>
      </c>
      <c r="G7" s="13">
        <f t="shared" ref="G7:G44" si="0">IF(E7&gt;0,(F7/E7)*-1,0)</f>
        <v>0</v>
      </c>
      <c r="H7" s="14">
        <f t="shared" ref="H7:H14" si="1">IF(G7&gt;0.2,E7*0.2,0)</f>
        <v>0</v>
      </c>
      <c r="J7" s="15">
        <f t="shared" ref="J7:J14" si="2">IF(G7&gt;0.2,(IF(E7&gt;0,E7+H7,C7)),C7)</f>
        <v>0</v>
      </c>
      <c r="L7" s="15">
        <f t="shared" ref="L7:L41" si="3">J7-C7</f>
        <v>0</v>
      </c>
    </row>
    <row r="8" spans="1:12" x14ac:dyDescent="0.3">
      <c r="A8" s="16"/>
      <c r="B8" s="10">
        <f>Verwendungsnachweis!B8</f>
        <v>0</v>
      </c>
      <c r="C8" s="11">
        <f>Verwendungsnachweis!C8</f>
        <v>0</v>
      </c>
      <c r="D8" s="13"/>
      <c r="E8" s="11">
        <f>Finanzierungsplan!C10</f>
        <v>0</v>
      </c>
      <c r="F8" s="12">
        <f>E8-C8</f>
        <v>0</v>
      </c>
      <c r="G8" s="13">
        <f t="shared" si="0"/>
        <v>0</v>
      </c>
      <c r="H8" s="14">
        <f t="shared" si="1"/>
        <v>0</v>
      </c>
      <c r="J8" s="15">
        <f t="shared" si="2"/>
        <v>0</v>
      </c>
      <c r="L8" s="15">
        <f t="shared" si="3"/>
        <v>0</v>
      </c>
    </row>
    <row r="9" spans="1:12" x14ac:dyDescent="0.3">
      <c r="A9" s="16"/>
      <c r="B9" s="10">
        <f>Verwendungsnachweis!B9</f>
        <v>0</v>
      </c>
      <c r="C9" s="11">
        <f>Verwendungsnachweis!C9</f>
        <v>0</v>
      </c>
      <c r="E9" s="11">
        <f>Finanzierungsplan!C11</f>
        <v>0</v>
      </c>
      <c r="F9" s="12">
        <f t="shared" ref="F9:F42" si="4">E9-C9</f>
        <v>0</v>
      </c>
      <c r="G9" s="13">
        <f t="shared" si="0"/>
        <v>0</v>
      </c>
      <c r="H9" s="14">
        <f t="shared" si="1"/>
        <v>0</v>
      </c>
      <c r="J9" s="15">
        <f t="shared" si="2"/>
        <v>0</v>
      </c>
      <c r="L9" s="15">
        <f t="shared" si="3"/>
        <v>0</v>
      </c>
    </row>
    <row r="10" spans="1:12" x14ac:dyDescent="0.3">
      <c r="A10" s="16"/>
      <c r="B10" s="10">
        <f>Verwendungsnachweis!B10</f>
        <v>0</v>
      </c>
      <c r="C10" s="11">
        <f>Verwendungsnachweis!C10</f>
        <v>0</v>
      </c>
      <c r="E10" s="11">
        <f>Finanzierungsplan!C12</f>
        <v>0</v>
      </c>
      <c r="F10" s="12">
        <f t="shared" si="4"/>
        <v>0</v>
      </c>
      <c r="G10" s="13">
        <f t="shared" si="0"/>
        <v>0</v>
      </c>
      <c r="H10" s="14">
        <f t="shared" si="1"/>
        <v>0</v>
      </c>
      <c r="J10" s="15">
        <f t="shared" si="2"/>
        <v>0</v>
      </c>
      <c r="L10" s="15">
        <f t="shared" si="3"/>
        <v>0</v>
      </c>
    </row>
    <row r="11" spans="1:12" x14ac:dyDescent="0.3">
      <c r="A11" s="16"/>
      <c r="B11" s="10">
        <f>Verwendungsnachweis!B11</f>
        <v>0</v>
      </c>
      <c r="C11" s="11">
        <f>Verwendungsnachweis!C11</f>
        <v>0</v>
      </c>
      <c r="E11" s="11">
        <f>Finanzierungsplan!C13</f>
        <v>0</v>
      </c>
      <c r="F11" s="12">
        <f t="shared" si="4"/>
        <v>0</v>
      </c>
      <c r="G11" s="13">
        <f t="shared" si="0"/>
        <v>0</v>
      </c>
      <c r="H11" s="14">
        <f t="shared" si="1"/>
        <v>0</v>
      </c>
      <c r="J11" s="15">
        <f t="shared" si="2"/>
        <v>0</v>
      </c>
      <c r="L11" s="15">
        <f t="shared" si="3"/>
        <v>0</v>
      </c>
    </row>
    <row r="12" spans="1:12" x14ac:dyDescent="0.3">
      <c r="A12" s="16"/>
      <c r="B12" s="10">
        <f>Verwendungsnachweis!B13</f>
        <v>0</v>
      </c>
      <c r="C12" s="11">
        <f>Verwendungsnachweis!C13</f>
        <v>0</v>
      </c>
      <c r="E12" s="11">
        <f>Finanzierungsplan!C14</f>
        <v>0</v>
      </c>
      <c r="F12" s="12">
        <f t="shared" si="4"/>
        <v>0</v>
      </c>
      <c r="G12" s="13">
        <f t="shared" si="0"/>
        <v>0</v>
      </c>
      <c r="H12" s="14">
        <f t="shared" si="1"/>
        <v>0</v>
      </c>
      <c r="J12" s="15">
        <f t="shared" si="2"/>
        <v>0</v>
      </c>
      <c r="L12" s="15">
        <f t="shared" si="3"/>
        <v>0</v>
      </c>
    </row>
    <row r="13" spans="1:12" x14ac:dyDescent="0.3">
      <c r="A13" s="16"/>
      <c r="B13" s="10">
        <f>Verwendungsnachweis!B14</f>
        <v>0</v>
      </c>
      <c r="C13" s="11">
        <f>Verwendungsnachweis!C14</f>
        <v>0</v>
      </c>
      <c r="E13" s="11">
        <f>Finanzierungsplan!C15</f>
        <v>0</v>
      </c>
      <c r="F13" s="12">
        <f t="shared" si="4"/>
        <v>0</v>
      </c>
      <c r="G13" s="13">
        <f t="shared" si="0"/>
        <v>0</v>
      </c>
      <c r="H13" s="14">
        <f t="shared" si="1"/>
        <v>0</v>
      </c>
      <c r="J13" s="15">
        <f t="shared" si="2"/>
        <v>0</v>
      </c>
      <c r="L13" s="15">
        <f t="shared" si="3"/>
        <v>0</v>
      </c>
    </row>
    <row r="14" spans="1:12" ht="15.75" thickBot="1" x14ac:dyDescent="0.35">
      <c r="A14" s="16"/>
      <c r="B14" s="10">
        <f>Verwendungsnachweis!B15</f>
        <v>0</v>
      </c>
      <c r="C14" s="11">
        <f>Verwendungsnachweis!C15</f>
        <v>0</v>
      </c>
      <c r="E14" s="11">
        <f>Finanzierungsplan!C16</f>
        <v>0</v>
      </c>
      <c r="F14" s="12">
        <f t="shared" si="4"/>
        <v>0</v>
      </c>
      <c r="G14" s="13">
        <f t="shared" si="0"/>
        <v>0</v>
      </c>
      <c r="H14" s="14">
        <f t="shared" si="1"/>
        <v>0</v>
      </c>
      <c r="J14" s="15">
        <f t="shared" si="2"/>
        <v>0</v>
      </c>
      <c r="L14" s="15">
        <f t="shared" si="3"/>
        <v>0</v>
      </c>
    </row>
    <row r="15" spans="1:12" ht="15.75" thickBot="1" x14ac:dyDescent="0.35">
      <c r="B15" s="17"/>
      <c r="C15" s="11">
        <f>SUM(C6:C14)</f>
        <v>0</v>
      </c>
      <c r="E15" s="18">
        <f>SUM(E7:E14)</f>
        <v>0</v>
      </c>
      <c r="F15" s="12">
        <f t="shared" si="4"/>
        <v>0</v>
      </c>
      <c r="G15" s="13">
        <f t="shared" si="0"/>
        <v>0</v>
      </c>
      <c r="H15" s="14">
        <f>SUM(H7:H14)</f>
        <v>0</v>
      </c>
      <c r="J15" s="19">
        <f>SUM(J7:J14)</f>
        <v>0</v>
      </c>
      <c r="L15" s="15">
        <f t="shared" si="3"/>
        <v>0</v>
      </c>
    </row>
    <row r="16" spans="1:12" x14ac:dyDescent="0.3">
      <c r="A16" s="16"/>
      <c r="C16" s="20"/>
      <c r="F16" s="12"/>
      <c r="G16" s="13">
        <f t="shared" si="0"/>
        <v>0</v>
      </c>
      <c r="H16" s="14"/>
      <c r="J16" s="15"/>
      <c r="L16" s="15">
        <f t="shared" si="3"/>
        <v>0</v>
      </c>
    </row>
    <row r="17" spans="1:12" x14ac:dyDescent="0.3">
      <c r="A17" s="9" t="str">
        <f>Verwendungsnachweis!A18</f>
        <v>Sachkosten</v>
      </c>
      <c r="B17" s="10">
        <f>Verwendungsnachweis!B18</f>
        <v>0</v>
      </c>
      <c r="C17" s="11">
        <f>Verwendungsnachweis!C18</f>
        <v>0</v>
      </c>
      <c r="E17" s="11">
        <f>Finanzierungsplan!C18</f>
        <v>0</v>
      </c>
      <c r="F17" s="12">
        <f t="shared" si="4"/>
        <v>0</v>
      </c>
      <c r="G17" s="13">
        <f t="shared" si="0"/>
        <v>0</v>
      </c>
      <c r="H17" s="14">
        <f t="shared" ref="H17:H28" si="5">IF(G17&gt;0.2,E17*0.2,0)</f>
        <v>0</v>
      </c>
      <c r="J17" s="15">
        <f t="shared" ref="J17:J28" si="6">IF(G17&gt;0.2,(IF(E17&gt;0,E17+H17,C17)),C17)</f>
        <v>0</v>
      </c>
      <c r="L17" s="15">
        <f t="shared" si="3"/>
        <v>0</v>
      </c>
    </row>
    <row r="18" spans="1:12" x14ac:dyDescent="0.3">
      <c r="A18" s="16"/>
      <c r="B18" s="10">
        <f>Verwendungsnachweis!B19</f>
        <v>0</v>
      </c>
      <c r="C18" s="11">
        <f>Verwendungsnachweis!C19</f>
        <v>0</v>
      </c>
      <c r="E18" s="11">
        <f>Finanzierungsplan!C19</f>
        <v>0</v>
      </c>
      <c r="F18" s="12">
        <f t="shared" si="4"/>
        <v>0</v>
      </c>
      <c r="G18" s="13">
        <f t="shared" si="0"/>
        <v>0</v>
      </c>
      <c r="H18" s="14">
        <f t="shared" si="5"/>
        <v>0</v>
      </c>
      <c r="J18" s="15">
        <f t="shared" si="6"/>
        <v>0</v>
      </c>
      <c r="L18" s="15">
        <f t="shared" si="3"/>
        <v>0</v>
      </c>
    </row>
    <row r="19" spans="1:12" x14ac:dyDescent="0.3">
      <c r="A19" s="16"/>
      <c r="B19" s="10">
        <f>Verwendungsnachweis!B20</f>
        <v>0</v>
      </c>
      <c r="C19" s="11">
        <f>Verwendungsnachweis!C20</f>
        <v>0</v>
      </c>
      <c r="E19" s="11">
        <f>Finanzierungsplan!C20</f>
        <v>0</v>
      </c>
      <c r="F19" s="12">
        <f t="shared" si="4"/>
        <v>0</v>
      </c>
      <c r="G19" s="13">
        <f t="shared" si="0"/>
        <v>0</v>
      </c>
      <c r="H19" s="14">
        <f t="shared" si="5"/>
        <v>0</v>
      </c>
      <c r="J19" s="15">
        <f t="shared" si="6"/>
        <v>0</v>
      </c>
      <c r="L19" s="15">
        <f t="shared" si="3"/>
        <v>0</v>
      </c>
    </row>
    <row r="20" spans="1:12" x14ac:dyDescent="0.3">
      <c r="A20" s="16"/>
      <c r="B20" s="10">
        <f>Verwendungsnachweis!B21</f>
        <v>0</v>
      </c>
      <c r="C20" s="11">
        <f>Verwendungsnachweis!C21</f>
        <v>0</v>
      </c>
      <c r="E20" s="11">
        <f>Finanzierungsplan!C21</f>
        <v>0</v>
      </c>
      <c r="F20" s="12">
        <f t="shared" si="4"/>
        <v>0</v>
      </c>
      <c r="G20" s="13">
        <f t="shared" si="0"/>
        <v>0</v>
      </c>
      <c r="H20" s="14">
        <f t="shared" si="5"/>
        <v>0</v>
      </c>
      <c r="J20" s="15">
        <f t="shared" si="6"/>
        <v>0</v>
      </c>
      <c r="L20" s="15">
        <f t="shared" si="3"/>
        <v>0</v>
      </c>
    </row>
    <row r="21" spans="1:12" x14ac:dyDescent="0.3">
      <c r="A21" s="16"/>
      <c r="B21" s="10">
        <f>Verwendungsnachweis!B22</f>
        <v>0</v>
      </c>
      <c r="C21" s="11">
        <f>Verwendungsnachweis!C22</f>
        <v>0</v>
      </c>
      <c r="E21" s="11">
        <f>Finanzierungsplan!C22</f>
        <v>0</v>
      </c>
      <c r="F21" s="12">
        <f t="shared" si="4"/>
        <v>0</v>
      </c>
      <c r="G21" s="13">
        <f t="shared" si="0"/>
        <v>0</v>
      </c>
      <c r="H21" s="14">
        <f t="shared" si="5"/>
        <v>0</v>
      </c>
      <c r="J21" s="15">
        <f t="shared" si="6"/>
        <v>0</v>
      </c>
      <c r="L21" s="15">
        <f t="shared" si="3"/>
        <v>0</v>
      </c>
    </row>
    <row r="22" spans="1:12" x14ac:dyDescent="0.3">
      <c r="A22" s="16"/>
      <c r="B22" s="10">
        <f>Verwendungsnachweis!B23</f>
        <v>0</v>
      </c>
      <c r="C22" s="11">
        <f>Verwendungsnachweis!C23</f>
        <v>0</v>
      </c>
      <c r="E22" s="11">
        <f>Finanzierungsplan!C23</f>
        <v>0</v>
      </c>
      <c r="F22" s="12">
        <f t="shared" si="4"/>
        <v>0</v>
      </c>
      <c r="G22" s="13">
        <f t="shared" si="0"/>
        <v>0</v>
      </c>
      <c r="H22" s="14">
        <f t="shared" si="5"/>
        <v>0</v>
      </c>
      <c r="J22" s="15">
        <f t="shared" si="6"/>
        <v>0</v>
      </c>
      <c r="L22" s="15">
        <f t="shared" si="3"/>
        <v>0</v>
      </c>
    </row>
    <row r="23" spans="1:12" x14ac:dyDescent="0.3">
      <c r="A23" s="16"/>
      <c r="B23" s="10">
        <f>Verwendungsnachweis!B24</f>
        <v>0</v>
      </c>
      <c r="C23" s="11">
        <f>Verwendungsnachweis!C24</f>
        <v>0</v>
      </c>
      <c r="E23" s="11">
        <f>Finanzierungsplan!C24</f>
        <v>0</v>
      </c>
      <c r="F23" s="12">
        <f t="shared" si="4"/>
        <v>0</v>
      </c>
      <c r="G23" s="13">
        <f t="shared" si="0"/>
        <v>0</v>
      </c>
      <c r="H23" s="14">
        <f t="shared" si="5"/>
        <v>0</v>
      </c>
      <c r="J23" s="15">
        <f t="shared" si="6"/>
        <v>0</v>
      </c>
      <c r="L23" s="15">
        <f t="shared" si="3"/>
        <v>0</v>
      </c>
    </row>
    <row r="24" spans="1:12" x14ac:dyDescent="0.3">
      <c r="A24" s="16"/>
      <c r="B24" s="10">
        <f>Verwendungsnachweis!B25</f>
        <v>0</v>
      </c>
      <c r="C24" s="11">
        <f>Verwendungsnachweis!C25</f>
        <v>0</v>
      </c>
      <c r="E24" s="11">
        <f>Finanzierungsplan!C25</f>
        <v>0</v>
      </c>
      <c r="F24" s="12">
        <f t="shared" si="4"/>
        <v>0</v>
      </c>
      <c r="G24" s="13">
        <f t="shared" si="0"/>
        <v>0</v>
      </c>
      <c r="H24" s="14">
        <f t="shared" si="5"/>
        <v>0</v>
      </c>
      <c r="J24" s="15">
        <f t="shared" si="6"/>
        <v>0</v>
      </c>
      <c r="L24" s="15">
        <f t="shared" si="3"/>
        <v>0</v>
      </c>
    </row>
    <row r="25" spans="1:12" x14ac:dyDescent="0.3">
      <c r="A25" s="16"/>
      <c r="B25" s="10">
        <f>Verwendungsnachweis!B26</f>
        <v>0</v>
      </c>
      <c r="C25" s="11">
        <f>Verwendungsnachweis!C26</f>
        <v>0</v>
      </c>
      <c r="E25" s="11">
        <f>Finanzierungsplan!C26</f>
        <v>0</v>
      </c>
      <c r="F25" s="12">
        <f t="shared" si="4"/>
        <v>0</v>
      </c>
      <c r="G25" s="13">
        <f t="shared" si="0"/>
        <v>0</v>
      </c>
      <c r="H25" s="14">
        <f t="shared" si="5"/>
        <v>0</v>
      </c>
      <c r="J25" s="15">
        <f t="shared" si="6"/>
        <v>0</v>
      </c>
      <c r="L25" s="15">
        <f t="shared" si="3"/>
        <v>0</v>
      </c>
    </row>
    <row r="26" spans="1:12" x14ac:dyDescent="0.3">
      <c r="A26" s="16"/>
      <c r="B26" s="10">
        <f>Verwendungsnachweis!B27</f>
        <v>0</v>
      </c>
      <c r="C26" s="11">
        <f>Verwendungsnachweis!C27</f>
        <v>0</v>
      </c>
      <c r="E26" s="11">
        <f>Finanzierungsplan!C27</f>
        <v>0</v>
      </c>
      <c r="F26" s="12">
        <f t="shared" si="4"/>
        <v>0</v>
      </c>
      <c r="G26" s="13">
        <f t="shared" si="0"/>
        <v>0</v>
      </c>
      <c r="H26" s="14">
        <f t="shared" si="5"/>
        <v>0</v>
      </c>
      <c r="J26" s="15">
        <f t="shared" si="6"/>
        <v>0</v>
      </c>
      <c r="L26" s="15">
        <f t="shared" si="3"/>
        <v>0</v>
      </c>
    </row>
    <row r="27" spans="1:12" x14ac:dyDescent="0.3">
      <c r="A27" s="16"/>
      <c r="B27" s="10">
        <f>Verwendungsnachweis!B28</f>
        <v>0</v>
      </c>
      <c r="C27" s="11">
        <f>Verwendungsnachweis!C28</f>
        <v>0</v>
      </c>
      <c r="E27" s="11">
        <f>Finanzierungsplan!C28</f>
        <v>0</v>
      </c>
      <c r="F27" s="12">
        <f t="shared" si="4"/>
        <v>0</v>
      </c>
      <c r="G27" s="13">
        <f t="shared" si="0"/>
        <v>0</v>
      </c>
      <c r="H27" s="14">
        <f t="shared" si="5"/>
        <v>0</v>
      </c>
      <c r="J27" s="15">
        <f t="shared" si="6"/>
        <v>0</v>
      </c>
      <c r="L27" s="15">
        <f t="shared" si="3"/>
        <v>0</v>
      </c>
    </row>
    <row r="28" spans="1:12" ht="15.75" thickBot="1" x14ac:dyDescent="0.35">
      <c r="A28" s="16"/>
      <c r="B28" s="10">
        <f>Verwendungsnachweis!B29</f>
        <v>0</v>
      </c>
      <c r="C28" s="11">
        <f>Verwendungsnachweis!C29</f>
        <v>0</v>
      </c>
      <c r="E28" s="11">
        <f>Finanzierungsplan!C29</f>
        <v>0</v>
      </c>
      <c r="F28" s="12">
        <f t="shared" si="4"/>
        <v>0</v>
      </c>
      <c r="G28" s="13">
        <f t="shared" si="0"/>
        <v>0</v>
      </c>
      <c r="H28" s="14">
        <f t="shared" si="5"/>
        <v>0</v>
      </c>
      <c r="J28" s="15">
        <f t="shared" si="6"/>
        <v>0</v>
      </c>
      <c r="L28" s="15">
        <f t="shared" si="3"/>
        <v>0</v>
      </c>
    </row>
    <row r="29" spans="1:12" ht="15.75" thickBot="1" x14ac:dyDescent="0.35">
      <c r="B29" s="17" t="str">
        <f>Verwendungsnachweis!C30</f>
        <v>Summe Sachkosten</v>
      </c>
      <c r="C29" s="11">
        <f>SUM(C17:C28)</f>
        <v>0</v>
      </c>
      <c r="E29" s="18">
        <f>SUM(E17:E28)</f>
        <v>0</v>
      </c>
      <c r="F29" s="12">
        <f t="shared" si="4"/>
        <v>0</v>
      </c>
      <c r="G29" s="13">
        <f t="shared" si="0"/>
        <v>0</v>
      </c>
      <c r="H29" s="14">
        <f>SUM(H17:H28)</f>
        <v>0</v>
      </c>
      <c r="J29" s="19">
        <f>SUM(J17:J28)</f>
        <v>0</v>
      </c>
      <c r="L29" s="15">
        <f t="shared" si="3"/>
        <v>0</v>
      </c>
    </row>
    <row r="30" spans="1:12" x14ac:dyDescent="0.3">
      <c r="A30" s="16"/>
      <c r="B30" s="21"/>
      <c r="C30" s="20"/>
      <c r="F30" s="12"/>
      <c r="G30" s="13">
        <f t="shared" si="0"/>
        <v>0</v>
      </c>
      <c r="J30" s="15"/>
      <c r="L30" s="15">
        <f t="shared" si="3"/>
        <v>0</v>
      </c>
    </row>
    <row r="31" spans="1:12" ht="18" x14ac:dyDescent="0.35">
      <c r="A31" s="22" t="str">
        <f>Verwendungsnachweis!A34</f>
        <v>Einnahmen</v>
      </c>
      <c r="B31" s="3">
        <f>Verwendungsnachweis!B34</f>
        <v>0</v>
      </c>
      <c r="C31" s="20"/>
      <c r="F31" s="12"/>
      <c r="G31" s="13"/>
      <c r="J31" s="15"/>
      <c r="L31" s="15">
        <f t="shared" si="3"/>
        <v>0</v>
      </c>
    </row>
    <row r="32" spans="1:12" x14ac:dyDescent="0.3">
      <c r="A32" s="16"/>
      <c r="B32" s="23">
        <f>Verwendungsnachweis!B35</f>
        <v>0</v>
      </c>
      <c r="C32" s="11">
        <f>Verwendungsnachweis!C35</f>
        <v>0</v>
      </c>
      <c r="E32" s="11">
        <f>Finanzierungsplan!C36</f>
        <v>0</v>
      </c>
      <c r="F32" s="12">
        <f t="shared" si="4"/>
        <v>0</v>
      </c>
      <c r="G32" s="13"/>
      <c r="J32" s="15">
        <f t="shared" ref="J32:J37" si="7">C32</f>
        <v>0</v>
      </c>
      <c r="L32" s="15">
        <f t="shared" si="3"/>
        <v>0</v>
      </c>
    </row>
    <row r="33" spans="1:12" x14ac:dyDescent="0.3">
      <c r="A33" s="16"/>
      <c r="B33" s="23">
        <f>Verwendungsnachweis!B36</f>
        <v>0</v>
      </c>
      <c r="C33" s="11">
        <f>Verwendungsnachweis!C36</f>
        <v>0</v>
      </c>
      <c r="E33" s="11">
        <f>Finanzierungsplan!C37</f>
        <v>0</v>
      </c>
      <c r="F33" s="12">
        <f t="shared" si="4"/>
        <v>0</v>
      </c>
      <c r="G33" s="13"/>
      <c r="J33" s="15">
        <f t="shared" si="7"/>
        <v>0</v>
      </c>
      <c r="L33" s="15">
        <f t="shared" si="3"/>
        <v>0</v>
      </c>
    </row>
    <row r="34" spans="1:12" x14ac:dyDescent="0.3">
      <c r="A34" s="16"/>
      <c r="B34" s="23">
        <f>Verwendungsnachweis!B37</f>
        <v>0</v>
      </c>
      <c r="C34" s="11">
        <f>Verwendungsnachweis!C37</f>
        <v>0</v>
      </c>
      <c r="E34" s="11">
        <f>Finanzierungsplan!C38</f>
        <v>0</v>
      </c>
      <c r="F34" s="12">
        <f t="shared" si="4"/>
        <v>0</v>
      </c>
      <c r="G34" s="13"/>
      <c r="J34" s="15">
        <f t="shared" si="7"/>
        <v>0</v>
      </c>
      <c r="L34" s="15">
        <f t="shared" si="3"/>
        <v>0</v>
      </c>
    </row>
    <row r="35" spans="1:12" x14ac:dyDescent="0.3">
      <c r="A35" s="16"/>
      <c r="B35" s="23">
        <f>Verwendungsnachweis!B38</f>
        <v>0</v>
      </c>
      <c r="C35" s="11"/>
      <c r="E35" s="11">
        <f>Finanzierungsplan!C41</f>
        <v>0</v>
      </c>
      <c r="F35" s="12">
        <f t="shared" si="4"/>
        <v>0</v>
      </c>
      <c r="G35" s="13"/>
      <c r="J35" s="15">
        <f t="shared" si="7"/>
        <v>0</v>
      </c>
      <c r="L35" s="15">
        <f t="shared" si="3"/>
        <v>0</v>
      </c>
    </row>
    <row r="36" spans="1:12" x14ac:dyDescent="0.3">
      <c r="A36" s="16"/>
      <c r="B36" s="10">
        <f>Verwendungsnachweis!B39</f>
        <v>0</v>
      </c>
      <c r="C36" s="11">
        <f>Verwendungsnachweis!C39</f>
        <v>0</v>
      </c>
      <c r="E36" s="11">
        <f>Finanzierungsplan!C42</f>
        <v>0</v>
      </c>
      <c r="F36" s="12">
        <f t="shared" si="4"/>
        <v>0</v>
      </c>
      <c r="G36" s="13"/>
      <c r="J36" s="15">
        <f t="shared" si="7"/>
        <v>0</v>
      </c>
      <c r="L36" s="15">
        <f t="shared" si="3"/>
        <v>0</v>
      </c>
    </row>
    <row r="37" spans="1:12" ht="15.75" thickBot="1" x14ac:dyDescent="0.35">
      <c r="A37" s="16"/>
      <c r="B37" s="10" t="str">
        <f>Verwendungsnachweis!B40</f>
        <v>beantragte Fördermittel (Nr. 1 im Antrag)</v>
      </c>
      <c r="C37" s="11">
        <f>Verwendungsnachweis!C40</f>
        <v>3700</v>
      </c>
      <c r="E37" s="11">
        <f>Finanzierungsplan!C44</f>
        <v>0</v>
      </c>
      <c r="F37" s="12">
        <f t="shared" si="4"/>
        <v>-3700</v>
      </c>
      <c r="G37" s="13"/>
      <c r="J37" s="15">
        <f t="shared" si="7"/>
        <v>3700</v>
      </c>
      <c r="L37" s="15">
        <f t="shared" si="3"/>
        <v>0</v>
      </c>
    </row>
    <row r="38" spans="1:12" ht="15.75" thickBot="1" x14ac:dyDescent="0.35">
      <c r="B38" s="24" t="str">
        <f>Verwendungsnachweis!C41</f>
        <v>insgesamt</v>
      </c>
      <c r="C38" s="11">
        <f>SUM(C32:C37)</f>
        <v>3700</v>
      </c>
      <c r="E38" s="18">
        <f>SUM(E32:E37)</f>
        <v>0</v>
      </c>
      <c r="F38" s="12">
        <f t="shared" si="4"/>
        <v>-3700</v>
      </c>
      <c r="G38" s="13">
        <f t="shared" si="0"/>
        <v>0</v>
      </c>
      <c r="J38" s="19">
        <f>SUM(J32:J37)</f>
        <v>3700</v>
      </c>
      <c r="L38" s="15">
        <f t="shared" si="3"/>
        <v>0</v>
      </c>
    </row>
    <row r="39" spans="1:12" ht="15.75" thickBot="1" x14ac:dyDescent="0.35">
      <c r="B39" s="21"/>
      <c r="C39" s="5"/>
      <c r="F39" s="12"/>
      <c r="G39" s="13">
        <f t="shared" si="0"/>
        <v>0</v>
      </c>
      <c r="J39" s="15"/>
      <c r="L39" s="15">
        <f t="shared" si="3"/>
        <v>0</v>
      </c>
    </row>
    <row r="40" spans="1:12" x14ac:dyDescent="0.3">
      <c r="B40" s="3" t="str">
        <f>Verwendungsnachweis!B45</f>
        <v>Ausgaben</v>
      </c>
      <c r="C40" s="11">
        <f>Verwendungsnachweis!C45</f>
        <v>0</v>
      </c>
      <c r="E40" s="25">
        <f>E15+E29</f>
        <v>0</v>
      </c>
      <c r="F40" s="12">
        <f t="shared" si="4"/>
        <v>0</v>
      </c>
      <c r="G40" s="13">
        <f t="shared" si="0"/>
        <v>0</v>
      </c>
      <c r="J40" s="11">
        <f>J15+J29</f>
        <v>0</v>
      </c>
      <c r="L40" s="15">
        <f t="shared" si="3"/>
        <v>0</v>
      </c>
    </row>
    <row r="41" spans="1:12" x14ac:dyDescent="0.3">
      <c r="B41" s="3" t="str">
        <f>Verwendungsnachweis!B46</f>
        <v>Einnahmen</v>
      </c>
      <c r="C41" s="11">
        <f>Verwendungsnachweis!C46</f>
        <v>3700</v>
      </c>
      <c r="E41" s="26">
        <f>E38</f>
        <v>0</v>
      </c>
      <c r="F41" s="12">
        <f t="shared" si="4"/>
        <v>-3700</v>
      </c>
      <c r="G41" s="13">
        <f t="shared" si="0"/>
        <v>0</v>
      </c>
      <c r="J41" s="11">
        <f>J38</f>
        <v>3700</v>
      </c>
      <c r="L41" s="15">
        <f t="shared" si="3"/>
        <v>0</v>
      </c>
    </row>
    <row r="42" spans="1:12" ht="15.75" thickBot="1" x14ac:dyDescent="0.35">
      <c r="B42" s="3" t="str">
        <f>Verwendungsnachweis!B47</f>
        <v>Rückzahlungsbetrag</v>
      </c>
      <c r="C42" s="11">
        <f>Verwendungsnachweis!C47</f>
        <v>-3700</v>
      </c>
      <c r="E42" s="27">
        <f>E40-E41</f>
        <v>0</v>
      </c>
      <c r="F42" s="12">
        <f t="shared" si="4"/>
        <v>3700</v>
      </c>
      <c r="G42" s="13">
        <f t="shared" si="0"/>
        <v>0</v>
      </c>
      <c r="J42" s="11">
        <f>IF(J40&lt;J41,(IF(((J40-J41)*-1)&gt;J38,J38,J40-J41)),0)</f>
        <v>-3700</v>
      </c>
      <c r="L42" s="15"/>
    </row>
    <row r="43" spans="1:12" x14ac:dyDescent="0.3">
      <c r="C43" s="5"/>
      <c r="F43" s="12"/>
      <c r="G43" s="13">
        <f t="shared" si="0"/>
        <v>0</v>
      </c>
      <c r="J43" s="15"/>
      <c r="L43" s="15"/>
    </row>
    <row r="44" spans="1:12" x14ac:dyDescent="0.3">
      <c r="F44" s="12"/>
      <c r="G44" s="13">
        <f t="shared" si="0"/>
        <v>0</v>
      </c>
      <c r="J44" s="15"/>
    </row>
    <row r="45" spans="1:12" x14ac:dyDescent="0.3">
      <c r="G45" s="3">
        <v>0</v>
      </c>
    </row>
    <row r="46" spans="1:12" x14ac:dyDescent="0.3">
      <c r="G46" s="3">
        <v>0</v>
      </c>
    </row>
    <row r="47" spans="1:12" x14ac:dyDescent="0.3">
      <c r="G47" s="3">
        <v>0</v>
      </c>
    </row>
    <row r="48" spans="1:12" x14ac:dyDescent="0.3">
      <c r="G48" s="3">
        <v>0</v>
      </c>
    </row>
    <row r="49" spans="7:7" x14ac:dyDescent="0.3">
      <c r="G49" s="3">
        <v>0</v>
      </c>
    </row>
    <row r="50" spans="7:7" x14ac:dyDescent="0.3">
      <c r="G50" s="3">
        <v>0</v>
      </c>
    </row>
  </sheetData>
  <sheetProtection selectLockedCells="1"/>
  <mergeCells count="4">
    <mergeCell ref="B2:D2"/>
    <mergeCell ref="B3:D3"/>
    <mergeCell ref="B4:D4"/>
    <mergeCell ref="B5:D5"/>
  </mergeCells>
  <phoneticPr fontId="2" type="noConversion"/>
  <conditionalFormatting sqref="B42">
    <cfRule type="expression" dxfId="3" priority="6" stopIfTrue="1">
      <formula>Rückzahlungsbetrag</formula>
    </cfRule>
  </conditionalFormatting>
  <conditionalFormatting sqref="G7:G41">
    <cfRule type="cellIs" dxfId="2" priority="1" stopIfTrue="1" operator="greaterThan">
      <formula>0.2</formula>
    </cfRule>
  </conditionalFormatting>
  <conditionalFormatting sqref="G47:G50">
    <cfRule type="cellIs" dxfId="1" priority="4" stopIfTrue="1" operator="lessThan">
      <formula>-0.2</formula>
    </cfRule>
  </conditionalFormatting>
  <conditionalFormatting sqref="G45:G46">
    <cfRule type="cellIs" dxfId="0" priority="2" stopIfTrue="1" operator="lessThan">
      <formula>-0.2</formula>
    </cfRule>
  </conditionalFormatting>
  <pageMargins left="0.55118110236220474" right="0.19685039370078741" top="0.82677165354330717" bottom="0.78740157480314965" header="0.51181102362204722" footer="0.51181102362204722"/>
  <pageSetup paperSize="9" scale="76" orientation="landscape" r:id="rId1"/>
  <headerFooter alignWithMargins="0">
    <oddHeader>&amp;L&amp;"Berlin Type Office,Standard"Kult 10 - 13.30.13.01 - BPKB 2024
González de Reichel&amp;R&amp;"Berlin Type Office,Standard"&amp;D
-2386</oddHeader>
    <oddFooter xml:space="preserve">&amp;L&amp;"Berlin Type Office,Standard"Berliner Porjekt Kulturelle Bildung &amp;C&amp;"Berlin Type Office,Standard"Fachbereich Kultur&amp;R&amp;"Berlin Type Office,Standard"Bezirksamt Steglitz -Zehlendorf von Berlin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RowHeight="12.75" x14ac:dyDescent="0.2"/>
  <sheetData>
    <row r="1" spans="1:1" x14ac:dyDescent="0.2">
      <c r="A1" s="2">
        <v>0.2</v>
      </c>
    </row>
    <row r="2" spans="1:1" x14ac:dyDescent="0.2">
      <c r="A2" s="2">
        <v>0.5</v>
      </c>
    </row>
    <row r="3" spans="1:1" x14ac:dyDescent="0.2">
      <c r="A3" s="2">
        <v>0</v>
      </c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A21"/>
  <sheetViews>
    <sheetView workbookViewId="0">
      <selection activeCell="D27" sqref="D27"/>
    </sheetView>
  </sheetViews>
  <sheetFormatPr baseColWidth="10" defaultRowHeight="12.75" x14ac:dyDescent="0.2"/>
  <sheetData>
    <row r="1" spans="1:1" x14ac:dyDescent="0.2">
      <c r="A1" s="1" t="s">
        <v>3</v>
      </c>
    </row>
    <row r="2" spans="1:1" x14ac:dyDescent="0.2">
      <c r="A2" s="1" t="s">
        <v>4</v>
      </c>
    </row>
    <row r="3" spans="1:1" x14ac:dyDescent="0.2">
      <c r="A3" s="1" t="s">
        <v>5</v>
      </c>
    </row>
    <row r="4" spans="1:1" x14ac:dyDescent="0.2">
      <c r="A4" s="1" t="s">
        <v>6</v>
      </c>
    </row>
    <row r="5" spans="1:1" x14ac:dyDescent="0.2">
      <c r="A5" s="1" t="s">
        <v>7</v>
      </c>
    </row>
    <row r="6" spans="1:1" x14ac:dyDescent="0.2">
      <c r="A6" s="1" t="s">
        <v>8</v>
      </c>
    </row>
    <row r="7" spans="1:1" x14ac:dyDescent="0.2">
      <c r="A7" s="1" t="s">
        <v>9</v>
      </c>
    </row>
    <row r="8" spans="1:1" x14ac:dyDescent="0.2">
      <c r="A8" s="1" t="s">
        <v>10</v>
      </c>
    </row>
    <row r="9" spans="1:1" x14ac:dyDescent="0.2">
      <c r="A9" s="1" t="s">
        <v>11</v>
      </c>
    </row>
    <row r="10" spans="1:1" x14ac:dyDescent="0.2">
      <c r="A10" s="1" t="s">
        <v>12</v>
      </c>
    </row>
    <row r="11" spans="1:1" x14ac:dyDescent="0.2">
      <c r="A11" s="1" t="s">
        <v>13</v>
      </c>
    </row>
    <row r="12" spans="1:1" x14ac:dyDescent="0.2">
      <c r="A12" s="1" t="s">
        <v>14</v>
      </c>
    </row>
    <row r="13" spans="1:1" x14ac:dyDescent="0.2">
      <c r="A13" s="1" t="s">
        <v>15</v>
      </c>
    </row>
    <row r="14" spans="1:1" x14ac:dyDescent="0.2">
      <c r="A14" s="1" t="s">
        <v>16</v>
      </c>
    </row>
    <row r="15" spans="1:1" x14ac:dyDescent="0.2">
      <c r="A15" s="1" t="s">
        <v>17</v>
      </c>
    </row>
    <row r="16" spans="1:1" x14ac:dyDescent="0.2">
      <c r="A16" s="1" t="s">
        <v>18</v>
      </c>
    </row>
    <row r="17" spans="1:1" x14ac:dyDescent="0.2">
      <c r="A17" s="1" t="s">
        <v>30</v>
      </c>
    </row>
    <row r="18" spans="1:1" x14ac:dyDescent="0.2">
      <c r="A18" s="1" t="s">
        <v>31</v>
      </c>
    </row>
    <row r="19" spans="1:1" x14ac:dyDescent="0.2">
      <c r="A19" s="1" t="s">
        <v>32</v>
      </c>
    </row>
    <row r="20" spans="1:1" x14ac:dyDescent="0.2">
      <c r="A20" s="1" t="s">
        <v>33</v>
      </c>
    </row>
    <row r="21" spans="1:1" x14ac:dyDescent="0.2">
      <c r="A21" s="1" t="s">
        <v>34</v>
      </c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10</vt:i4>
      </vt:variant>
    </vt:vector>
  </HeadingPairs>
  <TitlesOfParts>
    <vt:vector size="17" baseType="lpstr">
      <vt:lpstr>Finanzierungsplan</vt:lpstr>
      <vt:lpstr>Ausgaben</vt:lpstr>
      <vt:lpstr>Einnahmen</vt:lpstr>
      <vt:lpstr>Verwendungsnachweis</vt:lpstr>
      <vt:lpstr>Vergleich Planung-KONTROLLE </vt:lpstr>
      <vt:lpstr>Tabelle1</vt:lpstr>
      <vt:lpstr>Eingabeliste</vt:lpstr>
      <vt:lpstr>Finanzierungsplan!Ausgaben</vt:lpstr>
      <vt:lpstr>Ausgaben</vt:lpstr>
      <vt:lpstr>'Vergleich Planung-KONTROLLE '!Druckbereich</vt:lpstr>
      <vt:lpstr>Ausgaben!Drucktitel</vt:lpstr>
      <vt:lpstr>Einnahmen!Drucktitel</vt:lpstr>
      <vt:lpstr>Eigenanteil</vt:lpstr>
      <vt:lpstr>Einenanteil</vt:lpstr>
      <vt:lpstr>Finanzierungsplan!Einnahmen</vt:lpstr>
      <vt:lpstr>Einnahmen</vt:lpstr>
      <vt:lpstr>Kennzahlen</vt:lpstr>
    </vt:vector>
  </TitlesOfParts>
  <Company>BA Steglitz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gonzalez-i</dc:creator>
  <cp:lastModifiedBy>González de Reichel, Imelda</cp:lastModifiedBy>
  <cp:lastPrinted>2020-01-27T13:53:20Z</cp:lastPrinted>
  <dcterms:created xsi:type="dcterms:W3CDTF">2007-02-12T12:30:27Z</dcterms:created>
  <dcterms:modified xsi:type="dcterms:W3CDTF">2023-08-23T12:04:51Z</dcterms:modified>
</cp:coreProperties>
</file>