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FM\IMV\SG Energie neu\20_EM_Energiecontrolling\01_Verbrauchsmonitoring\Intranet-Veröffentlichung\"/>
    </mc:Choice>
  </mc:AlternateContent>
  <xr:revisionPtr revIDLastSave="0" documentId="13_ncr:1_{90339203-7E8A-4345-8667-E065DF8DB1FE}" xr6:coauthVersionLast="47" xr6:coauthVersionMax="47" xr10:uidLastSave="{00000000-0000-0000-0000-000000000000}"/>
  <bookViews>
    <workbookView xWindow="210" yWindow="30" windowWidth="14400" windowHeight="15510" firstSheet="6" activeTab="6" xr2:uid="{00000000-000D-0000-FFFF-FFFF00000000}"/>
  </bookViews>
  <sheets>
    <sheet name="Zusammenfassung" sheetId="1" r:id="rId1"/>
    <sheet name="Aufteilung_Gebäudegruppen_BWZK" sheetId="2" state="hidden" r:id="rId2"/>
    <sheet name="Datenblatt_Gebäude" sheetId="3" r:id="rId3"/>
    <sheet name="Datenblatt_Sensor_FW_ohne_MV" sheetId="8" r:id="rId4"/>
    <sheet name="Datenblatt_Sensor_Gas_ohne_MV" sheetId="7" r:id="rId5"/>
    <sheet name="Datenblatt_Sensor_Strom_ohne_MV" sheetId="5" r:id="rId6"/>
    <sheet name="Verbrauchsübersicht 24 Intranet" sheetId="10" r:id="rId7"/>
    <sheet name="Datenblatt_Sensor_Strom_mit_MV" sheetId="4" r:id="rId8"/>
    <sheet name="Datenblatt_Sensor_Gas_mit_MV" sheetId="6" r:id="rId9"/>
    <sheet name="Datenblatt_Sensor_FW_mit_MV" sheetId="9" r:id="rId10"/>
  </sheets>
  <definedNames>
    <definedName name="_xlnm._FilterDatabase" localSheetId="1" hidden="1">Aufteilung_Gebäudegruppen_BWZK!$A$14:$BP$14</definedName>
    <definedName name="_xlnm._FilterDatabase" localSheetId="2" hidden="1">Datenblatt_Gebäude!$A$10:$K$10</definedName>
    <definedName name="_xlnm._FilterDatabase" localSheetId="9" hidden="1">Datenblatt_Sensor_FW_mit_MV!$A$10:$AB$10</definedName>
    <definedName name="_xlnm._FilterDatabase" localSheetId="3" hidden="1">Datenblatt_Sensor_FW_ohne_MV!$A$10:$AB$10</definedName>
    <definedName name="_xlnm._FilterDatabase" localSheetId="8" hidden="1">Datenblatt_Sensor_Gas_mit_MV!$A$10:$Y$10</definedName>
    <definedName name="_xlnm._FilterDatabase" localSheetId="4" hidden="1">Datenblatt_Sensor_Gas_ohne_MV!$A$10:$Y$10</definedName>
    <definedName name="_xlnm._FilterDatabase" localSheetId="7" hidden="1">Datenblatt_Sensor_Strom_mit_MV!$A$10:$V$10</definedName>
    <definedName name="_xlnm._FilterDatabase" localSheetId="5" hidden="1">Datenblatt_Sensor_Strom_ohne_MV!$A$10:$V$10</definedName>
    <definedName name="_xlnm._FilterDatabase" localSheetId="6" hidden="1">'Verbrauchsübersicht 24 Intranet'!$A$7:$H$7</definedName>
    <definedName name="_xlnm.Print_Area" localSheetId="3">Datenblatt_Sensor_FW_ohne_MV!$F$8:$T$119</definedName>
    <definedName name="_xlnm.Print_Area" localSheetId="4">Datenblatt_Sensor_Gas_ohne_MV!$F$11:$Q$158</definedName>
    <definedName name="_xlnm.Print_Area" localSheetId="6">'Verbrauchsübersicht 24 Intranet'!$A$1:$H$416</definedName>
    <definedName name="_xlnm.Print_Titles" localSheetId="6">'Verbrauchsübersicht 24 Intranet'!$7:$7</definedName>
    <definedName name="Print_Area" localSheetId="0">Zusammenfassung!$A$1:$N$63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3" i="10" l="1"/>
  <c r="D160" i="10" l="1"/>
  <c r="H160" i="10"/>
  <c r="D109" i="10" l="1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8" i="10"/>
  <c r="Y10" i="9" l="1"/>
  <c r="AB10" i="9" s="1"/>
  <c r="AD10" i="9" s="1"/>
  <c r="X10" i="9"/>
  <c r="AA10" i="9" s="1"/>
  <c r="AC10" i="9" s="1"/>
  <c r="W10" i="9"/>
  <c r="Z10" i="9" s="1"/>
  <c r="AD7" i="9"/>
  <c r="AC7" i="9"/>
  <c r="Y7" i="9"/>
  <c r="X7" i="9"/>
  <c r="W7" i="9"/>
  <c r="D30" i="1" s="1"/>
  <c r="V7" i="9"/>
  <c r="U7" i="9"/>
  <c r="T7" i="9"/>
  <c r="B7" i="9"/>
  <c r="V4" i="9"/>
  <c r="U4" i="9"/>
  <c r="T4" i="9"/>
  <c r="A4" i="9"/>
  <c r="V3" i="9"/>
  <c r="U3" i="9"/>
  <c r="T3" i="9"/>
  <c r="Y10" i="8"/>
  <c r="AB10" i="8" s="1"/>
  <c r="AD10" i="8" s="1"/>
  <c r="X10" i="8"/>
  <c r="AA10" i="8" s="1"/>
  <c r="AC10" i="8" s="1"/>
  <c r="W10" i="8"/>
  <c r="Z10" i="8" s="1"/>
  <c r="AD7" i="8"/>
  <c r="AC7" i="8"/>
  <c r="E31" i="1" s="1"/>
  <c r="AB7" i="8"/>
  <c r="AA7" i="8"/>
  <c r="Z7" i="8"/>
  <c r="Y7" i="8"/>
  <c r="X7" i="8"/>
  <c r="W7" i="8"/>
  <c r="V7" i="8"/>
  <c r="U7" i="8"/>
  <c r="B31" i="1" s="1"/>
  <c r="P31" i="1" s="1"/>
  <c r="T7" i="8"/>
  <c r="B30" i="1" s="1"/>
  <c r="B7" i="8"/>
  <c r="V4" i="8"/>
  <c r="U4" i="8"/>
  <c r="T4" i="8"/>
  <c r="A4" i="8"/>
  <c r="V3" i="8"/>
  <c r="U3" i="8"/>
  <c r="T3" i="8"/>
  <c r="V10" i="7"/>
  <c r="Y10" i="7" s="1"/>
  <c r="AB10" i="7" s="1"/>
  <c r="U10" i="7"/>
  <c r="X10" i="7" s="1"/>
  <c r="AA10" i="7" s="1"/>
  <c r="T10" i="7"/>
  <c r="W10" i="7" s="1"/>
  <c r="Z10" i="7" s="1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B7" i="7"/>
  <c r="AF4" i="7"/>
  <c r="AE4" i="7"/>
  <c r="AE5" i="7" s="1"/>
  <c r="S4" i="7"/>
  <c r="R4" i="7"/>
  <c r="Q4" i="7"/>
  <c r="A4" i="7"/>
  <c r="S3" i="7"/>
  <c r="R3" i="7"/>
  <c r="Q3" i="7"/>
  <c r="AF10" i="6"/>
  <c r="V10" i="6"/>
  <c r="Y10" i="6" s="1"/>
  <c r="AB10" i="6" s="1"/>
  <c r="AD10" i="6" s="1"/>
  <c r="U10" i="6"/>
  <c r="X10" i="6" s="1"/>
  <c r="AA10" i="6" s="1"/>
  <c r="T10" i="6"/>
  <c r="W10" i="6" s="1"/>
  <c r="Z10" i="6" s="1"/>
  <c r="AF7" i="6"/>
  <c r="AE7" i="6"/>
  <c r="AD7" i="6"/>
  <c r="AC7" i="6"/>
  <c r="AB7" i="6"/>
  <c r="AA7" i="6"/>
  <c r="Z7" i="6"/>
  <c r="V7" i="6"/>
  <c r="U7" i="6"/>
  <c r="T7" i="6"/>
  <c r="S7" i="6"/>
  <c r="R7" i="6"/>
  <c r="Q7" i="6"/>
  <c r="B7" i="6"/>
  <c r="AF4" i="6"/>
  <c r="AE4" i="6"/>
  <c r="S4" i="6"/>
  <c r="R4" i="6"/>
  <c r="Q4" i="6"/>
  <c r="A4" i="6"/>
  <c r="S3" i="6"/>
  <c r="R3" i="6"/>
  <c r="Q3" i="6"/>
  <c r="Z10" i="5"/>
  <c r="S10" i="5"/>
  <c r="V10" i="5" s="1"/>
  <c r="Y10" i="5" s="1"/>
  <c r="R10" i="5"/>
  <c r="U10" i="5" s="1"/>
  <c r="X10" i="5" s="1"/>
  <c r="Q10" i="5"/>
  <c r="T10" i="5" s="1"/>
  <c r="W10" i="5" s="1"/>
  <c r="V7" i="5"/>
  <c r="U7" i="5"/>
  <c r="T7" i="5"/>
  <c r="C7" i="5"/>
  <c r="S6" i="5"/>
  <c r="S7" i="5" s="1"/>
  <c r="R6" i="5"/>
  <c r="R7" i="5" s="1"/>
  <c r="Q6" i="5"/>
  <c r="Q7" i="5" s="1"/>
  <c r="P6" i="5"/>
  <c r="P7" i="5" s="1"/>
  <c r="O6" i="5"/>
  <c r="O7" i="5" s="1"/>
  <c r="N6" i="5"/>
  <c r="N7" i="5" s="1"/>
  <c r="Z5" i="5"/>
  <c r="Z6" i="5" s="1"/>
  <c r="Y5" i="5"/>
  <c r="Y6" i="5" s="1"/>
  <c r="X5" i="5"/>
  <c r="X6" i="5" s="1"/>
  <c r="W5" i="5"/>
  <c r="W6" i="5" s="1"/>
  <c r="P4" i="5"/>
  <c r="O4" i="5"/>
  <c r="N4" i="5"/>
  <c r="A4" i="5"/>
  <c r="P3" i="5"/>
  <c r="O3" i="5"/>
  <c r="N3" i="5"/>
  <c r="S10" i="4"/>
  <c r="V10" i="4" s="1"/>
  <c r="Y10" i="4" s="1"/>
  <c r="Z10" i="4" s="1"/>
  <c r="R10" i="4"/>
  <c r="U10" i="4" s="1"/>
  <c r="X10" i="4" s="1"/>
  <c r="Q10" i="4"/>
  <c r="T10" i="4" s="1"/>
  <c r="W10" i="4" s="1"/>
  <c r="Z6" i="4"/>
  <c r="Z7" i="4" s="1"/>
  <c r="Y6" i="4"/>
  <c r="Y7" i="4" s="1"/>
  <c r="X6" i="4"/>
  <c r="X7" i="4" s="1"/>
  <c r="W6" i="4"/>
  <c r="W7" i="4" s="1"/>
  <c r="S6" i="4"/>
  <c r="S7" i="4" s="1"/>
  <c r="R6" i="4"/>
  <c r="R7" i="4" s="1"/>
  <c r="Q6" i="4"/>
  <c r="Q7" i="4" s="1"/>
  <c r="P6" i="4"/>
  <c r="P7" i="4" s="1"/>
  <c r="O6" i="4"/>
  <c r="O7" i="4" s="1"/>
  <c r="N6" i="4"/>
  <c r="N7" i="4" s="1"/>
  <c r="A4" i="4"/>
  <c r="P3" i="4"/>
  <c r="O3" i="4"/>
  <c r="N3" i="4"/>
  <c r="AL468" i="2"/>
  <c r="AK468" i="2"/>
  <c r="AJ468" i="2"/>
  <c r="BO468" i="2" s="1"/>
  <c r="AI468" i="2"/>
  <c r="AH468" i="2"/>
  <c r="AF468" i="2"/>
  <c r="AE468" i="2"/>
  <c r="AD468" i="2"/>
  <c r="AC468" i="2"/>
  <c r="AB468" i="2"/>
  <c r="BG468" i="2" s="1"/>
  <c r="Z468" i="2"/>
  <c r="Y468" i="2"/>
  <c r="X468" i="2"/>
  <c r="W468" i="2"/>
  <c r="V468" i="2"/>
  <c r="T468" i="2"/>
  <c r="S468" i="2"/>
  <c r="R468" i="2"/>
  <c r="Q468" i="2"/>
  <c r="P468" i="2"/>
  <c r="N468" i="2"/>
  <c r="M468" i="2"/>
  <c r="L468" i="2"/>
  <c r="K468" i="2"/>
  <c r="J468" i="2"/>
  <c r="H468" i="2"/>
  <c r="G468" i="2"/>
  <c r="AQ468" i="2" s="1"/>
  <c r="F468" i="2"/>
  <c r="E468" i="2"/>
  <c r="D468" i="2"/>
  <c r="AL467" i="2"/>
  <c r="AK467" i="2"/>
  <c r="AJ467" i="2"/>
  <c r="AI467" i="2"/>
  <c r="AH467" i="2"/>
  <c r="AF467" i="2"/>
  <c r="AE467" i="2"/>
  <c r="BJ467" i="2" s="1"/>
  <c r="AD467" i="2"/>
  <c r="AC467" i="2"/>
  <c r="AB467" i="2"/>
  <c r="Z467" i="2"/>
  <c r="Y467" i="2"/>
  <c r="X467" i="2"/>
  <c r="W467" i="2"/>
  <c r="V467" i="2"/>
  <c r="BA467" i="2" s="1"/>
  <c r="T467" i="2"/>
  <c r="S467" i="2"/>
  <c r="R467" i="2"/>
  <c r="Q467" i="2"/>
  <c r="P467" i="2"/>
  <c r="N467" i="2"/>
  <c r="AX467" i="2" s="1"/>
  <c r="M467" i="2"/>
  <c r="L467" i="2"/>
  <c r="AW467" i="2" s="1"/>
  <c r="K467" i="2"/>
  <c r="J467" i="2"/>
  <c r="H467" i="2"/>
  <c r="G467" i="2"/>
  <c r="F467" i="2"/>
  <c r="E467" i="2"/>
  <c r="AO467" i="2" s="1"/>
  <c r="D467" i="2"/>
  <c r="AL466" i="2"/>
  <c r="AK466" i="2"/>
  <c r="AJ466" i="2"/>
  <c r="AI466" i="2"/>
  <c r="AH466" i="2"/>
  <c r="AF466" i="2"/>
  <c r="AE466" i="2"/>
  <c r="AD466" i="2"/>
  <c r="AC466" i="2"/>
  <c r="AB466" i="2"/>
  <c r="Z466" i="2"/>
  <c r="Y466" i="2"/>
  <c r="X466" i="2"/>
  <c r="W466" i="2"/>
  <c r="V466" i="2"/>
  <c r="T466" i="2"/>
  <c r="S466" i="2"/>
  <c r="R466" i="2"/>
  <c r="Q466" i="2"/>
  <c r="P466" i="2"/>
  <c r="N466" i="2"/>
  <c r="M466" i="2"/>
  <c r="L466" i="2"/>
  <c r="AV466" i="2" s="1"/>
  <c r="K466" i="2"/>
  <c r="J466" i="2"/>
  <c r="H466" i="2"/>
  <c r="G466" i="2"/>
  <c r="F466" i="2"/>
  <c r="E466" i="2"/>
  <c r="D466" i="2"/>
  <c r="AL465" i="2"/>
  <c r="AK465" i="2"/>
  <c r="AJ465" i="2"/>
  <c r="AI465" i="2"/>
  <c r="BN465" i="2" s="1"/>
  <c r="AH465" i="2"/>
  <c r="AF465" i="2"/>
  <c r="AE465" i="2"/>
  <c r="BJ465" i="2" s="1"/>
  <c r="AD465" i="2"/>
  <c r="AC465" i="2"/>
  <c r="AB465" i="2"/>
  <c r="Z465" i="2"/>
  <c r="Y465" i="2"/>
  <c r="BD465" i="2" s="1"/>
  <c r="X465" i="2"/>
  <c r="W465" i="2"/>
  <c r="V465" i="2"/>
  <c r="BA465" i="2" s="1"/>
  <c r="T465" i="2"/>
  <c r="S465" i="2"/>
  <c r="R465" i="2"/>
  <c r="Q465" i="2"/>
  <c r="P465" i="2"/>
  <c r="N465" i="2"/>
  <c r="M465" i="2"/>
  <c r="L465" i="2"/>
  <c r="AW465" i="2" s="1"/>
  <c r="K465" i="2"/>
  <c r="J465" i="2"/>
  <c r="H465" i="2"/>
  <c r="G465" i="2"/>
  <c r="F465" i="2"/>
  <c r="AP465" i="2" s="1"/>
  <c r="E465" i="2"/>
  <c r="D465" i="2"/>
  <c r="AL464" i="2"/>
  <c r="AK464" i="2"/>
  <c r="AJ464" i="2"/>
  <c r="AI464" i="2"/>
  <c r="AH464" i="2"/>
  <c r="AF464" i="2"/>
  <c r="AE464" i="2"/>
  <c r="AD464" i="2"/>
  <c r="AC464" i="2"/>
  <c r="AB464" i="2"/>
  <c r="Z464" i="2"/>
  <c r="Y464" i="2"/>
  <c r="X464" i="2"/>
  <c r="W464" i="2"/>
  <c r="BB464" i="2" s="1"/>
  <c r="V464" i="2"/>
  <c r="T464" i="2"/>
  <c r="S464" i="2"/>
  <c r="R464" i="2"/>
  <c r="Q464" i="2"/>
  <c r="P464" i="2"/>
  <c r="N464" i="2"/>
  <c r="M464" i="2"/>
  <c r="AX464" i="2" s="1"/>
  <c r="L464" i="2"/>
  <c r="K464" i="2"/>
  <c r="J464" i="2"/>
  <c r="H464" i="2"/>
  <c r="G464" i="2"/>
  <c r="F464" i="2"/>
  <c r="E464" i="2"/>
  <c r="D464" i="2"/>
  <c r="AL463" i="2"/>
  <c r="AK463" i="2"/>
  <c r="AJ463" i="2"/>
  <c r="AI463" i="2"/>
  <c r="AH463" i="2"/>
  <c r="BM463" i="2" s="1"/>
  <c r="AF463" i="2"/>
  <c r="AE463" i="2"/>
  <c r="BJ463" i="2" s="1"/>
  <c r="AD463" i="2"/>
  <c r="AC463" i="2"/>
  <c r="AB463" i="2"/>
  <c r="Z463" i="2"/>
  <c r="BD463" i="2" s="1"/>
  <c r="Y463" i="2"/>
  <c r="X463" i="2"/>
  <c r="BC463" i="2" s="1"/>
  <c r="W463" i="2"/>
  <c r="V463" i="2"/>
  <c r="BA463" i="2" s="1"/>
  <c r="T463" i="2"/>
  <c r="S463" i="2"/>
  <c r="R463" i="2"/>
  <c r="Q463" i="2"/>
  <c r="P463" i="2"/>
  <c r="N463" i="2"/>
  <c r="AX463" i="2" s="1"/>
  <c r="M463" i="2"/>
  <c r="L463" i="2"/>
  <c r="AW463" i="2" s="1"/>
  <c r="K463" i="2"/>
  <c r="J463" i="2"/>
  <c r="H463" i="2"/>
  <c r="G463" i="2"/>
  <c r="AQ463" i="2" s="1"/>
  <c r="F463" i="2"/>
  <c r="E463" i="2"/>
  <c r="AO463" i="2" s="1"/>
  <c r="D463" i="2"/>
  <c r="AL462" i="2"/>
  <c r="AK462" i="2"/>
  <c r="AJ462" i="2"/>
  <c r="AI462" i="2"/>
  <c r="AH462" i="2"/>
  <c r="BM462" i="2" s="1"/>
  <c r="AF462" i="2"/>
  <c r="AE462" i="2"/>
  <c r="AD462" i="2"/>
  <c r="BI462" i="2" s="1"/>
  <c r="AC462" i="2"/>
  <c r="AB462" i="2"/>
  <c r="Z462" i="2"/>
  <c r="Y462" i="2"/>
  <c r="X462" i="2"/>
  <c r="BC462" i="2" s="1"/>
  <c r="W462" i="2"/>
  <c r="V462" i="2"/>
  <c r="BA462" i="2" s="1"/>
  <c r="T462" i="2"/>
  <c r="S462" i="2"/>
  <c r="R462" i="2"/>
  <c r="Q462" i="2"/>
  <c r="P462" i="2"/>
  <c r="N462" i="2"/>
  <c r="M462" i="2"/>
  <c r="L462" i="2"/>
  <c r="K462" i="2"/>
  <c r="AU462" i="2" s="1"/>
  <c r="J462" i="2"/>
  <c r="H462" i="2"/>
  <c r="G462" i="2"/>
  <c r="AQ462" i="2" s="1"/>
  <c r="F462" i="2"/>
  <c r="E462" i="2"/>
  <c r="AP462" i="2" s="1"/>
  <c r="D462" i="2"/>
  <c r="AL461" i="2"/>
  <c r="BP461" i="2" s="1"/>
  <c r="AK461" i="2"/>
  <c r="AJ461" i="2"/>
  <c r="BO461" i="2" s="1"/>
  <c r="AI461" i="2"/>
  <c r="AH461" i="2"/>
  <c r="AF461" i="2"/>
  <c r="AE461" i="2"/>
  <c r="AD461" i="2"/>
  <c r="AC461" i="2"/>
  <c r="AB461" i="2"/>
  <c r="Z461" i="2"/>
  <c r="Y461" i="2"/>
  <c r="X461" i="2"/>
  <c r="W461" i="2"/>
  <c r="V461" i="2"/>
  <c r="T461" i="2"/>
  <c r="S461" i="2"/>
  <c r="R461" i="2"/>
  <c r="Q461" i="2"/>
  <c r="P461" i="2"/>
  <c r="N461" i="2"/>
  <c r="AX461" i="2" s="1"/>
  <c r="M461" i="2"/>
  <c r="L461" i="2"/>
  <c r="K461" i="2"/>
  <c r="J461" i="2"/>
  <c r="H461" i="2"/>
  <c r="G461" i="2"/>
  <c r="AR461" i="2" s="1"/>
  <c r="F461" i="2"/>
  <c r="E461" i="2"/>
  <c r="AO461" i="2" s="1"/>
  <c r="D461" i="2"/>
  <c r="AL460" i="2"/>
  <c r="AK460" i="2"/>
  <c r="AJ460" i="2"/>
  <c r="AI460" i="2"/>
  <c r="AH460" i="2"/>
  <c r="AF460" i="2"/>
  <c r="AE460" i="2"/>
  <c r="AD460" i="2"/>
  <c r="AC460" i="2"/>
  <c r="BH460" i="2" s="1"/>
  <c r="AB460" i="2"/>
  <c r="Z460" i="2"/>
  <c r="Y460" i="2"/>
  <c r="X460" i="2"/>
  <c r="W460" i="2"/>
  <c r="V460" i="2"/>
  <c r="T460" i="2"/>
  <c r="S460" i="2"/>
  <c r="R460" i="2"/>
  <c r="Q460" i="2"/>
  <c r="P460" i="2"/>
  <c r="N460" i="2"/>
  <c r="M460" i="2"/>
  <c r="L460" i="2"/>
  <c r="K460" i="2"/>
  <c r="J460" i="2"/>
  <c r="AU460" i="2" s="1"/>
  <c r="H460" i="2"/>
  <c r="AR460" i="2" s="1"/>
  <c r="G460" i="2"/>
  <c r="F460" i="2"/>
  <c r="E460" i="2"/>
  <c r="D460" i="2"/>
  <c r="BD459" i="2"/>
  <c r="AL459" i="2"/>
  <c r="AK459" i="2"/>
  <c r="AJ459" i="2"/>
  <c r="AI459" i="2"/>
  <c r="AH459" i="2"/>
  <c r="AF459" i="2"/>
  <c r="AE459" i="2"/>
  <c r="AD459" i="2"/>
  <c r="AC459" i="2"/>
  <c r="AB459" i="2"/>
  <c r="Z459" i="2"/>
  <c r="Y459" i="2"/>
  <c r="X459" i="2"/>
  <c r="W459" i="2"/>
  <c r="V459" i="2"/>
  <c r="T459" i="2"/>
  <c r="S459" i="2"/>
  <c r="R459" i="2"/>
  <c r="Q459" i="2"/>
  <c r="P459" i="2"/>
  <c r="N459" i="2"/>
  <c r="M459" i="2"/>
  <c r="L459" i="2"/>
  <c r="K459" i="2"/>
  <c r="J459" i="2"/>
  <c r="H459" i="2"/>
  <c r="G459" i="2"/>
  <c r="F459" i="2"/>
  <c r="E459" i="2"/>
  <c r="D459" i="2"/>
  <c r="AL458" i="2"/>
  <c r="AK458" i="2"/>
  <c r="AJ458" i="2"/>
  <c r="AI458" i="2"/>
  <c r="AH458" i="2"/>
  <c r="AF458" i="2"/>
  <c r="AE458" i="2"/>
  <c r="AD458" i="2"/>
  <c r="BI458" i="2" s="1"/>
  <c r="AC458" i="2"/>
  <c r="AB458" i="2"/>
  <c r="BG458" i="2" s="1"/>
  <c r="Z458" i="2"/>
  <c r="Y458" i="2"/>
  <c r="X458" i="2"/>
  <c r="W458" i="2"/>
  <c r="V458" i="2"/>
  <c r="T458" i="2"/>
  <c r="S458" i="2"/>
  <c r="R458" i="2"/>
  <c r="Q458" i="2"/>
  <c r="P458" i="2"/>
  <c r="N458" i="2"/>
  <c r="M458" i="2"/>
  <c r="L458" i="2"/>
  <c r="K458" i="2"/>
  <c r="AV458" i="2" s="1"/>
  <c r="J458" i="2"/>
  <c r="H458" i="2"/>
  <c r="G458" i="2"/>
  <c r="F458" i="2"/>
  <c r="E458" i="2"/>
  <c r="D458" i="2"/>
  <c r="AL457" i="2"/>
  <c r="AK457" i="2"/>
  <c r="BO457" i="2" s="1"/>
  <c r="AJ457" i="2"/>
  <c r="AI457" i="2"/>
  <c r="BN457" i="2" s="1"/>
  <c r="AH457" i="2"/>
  <c r="AF457" i="2"/>
  <c r="AE457" i="2"/>
  <c r="AD457" i="2"/>
  <c r="AC457" i="2"/>
  <c r="AB457" i="2"/>
  <c r="Z457" i="2"/>
  <c r="Y457" i="2"/>
  <c r="BD457" i="2" s="1"/>
  <c r="X457" i="2"/>
  <c r="W457" i="2"/>
  <c r="V457" i="2"/>
  <c r="T457" i="2"/>
  <c r="S457" i="2"/>
  <c r="R457" i="2"/>
  <c r="Q457" i="2"/>
  <c r="P457" i="2"/>
  <c r="N457" i="2"/>
  <c r="M457" i="2"/>
  <c r="L457" i="2"/>
  <c r="K457" i="2"/>
  <c r="J457" i="2"/>
  <c r="H457" i="2"/>
  <c r="AR457" i="2" s="1"/>
  <c r="G457" i="2"/>
  <c r="F457" i="2"/>
  <c r="E457" i="2"/>
  <c r="D457" i="2"/>
  <c r="AL456" i="2"/>
  <c r="AK456" i="2"/>
  <c r="AJ456" i="2"/>
  <c r="AI456" i="2"/>
  <c r="AH456" i="2"/>
  <c r="AF456" i="2"/>
  <c r="AE456" i="2"/>
  <c r="AD456" i="2"/>
  <c r="AC456" i="2"/>
  <c r="AB456" i="2"/>
  <c r="Z456" i="2"/>
  <c r="Y456" i="2"/>
  <c r="X456" i="2"/>
  <c r="W456" i="2"/>
  <c r="BB456" i="2" s="1"/>
  <c r="V456" i="2"/>
  <c r="T456" i="2"/>
  <c r="S456" i="2"/>
  <c r="R456" i="2"/>
  <c r="Q456" i="2"/>
  <c r="P456" i="2"/>
  <c r="N456" i="2"/>
  <c r="M456" i="2"/>
  <c r="AX456" i="2" s="1"/>
  <c r="L456" i="2"/>
  <c r="K456" i="2"/>
  <c r="J456" i="2"/>
  <c r="H456" i="2"/>
  <c r="G456" i="2"/>
  <c r="F456" i="2"/>
  <c r="AP456" i="2" s="1"/>
  <c r="E456" i="2"/>
  <c r="D456" i="2"/>
  <c r="AL455" i="2"/>
  <c r="AK455" i="2"/>
  <c r="AJ455" i="2"/>
  <c r="AI455" i="2"/>
  <c r="AH455" i="2"/>
  <c r="AF455" i="2"/>
  <c r="AE455" i="2"/>
  <c r="AD455" i="2"/>
  <c r="AC455" i="2"/>
  <c r="AB455" i="2"/>
  <c r="Z455" i="2"/>
  <c r="Y455" i="2"/>
  <c r="X455" i="2"/>
  <c r="W455" i="2"/>
  <c r="V455" i="2"/>
  <c r="T455" i="2"/>
  <c r="S455" i="2"/>
  <c r="R455" i="2"/>
  <c r="Q455" i="2"/>
  <c r="P455" i="2"/>
  <c r="N455" i="2"/>
  <c r="M455" i="2"/>
  <c r="L455" i="2"/>
  <c r="K455" i="2"/>
  <c r="J455" i="2"/>
  <c r="H455" i="2"/>
  <c r="G455" i="2"/>
  <c r="F455" i="2"/>
  <c r="E455" i="2"/>
  <c r="D455" i="2"/>
  <c r="AL454" i="2"/>
  <c r="AK454" i="2"/>
  <c r="AJ454" i="2"/>
  <c r="AI454" i="2"/>
  <c r="AH454" i="2"/>
  <c r="BM454" i="2" s="1"/>
  <c r="AF454" i="2"/>
  <c r="AE454" i="2"/>
  <c r="AD454" i="2"/>
  <c r="AC454" i="2"/>
  <c r="AB454" i="2"/>
  <c r="Z454" i="2"/>
  <c r="Y454" i="2"/>
  <c r="X454" i="2"/>
  <c r="BC454" i="2" s="1"/>
  <c r="W454" i="2"/>
  <c r="V454" i="2"/>
  <c r="T454" i="2"/>
  <c r="S454" i="2"/>
  <c r="R454" i="2"/>
  <c r="Q454" i="2"/>
  <c r="P454" i="2"/>
  <c r="N454" i="2"/>
  <c r="M454" i="2"/>
  <c r="L454" i="2"/>
  <c r="K454" i="2"/>
  <c r="J454" i="2"/>
  <c r="H454" i="2"/>
  <c r="G454" i="2"/>
  <c r="AQ454" i="2" s="1"/>
  <c r="F454" i="2"/>
  <c r="E454" i="2"/>
  <c r="AP454" i="2" s="1"/>
  <c r="D454" i="2"/>
  <c r="AL453" i="2"/>
  <c r="AK453" i="2"/>
  <c r="BO453" i="2" s="1"/>
  <c r="AJ453" i="2"/>
  <c r="AI453" i="2"/>
  <c r="AH453" i="2"/>
  <c r="AF453" i="2"/>
  <c r="AE453" i="2"/>
  <c r="BJ453" i="2" s="1"/>
  <c r="AD453" i="2"/>
  <c r="AC453" i="2"/>
  <c r="AB453" i="2"/>
  <c r="Z453" i="2"/>
  <c r="Y453" i="2"/>
  <c r="X453" i="2"/>
  <c r="W453" i="2"/>
  <c r="V453" i="2"/>
  <c r="T453" i="2"/>
  <c r="S453" i="2"/>
  <c r="R453" i="2"/>
  <c r="Q453" i="2"/>
  <c r="P453" i="2"/>
  <c r="N453" i="2"/>
  <c r="M453" i="2"/>
  <c r="L453" i="2"/>
  <c r="K453" i="2"/>
  <c r="J453" i="2"/>
  <c r="H453" i="2"/>
  <c r="AR453" i="2" s="1"/>
  <c r="G453" i="2"/>
  <c r="F453" i="2"/>
  <c r="E453" i="2"/>
  <c r="D453" i="2"/>
  <c r="AL452" i="2"/>
  <c r="AK452" i="2"/>
  <c r="AJ452" i="2"/>
  <c r="AI452" i="2"/>
  <c r="BN452" i="2" s="1"/>
  <c r="AH452" i="2"/>
  <c r="AF452" i="2"/>
  <c r="AE452" i="2"/>
  <c r="AD452" i="2"/>
  <c r="AC452" i="2"/>
  <c r="AB452" i="2"/>
  <c r="Z452" i="2"/>
  <c r="Y452" i="2"/>
  <c r="X452" i="2"/>
  <c r="W452" i="2"/>
  <c r="V452" i="2"/>
  <c r="T452" i="2"/>
  <c r="S452" i="2"/>
  <c r="R452" i="2"/>
  <c r="Q452" i="2"/>
  <c r="P452" i="2"/>
  <c r="N452" i="2"/>
  <c r="M452" i="2"/>
  <c r="L452" i="2"/>
  <c r="AW452" i="2" s="1"/>
  <c r="K452" i="2"/>
  <c r="J452" i="2"/>
  <c r="H452" i="2"/>
  <c r="AR452" i="2" s="1"/>
  <c r="G452" i="2"/>
  <c r="F452" i="2"/>
  <c r="E452" i="2"/>
  <c r="D452" i="2"/>
  <c r="BA451" i="2"/>
  <c r="AL451" i="2"/>
  <c r="AK451" i="2"/>
  <c r="AJ451" i="2"/>
  <c r="AI451" i="2"/>
  <c r="AH451" i="2"/>
  <c r="AF451" i="2"/>
  <c r="AE451" i="2"/>
  <c r="AD451" i="2"/>
  <c r="AC451" i="2"/>
  <c r="AB451" i="2"/>
  <c r="Z451" i="2"/>
  <c r="Y451" i="2"/>
  <c r="X451" i="2"/>
  <c r="W451" i="2"/>
  <c r="V451" i="2"/>
  <c r="T451" i="2"/>
  <c r="S451" i="2"/>
  <c r="R451" i="2"/>
  <c r="Q451" i="2"/>
  <c r="P451" i="2"/>
  <c r="N451" i="2"/>
  <c r="M451" i="2"/>
  <c r="L451" i="2"/>
  <c r="K451" i="2"/>
  <c r="J451" i="2"/>
  <c r="H451" i="2"/>
  <c r="G451" i="2"/>
  <c r="F451" i="2"/>
  <c r="E451" i="2"/>
  <c r="D451" i="2"/>
  <c r="AL450" i="2"/>
  <c r="AK450" i="2"/>
  <c r="BP450" i="2" s="1"/>
  <c r="AJ450" i="2"/>
  <c r="AI450" i="2"/>
  <c r="AH450" i="2"/>
  <c r="BM450" i="2" s="1"/>
  <c r="AF450" i="2"/>
  <c r="AE450" i="2"/>
  <c r="AD450" i="2"/>
  <c r="AC450" i="2"/>
  <c r="AB450" i="2"/>
  <c r="BG450" i="2" s="1"/>
  <c r="Z450" i="2"/>
  <c r="Y450" i="2"/>
  <c r="X450" i="2"/>
  <c r="BC450" i="2" s="1"/>
  <c r="W450" i="2"/>
  <c r="V450" i="2"/>
  <c r="T450" i="2"/>
  <c r="S450" i="2"/>
  <c r="R450" i="2"/>
  <c r="Q450" i="2"/>
  <c r="P450" i="2"/>
  <c r="N450" i="2"/>
  <c r="M450" i="2"/>
  <c r="L450" i="2"/>
  <c r="K450" i="2"/>
  <c r="J450" i="2"/>
  <c r="H450" i="2"/>
  <c r="G450" i="2"/>
  <c r="F450" i="2"/>
  <c r="E450" i="2"/>
  <c r="D450" i="2"/>
  <c r="AL449" i="2"/>
  <c r="AK449" i="2"/>
  <c r="AJ449" i="2"/>
  <c r="AI449" i="2"/>
  <c r="AH449" i="2"/>
  <c r="AF449" i="2"/>
  <c r="AE449" i="2"/>
  <c r="AD449" i="2"/>
  <c r="AC449" i="2"/>
  <c r="AB449" i="2"/>
  <c r="Z449" i="2"/>
  <c r="Y449" i="2"/>
  <c r="X449" i="2"/>
  <c r="W449" i="2"/>
  <c r="V449" i="2"/>
  <c r="T449" i="2"/>
  <c r="S449" i="2"/>
  <c r="R449" i="2"/>
  <c r="Q449" i="2"/>
  <c r="P449" i="2"/>
  <c r="N449" i="2"/>
  <c r="M449" i="2"/>
  <c r="AX449" i="2" s="1"/>
  <c r="L449" i="2"/>
  <c r="K449" i="2"/>
  <c r="J449" i="2"/>
  <c r="H449" i="2"/>
  <c r="G449" i="2"/>
  <c r="F449" i="2"/>
  <c r="E449" i="2"/>
  <c r="D449" i="2"/>
  <c r="AL448" i="2"/>
  <c r="AK448" i="2"/>
  <c r="AJ448" i="2"/>
  <c r="AI448" i="2"/>
  <c r="AH448" i="2"/>
  <c r="AF448" i="2"/>
  <c r="AE448" i="2"/>
  <c r="AD448" i="2"/>
  <c r="AC448" i="2"/>
  <c r="AB448" i="2"/>
  <c r="Z448" i="2"/>
  <c r="Y448" i="2"/>
  <c r="X448" i="2"/>
  <c r="W448" i="2"/>
  <c r="V448" i="2"/>
  <c r="T448" i="2"/>
  <c r="S448" i="2"/>
  <c r="R448" i="2"/>
  <c r="Q448" i="2"/>
  <c r="P448" i="2"/>
  <c r="N448" i="2"/>
  <c r="M448" i="2"/>
  <c r="L448" i="2"/>
  <c r="K448" i="2"/>
  <c r="J448" i="2"/>
  <c r="H448" i="2"/>
  <c r="G448" i="2"/>
  <c r="F448" i="2"/>
  <c r="E448" i="2"/>
  <c r="D448" i="2"/>
  <c r="AL447" i="2"/>
  <c r="AK447" i="2"/>
  <c r="BP447" i="2" s="1"/>
  <c r="AJ447" i="2"/>
  <c r="AI447" i="2"/>
  <c r="AH447" i="2"/>
  <c r="BM447" i="2" s="1"/>
  <c r="AF447" i="2"/>
  <c r="AE447" i="2"/>
  <c r="AD447" i="2"/>
  <c r="AC447" i="2"/>
  <c r="AB447" i="2"/>
  <c r="BG447" i="2" s="1"/>
  <c r="Z447" i="2"/>
  <c r="Y447" i="2"/>
  <c r="X447" i="2"/>
  <c r="BC447" i="2" s="1"/>
  <c r="W447" i="2"/>
  <c r="V447" i="2"/>
  <c r="T447" i="2"/>
  <c r="S447" i="2"/>
  <c r="R447" i="2"/>
  <c r="Q447" i="2"/>
  <c r="P447" i="2"/>
  <c r="N447" i="2"/>
  <c r="AX447" i="2" s="1"/>
  <c r="M447" i="2"/>
  <c r="AW447" i="2" s="1"/>
  <c r="L447" i="2"/>
  <c r="K447" i="2"/>
  <c r="J447" i="2"/>
  <c r="H447" i="2"/>
  <c r="G447" i="2"/>
  <c r="F447" i="2"/>
  <c r="E447" i="2"/>
  <c r="AO447" i="2" s="1"/>
  <c r="D447" i="2"/>
  <c r="AL446" i="2"/>
  <c r="AK446" i="2"/>
  <c r="AJ446" i="2"/>
  <c r="AI446" i="2"/>
  <c r="AH446" i="2"/>
  <c r="AF446" i="2"/>
  <c r="AE446" i="2"/>
  <c r="BJ446" i="2" s="1"/>
  <c r="AD446" i="2"/>
  <c r="AC446" i="2"/>
  <c r="AB446" i="2"/>
  <c r="BG446" i="2" s="1"/>
  <c r="Z446" i="2"/>
  <c r="Y446" i="2"/>
  <c r="X446" i="2"/>
  <c r="W446" i="2"/>
  <c r="V446" i="2"/>
  <c r="T446" i="2"/>
  <c r="S446" i="2"/>
  <c r="R446" i="2"/>
  <c r="Q446" i="2"/>
  <c r="P446" i="2"/>
  <c r="N446" i="2"/>
  <c r="M446" i="2"/>
  <c r="L446" i="2"/>
  <c r="AW446" i="2" s="1"/>
  <c r="K446" i="2"/>
  <c r="J446" i="2"/>
  <c r="H446" i="2"/>
  <c r="G446" i="2"/>
  <c r="F446" i="2"/>
  <c r="E446" i="2"/>
  <c r="D446" i="2"/>
  <c r="BG445" i="2"/>
  <c r="AL445" i="2"/>
  <c r="AK445" i="2"/>
  <c r="AJ445" i="2"/>
  <c r="AI445" i="2"/>
  <c r="AH445" i="2"/>
  <c r="AF445" i="2"/>
  <c r="AE445" i="2"/>
  <c r="AD445" i="2"/>
  <c r="BI445" i="2" s="1"/>
  <c r="AC445" i="2"/>
  <c r="AB445" i="2"/>
  <c r="Z445" i="2"/>
  <c r="Y445" i="2"/>
  <c r="X445" i="2"/>
  <c r="W445" i="2"/>
  <c r="V445" i="2"/>
  <c r="T445" i="2"/>
  <c r="S445" i="2"/>
  <c r="R445" i="2"/>
  <c r="Q445" i="2"/>
  <c r="P445" i="2"/>
  <c r="N445" i="2"/>
  <c r="M445" i="2"/>
  <c r="L445" i="2"/>
  <c r="K445" i="2"/>
  <c r="AV445" i="2" s="1"/>
  <c r="J445" i="2"/>
  <c r="H445" i="2"/>
  <c r="G445" i="2"/>
  <c r="F445" i="2"/>
  <c r="E445" i="2"/>
  <c r="D445" i="2"/>
  <c r="AL444" i="2"/>
  <c r="AK444" i="2"/>
  <c r="AJ444" i="2"/>
  <c r="AI444" i="2"/>
  <c r="AH444" i="2"/>
  <c r="AF444" i="2"/>
  <c r="AE444" i="2"/>
  <c r="AD444" i="2"/>
  <c r="AC444" i="2"/>
  <c r="AB444" i="2"/>
  <c r="Z444" i="2"/>
  <c r="Y444" i="2"/>
  <c r="X444" i="2"/>
  <c r="W444" i="2"/>
  <c r="BB444" i="2" s="1"/>
  <c r="V444" i="2"/>
  <c r="BA444" i="2" s="1"/>
  <c r="T444" i="2"/>
  <c r="S444" i="2"/>
  <c r="R444" i="2"/>
  <c r="Q444" i="2"/>
  <c r="P444" i="2"/>
  <c r="N444" i="2"/>
  <c r="M444" i="2"/>
  <c r="L444" i="2"/>
  <c r="AW444" i="2" s="1"/>
  <c r="K444" i="2"/>
  <c r="J444" i="2"/>
  <c r="H444" i="2"/>
  <c r="G444" i="2"/>
  <c r="F444" i="2"/>
  <c r="E444" i="2"/>
  <c r="D444" i="2"/>
  <c r="BO443" i="2"/>
  <c r="AL443" i="2"/>
  <c r="AK443" i="2"/>
  <c r="AJ443" i="2"/>
  <c r="AI443" i="2"/>
  <c r="AH443" i="2"/>
  <c r="AF443" i="2"/>
  <c r="AE443" i="2"/>
  <c r="AD443" i="2"/>
  <c r="AC443" i="2"/>
  <c r="AB443" i="2"/>
  <c r="Z443" i="2"/>
  <c r="Y443" i="2"/>
  <c r="BD443" i="2" s="1"/>
  <c r="X443" i="2"/>
  <c r="W443" i="2"/>
  <c r="V443" i="2"/>
  <c r="T443" i="2"/>
  <c r="S443" i="2"/>
  <c r="R443" i="2"/>
  <c r="Q443" i="2"/>
  <c r="P443" i="2"/>
  <c r="N443" i="2"/>
  <c r="M443" i="2"/>
  <c r="L443" i="2"/>
  <c r="K443" i="2"/>
  <c r="J443" i="2"/>
  <c r="H443" i="2"/>
  <c r="G443" i="2"/>
  <c r="F443" i="2"/>
  <c r="AQ443" i="2" s="1"/>
  <c r="E443" i="2"/>
  <c r="D443" i="2"/>
  <c r="AL442" i="2"/>
  <c r="AK442" i="2"/>
  <c r="AJ442" i="2"/>
  <c r="AI442" i="2"/>
  <c r="AH442" i="2"/>
  <c r="AF442" i="2"/>
  <c r="AE442" i="2"/>
  <c r="AD442" i="2"/>
  <c r="AC442" i="2"/>
  <c r="AB442" i="2"/>
  <c r="Z442" i="2"/>
  <c r="Y442" i="2"/>
  <c r="X442" i="2"/>
  <c r="W442" i="2"/>
  <c r="V442" i="2"/>
  <c r="T442" i="2"/>
  <c r="S442" i="2"/>
  <c r="R442" i="2"/>
  <c r="Q442" i="2"/>
  <c r="P442" i="2"/>
  <c r="N442" i="2"/>
  <c r="M442" i="2"/>
  <c r="L442" i="2"/>
  <c r="K442" i="2"/>
  <c r="J442" i="2"/>
  <c r="H442" i="2"/>
  <c r="G442" i="2"/>
  <c r="F442" i="2"/>
  <c r="E442" i="2"/>
  <c r="D442" i="2"/>
  <c r="AL441" i="2"/>
  <c r="AK441" i="2"/>
  <c r="AJ441" i="2"/>
  <c r="AI441" i="2"/>
  <c r="AH441" i="2"/>
  <c r="AF441" i="2"/>
  <c r="AE441" i="2"/>
  <c r="AD441" i="2"/>
  <c r="AC441" i="2"/>
  <c r="AB441" i="2"/>
  <c r="Z441" i="2"/>
  <c r="Y441" i="2"/>
  <c r="X441" i="2"/>
  <c r="BC441" i="2" s="1"/>
  <c r="W441" i="2"/>
  <c r="V441" i="2"/>
  <c r="T441" i="2"/>
  <c r="S441" i="2"/>
  <c r="R441" i="2"/>
  <c r="Q441" i="2"/>
  <c r="P441" i="2"/>
  <c r="N441" i="2"/>
  <c r="M441" i="2"/>
  <c r="L441" i="2"/>
  <c r="K441" i="2"/>
  <c r="J441" i="2"/>
  <c r="H441" i="2"/>
  <c r="G441" i="2"/>
  <c r="F441" i="2"/>
  <c r="E441" i="2"/>
  <c r="D441" i="2"/>
  <c r="AL440" i="2"/>
  <c r="AK440" i="2"/>
  <c r="AJ440" i="2"/>
  <c r="AI440" i="2"/>
  <c r="AH440" i="2"/>
  <c r="AF440" i="2"/>
  <c r="AE440" i="2"/>
  <c r="AD440" i="2"/>
  <c r="AC440" i="2"/>
  <c r="AB440" i="2"/>
  <c r="Z440" i="2"/>
  <c r="Y440" i="2"/>
  <c r="X440" i="2"/>
  <c r="W440" i="2"/>
  <c r="V440" i="2"/>
  <c r="T440" i="2"/>
  <c r="S440" i="2"/>
  <c r="R440" i="2"/>
  <c r="Q440" i="2"/>
  <c r="P440" i="2"/>
  <c r="N440" i="2"/>
  <c r="M440" i="2"/>
  <c r="L440" i="2"/>
  <c r="K440" i="2"/>
  <c r="J440" i="2"/>
  <c r="H440" i="2"/>
  <c r="G440" i="2"/>
  <c r="F440" i="2"/>
  <c r="E440" i="2"/>
  <c r="D440" i="2"/>
  <c r="AL439" i="2"/>
  <c r="AK439" i="2"/>
  <c r="AJ439" i="2"/>
  <c r="AI439" i="2"/>
  <c r="AH439" i="2"/>
  <c r="AF439" i="2"/>
  <c r="AE439" i="2"/>
  <c r="AD439" i="2"/>
  <c r="AC439" i="2"/>
  <c r="AB439" i="2"/>
  <c r="Z439" i="2"/>
  <c r="Y439" i="2"/>
  <c r="X439" i="2"/>
  <c r="W439" i="2"/>
  <c r="V439" i="2"/>
  <c r="T439" i="2"/>
  <c r="S439" i="2"/>
  <c r="R439" i="2"/>
  <c r="Q439" i="2"/>
  <c r="P439" i="2"/>
  <c r="N439" i="2"/>
  <c r="M439" i="2"/>
  <c r="L439" i="2"/>
  <c r="K439" i="2"/>
  <c r="J439" i="2"/>
  <c r="H439" i="2"/>
  <c r="G439" i="2"/>
  <c r="F439" i="2"/>
  <c r="E439" i="2"/>
  <c r="D439" i="2"/>
  <c r="AL438" i="2"/>
  <c r="AK438" i="2"/>
  <c r="AJ438" i="2"/>
  <c r="AI438" i="2"/>
  <c r="AH438" i="2"/>
  <c r="AF438" i="2"/>
  <c r="AE438" i="2"/>
  <c r="AD438" i="2"/>
  <c r="AC438" i="2"/>
  <c r="AB438" i="2"/>
  <c r="Z438" i="2"/>
  <c r="Y438" i="2"/>
  <c r="BC438" i="2" s="1"/>
  <c r="X438" i="2"/>
  <c r="W438" i="2"/>
  <c r="V438" i="2"/>
  <c r="T438" i="2"/>
  <c r="S438" i="2"/>
  <c r="R438" i="2"/>
  <c r="Q438" i="2"/>
  <c r="P438" i="2"/>
  <c r="N438" i="2"/>
  <c r="M438" i="2"/>
  <c r="L438" i="2"/>
  <c r="K438" i="2"/>
  <c r="J438" i="2"/>
  <c r="H438" i="2"/>
  <c r="G438" i="2"/>
  <c r="AR438" i="2" s="1"/>
  <c r="F438" i="2"/>
  <c r="AP438" i="2" s="1"/>
  <c r="E438" i="2"/>
  <c r="D438" i="2"/>
  <c r="AL437" i="2"/>
  <c r="AK437" i="2"/>
  <c r="AJ437" i="2"/>
  <c r="AI437" i="2"/>
  <c r="BN437" i="2" s="1"/>
  <c r="AH437" i="2"/>
  <c r="AF437" i="2"/>
  <c r="AE437" i="2"/>
  <c r="AD437" i="2"/>
  <c r="AC437" i="2"/>
  <c r="BH437" i="2" s="1"/>
  <c r="AB437" i="2"/>
  <c r="Z437" i="2"/>
  <c r="Y437" i="2"/>
  <c r="X437" i="2"/>
  <c r="W437" i="2"/>
  <c r="V437" i="2"/>
  <c r="T437" i="2"/>
  <c r="S437" i="2"/>
  <c r="R437" i="2"/>
  <c r="Q437" i="2"/>
  <c r="P437" i="2"/>
  <c r="N437" i="2"/>
  <c r="M437" i="2"/>
  <c r="L437" i="2"/>
  <c r="AW437" i="2" s="1"/>
  <c r="K437" i="2"/>
  <c r="J437" i="2"/>
  <c r="H437" i="2"/>
  <c r="G437" i="2"/>
  <c r="F437" i="2"/>
  <c r="AP437" i="2" s="1"/>
  <c r="E437" i="2"/>
  <c r="D437" i="2"/>
  <c r="AL436" i="2"/>
  <c r="AK436" i="2"/>
  <c r="AJ436" i="2"/>
  <c r="AI436" i="2"/>
  <c r="BN436" i="2" s="1"/>
  <c r="AH436" i="2"/>
  <c r="AF436" i="2"/>
  <c r="AE436" i="2"/>
  <c r="AD436" i="2"/>
  <c r="AC436" i="2"/>
  <c r="AB436" i="2"/>
  <c r="Z436" i="2"/>
  <c r="Y436" i="2"/>
  <c r="BD436" i="2" s="1"/>
  <c r="X436" i="2"/>
  <c r="W436" i="2"/>
  <c r="BB436" i="2" s="1"/>
  <c r="V436" i="2"/>
  <c r="T436" i="2"/>
  <c r="S436" i="2"/>
  <c r="R436" i="2"/>
  <c r="Q436" i="2"/>
  <c r="P436" i="2"/>
  <c r="N436" i="2"/>
  <c r="M436" i="2"/>
  <c r="AX436" i="2" s="1"/>
  <c r="L436" i="2"/>
  <c r="K436" i="2"/>
  <c r="J436" i="2"/>
  <c r="H436" i="2"/>
  <c r="G436" i="2"/>
  <c r="F436" i="2"/>
  <c r="AP436" i="2" s="1"/>
  <c r="E436" i="2"/>
  <c r="D436" i="2"/>
  <c r="AO436" i="2" s="1"/>
  <c r="AL435" i="2"/>
  <c r="AK435" i="2"/>
  <c r="AJ435" i="2"/>
  <c r="AI435" i="2"/>
  <c r="AH435" i="2"/>
  <c r="AF435" i="2"/>
  <c r="AE435" i="2"/>
  <c r="AD435" i="2"/>
  <c r="AC435" i="2"/>
  <c r="AB435" i="2"/>
  <c r="Z435" i="2"/>
  <c r="Y435" i="2"/>
  <c r="X435" i="2"/>
  <c r="W435" i="2"/>
  <c r="V435" i="2"/>
  <c r="T435" i="2"/>
  <c r="S435" i="2"/>
  <c r="R435" i="2"/>
  <c r="Q435" i="2"/>
  <c r="P435" i="2"/>
  <c r="N435" i="2"/>
  <c r="M435" i="2"/>
  <c r="L435" i="2"/>
  <c r="K435" i="2"/>
  <c r="J435" i="2"/>
  <c r="H435" i="2"/>
  <c r="AR435" i="2" s="1"/>
  <c r="G435" i="2"/>
  <c r="AQ435" i="2" s="1"/>
  <c r="F435" i="2"/>
  <c r="AP435" i="2" s="1"/>
  <c r="E435" i="2"/>
  <c r="D435" i="2"/>
  <c r="BP434" i="2"/>
  <c r="AL434" i="2"/>
  <c r="AK434" i="2"/>
  <c r="AJ434" i="2"/>
  <c r="AI434" i="2"/>
  <c r="AH434" i="2"/>
  <c r="AF434" i="2"/>
  <c r="AE434" i="2"/>
  <c r="AD434" i="2"/>
  <c r="AC434" i="2"/>
  <c r="BH434" i="2" s="1"/>
  <c r="AB434" i="2"/>
  <c r="Z434" i="2"/>
  <c r="Y434" i="2"/>
  <c r="X434" i="2"/>
  <c r="W434" i="2"/>
  <c r="V434" i="2"/>
  <c r="T434" i="2"/>
  <c r="S434" i="2"/>
  <c r="R434" i="2"/>
  <c r="Q434" i="2"/>
  <c r="P434" i="2"/>
  <c r="N434" i="2"/>
  <c r="M434" i="2"/>
  <c r="L434" i="2"/>
  <c r="K434" i="2"/>
  <c r="J434" i="2"/>
  <c r="H434" i="2"/>
  <c r="G434" i="2"/>
  <c r="AR434" i="2" s="1"/>
  <c r="F434" i="2"/>
  <c r="E434" i="2"/>
  <c r="D434" i="2"/>
  <c r="AL433" i="2"/>
  <c r="AK433" i="2"/>
  <c r="AJ433" i="2"/>
  <c r="AI433" i="2"/>
  <c r="AH433" i="2"/>
  <c r="AF433" i="2"/>
  <c r="AE433" i="2"/>
  <c r="AD433" i="2"/>
  <c r="AC433" i="2"/>
  <c r="AB433" i="2"/>
  <c r="Z433" i="2"/>
  <c r="Y433" i="2"/>
  <c r="X433" i="2"/>
  <c r="W433" i="2"/>
  <c r="V433" i="2"/>
  <c r="T433" i="2"/>
  <c r="S433" i="2"/>
  <c r="R433" i="2"/>
  <c r="Q433" i="2"/>
  <c r="P433" i="2"/>
  <c r="N433" i="2"/>
  <c r="M433" i="2"/>
  <c r="L433" i="2"/>
  <c r="K433" i="2"/>
  <c r="J433" i="2"/>
  <c r="H433" i="2"/>
  <c r="G433" i="2"/>
  <c r="F433" i="2"/>
  <c r="E433" i="2"/>
  <c r="D433" i="2"/>
  <c r="AP432" i="2"/>
  <c r="AL432" i="2"/>
  <c r="AK432" i="2"/>
  <c r="AJ432" i="2"/>
  <c r="AI432" i="2"/>
  <c r="AH432" i="2"/>
  <c r="BM432" i="2" s="1"/>
  <c r="AF432" i="2"/>
  <c r="AE432" i="2"/>
  <c r="AD432" i="2"/>
  <c r="AC432" i="2"/>
  <c r="AB432" i="2"/>
  <c r="Z432" i="2"/>
  <c r="Y432" i="2"/>
  <c r="X432" i="2"/>
  <c r="W432" i="2"/>
  <c r="V432" i="2"/>
  <c r="T432" i="2"/>
  <c r="S432" i="2"/>
  <c r="R432" i="2"/>
  <c r="Q432" i="2"/>
  <c r="P432" i="2"/>
  <c r="N432" i="2"/>
  <c r="M432" i="2"/>
  <c r="AX432" i="2" s="1"/>
  <c r="L432" i="2"/>
  <c r="K432" i="2"/>
  <c r="J432" i="2"/>
  <c r="H432" i="2"/>
  <c r="G432" i="2"/>
  <c r="F432" i="2"/>
  <c r="E432" i="2"/>
  <c r="D432" i="2"/>
  <c r="AO432" i="2" s="1"/>
  <c r="AL431" i="2"/>
  <c r="AK431" i="2"/>
  <c r="AJ431" i="2"/>
  <c r="AI431" i="2"/>
  <c r="AH431" i="2"/>
  <c r="AF431" i="2"/>
  <c r="AE431" i="2"/>
  <c r="AD431" i="2"/>
  <c r="AC431" i="2"/>
  <c r="AB431" i="2"/>
  <c r="Z431" i="2"/>
  <c r="Y431" i="2"/>
  <c r="X431" i="2"/>
  <c r="W431" i="2"/>
  <c r="V431" i="2"/>
  <c r="T431" i="2"/>
  <c r="S431" i="2"/>
  <c r="R431" i="2"/>
  <c r="Q431" i="2"/>
  <c r="P431" i="2"/>
  <c r="N431" i="2"/>
  <c r="M431" i="2"/>
  <c r="L431" i="2"/>
  <c r="K431" i="2"/>
  <c r="J431" i="2"/>
  <c r="H431" i="2"/>
  <c r="AR431" i="2" s="1"/>
  <c r="G431" i="2"/>
  <c r="F431" i="2"/>
  <c r="E431" i="2"/>
  <c r="D431" i="2"/>
  <c r="AL430" i="2"/>
  <c r="AK430" i="2"/>
  <c r="BP430" i="2" s="1"/>
  <c r="AJ430" i="2"/>
  <c r="AI430" i="2"/>
  <c r="AH430" i="2"/>
  <c r="AF430" i="2"/>
  <c r="AE430" i="2"/>
  <c r="AD430" i="2"/>
  <c r="AC430" i="2"/>
  <c r="AB430" i="2"/>
  <c r="BG430" i="2" s="1"/>
  <c r="Z430" i="2"/>
  <c r="Y430" i="2"/>
  <c r="X430" i="2"/>
  <c r="W430" i="2"/>
  <c r="V430" i="2"/>
  <c r="T430" i="2"/>
  <c r="S430" i="2"/>
  <c r="R430" i="2"/>
  <c r="Q430" i="2"/>
  <c r="P430" i="2"/>
  <c r="N430" i="2"/>
  <c r="M430" i="2"/>
  <c r="L430" i="2"/>
  <c r="K430" i="2"/>
  <c r="J430" i="2"/>
  <c r="H430" i="2"/>
  <c r="G430" i="2"/>
  <c r="F430" i="2"/>
  <c r="AP430" i="2" s="1"/>
  <c r="E430" i="2"/>
  <c r="D430" i="2"/>
  <c r="AL429" i="2"/>
  <c r="AK429" i="2"/>
  <c r="AJ429" i="2"/>
  <c r="AI429" i="2"/>
  <c r="AH429" i="2"/>
  <c r="BM429" i="2" s="1"/>
  <c r="AF429" i="2"/>
  <c r="AE429" i="2"/>
  <c r="AD429" i="2"/>
  <c r="BI429" i="2" s="1"/>
  <c r="AC429" i="2"/>
  <c r="AB429" i="2"/>
  <c r="BG429" i="2" s="1"/>
  <c r="Z429" i="2"/>
  <c r="Y429" i="2"/>
  <c r="X429" i="2"/>
  <c r="W429" i="2"/>
  <c r="V429" i="2"/>
  <c r="T429" i="2"/>
  <c r="S429" i="2"/>
  <c r="R429" i="2"/>
  <c r="Q429" i="2"/>
  <c r="P429" i="2"/>
  <c r="N429" i="2"/>
  <c r="M429" i="2"/>
  <c r="L429" i="2"/>
  <c r="K429" i="2"/>
  <c r="J429" i="2"/>
  <c r="H429" i="2"/>
  <c r="G429" i="2"/>
  <c r="AQ429" i="2" s="1"/>
  <c r="F429" i="2"/>
  <c r="E429" i="2"/>
  <c r="AO429" i="2" s="1"/>
  <c r="D429" i="2"/>
  <c r="AL428" i="2"/>
  <c r="AK428" i="2"/>
  <c r="AJ428" i="2"/>
  <c r="AI428" i="2"/>
  <c r="AH428" i="2"/>
  <c r="BM428" i="2" s="1"/>
  <c r="AF428" i="2"/>
  <c r="AE428" i="2"/>
  <c r="AD428" i="2"/>
  <c r="AC428" i="2"/>
  <c r="AB428" i="2"/>
  <c r="Z428" i="2"/>
  <c r="Y428" i="2"/>
  <c r="X428" i="2"/>
  <c r="W428" i="2"/>
  <c r="BB428" i="2" s="1"/>
  <c r="V428" i="2"/>
  <c r="T428" i="2"/>
  <c r="S428" i="2"/>
  <c r="R428" i="2"/>
  <c r="Q428" i="2"/>
  <c r="P428" i="2"/>
  <c r="N428" i="2"/>
  <c r="M428" i="2"/>
  <c r="L428" i="2"/>
  <c r="K428" i="2"/>
  <c r="J428" i="2"/>
  <c r="H428" i="2"/>
  <c r="G428" i="2"/>
  <c r="F428" i="2"/>
  <c r="E428" i="2"/>
  <c r="D428" i="2"/>
  <c r="AL427" i="2"/>
  <c r="AK427" i="2"/>
  <c r="BP427" i="2" s="1"/>
  <c r="AJ427" i="2"/>
  <c r="AI427" i="2"/>
  <c r="AH427" i="2"/>
  <c r="BM427" i="2" s="1"/>
  <c r="AF427" i="2"/>
  <c r="AE427" i="2"/>
  <c r="BJ427" i="2" s="1"/>
  <c r="AD427" i="2"/>
  <c r="AC427" i="2"/>
  <c r="AB427" i="2"/>
  <c r="BG427" i="2" s="1"/>
  <c r="Z427" i="2"/>
  <c r="Y427" i="2"/>
  <c r="BD427" i="2" s="1"/>
  <c r="X427" i="2"/>
  <c r="BC427" i="2" s="1"/>
  <c r="W427" i="2"/>
  <c r="V427" i="2"/>
  <c r="BA427" i="2" s="1"/>
  <c r="T427" i="2"/>
  <c r="S427" i="2"/>
  <c r="R427" i="2"/>
  <c r="Q427" i="2"/>
  <c r="P427" i="2"/>
  <c r="N427" i="2"/>
  <c r="M427" i="2"/>
  <c r="L427" i="2"/>
  <c r="AW427" i="2" s="1"/>
  <c r="K427" i="2"/>
  <c r="J427" i="2"/>
  <c r="H427" i="2"/>
  <c r="AR427" i="2" s="1"/>
  <c r="G427" i="2"/>
  <c r="AQ427" i="2" s="1"/>
  <c r="F427" i="2"/>
  <c r="E427" i="2"/>
  <c r="AO427" i="2" s="1"/>
  <c r="D427" i="2"/>
  <c r="AL426" i="2"/>
  <c r="BP426" i="2" s="1"/>
  <c r="AK426" i="2"/>
  <c r="AJ426" i="2"/>
  <c r="AI426" i="2"/>
  <c r="AH426" i="2"/>
  <c r="AF426" i="2"/>
  <c r="AE426" i="2"/>
  <c r="AD426" i="2"/>
  <c r="AC426" i="2"/>
  <c r="AB426" i="2"/>
  <c r="Z426" i="2"/>
  <c r="Y426" i="2"/>
  <c r="X426" i="2"/>
  <c r="W426" i="2"/>
  <c r="V426" i="2"/>
  <c r="T426" i="2"/>
  <c r="S426" i="2"/>
  <c r="R426" i="2"/>
  <c r="Q426" i="2"/>
  <c r="P426" i="2"/>
  <c r="N426" i="2"/>
  <c r="M426" i="2"/>
  <c r="L426" i="2"/>
  <c r="K426" i="2"/>
  <c r="J426" i="2"/>
  <c r="AU426" i="2" s="1"/>
  <c r="H426" i="2"/>
  <c r="G426" i="2"/>
  <c r="F426" i="2"/>
  <c r="AP426" i="2" s="1"/>
  <c r="E426" i="2"/>
  <c r="D426" i="2"/>
  <c r="BB425" i="2"/>
  <c r="AL425" i="2"/>
  <c r="AK425" i="2"/>
  <c r="AJ425" i="2"/>
  <c r="AI425" i="2"/>
  <c r="AH425" i="2"/>
  <c r="AF425" i="2"/>
  <c r="AE425" i="2"/>
  <c r="BJ425" i="2" s="1"/>
  <c r="AD425" i="2"/>
  <c r="AC425" i="2"/>
  <c r="AB425" i="2"/>
  <c r="Z425" i="2"/>
  <c r="Y425" i="2"/>
  <c r="X425" i="2"/>
  <c r="W425" i="2"/>
  <c r="V425" i="2"/>
  <c r="BA425" i="2" s="1"/>
  <c r="T425" i="2"/>
  <c r="S425" i="2"/>
  <c r="R425" i="2"/>
  <c r="Q425" i="2"/>
  <c r="P425" i="2"/>
  <c r="N425" i="2"/>
  <c r="M425" i="2"/>
  <c r="L425" i="2"/>
  <c r="AW425" i="2" s="1"/>
  <c r="K425" i="2"/>
  <c r="J425" i="2"/>
  <c r="H425" i="2"/>
  <c r="G425" i="2"/>
  <c r="F425" i="2"/>
  <c r="E425" i="2"/>
  <c r="D425" i="2"/>
  <c r="AL424" i="2"/>
  <c r="BP424" i="2" s="1"/>
  <c r="AK424" i="2"/>
  <c r="AJ424" i="2"/>
  <c r="BO424" i="2" s="1"/>
  <c r="AI424" i="2"/>
  <c r="AH424" i="2"/>
  <c r="AF424" i="2"/>
  <c r="AE424" i="2"/>
  <c r="AD424" i="2"/>
  <c r="AC424" i="2"/>
  <c r="BH424" i="2" s="1"/>
  <c r="AB424" i="2"/>
  <c r="Z424" i="2"/>
  <c r="BD424" i="2" s="1"/>
  <c r="Y424" i="2"/>
  <c r="X424" i="2"/>
  <c r="W424" i="2"/>
  <c r="V424" i="2"/>
  <c r="T424" i="2"/>
  <c r="S424" i="2"/>
  <c r="R424" i="2"/>
  <c r="Q424" i="2"/>
  <c r="P424" i="2"/>
  <c r="N424" i="2"/>
  <c r="M424" i="2"/>
  <c r="L424" i="2"/>
  <c r="K424" i="2"/>
  <c r="J424" i="2"/>
  <c r="AU424" i="2" s="1"/>
  <c r="H424" i="2"/>
  <c r="G424" i="2"/>
  <c r="AQ424" i="2" s="1"/>
  <c r="F424" i="2"/>
  <c r="E424" i="2"/>
  <c r="D424" i="2"/>
  <c r="AL423" i="2"/>
  <c r="AK423" i="2"/>
  <c r="AJ423" i="2"/>
  <c r="AI423" i="2"/>
  <c r="AH423" i="2"/>
  <c r="AF423" i="2"/>
  <c r="AE423" i="2"/>
  <c r="AD423" i="2"/>
  <c r="AC423" i="2"/>
  <c r="BH423" i="2" s="1"/>
  <c r="AB423" i="2"/>
  <c r="BG423" i="2" s="1"/>
  <c r="Z423" i="2"/>
  <c r="Y423" i="2"/>
  <c r="X423" i="2"/>
  <c r="W423" i="2"/>
  <c r="V423" i="2"/>
  <c r="T423" i="2"/>
  <c r="S423" i="2"/>
  <c r="R423" i="2"/>
  <c r="Q423" i="2"/>
  <c r="P423" i="2"/>
  <c r="N423" i="2"/>
  <c r="AX423" i="2" s="1"/>
  <c r="M423" i="2"/>
  <c r="L423" i="2"/>
  <c r="K423" i="2"/>
  <c r="J423" i="2"/>
  <c r="H423" i="2"/>
  <c r="G423" i="2"/>
  <c r="F423" i="2"/>
  <c r="AP423" i="2" s="1"/>
  <c r="E423" i="2"/>
  <c r="AO423" i="2" s="1"/>
  <c r="D423" i="2"/>
  <c r="AL422" i="2"/>
  <c r="AK422" i="2"/>
  <c r="AJ422" i="2"/>
  <c r="AI422" i="2"/>
  <c r="BN422" i="2" s="1"/>
  <c r="AH422" i="2"/>
  <c r="AF422" i="2"/>
  <c r="BJ422" i="2" s="1"/>
  <c r="AE422" i="2"/>
  <c r="AD422" i="2"/>
  <c r="AC422" i="2"/>
  <c r="AB422" i="2"/>
  <c r="Z422" i="2"/>
  <c r="Y422" i="2"/>
  <c r="BD422" i="2" s="1"/>
  <c r="X422" i="2"/>
  <c r="W422" i="2"/>
  <c r="V422" i="2"/>
  <c r="T422" i="2"/>
  <c r="S422" i="2"/>
  <c r="R422" i="2"/>
  <c r="Q422" i="2"/>
  <c r="P422" i="2"/>
  <c r="N422" i="2"/>
  <c r="M422" i="2"/>
  <c r="L422" i="2"/>
  <c r="K422" i="2"/>
  <c r="J422" i="2"/>
  <c r="H422" i="2"/>
  <c r="AR422" i="2" s="1"/>
  <c r="G422" i="2"/>
  <c r="F422" i="2"/>
  <c r="E422" i="2"/>
  <c r="D422" i="2"/>
  <c r="AL421" i="2"/>
  <c r="AK421" i="2"/>
  <c r="AJ421" i="2"/>
  <c r="BO421" i="2" s="1"/>
  <c r="AI421" i="2"/>
  <c r="BN421" i="2" s="1"/>
  <c r="AH421" i="2"/>
  <c r="AF421" i="2"/>
  <c r="AE421" i="2"/>
  <c r="AD421" i="2"/>
  <c r="AC421" i="2"/>
  <c r="AB421" i="2"/>
  <c r="Z421" i="2"/>
  <c r="Y421" i="2"/>
  <c r="X421" i="2"/>
  <c r="W421" i="2"/>
  <c r="V421" i="2"/>
  <c r="T421" i="2"/>
  <c r="S421" i="2"/>
  <c r="R421" i="2"/>
  <c r="Q421" i="2"/>
  <c r="P421" i="2"/>
  <c r="N421" i="2"/>
  <c r="M421" i="2"/>
  <c r="L421" i="2"/>
  <c r="K421" i="2"/>
  <c r="J421" i="2"/>
  <c r="H421" i="2"/>
  <c r="G421" i="2"/>
  <c r="F421" i="2"/>
  <c r="E421" i="2"/>
  <c r="D421" i="2"/>
  <c r="AL420" i="2"/>
  <c r="AK420" i="2"/>
  <c r="AJ420" i="2"/>
  <c r="AI420" i="2"/>
  <c r="AH420" i="2"/>
  <c r="AF420" i="2"/>
  <c r="AE420" i="2"/>
  <c r="AD420" i="2"/>
  <c r="AC420" i="2"/>
  <c r="AB420" i="2"/>
  <c r="Z420" i="2"/>
  <c r="Y420" i="2"/>
  <c r="X420" i="2"/>
  <c r="W420" i="2"/>
  <c r="V420" i="2"/>
  <c r="T420" i="2"/>
  <c r="S420" i="2"/>
  <c r="R420" i="2"/>
  <c r="Q420" i="2"/>
  <c r="P420" i="2"/>
  <c r="N420" i="2"/>
  <c r="M420" i="2"/>
  <c r="L420" i="2"/>
  <c r="K420" i="2"/>
  <c r="J420" i="2"/>
  <c r="H420" i="2"/>
  <c r="G420" i="2"/>
  <c r="F420" i="2"/>
  <c r="E420" i="2"/>
  <c r="AO420" i="2" s="1"/>
  <c r="D420" i="2"/>
  <c r="AL419" i="2"/>
  <c r="AK419" i="2"/>
  <c r="AJ419" i="2"/>
  <c r="AI419" i="2"/>
  <c r="AH419" i="2"/>
  <c r="AF419" i="2"/>
  <c r="AE419" i="2"/>
  <c r="AD419" i="2"/>
  <c r="AC419" i="2"/>
  <c r="AB419" i="2"/>
  <c r="Z419" i="2"/>
  <c r="Y419" i="2"/>
  <c r="X419" i="2"/>
  <c r="W419" i="2"/>
  <c r="V419" i="2"/>
  <c r="T419" i="2"/>
  <c r="S419" i="2"/>
  <c r="R419" i="2"/>
  <c r="Q419" i="2"/>
  <c r="P419" i="2"/>
  <c r="N419" i="2"/>
  <c r="M419" i="2"/>
  <c r="L419" i="2"/>
  <c r="K419" i="2"/>
  <c r="J419" i="2"/>
  <c r="H419" i="2"/>
  <c r="G419" i="2"/>
  <c r="F419" i="2"/>
  <c r="E419" i="2"/>
  <c r="D419" i="2"/>
  <c r="AL418" i="2"/>
  <c r="AK418" i="2"/>
  <c r="AJ418" i="2"/>
  <c r="AI418" i="2"/>
  <c r="AH418" i="2"/>
  <c r="AF418" i="2"/>
  <c r="AE418" i="2"/>
  <c r="AD418" i="2"/>
  <c r="AC418" i="2"/>
  <c r="AB418" i="2"/>
  <c r="Z418" i="2"/>
  <c r="Y418" i="2"/>
  <c r="X418" i="2"/>
  <c r="W418" i="2"/>
  <c r="V418" i="2"/>
  <c r="T418" i="2"/>
  <c r="S418" i="2"/>
  <c r="R418" i="2"/>
  <c r="Q418" i="2"/>
  <c r="P418" i="2"/>
  <c r="N418" i="2"/>
  <c r="M418" i="2"/>
  <c r="L418" i="2"/>
  <c r="K418" i="2"/>
  <c r="J418" i="2"/>
  <c r="H418" i="2"/>
  <c r="G418" i="2"/>
  <c r="F418" i="2"/>
  <c r="E418" i="2"/>
  <c r="D418" i="2"/>
  <c r="AL417" i="2"/>
  <c r="AK417" i="2"/>
  <c r="AJ417" i="2"/>
  <c r="AI417" i="2"/>
  <c r="AH417" i="2"/>
  <c r="BM417" i="2" s="1"/>
  <c r="AF417" i="2"/>
  <c r="AE417" i="2"/>
  <c r="AD417" i="2"/>
  <c r="AC417" i="2"/>
  <c r="AB417" i="2"/>
  <c r="Z417" i="2"/>
  <c r="Y417" i="2"/>
  <c r="X417" i="2"/>
  <c r="BC417" i="2" s="1"/>
  <c r="W417" i="2"/>
  <c r="V417" i="2"/>
  <c r="T417" i="2"/>
  <c r="S417" i="2"/>
  <c r="R417" i="2"/>
  <c r="Q417" i="2"/>
  <c r="P417" i="2"/>
  <c r="N417" i="2"/>
  <c r="M417" i="2"/>
  <c r="L417" i="2"/>
  <c r="K417" i="2"/>
  <c r="J417" i="2"/>
  <c r="H417" i="2"/>
  <c r="AR417" i="2" s="1"/>
  <c r="G417" i="2"/>
  <c r="F417" i="2"/>
  <c r="E417" i="2"/>
  <c r="D417" i="2"/>
  <c r="AL416" i="2"/>
  <c r="AK416" i="2"/>
  <c r="AJ416" i="2"/>
  <c r="AI416" i="2"/>
  <c r="AH416" i="2"/>
  <c r="AF416" i="2"/>
  <c r="AE416" i="2"/>
  <c r="BJ416" i="2" s="1"/>
  <c r="AD416" i="2"/>
  <c r="AC416" i="2"/>
  <c r="BH416" i="2" s="1"/>
  <c r="AB416" i="2"/>
  <c r="Z416" i="2"/>
  <c r="Y416" i="2"/>
  <c r="X416" i="2"/>
  <c r="W416" i="2"/>
  <c r="V416" i="2"/>
  <c r="T416" i="2"/>
  <c r="S416" i="2"/>
  <c r="R416" i="2"/>
  <c r="Q416" i="2"/>
  <c r="P416" i="2"/>
  <c r="N416" i="2"/>
  <c r="M416" i="2"/>
  <c r="L416" i="2"/>
  <c r="AW416" i="2" s="1"/>
  <c r="K416" i="2"/>
  <c r="J416" i="2"/>
  <c r="AU416" i="2" s="1"/>
  <c r="H416" i="2"/>
  <c r="G416" i="2"/>
  <c r="F416" i="2"/>
  <c r="E416" i="2"/>
  <c r="D416" i="2"/>
  <c r="AL415" i="2"/>
  <c r="AK415" i="2"/>
  <c r="AJ415" i="2"/>
  <c r="BO415" i="2" s="1"/>
  <c r="AI415" i="2"/>
  <c r="AH415" i="2"/>
  <c r="AF415" i="2"/>
  <c r="AE415" i="2"/>
  <c r="AD415" i="2"/>
  <c r="AC415" i="2"/>
  <c r="AB415" i="2"/>
  <c r="Z415" i="2"/>
  <c r="Y415" i="2"/>
  <c r="X415" i="2"/>
  <c r="W415" i="2"/>
  <c r="V415" i="2"/>
  <c r="T415" i="2"/>
  <c r="S415" i="2"/>
  <c r="R415" i="2"/>
  <c r="Q415" i="2"/>
  <c r="P415" i="2"/>
  <c r="N415" i="2"/>
  <c r="M415" i="2"/>
  <c r="AX415" i="2" s="1"/>
  <c r="L415" i="2"/>
  <c r="K415" i="2"/>
  <c r="AV415" i="2" s="1"/>
  <c r="J415" i="2"/>
  <c r="H415" i="2"/>
  <c r="G415" i="2"/>
  <c r="AQ415" i="2" s="1"/>
  <c r="F415" i="2"/>
  <c r="E415" i="2"/>
  <c r="D415" i="2"/>
  <c r="AL414" i="2"/>
  <c r="AK414" i="2"/>
  <c r="AJ414" i="2"/>
  <c r="AI414" i="2"/>
  <c r="BM414" i="2" s="1"/>
  <c r="AH414" i="2"/>
  <c r="AF414" i="2"/>
  <c r="AE414" i="2"/>
  <c r="AD414" i="2"/>
  <c r="AC414" i="2"/>
  <c r="AB414" i="2"/>
  <c r="Z414" i="2"/>
  <c r="Y414" i="2"/>
  <c r="X414" i="2"/>
  <c r="W414" i="2"/>
  <c r="V414" i="2"/>
  <c r="T414" i="2"/>
  <c r="S414" i="2"/>
  <c r="R414" i="2"/>
  <c r="Q414" i="2"/>
  <c r="P414" i="2"/>
  <c r="N414" i="2"/>
  <c r="M414" i="2"/>
  <c r="L414" i="2"/>
  <c r="K414" i="2"/>
  <c r="J414" i="2"/>
  <c r="H414" i="2"/>
  <c r="G414" i="2"/>
  <c r="F414" i="2"/>
  <c r="AP414" i="2" s="1"/>
  <c r="E414" i="2"/>
  <c r="AO414" i="2" s="1"/>
  <c r="D414" i="2"/>
  <c r="AL413" i="2"/>
  <c r="AK413" i="2"/>
  <c r="AJ413" i="2"/>
  <c r="AI413" i="2"/>
  <c r="AH413" i="2"/>
  <c r="AF413" i="2"/>
  <c r="AE413" i="2"/>
  <c r="BJ413" i="2" s="1"/>
  <c r="AD413" i="2"/>
  <c r="AC413" i="2"/>
  <c r="BH413" i="2" s="1"/>
  <c r="AB413" i="2"/>
  <c r="Z413" i="2"/>
  <c r="Y413" i="2"/>
  <c r="X413" i="2"/>
  <c r="W413" i="2"/>
  <c r="V413" i="2"/>
  <c r="BA413" i="2" s="1"/>
  <c r="T413" i="2"/>
  <c r="S413" i="2"/>
  <c r="R413" i="2"/>
  <c r="Q413" i="2"/>
  <c r="P413" i="2"/>
  <c r="N413" i="2"/>
  <c r="M413" i="2"/>
  <c r="L413" i="2"/>
  <c r="AW413" i="2" s="1"/>
  <c r="K413" i="2"/>
  <c r="J413" i="2"/>
  <c r="AU413" i="2" s="1"/>
  <c r="H413" i="2"/>
  <c r="AR413" i="2" s="1"/>
  <c r="G413" i="2"/>
  <c r="F413" i="2"/>
  <c r="AP413" i="2" s="1"/>
  <c r="E413" i="2"/>
  <c r="AO413" i="2" s="1"/>
  <c r="D413" i="2"/>
  <c r="AL412" i="2"/>
  <c r="AK412" i="2"/>
  <c r="AJ412" i="2"/>
  <c r="BO412" i="2" s="1"/>
  <c r="AI412" i="2"/>
  <c r="AH412" i="2"/>
  <c r="AF412" i="2"/>
  <c r="AE412" i="2"/>
  <c r="AD412" i="2"/>
  <c r="AC412" i="2"/>
  <c r="BH412" i="2" s="1"/>
  <c r="AB412" i="2"/>
  <c r="Z412" i="2"/>
  <c r="Y412" i="2"/>
  <c r="X412" i="2"/>
  <c r="W412" i="2"/>
  <c r="V412" i="2"/>
  <c r="T412" i="2"/>
  <c r="S412" i="2"/>
  <c r="R412" i="2"/>
  <c r="Q412" i="2"/>
  <c r="P412" i="2"/>
  <c r="N412" i="2"/>
  <c r="M412" i="2"/>
  <c r="L412" i="2"/>
  <c r="K412" i="2"/>
  <c r="J412" i="2"/>
  <c r="AU412" i="2" s="1"/>
  <c r="H412" i="2"/>
  <c r="G412" i="2"/>
  <c r="F412" i="2"/>
  <c r="E412" i="2"/>
  <c r="D412" i="2"/>
  <c r="AL411" i="2"/>
  <c r="AK411" i="2"/>
  <c r="AJ411" i="2"/>
  <c r="AI411" i="2"/>
  <c r="AH411" i="2"/>
  <c r="AF411" i="2"/>
  <c r="AE411" i="2"/>
  <c r="AD411" i="2"/>
  <c r="AC411" i="2"/>
  <c r="AB411" i="2"/>
  <c r="Z411" i="2"/>
  <c r="Y411" i="2"/>
  <c r="X411" i="2"/>
  <c r="W411" i="2"/>
  <c r="V411" i="2"/>
  <c r="T411" i="2"/>
  <c r="S411" i="2"/>
  <c r="R411" i="2"/>
  <c r="Q411" i="2"/>
  <c r="P411" i="2"/>
  <c r="N411" i="2"/>
  <c r="M411" i="2"/>
  <c r="AX411" i="2" s="1"/>
  <c r="L411" i="2"/>
  <c r="K411" i="2"/>
  <c r="J411" i="2"/>
  <c r="H411" i="2"/>
  <c r="G411" i="2"/>
  <c r="F411" i="2"/>
  <c r="E411" i="2"/>
  <c r="D411" i="2"/>
  <c r="AL410" i="2"/>
  <c r="AK410" i="2"/>
  <c r="AJ410" i="2"/>
  <c r="AI410" i="2"/>
  <c r="AH410" i="2"/>
  <c r="BM410" i="2" s="1"/>
  <c r="AF410" i="2"/>
  <c r="AE410" i="2"/>
  <c r="AD410" i="2"/>
  <c r="AC410" i="2"/>
  <c r="AB410" i="2"/>
  <c r="Z410" i="2"/>
  <c r="Y410" i="2"/>
  <c r="X410" i="2"/>
  <c r="W410" i="2"/>
  <c r="V410" i="2"/>
  <c r="T410" i="2"/>
  <c r="S410" i="2"/>
  <c r="R410" i="2"/>
  <c r="Q410" i="2"/>
  <c r="P410" i="2"/>
  <c r="N410" i="2"/>
  <c r="M410" i="2"/>
  <c r="L410" i="2"/>
  <c r="K410" i="2"/>
  <c r="J410" i="2"/>
  <c r="H410" i="2"/>
  <c r="G410" i="2"/>
  <c r="F410" i="2"/>
  <c r="E410" i="2"/>
  <c r="AO410" i="2" s="1"/>
  <c r="D410" i="2"/>
  <c r="AL409" i="2"/>
  <c r="AK409" i="2"/>
  <c r="AJ409" i="2"/>
  <c r="AI409" i="2"/>
  <c r="AH409" i="2"/>
  <c r="AF409" i="2"/>
  <c r="AE409" i="2"/>
  <c r="AD409" i="2"/>
  <c r="AC409" i="2"/>
  <c r="AB409" i="2"/>
  <c r="Z409" i="2"/>
  <c r="Y409" i="2"/>
  <c r="X409" i="2"/>
  <c r="W409" i="2"/>
  <c r="V409" i="2"/>
  <c r="T409" i="2"/>
  <c r="S409" i="2"/>
  <c r="R409" i="2"/>
  <c r="Q409" i="2"/>
  <c r="P409" i="2"/>
  <c r="N409" i="2"/>
  <c r="M409" i="2"/>
  <c r="L409" i="2"/>
  <c r="K409" i="2"/>
  <c r="J409" i="2"/>
  <c r="H409" i="2"/>
  <c r="G409" i="2"/>
  <c r="F409" i="2"/>
  <c r="E409" i="2"/>
  <c r="AO409" i="2" s="1"/>
  <c r="D409" i="2"/>
  <c r="AL408" i="2"/>
  <c r="AK408" i="2"/>
  <c r="AJ408" i="2"/>
  <c r="BO408" i="2" s="1"/>
  <c r="AI408" i="2"/>
  <c r="AH408" i="2"/>
  <c r="AF408" i="2"/>
  <c r="AE408" i="2"/>
  <c r="AD408" i="2"/>
  <c r="AC408" i="2"/>
  <c r="AB408" i="2"/>
  <c r="Z408" i="2"/>
  <c r="Y408" i="2"/>
  <c r="X408" i="2"/>
  <c r="W408" i="2"/>
  <c r="V408" i="2"/>
  <c r="T408" i="2"/>
  <c r="S408" i="2"/>
  <c r="R408" i="2"/>
  <c r="Q408" i="2"/>
  <c r="P408" i="2"/>
  <c r="N408" i="2"/>
  <c r="M408" i="2"/>
  <c r="L408" i="2"/>
  <c r="K408" i="2"/>
  <c r="J408" i="2"/>
  <c r="H408" i="2"/>
  <c r="G408" i="2"/>
  <c r="F408" i="2"/>
  <c r="E408" i="2"/>
  <c r="D408" i="2"/>
  <c r="AL407" i="2"/>
  <c r="AK407" i="2"/>
  <c r="AJ407" i="2"/>
  <c r="AI407" i="2"/>
  <c r="AH407" i="2"/>
  <c r="BM407" i="2" s="1"/>
  <c r="AF407" i="2"/>
  <c r="AE407" i="2"/>
  <c r="BJ407" i="2" s="1"/>
  <c r="AD407" i="2"/>
  <c r="AC407" i="2"/>
  <c r="AB407" i="2"/>
  <c r="Z407" i="2"/>
  <c r="Y407" i="2"/>
  <c r="X407" i="2"/>
  <c r="BC407" i="2" s="1"/>
  <c r="W407" i="2"/>
  <c r="V407" i="2"/>
  <c r="BA407" i="2" s="1"/>
  <c r="T407" i="2"/>
  <c r="S407" i="2"/>
  <c r="R407" i="2"/>
  <c r="Q407" i="2"/>
  <c r="P407" i="2"/>
  <c r="N407" i="2"/>
  <c r="M407" i="2"/>
  <c r="L407" i="2"/>
  <c r="K407" i="2"/>
  <c r="J407" i="2"/>
  <c r="H407" i="2"/>
  <c r="G407" i="2"/>
  <c r="F407" i="2"/>
  <c r="E407" i="2"/>
  <c r="D407" i="2"/>
  <c r="BJ406" i="2"/>
  <c r="AL406" i="2"/>
  <c r="AK406" i="2"/>
  <c r="AJ406" i="2"/>
  <c r="AI406" i="2"/>
  <c r="AH406" i="2"/>
  <c r="AF406" i="2"/>
  <c r="AE406" i="2"/>
  <c r="AD406" i="2"/>
  <c r="AC406" i="2"/>
  <c r="AB406" i="2"/>
  <c r="Z406" i="2"/>
  <c r="Y406" i="2"/>
  <c r="X406" i="2"/>
  <c r="W406" i="2"/>
  <c r="BB406" i="2" s="1"/>
  <c r="V406" i="2"/>
  <c r="T406" i="2"/>
  <c r="S406" i="2"/>
  <c r="R406" i="2"/>
  <c r="Q406" i="2"/>
  <c r="P406" i="2"/>
  <c r="N406" i="2"/>
  <c r="M406" i="2"/>
  <c r="L406" i="2"/>
  <c r="K406" i="2"/>
  <c r="J406" i="2"/>
  <c r="H406" i="2"/>
  <c r="G406" i="2"/>
  <c r="F406" i="2"/>
  <c r="AP406" i="2" s="1"/>
  <c r="E406" i="2"/>
  <c r="D406" i="2"/>
  <c r="AL405" i="2"/>
  <c r="AK405" i="2"/>
  <c r="AJ405" i="2"/>
  <c r="AI405" i="2"/>
  <c r="AH405" i="2"/>
  <c r="AF405" i="2"/>
  <c r="AE405" i="2"/>
  <c r="AD405" i="2"/>
  <c r="AC405" i="2"/>
  <c r="AB405" i="2"/>
  <c r="Z405" i="2"/>
  <c r="Y405" i="2"/>
  <c r="X405" i="2"/>
  <c r="W405" i="2"/>
  <c r="V405" i="2"/>
  <c r="T405" i="2"/>
  <c r="S405" i="2"/>
  <c r="R405" i="2"/>
  <c r="Q405" i="2"/>
  <c r="P405" i="2"/>
  <c r="N405" i="2"/>
  <c r="M405" i="2"/>
  <c r="L405" i="2"/>
  <c r="K405" i="2"/>
  <c r="J405" i="2"/>
  <c r="H405" i="2"/>
  <c r="G405" i="2"/>
  <c r="F405" i="2"/>
  <c r="E405" i="2"/>
  <c r="D405" i="2"/>
  <c r="AL404" i="2"/>
  <c r="AK404" i="2"/>
  <c r="AJ404" i="2"/>
  <c r="BO404" i="2" s="1"/>
  <c r="AI404" i="2"/>
  <c r="AH404" i="2"/>
  <c r="AF404" i="2"/>
  <c r="AE404" i="2"/>
  <c r="AD404" i="2"/>
  <c r="AC404" i="2"/>
  <c r="BH404" i="2" s="1"/>
  <c r="AB404" i="2"/>
  <c r="Z404" i="2"/>
  <c r="Y404" i="2"/>
  <c r="X404" i="2"/>
  <c r="W404" i="2"/>
  <c r="V404" i="2"/>
  <c r="T404" i="2"/>
  <c r="S404" i="2"/>
  <c r="R404" i="2"/>
  <c r="Q404" i="2"/>
  <c r="P404" i="2"/>
  <c r="N404" i="2"/>
  <c r="M404" i="2"/>
  <c r="L404" i="2"/>
  <c r="AV404" i="2" s="1"/>
  <c r="K404" i="2"/>
  <c r="J404" i="2"/>
  <c r="AU404" i="2" s="1"/>
  <c r="H404" i="2"/>
  <c r="G404" i="2"/>
  <c r="F404" i="2"/>
  <c r="E404" i="2"/>
  <c r="D404" i="2"/>
  <c r="BJ403" i="2"/>
  <c r="AL403" i="2"/>
  <c r="AK403" i="2"/>
  <c r="AJ403" i="2"/>
  <c r="AI403" i="2"/>
  <c r="AH403" i="2"/>
  <c r="AF403" i="2"/>
  <c r="AE403" i="2"/>
  <c r="AD403" i="2"/>
  <c r="AC403" i="2"/>
  <c r="AB403" i="2"/>
  <c r="Z403" i="2"/>
  <c r="Y403" i="2"/>
  <c r="X403" i="2"/>
  <c r="W403" i="2"/>
  <c r="V403" i="2"/>
  <c r="T403" i="2"/>
  <c r="S403" i="2"/>
  <c r="R403" i="2"/>
  <c r="Q403" i="2"/>
  <c r="P403" i="2"/>
  <c r="N403" i="2"/>
  <c r="M403" i="2"/>
  <c r="L403" i="2"/>
  <c r="AW403" i="2" s="1"/>
  <c r="K403" i="2"/>
  <c r="J403" i="2"/>
  <c r="H403" i="2"/>
  <c r="G403" i="2"/>
  <c r="F403" i="2"/>
  <c r="AP403" i="2" s="1"/>
  <c r="E403" i="2"/>
  <c r="D403" i="2"/>
  <c r="AL402" i="2"/>
  <c r="AK402" i="2"/>
  <c r="AJ402" i="2"/>
  <c r="AI402" i="2"/>
  <c r="AH402" i="2"/>
  <c r="BM402" i="2" s="1"/>
  <c r="AF402" i="2"/>
  <c r="AE402" i="2"/>
  <c r="AD402" i="2"/>
  <c r="AC402" i="2"/>
  <c r="AB402" i="2"/>
  <c r="Z402" i="2"/>
  <c r="Y402" i="2"/>
  <c r="X402" i="2"/>
  <c r="W402" i="2"/>
  <c r="V402" i="2"/>
  <c r="T402" i="2"/>
  <c r="S402" i="2"/>
  <c r="R402" i="2"/>
  <c r="Q402" i="2"/>
  <c r="P402" i="2"/>
  <c r="N402" i="2"/>
  <c r="M402" i="2"/>
  <c r="L402" i="2"/>
  <c r="K402" i="2"/>
  <c r="J402" i="2"/>
  <c r="H402" i="2"/>
  <c r="G402" i="2"/>
  <c r="F402" i="2"/>
  <c r="E402" i="2"/>
  <c r="AO402" i="2" s="1"/>
  <c r="D402" i="2"/>
  <c r="AL401" i="2"/>
  <c r="AK401" i="2"/>
  <c r="AJ401" i="2"/>
  <c r="BO401" i="2" s="1"/>
  <c r="AI401" i="2"/>
  <c r="AH401" i="2"/>
  <c r="BM401" i="2" s="1"/>
  <c r="AF401" i="2"/>
  <c r="AE401" i="2"/>
  <c r="AD401" i="2"/>
  <c r="AC401" i="2"/>
  <c r="BH401" i="2" s="1"/>
  <c r="AB401" i="2"/>
  <c r="Z401" i="2"/>
  <c r="Y401" i="2"/>
  <c r="X401" i="2"/>
  <c r="W401" i="2"/>
  <c r="V401" i="2"/>
  <c r="T401" i="2"/>
  <c r="S401" i="2"/>
  <c r="R401" i="2"/>
  <c r="Q401" i="2"/>
  <c r="P401" i="2"/>
  <c r="N401" i="2"/>
  <c r="M401" i="2"/>
  <c r="L401" i="2"/>
  <c r="K401" i="2"/>
  <c r="J401" i="2"/>
  <c r="AU401" i="2" s="1"/>
  <c r="H401" i="2"/>
  <c r="G401" i="2"/>
  <c r="F401" i="2"/>
  <c r="E401" i="2"/>
  <c r="D401" i="2"/>
  <c r="AL400" i="2"/>
  <c r="AK400" i="2"/>
  <c r="AJ400" i="2"/>
  <c r="AI400" i="2"/>
  <c r="AH400" i="2"/>
  <c r="AF400" i="2"/>
  <c r="AE400" i="2"/>
  <c r="AD400" i="2"/>
  <c r="AC400" i="2"/>
  <c r="AB400" i="2"/>
  <c r="Z400" i="2"/>
  <c r="Y400" i="2"/>
  <c r="X400" i="2"/>
  <c r="W400" i="2"/>
  <c r="V400" i="2"/>
  <c r="T400" i="2"/>
  <c r="S400" i="2"/>
  <c r="R400" i="2"/>
  <c r="Q400" i="2"/>
  <c r="P400" i="2"/>
  <c r="N400" i="2"/>
  <c r="M400" i="2"/>
  <c r="L400" i="2"/>
  <c r="K400" i="2"/>
  <c r="J400" i="2"/>
  <c r="AU400" i="2" s="1"/>
  <c r="H400" i="2"/>
  <c r="G400" i="2"/>
  <c r="F400" i="2"/>
  <c r="E400" i="2"/>
  <c r="D400" i="2"/>
  <c r="AL399" i="2"/>
  <c r="AK399" i="2"/>
  <c r="BP399" i="2" s="1"/>
  <c r="AJ399" i="2"/>
  <c r="AI399" i="2"/>
  <c r="AH399" i="2"/>
  <c r="AF399" i="2"/>
  <c r="AE399" i="2"/>
  <c r="BJ399" i="2" s="1"/>
  <c r="AD399" i="2"/>
  <c r="AC399" i="2"/>
  <c r="AB399" i="2"/>
  <c r="Z399" i="2"/>
  <c r="Y399" i="2"/>
  <c r="X399" i="2"/>
  <c r="W399" i="2"/>
  <c r="V399" i="2"/>
  <c r="T399" i="2"/>
  <c r="S399" i="2"/>
  <c r="R399" i="2"/>
  <c r="Q399" i="2"/>
  <c r="P399" i="2"/>
  <c r="N399" i="2"/>
  <c r="M399" i="2"/>
  <c r="L399" i="2"/>
  <c r="K399" i="2"/>
  <c r="J399" i="2"/>
  <c r="H399" i="2"/>
  <c r="AR399" i="2" s="1"/>
  <c r="G399" i="2"/>
  <c r="F399" i="2"/>
  <c r="E399" i="2"/>
  <c r="D399" i="2"/>
  <c r="BM398" i="2"/>
  <c r="AL398" i="2"/>
  <c r="AK398" i="2"/>
  <c r="AJ398" i="2"/>
  <c r="AI398" i="2"/>
  <c r="AH398" i="2"/>
  <c r="AF398" i="2"/>
  <c r="AE398" i="2"/>
  <c r="AD398" i="2"/>
  <c r="BI398" i="2" s="1"/>
  <c r="AC398" i="2"/>
  <c r="AB398" i="2"/>
  <c r="Z398" i="2"/>
  <c r="Y398" i="2"/>
  <c r="X398" i="2"/>
  <c r="W398" i="2"/>
  <c r="V398" i="2"/>
  <c r="T398" i="2"/>
  <c r="S398" i="2"/>
  <c r="R398" i="2"/>
  <c r="Q398" i="2"/>
  <c r="P398" i="2"/>
  <c r="N398" i="2"/>
  <c r="M398" i="2"/>
  <c r="AX398" i="2" s="1"/>
  <c r="L398" i="2"/>
  <c r="K398" i="2"/>
  <c r="J398" i="2"/>
  <c r="H398" i="2"/>
  <c r="G398" i="2"/>
  <c r="F398" i="2"/>
  <c r="E398" i="2"/>
  <c r="D398" i="2"/>
  <c r="AL397" i="2"/>
  <c r="AK397" i="2"/>
  <c r="AJ397" i="2"/>
  <c r="AI397" i="2"/>
  <c r="AH397" i="2"/>
  <c r="AF397" i="2"/>
  <c r="AE397" i="2"/>
  <c r="AD397" i="2"/>
  <c r="AC397" i="2"/>
  <c r="AB397" i="2"/>
  <c r="Z397" i="2"/>
  <c r="BD397" i="2" s="1"/>
  <c r="Y397" i="2"/>
  <c r="X397" i="2"/>
  <c r="W397" i="2"/>
  <c r="V397" i="2"/>
  <c r="T397" i="2"/>
  <c r="S397" i="2"/>
  <c r="R397" i="2"/>
  <c r="Q397" i="2"/>
  <c r="P397" i="2"/>
  <c r="N397" i="2"/>
  <c r="M397" i="2"/>
  <c r="L397" i="2"/>
  <c r="K397" i="2"/>
  <c r="J397" i="2"/>
  <c r="H397" i="2"/>
  <c r="G397" i="2"/>
  <c r="F397" i="2"/>
  <c r="E397" i="2"/>
  <c r="AO397" i="2" s="1"/>
  <c r="D397" i="2"/>
  <c r="AL396" i="2"/>
  <c r="AK396" i="2"/>
  <c r="AJ396" i="2"/>
  <c r="AI396" i="2"/>
  <c r="AH396" i="2"/>
  <c r="AF396" i="2"/>
  <c r="AE396" i="2"/>
  <c r="AD396" i="2"/>
  <c r="AC396" i="2"/>
  <c r="AB396" i="2"/>
  <c r="Z396" i="2"/>
  <c r="Y396" i="2"/>
  <c r="X396" i="2"/>
  <c r="W396" i="2"/>
  <c r="V396" i="2"/>
  <c r="T396" i="2"/>
  <c r="S396" i="2"/>
  <c r="R396" i="2"/>
  <c r="Q396" i="2"/>
  <c r="P396" i="2"/>
  <c r="N396" i="2"/>
  <c r="M396" i="2"/>
  <c r="L396" i="2"/>
  <c r="K396" i="2"/>
  <c r="AV396" i="2" s="1"/>
  <c r="J396" i="2"/>
  <c r="H396" i="2"/>
  <c r="G396" i="2"/>
  <c r="F396" i="2"/>
  <c r="AP396" i="2" s="1"/>
  <c r="E396" i="2"/>
  <c r="D396" i="2"/>
  <c r="AL395" i="2"/>
  <c r="AK395" i="2"/>
  <c r="AJ395" i="2"/>
  <c r="AI395" i="2"/>
  <c r="BN395" i="2" s="1"/>
  <c r="AH395" i="2"/>
  <c r="AF395" i="2"/>
  <c r="AE395" i="2"/>
  <c r="AD395" i="2"/>
  <c r="AC395" i="2"/>
  <c r="BH395" i="2" s="1"/>
  <c r="AB395" i="2"/>
  <c r="Z395" i="2"/>
  <c r="Y395" i="2"/>
  <c r="BD395" i="2" s="1"/>
  <c r="X395" i="2"/>
  <c r="W395" i="2"/>
  <c r="BB395" i="2" s="1"/>
  <c r="V395" i="2"/>
  <c r="T395" i="2"/>
  <c r="S395" i="2"/>
  <c r="R395" i="2"/>
  <c r="Q395" i="2"/>
  <c r="P395" i="2"/>
  <c r="N395" i="2"/>
  <c r="M395" i="2"/>
  <c r="AX395" i="2" s="1"/>
  <c r="L395" i="2"/>
  <c r="K395" i="2"/>
  <c r="J395" i="2"/>
  <c r="AU395" i="2" s="1"/>
  <c r="H395" i="2"/>
  <c r="AR395" i="2" s="1"/>
  <c r="G395" i="2"/>
  <c r="F395" i="2"/>
  <c r="E395" i="2"/>
  <c r="D395" i="2"/>
  <c r="AL394" i="2"/>
  <c r="AK394" i="2"/>
  <c r="AJ394" i="2"/>
  <c r="AI394" i="2"/>
  <c r="AH394" i="2"/>
  <c r="AF394" i="2"/>
  <c r="AE394" i="2"/>
  <c r="AD394" i="2"/>
  <c r="AC394" i="2"/>
  <c r="AB394" i="2"/>
  <c r="Z394" i="2"/>
  <c r="Y394" i="2"/>
  <c r="X394" i="2"/>
  <c r="W394" i="2"/>
  <c r="V394" i="2"/>
  <c r="T394" i="2"/>
  <c r="S394" i="2"/>
  <c r="R394" i="2"/>
  <c r="Q394" i="2"/>
  <c r="P394" i="2"/>
  <c r="N394" i="2"/>
  <c r="M394" i="2"/>
  <c r="L394" i="2"/>
  <c r="K394" i="2"/>
  <c r="J394" i="2"/>
  <c r="H394" i="2"/>
  <c r="G394" i="2"/>
  <c r="AQ394" i="2" s="1"/>
  <c r="F394" i="2"/>
  <c r="E394" i="2"/>
  <c r="D394" i="2"/>
  <c r="AL393" i="2"/>
  <c r="AK393" i="2"/>
  <c r="BP393" i="2" s="1"/>
  <c r="AJ393" i="2"/>
  <c r="AI393" i="2"/>
  <c r="AH393" i="2"/>
  <c r="AF393" i="2"/>
  <c r="AE393" i="2"/>
  <c r="AD393" i="2"/>
  <c r="BI393" i="2" s="1"/>
  <c r="AC393" i="2"/>
  <c r="AB393" i="2"/>
  <c r="BG393" i="2" s="1"/>
  <c r="Z393" i="2"/>
  <c r="Y393" i="2"/>
  <c r="X393" i="2"/>
  <c r="W393" i="2"/>
  <c r="V393" i="2"/>
  <c r="T393" i="2"/>
  <c r="S393" i="2"/>
  <c r="R393" i="2"/>
  <c r="Q393" i="2"/>
  <c r="P393" i="2"/>
  <c r="N393" i="2"/>
  <c r="M393" i="2"/>
  <c r="L393" i="2"/>
  <c r="K393" i="2"/>
  <c r="AV393" i="2" s="1"/>
  <c r="J393" i="2"/>
  <c r="H393" i="2"/>
  <c r="AR393" i="2" s="1"/>
  <c r="G393" i="2"/>
  <c r="F393" i="2"/>
  <c r="E393" i="2"/>
  <c r="D393" i="2"/>
  <c r="AL392" i="2"/>
  <c r="AK392" i="2"/>
  <c r="AJ392" i="2"/>
  <c r="AI392" i="2"/>
  <c r="AH392" i="2"/>
  <c r="AF392" i="2"/>
  <c r="AE392" i="2"/>
  <c r="BJ392" i="2" s="1"/>
  <c r="AD392" i="2"/>
  <c r="AC392" i="2"/>
  <c r="BH392" i="2" s="1"/>
  <c r="AB392" i="2"/>
  <c r="Z392" i="2"/>
  <c r="Y392" i="2"/>
  <c r="X392" i="2"/>
  <c r="W392" i="2"/>
  <c r="V392" i="2"/>
  <c r="T392" i="2"/>
  <c r="S392" i="2"/>
  <c r="R392" i="2"/>
  <c r="Q392" i="2"/>
  <c r="P392" i="2"/>
  <c r="N392" i="2"/>
  <c r="M392" i="2"/>
  <c r="L392" i="2"/>
  <c r="K392" i="2"/>
  <c r="J392" i="2"/>
  <c r="AU392" i="2" s="1"/>
  <c r="H392" i="2"/>
  <c r="G392" i="2"/>
  <c r="F392" i="2"/>
  <c r="E392" i="2"/>
  <c r="D392" i="2"/>
  <c r="AL391" i="2"/>
  <c r="AK391" i="2"/>
  <c r="AJ391" i="2"/>
  <c r="AI391" i="2"/>
  <c r="AH391" i="2"/>
  <c r="AF391" i="2"/>
  <c r="AE391" i="2"/>
  <c r="AD391" i="2"/>
  <c r="AC391" i="2"/>
  <c r="BH391" i="2" s="1"/>
  <c r="AB391" i="2"/>
  <c r="Z391" i="2"/>
  <c r="Y391" i="2"/>
  <c r="X391" i="2"/>
  <c r="W391" i="2"/>
  <c r="V391" i="2"/>
  <c r="T391" i="2"/>
  <c r="S391" i="2"/>
  <c r="R391" i="2"/>
  <c r="Q391" i="2"/>
  <c r="P391" i="2"/>
  <c r="N391" i="2"/>
  <c r="M391" i="2"/>
  <c r="L391" i="2"/>
  <c r="K391" i="2"/>
  <c r="J391" i="2"/>
  <c r="AU391" i="2" s="1"/>
  <c r="H391" i="2"/>
  <c r="G391" i="2"/>
  <c r="F391" i="2"/>
  <c r="E391" i="2"/>
  <c r="D391" i="2"/>
  <c r="AL390" i="2"/>
  <c r="AK390" i="2"/>
  <c r="AJ390" i="2"/>
  <c r="AI390" i="2"/>
  <c r="AH390" i="2"/>
  <c r="AF390" i="2"/>
  <c r="AE390" i="2"/>
  <c r="AD390" i="2"/>
  <c r="AC390" i="2"/>
  <c r="AB390" i="2"/>
  <c r="Z390" i="2"/>
  <c r="Y390" i="2"/>
  <c r="X390" i="2"/>
  <c r="W390" i="2"/>
  <c r="V390" i="2"/>
  <c r="T390" i="2"/>
  <c r="S390" i="2"/>
  <c r="R390" i="2"/>
  <c r="Q390" i="2"/>
  <c r="P390" i="2"/>
  <c r="N390" i="2"/>
  <c r="M390" i="2"/>
  <c r="L390" i="2"/>
  <c r="K390" i="2"/>
  <c r="J390" i="2"/>
  <c r="H390" i="2"/>
  <c r="G390" i="2"/>
  <c r="F390" i="2"/>
  <c r="E390" i="2"/>
  <c r="D390" i="2"/>
  <c r="AL389" i="2"/>
  <c r="AK389" i="2"/>
  <c r="BP389" i="2" s="1"/>
  <c r="AJ389" i="2"/>
  <c r="AI389" i="2"/>
  <c r="AH389" i="2"/>
  <c r="AF389" i="2"/>
  <c r="AE389" i="2"/>
  <c r="AD389" i="2"/>
  <c r="BI389" i="2" s="1"/>
  <c r="AC389" i="2"/>
  <c r="AB389" i="2"/>
  <c r="BG389" i="2" s="1"/>
  <c r="Z389" i="2"/>
  <c r="Y389" i="2"/>
  <c r="X389" i="2"/>
  <c r="W389" i="2"/>
  <c r="V389" i="2"/>
  <c r="T389" i="2"/>
  <c r="S389" i="2"/>
  <c r="R389" i="2"/>
  <c r="Q389" i="2"/>
  <c r="P389" i="2"/>
  <c r="N389" i="2"/>
  <c r="M389" i="2"/>
  <c r="L389" i="2"/>
  <c r="K389" i="2"/>
  <c r="AV389" i="2" s="1"/>
  <c r="J389" i="2"/>
  <c r="H389" i="2"/>
  <c r="G389" i="2"/>
  <c r="F389" i="2"/>
  <c r="E389" i="2"/>
  <c r="D389" i="2"/>
  <c r="AL388" i="2"/>
  <c r="AK388" i="2"/>
  <c r="AJ388" i="2"/>
  <c r="AI388" i="2"/>
  <c r="AH388" i="2"/>
  <c r="AF388" i="2"/>
  <c r="AE388" i="2"/>
  <c r="AD388" i="2"/>
  <c r="AC388" i="2"/>
  <c r="BH388" i="2" s="1"/>
  <c r="AB388" i="2"/>
  <c r="BG388" i="2" s="1"/>
  <c r="Z388" i="2"/>
  <c r="Y388" i="2"/>
  <c r="X388" i="2"/>
  <c r="W388" i="2"/>
  <c r="V388" i="2"/>
  <c r="T388" i="2"/>
  <c r="S388" i="2"/>
  <c r="R388" i="2"/>
  <c r="Q388" i="2"/>
  <c r="P388" i="2"/>
  <c r="N388" i="2"/>
  <c r="M388" i="2"/>
  <c r="L388" i="2"/>
  <c r="K388" i="2"/>
  <c r="AV388" i="2" s="1"/>
  <c r="J388" i="2"/>
  <c r="AU388" i="2" s="1"/>
  <c r="H388" i="2"/>
  <c r="G388" i="2"/>
  <c r="F388" i="2"/>
  <c r="E388" i="2"/>
  <c r="D388" i="2"/>
  <c r="AL387" i="2"/>
  <c r="AK387" i="2"/>
  <c r="AJ387" i="2"/>
  <c r="AI387" i="2"/>
  <c r="BN387" i="2" s="1"/>
  <c r="AH387" i="2"/>
  <c r="AF387" i="2"/>
  <c r="AE387" i="2"/>
  <c r="AD387" i="2"/>
  <c r="AC387" i="2"/>
  <c r="AB387" i="2"/>
  <c r="Z387" i="2"/>
  <c r="Y387" i="2"/>
  <c r="X387" i="2"/>
  <c r="W387" i="2"/>
  <c r="V387" i="2"/>
  <c r="T387" i="2"/>
  <c r="S387" i="2"/>
  <c r="R387" i="2"/>
  <c r="Q387" i="2"/>
  <c r="P387" i="2"/>
  <c r="N387" i="2"/>
  <c r="M387" i="2"/>
  <c r="L387" i="2"/>
  <c r="K387" i="2"/>
  <c r="J387" i="2"/>
  <c r="H387" i="2"/>
  <c r="G387" i="2"/>
  <c r="F387" i="2"/>
  <c r="E387" i="2"/>
  <c r="D387" i="2"/>
  <c r="AL386" i="2"/>
  <c r="BP386" i="2" s="1"/>
  <c r="AK386" i="2"/>
  <c r="AJ386" i="2"/>
  <c r="AI386" i="2"/>
  <c r="AH386" i="2"/>
  <c r="BM386" i="2" s="1"/>
  <c r="AF386" i="2"/>
  <c r="AE386" i="2"/>
  <c r="AD386" i="2"/>
  <c r="AC386" i="2"/>
  <c r="AB386" i="2"/>
  <c r="Z386" i="2"/>
  <c r="Y386" i="2"/>
  <c r="X386" i="2"/>
  <c r="W386" i="2"/>
  <c r="V386" i="2"/>
  <c r="T386" i="2"/>
  <c r="S386" i="2"/>
  <c r="R386" i="2"/>
  <c r="Q386" i="2"/>
  <c r="P386" i="2"/>
  <c r="N386" i="2"/>
  <c r="M386" i="2"/>
  <c r="L386" i="2"/>
  <c r="K386" i="2"/>
  <c r="J386" i="2"/>
  <c r="H386" i="2"/>
  <c r="G386" i="2"/>
  <c r="AQ386" i="2" s="1"/>
  <c r="F386" i="2"/>
  <c r="E386" i="2"/>
  <c r="D386" i="2"/>
  <c r="AL385" i="2"/>
  <c r="AK385" i="2"/>
  <c r="AJ385" i="2"/>
  <c r="AI385" i="2"/>
  <c r="AH385" i="2"/>
  <c r="BM385" i="2" s="1"/>
  <c r="AF385" i="2"/>
  <c r="AE385" i="2"/>
  <c r="AD385" i="2"/>
  <c r="AC385" i="2"/>
  <c r="AB385" i="2"/>
  <c r="Z385" i="2"/>
  <c r="Y385" i="2"/>
  <c r="X385" i="2"/>
  <c r="BC385" i="2" s="1"/>
  <c r="W385" i="2"/>
  <c r="V385" i="2"/>
  <c r="T385" i="2"/>
  <c r="S385" i="2"/>
  <c r="R385" i="2"/>
  <c r="Q385" i="2"/>
  <c r="P385" i="2"/>
  <c r="N385" i="2"/>
  <c r="M385" i="2"/>
  <c r="L385" i="2"/>
  <c r="K385" i="2"/>
  <c r="J385" i="2"/>
  <c r="H385" i="2"/>
  <c r="G385" i="2"/>
  <c r="F385" i="2"/>
  <c r="E385" i="2"/>
  <c r="D385" i="2"/>
  <c r="AL384" i="2"/>
  <c r="AK384" i="2"/>
  <c r="BP384" i="2" s="1"/>
  <c r="AJ384" i="2"/>
  <c r="AI384" i="2"/>
  <c r="AH384" i="2"/>
  <c r="AF384" i="2"/>
  <c r="AE384" i="2"/>
  <c r="AD384" i="2"/>
  <c r="AC384" i="2"/>
  <c r="AB384" i="2"/>
  <c r="BG384" i="2" s="1"/>
  <c r="Z384" i="2"/>
  <c r="Y384" i="2"/>
  <c r="X384" i="2"/>
  <c r="W384" i="2"/>
  <c r="V384" i="2"/>
  <c r="T384" i="2"/>
  <c r="S384" i="2"/>
  <c r="R384" i="2"/>
  <c r="Q384" i="2"/>
  <c r="P384" i="2"/>
  <c r="N384" i="2"/>
  <c r="M384" i="2"/>
  <c r="L384" i="2"/>
  <c r="K384" i="2"/>
  <c r="J384" i="2"/>
  <c r="H384" i="2"/>
  <c r="G384" i="2"/>
  <c r="F384" i="2"/>
  <c r="E384" i="2"/>
  <c r="D384" i="2"/>
  <c r="AL383" i="2"/>
  <c r="AK383" i="2"/>
  <c r="AJ383" i="2"/>
  <c r="AI383" i="2"/>
  <c r="AH383" i="2"/>
  <c r="AF383" i="2"/>
  <c r="AE383" i="2"/>
  <c r="AD383" i="2"/>
  <c r="AC383" i="2"/>
  <c r="BH383" i="2" s="1"/>
  <c r="AB383" i="2"/>
  <c r="Z383" i="2"/>
  <c r="Y383" i="2"/>
  <c r="X383" i="2"/>
  <c r="W383" i="2"/>
  <c r="V383" i="2"/>
  <c r="T383" i="2"/>
  <c r="S383" i="2"/>
  <c r="R383" i="2"/>
  <c r="Q383" i="2"/>
  <c r="P383" i="2"/>
  <c r="N383" i="2"/>
  <c r="M383" i="2"/>
  <c r="L383" i="2"/>
  <c r="K383" i="2"/>
  <c r="J383" i="2"/>
  <c r="AU383" i="2" s="1"/>
  <c r="H383" i="2"/>
  <c r="G383" i="2"/>
  <c r="F383" i="2"/>
  <c r="E383" i="2"/>
  <c r="D383" i="2"/>
  <c r="AL382" i="2"/>
  <c r="AK382" i="2"/>
  <c r="AJ382" i="2"/>
  <c r="AI382" i="2"/>
  <c r="BM382" i="2" s="1"/>
  <c r="AH382" i="2"/>
  <c r="AF382" i="2"/>
  <c r="AE382" i="2"/>
  <c r="AD382" i="2"/>
  <c r="AC382" i="2"/>
  <c r="AB382" i="2"/>
  <c r="Z382" i="2"/>
  <c r="Y382" i="2"/>
  <c r="X382" i="2"/>
  <c r="W382" i="2"/>
  <c r="BB382" i="2" s="1"/>
  <c r="V382" i="2"/>
  <c r="T382" i="2"/>
  <c r="S382" i="2"/>
  <c r="R382" i="2"/>
  <c r="Q382" i="2"/>
  <c r="P382" i="2"/>
  <c r="N382" i="2"/>
  <c r="M382" i="2"/>
  <c r="L382" i="2"/>
  <c r="K382" i="2"/>
  <c r="J382" i="2"/>
  <c r="H382" i="2"/>
  <c r="G382" i="2"/>
  <c r="F382" i="2"/>
  <c r="AP382" i="2" s="1"/>
  <c r="E382" i="2"/>
  <c r="D382" i="2"/>
  <c r="AO382" i="2" s="1"/>
  <c r="AL381" i="2"/>
  <c r="AK381" i="2"/>
  <c r="AJ381" i="2"/>
  <c r="AI381" i="2"/>
  <c r="AH381" i="2"/>
  <c r="AF381" i="2"/>
  <c r="BJ381" i="2" s="1"/>
  <c r="AE381" i="2"/>
  <c r="AD381" i="2"/>
  <c r="AC381" i="2"/>
  <c r="AB381" i="2"/>
  <c r="Z381" i="2"/>
  <c r="Y381" i="2"/>
  <c r="X381" i="2"/>
  <c r="W381" i="2"/>
  <c r="V381" i="2"/>
  <c r="T381" i="2"/>
  <c r="S381" i="2"/>
  <c r="R381" i="2"/>
  <c r="Q381" i="2"/>
  <c r="P381" i="2"/>
  <c r="N381" i="2"/>
  <c r="M381" i="2"/>
  <c r="L381" i="2"/>
  <c r="K381" i="2"/>
  <c r="J381" i="2"/>
  <c r="H381" i="2"/>
  <c r="G381" i="2"/>
  <c r="F381" i="2"/>
  <c r="E381" i="2"/>
  <c r="D381" i="2"/>
  <c r="AL380" i="2"/>
  <c r="AK380" i="2"/>
  <c r="BP380" i="2" s="1"/>
  <c r="AJ380" i="2"/>
  <c r="AI380" i="2"/>
  <c r="AH380" i="2"/>
  <c r="AF380" i="2"/>
  <c r="AE380" i="2"/>
  <c r="BJ380" i="2" s="1"/>
  <c r="AD380" i="2"/>
  <c r="AC380" i="2"/>
  <c r="AB380" i="2"/>
  <c r="BG380" i="2" s="1"/>
  <c r="Z380" i="2"/>
  <c r="Y380" i="2"/>
  <c r="X380" i="2"/>
  <c r="W380" i="2"/>
  <c r="V380" i="2"/>
  <c r="T380" i="2"/>
  <c r="S380" i="2"/>
  <c r="R380" i="2"/>
  <c r="Q380" i="2"/>
  <c r="P380" i="2"/>
  <c r="N380" i="2"/>
  <c r="M380" i="2"/>
  <c r="L380" i="2"/>
  <c r="K380" i="2"/>
  <c r="J380" i="2"/>
  <c r="H380" i="2"/>
  <c r="G380" i="2"/>
  <c r="F380" i="2"/>
  <c r="AP380" i="2" s="1"/>
  <c r="E380" i="2"/>
  <c r="D380" i="2"/>
  <c r="AL379" i="2"/>
  <c r="AK379" i="2"/>
  <c r="AJ379" i="2"/>
  <c r="AI379" i="2"/>
  <c r="AH379" i="2"/>
  <c r="AF379" i="2"/>
  <c r="AE379" i="2"/>
  <c r="AD379" i="2"/>
  <c r="AC379" i="2"/>
  <c r="BH379" i="2" s="1"/>
  <c r="AB379" i="2"/>
  <c r="Z379" i="2"/>
  <c r="Y379" i="2"/>
  <c r="X379" i="2"/>
  <c r="W379" i="2"/>
  <c r="V379" i="2"/>
  <c r="T379" i="2"/>
  <c r="S379" i="2"/>
  <c r="R379" i="2"/>
  <c r="Q379" i="2"/>
  <c r="P379" i="2"/>
  <c r="N379" i="2"/>
  <c r="M379" i="2"/>
  <c r="L379" i="2"/>
  <c r="K379" i="2"/>
  <c r="J379" i="2"/>
  <c r="AU379" i="2" s="1"/>
  <c r="H379" i="2"/>
  <c r="G379" i="2"/>
  <c r="F379" i="2"/>
  <c r="E379" i="2"/>
  <c r="D379" i="2"/>
  <c r="AL378" i="2"/>
  <c r="AK378" i="2"/>
  <c r="AJ378" i="2"/>
  <c r="AI378" i="2"/>
  <c r="AH378" i="2"/>
  <c r="AF378" i="2"/>
  <c r="AE378" i="2"/>
  <c r="AD378" i="2"/>
  <c r="AC378" i="2"/>
  <c r="AB378" i="2"/>
  <c r="Z378" i="2"/>
  <c r="Y378" i="2"/>
  <c r="X378" i="2"/>
  <c r="W378" i="2"/>
  <c r="BB378" i="2" s="1"/>
  <c r="V378" i="2"/>
  <c r="T378" i="2"/>
  <c r="S378" i="2"/>
  <c r="R378" i="2"/>
  <c r="Q378" i="2"/>
  <c r="P378" i="2"/>
  <c r="N378" i="2"/>
  <c r="M378" i="2"/>
  <c r="AX378" i="2" s="1"/>
  <c r="L378" i="2"/>
  <c r="K378" i="2"/>
  <c r="J378" i="2"/>
  <c r="H378" i="2"/>
  <c r="G378" i="2"/>
  <c r="F378" i="2"/>
  <c r="AP378" i="2" s="1"/>
  <c r="E378" i="2"/>
  <c r="D378" i="2"/>
  <c r="AL377" i="2"/>
  <c r="AK377" i="2"/>
  <c r="BP377" i="2" s="1"/>
  <c r="AJ377" i="2"/>
  <c r="AI377" i="2"/>
  <c r="AH377" i="2"/>
  <c r="AF377" i="2"/>
  <c r="BJ377" i="2" s="1"/>
  <c r="AE377" i="2"/>
  <c r="AD377" i="2"/>
  <c r="AC377" i="2"/>
  <c r="AB377" i="2"/>
  <c r="Z377" i="2"/>
  <c r="Y377" i="2"/>
  <c r="X377" i="2"/>
  <c r="W377" i="2"/>
  <c r="V377" i="2"/>
  <c r="T377" i="2"/>
  <c r="S377" i="2"/>
  <c r="R377" i="2"/>
  <c r="Q377" i="2"/>
  <c r="P377" i="2"/>
  <c r="N377" i="2"/>
  <c r="M377" i="2"/>
  <c r="L377" i="2"/>
  <c r="K377" i="2"/>
  <c r="J377" i="2"/>
  <c r="H377" i="2"/>
  <c r="G377" i="2"/>
  <c r="F377" i="2"/>
  <c r="E377" i="2"/>
  <c r="D377" i="2"/>
  <c r="AL376" i="2"/>
  <c r="AK376" i="2"/>
  <c r="AJ376" i="2"/>
  <c r="AI376" i="2"/>
  <c r="AH376" i="2"/>
  <c r="AF376" i="2"/>
  <c r="AE376" i="2"/>
  <c r="AD376" i="2"/>
  <c r="BI376" i="2" s="1"/>
  <c r="AC376" i="2"/>
  <c r="AB376" i="2"/>
  <c r="Z376" i="2"/>
  <c r="Y376" i="2"/>
  <c r="X376" i="2"/>
  <c r="W376" i="2"/>
  <c r="V376" i="2"/>
  <c r="T376" i="2"/>
  <c r="S376" i="2"/>
  <c r="R376" i="2"/>
  <c r="Q376" i="2"/>
  <c r="P376" i="2"/>
  <c r="N376" i="2"/>
  <c r="M376" i="2"/>
  <c r="AX376" i="2" s="1"/>
  <c r="L376" i="2"/>
  <c r="K376" i="2"/>
  <c r="AV376" i="2" s="1"/>
  <c r="J376" i="2"/>
  <c r="H376" i="2"/>
  <c r="G376" i="2"/>
  <c r="F376" i="2"/>
  <c r="AP376" i="2" s="1"/>
  <c r="E376" i="2"/>
  <c r="D376" i="2"/>
  <c r="AO376" i="2" s="1"/>
  <c r="AL375" i="2"/>
  <c r="AK375" i="2"/>
  <c r="AJ375" i="2"/>
  <c r="AI375" i="2"/>
  <c r="BN375" i="2" s="1"/>
  <c r="AH375" i="2"/>
  <c r="AF375" i="2"/>
  <c r="AE375" i="2"/>
  <c r="AD375" i="2"/>
  <c r="BI375" i="2" s="1"/>
  <c r="AC375" i="2"/>
  <c r="AB375" i="2"/>
  <c r="BG375" i="2" s="1"/>
  <c r="Z375" i="2"/>
  <c r="Y375" i="2"/>
  <c r="X375" i="2"/>
  <c r="W375" i="2"/>
  <c r="BB375" i="2" s="1"/>
  <c r="V375" i="2"/>
  <c r="T375" i="2"/>
  <c r="S375" i="2"/>
  <c r="R375" i="2"/>
  <c r="Q375" i="2"/>
  <c r="P375" i="2"/>
  <c r="N375" i="2"/>
  <c r="M375" i="2"/>
  <c r="AX375" i="2" s="1"/>
  <c r="L375" i="2"/>
  <c r="K375" i="2"/>
  <c r="J375" i="2"/>
  <c r="H375" i="2"/>
  <c r="G375" i="2"/>
  <c r="F375" i="2"/>
  <c r="E375" i="2"/>
  <c r="D375" i="2"/>
  <c r="AL374" i="2"/>
  <c r="AK374" i="2"/>
  <c r="AJ374" i="2"/>
  <c r="AI374" i="2"/>
  <c r="AH374" i="2"/>
  <c r="BM374" i="2" s="1"/>
  <c r="AF374" i="2"/>
  <c r="AE374" i="2"/>
  <c r="AD374" i="2"/>
  <c r="AC374" i="2"/>
  <c r="AB374" i="2"/>
  <c r="Z374" i="2"/>
  <c r="Y374" i="2"/>
  <c r="X374" i="2"/>
  <c r="W374" i="2"/>
  <c r="V374" i="2"/>
  <c r="T374" i="2"/>
  <c r="S374" i="2"/>
  <c r="R374" i="2"/>
  <c r="Q374" i="2"/>
  <c r="P374" i="2"/>
  <c r="N374" i="2"/>
  <c r="M374" i="2"/>
  <c r="L374" i="2"/>
  <c r="K374" i="2"/>
  <c r="J374" i="2"/>
  <c r="H374" i="2"/>
  <c r="G374" i="2"/>
  <c r="F374" i="2"/>
  <c r="E374" i="2"/>
  <c r="D374" i="2"/>
  <c r="AL373" i="2"/>
  <c r="AK373" i="2"/>
  <c r="AJ373" i="2"/>
  <c r="AI373" i="2"/>
  <c r="AH373" i="2"/>
  <c r="BM373" i="2" s="1"/>
  <c r="AF373" i="2"/>
  <c r="AE373" i="2"/>
  <c r="AD373" i="2"/>
  <c r="AC373" i="2"/>
  <c r="AB373" i="2"/>
  <c r="Z373" i="2"/>
  <c r="Y373" i="2"/>
  <c r="BD373" i="2" s="1"/>
  <c r="X373" i="2"/>
  <c r="BC373" i="2" s="1"/>
  <c r="W373" i="2"/>
  <c r="V373" i="2"/>
  <c r="T373" i="2"/>
  <c r="S373" i="2"/>
  <c r="R373" i="2"/>
  <c r="Q373" i="2"/>
  <c r="P373" i="2"/>
  <c r="N373" i="2"/>
  <c r="M373" i="2"/>
  <c r="L373" i="2"/>
  <c r="K373" i="2"/>
  <c r="J373" i="2"/>
  <c r="H373" i="2"/>
  <c r="G373" i="2"/>
  <c r="AQ373" i="2" s="1"/>
  <c r="F373" i="2"/>
  <c r="E373" i="2"/>
  <c r="D373" i="2"/>
  <c r="AL372" i="2"/>
  <c r="AK372" i="2"/>
  <c r="AJ372" i="2"/>
  <c r="BO372" i="2" s="1"/>
  <c r="AI372" i="2"/>
  <c r="AH372" i="2"/>
  <c r="AF372" i="2"/>
  <c r="AE372" i="2"/>
  <c r="AD372" i="2"/>
  <c r="AC372" i="2"/>
  <c r="AB372" i="2"/>
  <c r="Z372" i="2"/>
  <c r="Y372" i="2"/>
  <c r="X372" i="2"/>
  <c r="W372" i="2"/>
  <c r="V372" i="2"/>
  <c r="T372" i="2"/>
  <c r="S372" i="2"/>
  <c r="R372" i="2"/>
  <c r="Q372" i="2"/>
  <c r="P372" i="2"/>
  <c r="N372" i="2"/>
  <c r="M372" i="2"/>
  <c r="AX372" i="2" s="1"/>
  <c r="L372" i="2"/>
  <c r="K372" i="2"/>
  <c r="J372" i="2"/>
  <c r="AU372" i="2" s="1"/>
  <c r="H372" i="2"/>
  <c r="G372" i="2"/>
  <c r="F372" i="2"/>
  <c r="E372" i="2"/>
  <c r="D372" i="2"/>
  <c r="AO372" i="2" s="1"/>
  <c r="AL371" i="2"/>
  <c r="AK371" i="2"/>
  <c r="AJ371" i="2"/>
  <c r="AI371" i="2"/>
  <c r="AH371" i="2"/>
  <c r="AF371" i="2"/>
  <c r="AE371" i="2"/>
  <c r="BJ371" i="2" s="1"/>
  <c r="AD371" i="2"/>
  <c r="AC371" i="2"/>
  <c r="AB371" i="2"/>
  <c r="Z371" i="2"/>
  <c r="Y371" i="2"/>
  <c r="X371" i="2"/>
  <c r="W371" i="2"/>
  <c r="V371" i="2"/>
  <c r="BA371" i="2" s="1"/>
  <c r="T371" i="2"/>
  <c r="S371" i="2"/>
  <c r="R371" i="2"/>
  <c r="Q371" i="2"/>
  <c r="P371" i="2"/>
  <c r="N371" i="2"/>
  <c r="M371" i="2"/>
  <c r="L371" i="2"/>
  <c r="AW371" i="2" s="1"/>
  <c r="K371" i="2"/>
  <c r="J371" i="2"/>
  <c r="H371" i="2"/>
  <c r="G371" i="2"/>
  <c r="F371" i="2"/>
  <c r="E371" i="2"/>
  <c r="AO371" i="2" s="1"/>
  <c r="D371" i="2"/>
  <c r="AL370" i="2"/>
  <c r="AK370" i="2"/>
  <c r="AJ370" i="2"/>
  <c r="AI370" i="2"/>
  <c r="BM370" i="2" s="1"/>
  <c r="AH370" i="2"/>
  <c r="AF370" i="2"/>
  <c r="AE370" i="2"/>
  <c r="AD370" i="2"/>
  <c r="AC370" i="2"/>
  <c r="AB370" i="2"/>
  <c r="Z370" i="2"/>
  <c r="Y370" i="2"/>
  <c r="X370" i="2"/>
  <c r="W370" i="2"/>
  <c r="BB370" i="2" s="1"/>
  <c r="V370" i="2"/>
  <c r="T370" i="2"/>
  <c r="S370" i="2"/>
  <c r="R370" i="2"/>
  <c r="Q370" i="2"/>
  <c r="P370" i="2"/>
  <c r="N370" i="2"/>
  <c r="M370" i="2"/>
  <c r="AX370" i="2" s="1"/>
  <c r="L370" i="2"/>
  <c r="K370" i="2"/>
  <c r="J370" i="2"/>
  <c r="H370" i="2"/>
  <c r="G370" i="2"/>
  <c r="F370" i="2"/>
  <c r="AP370" i="2" s="1"/>
  <c r="E370" i="2"/>
  <c r="D370" i="2"/>
  <c r="AO370" i="2" s="1"/>
  <c r="AL369" i="2"/>
  <c r="AK369" i="2"/>
  <c r="AJ369" i="2"/>
  <c r="BO369" i="2" s="1"/>
  <c r="AI369" i="2"/>
  <c r="AH369" i="2"/>
  <c r="BM369" i="2" s="1"/>
  <c r="AF369" i="2"/>
  <c r="AE369" i="2"/>
  <c r="AD369" i="2"/>
  <c r="AC369" i="2"/>
  <c r="AB369" i="2"/>
  <c r="BG369" i="2" s="1"/>
  <c r="Z369" i="2"/>
  <c r="BD369" i="2" s="1"/>
  <c r="Y369" i="2"/>
  <c r="X369" i="2"/>
  <c r="BC369" i="2" s="1"/>
  <c r="W369" i="2"/>
  <c r="V369" i="2"/>
  <c r="T369" i="2"/>
  <c r="S369" i="2"/>
  <c r="R369" i="2"/>
  <c r="Q369" i="2"/>
  <c r="P369" i="2"/>
  <c r="N369" i="2"/>
  <c r="M369" i="2"/>
  <c r="L369" i="2"/>
  <c r="K369" i="2"/>
  <c r="J369" i="2"/>
  <c r="H369" i="2"/>
  <c r="G369" i="2"/>
  <c r="F369" i="2"/>
  <c r="E369" i="2"/>
  <c r="D369" i="2"/>
  <c r="AL368" i="2"/>
  <c r="AK368" i="2"/>
  <c r="BP368" i="2" s="1"/>
  <c r="AJ368" i="2"/>
  <c r="AI368" i="2"/>
  <c r="AH368" i="2"/>
  <c r="AF368" i="2"/>
  <c r="AE368" i="2"/>
  <c r="AD368" i="2"/>
  <c r="BI368" i="2" s="1"/>
  <c r="AC368" i="2"/>
  <c r="AB368" i="2"/>
  <c r="BG368" i="2" s="1"/>
  <c r="Z368" i="2"/>
  <c r="Y368" i="2"/>
  <c r="X368" i="2"/>
  <c r="W368" i="2"/>
  <c r="V368" i="2"/>
  <c r="T368" i="2"/>
  <c r="S368" i="2"/>
  <c r="R368" i="2"/>
  <c r="Q368" i="2"/>
  <c r="P368" i="2"/>
  <c r="N368" i="2"/>
  <c r="M368" i="2"/>
  <c r="L368" i="2"/>
  <c r="K368" i="2"/>
  <c r="AV368" i="2" s="1"/>
  <c r="J368" i="2"/>
  <c r="H368" i="2"/>
  <c r="AR368" i="2" s="1"/>
  <c r="G368" i="2"/>
  <c r="F368" i="2"/>
  <c r="E368" i="2"/>
  <c r="D368" i="2"/>
  <c r="AL367" i="2"/>
  <c r="AK367" i="2"/>
  <c r="AJ367" i="2"/>
  <c r="AI367" i="2"/>
  <c r="BN367" i="2" s="1"/>
  <c r="AH367" i="2"/>
  <c r="AF367" i="2"/>
  <c r="AE367" i="2"/>
  <c r="AD367" i="2"/>
  <c r="AC367" i="2"/>
  <c r="AB367" i="2"/>
  <c r="Z367" i="2"/>
  <c r="Y367" i="2"/>
  <c r="BD367" i="2" s="1"/>
  <c r="X367" i="2"/>
  <c r="W367" i="2"/>
  <c r="BB367" i="2" s="1"/>
  <c r="V367" i="2"/>
  <c r="BA367" i="2" s="1"/>
  <c r="T367" i="2"/>
  <c r="S367" i="2"/>
  <c r="R367" i="2"/>
  <c r="Q367" i="2"/>
  <c r="P367" i="2"/>
  <c r="N367" i="2"/>
  <c r="M367" i="2"/>
  <c r="AX367" i="2" s="1"/>
  <c r="L367" i="2"/>
  <c r="K367" i="2"/>
  <c r="J367" i="2"/>
  <c r="H367" i="2"/>
  <c r="G367" i="2"/>
  <c r="F367" i="2"/>
  <c r="AQ367" i="2" s="1"/>
  <c r="E367" i="2"/>
  <c r="D367" i="2"/>
  <c r="AL366" i="2"/>
  <c r="AK366" i="2"/>
  <c r="AJ366" i="2"/>
  <c r="BO366" i="2" s="1"/>
  <c r="AI366" i="2"/>
  <c r="AH366" i="2"/>
  <c r="BM366" i="2" s="1"/>
  <c r="AF366" i="2"/>
  <c r="AE366" i="2"/>
  <c r="AD366" i="2"/>
  <c r="AC366" i="2"/>
  <c r="AB366" i="2"/>
  <c r="Z366" i="2"/>
  <c r="BD366" i="2" s="1"/>
  <c r="Y366" i="2"/>
  <c r="X366" i="2"/>
  <c r="BC366" i="2" s="1"/>
  <c r="W366" i="2"/>
  <c r="V366" i="2"/>
  <c r="T366" i="2"/>
  <c r="S366" i="2"/>
  <c r="R366" i="2"/>
  <c r="Q366" i="2"/>
  <c r="P366" i="2"/>
  <c r="N366" i="2"/>
  <c r="M366" i="2"/>
  <c r="L366" i="2"/>
  <c r="K366" i="2"/>
  <c r="J366" i="2"/>
  <c r="H366" i="2"/>
  <c r="G366" i="2"/>
  <c r="AQ366" i="2" s="1"/>
  <c r="F366" i="2"/>
  <c r="E366" i="2"/>
  <c r="D366" i="2"/>
  <c r="AL365" i="2"/>
  <c r="AK365" i="2"/>
  <c r="AJ365" i="2"/>
  <c r="AI365" i="2"/>
  <c r="AH365" i="2"/>
  <c r="AF365" i="2"/>
  <c r="AE365" i="2"/>
  <c r="AD365" i="2"/>
  <c r="AC365" i="2"/>
  <c r="AB365" i="2"/>
  <c r="BG365" i="2" s="1"/>
  <c r="Z365" i="2"/>
  <c r="Y365" i="2"/>
  <c r="X365" i="2"/>
  <c r="W365" i="2"/>
  <c r="V365" i="2"/>
  <c r="T365" i="2"/>
  <c r="S365" i="2"/>
  <c r="R365" i="2"/>
  <c r="Q365" i="2"/>
  <c r="P365" i="2"/>
  <c r="N365" i="2"/>
  <c r="M365" i="2"/>
  <c r="L365" i="2"/>
  <c r="K365" i="2"/>
  <c r="J365" i="2"/>
  <c r="H365" i="2"/>
  <c r="G365" i="2"/>
  <c r="F365" i="2"/>
  <c r="E365" i="2"/>
  <c r="D365" i="2"/>
  <c r="AL364" i="2"/>
  <c r="AK364" i="2"/>
  <c r="AJ364" i="2"/>
  <c r="AI364" i="2"/>
  <c r="AH364" i="2"/>
  <c r="AF364" i="2"/>
  <c r="AE364" i="2"/>
  <c r="AD364" i="2"/>
  <c r="BI364" i="2" s="1"/>
  <c r="AC364" i="2"/>
  <c r="AB364" i="2"/>
  <c r="Z364" i="2"/>
  <c r="Y364" i="2"/>
  <c r="X364" i="2"/>
  <c r="W364" i="2"/>
  <c r="V364" i="2"/>
  <c r="T364" i="2"/>
  <c r="S364" i="2"/>
  <c r="R364" i="2"/>
  <c r="Q364" i="2"/>
  <c r="P364" i="2"/>
  <c r="N364" i="2"/>
  <c r="M364" i="2"/>
  <c r="L364" i="2"/>
  <c r="K364" i="2"/>
  <c r="AV364" i="2" s="1"/>
  <c r="J364" i="2"/>
  <c r="H364" i="2"/>
  <c r="AR364" i="2" s="1"/>
  <c r="G364" i="2"/>
  <c r="F364" i="2"/>
  <c r="E364" i="2"/>
  <c r="D364" i="2"/>
  <c r="AL363" i="2"/>
  <c r="AK363" i="2"/>
  <c r="AJ363" i="2"/>
  <c r="AI363" i="2"/>
  <c r="AH363" i="2"/>
  <c r="BM363" i="2" s="1"/>
  <c r="AF363" i="2"/>
  <c r="AE363" i="2"/>
  <c r="AD363" i="2"/>
  <c r="BI363" i="2" s="1"/>
  <c r="AC363" i="2"/>
  <c r="AB363" i="2"/>
  <c r="Z363" i="2"/>
  <c r="Y363" i="2"/>
  <c r="X363" i="2"/>
  <c r="W363" i="2"/>
  <c r="V363" i="2"/>
  <c r="T363" i="2"/>
  <c r="S363" i="2"/>
  <c r="R363" i="2"/>
  <c r="Q363" i="2"/>
  <c r="P363" i="2"/>
  <c r="N363" i="2"/>
  <c r="M363" i="2"/>
  <c r="L363" i="2"/>
  <c r="K363" i="2"/>
  <c r="AV363" i="2" s="1"/>
  <c r="J363" i="2"/>
  <c r="H363" i="2"/>
  <c r="G363" i="2"/>
  <c r="F363" i="2"/>
  <c r="E363" i="2"/>
  <c r="AO363" i="2" s="1"/>
  <c r="D363" i="2"/>
  <c r="AL362" i="2"/>
  <c r="AK362" i="2"/>
  <c r="BP362" i="2" s="1"/>
  <c r="AJ362" i="2"/>
  <c r="AI362" i="2"/>
  <c r="BN362" i="2" s="1"/>
  <c r="AH362" i="2"/>
  <c r="AF362" i="2"/>
  <c r="AE362" i="2"/>
  <c r="AD362" i="2"/>
  <c r="AC362" i="2"/>
  <c r="AB362" i="2"/>
  <c r="BG362" i="2" s="1"/>
  <c r="Z362" i="2"/>
  <c r="Y362" i="2"/>
  <c r="X362" i="2"/>
  <c r="W362" i="2"/>
  <c r="V362" i="2"/>
  <c r="T362" i="2"/>
  <c r="S362" i="2"/>
  <c r="R362" i="2"/>
  <c r="Q362" i="2"/>
  <c r="P362" i="2"/>
  <c r="N362" i="2"/>
  <c r="M362" i="2"/>
  <c r="L362" i="2"/>
  <c r="K362" i="2"/>
  <c r="J362" i="2"/>
  <c r="H362" i="2"/>
  <c r="G362" i="2"/>
  <c r="F362" i="2"/>
  <c r="AP362" i="2" s="1"/>
  <c r="E362" i="2"/>
  <c r="D362" i="2"/>
  <c r="AL361" i="2"/>
  <c r="AK361" i="2"/>
  <c r="AJ361" i="2"/>
  <c r="AI361" i="2"/>
  <c r="AH361" i="2"/>
  <c r="AF361" i="2"/>
  <c r="AE361" i="2"/>
  <c r="AD361" i="2"/>
  <c r="AC361" i="2"/>
  <c r="AB361" i="2"/>
  <c r="Z361" i="2"/>
  <c r="Y361" i="2"/>
  <c r="X361" i="2"/>
  <c r="W361" i="2"/>
  <c r="V361" i="2"/>
  <c r="BA361" i="2" s="1"/>
  <c r="T361" i="2"/>
  <c r="S361" i="2"/>
  <c r="R361" i="2"/>
  <c r="Q361" i="2"/>
  <c r="P361" i="2"/>
  <c r="N361" i="2"/>
  <c r="M361" i="2"/>
  <c r="L361" i="2"/>
  <c r="K361" i="2"/>
  <c r="J361" i="2"/>
  <c r="H361" i="2"/>
  <c r="G361" i="2"/>
  <c r="F361" i="2"/>
  <c r="E361" i="2"/>
  <c r="D361" i="2"/>
  <c r="AL360" i="2"/>
  <c r="AK360" i="2"/>
  <c r="BP360" i="2" s="1"/>
  <c r="AJ360" i="2"/>
  <c r="AI360" i="2"/>
  <c r="AH360" i="2"/>
  <c r="AF360" i="2"/>
  <c r="BJ360" i="2" s="1"/>
  <c r="AE360" i="2"/>
  <c r="AD360" i="2"/>
  <c r="BI360" i="2" s="1"/>
  <c r="AC360" i="2"/>
  <c r="AB360" i="2"/>
  <c r="BG360" i="2" s="1"/>
  <c r="Z360" i="2"/>
  <c r="Y360" i="2"/>
  <c r="X360" i="2"/>
  <c r="W360" i="2"/>
  <c r="V360" i="2"/>
  <c r="T360" i="2"/>
  <c r="S360" i="2"/>
  <c r="R360" i="2"/>
  <c r="Q360" i="2"/>
  <c r="P360" i="2"/>
  <c r="N360" i="2"/>
  <c r="M360" i="2"/>
  <c r="L360" i="2"/>
  <c r="K360" i="2"/>
  <c r="AV360" i="2" s="1"/>
  <c r="J360" i="2"/>
  <c r="H360" i="2"/>
  <c r="G360" i="2"/>
  <c r="F360" i="2"/>
  <c r="E360" i="2"/>
  <c r="D360" i="2"/>
  <c r="AL359" i="2"/>
  <c r="AK359" i="2"/>
  <c r="BP359" i="2" s="1"/>
  <c r="AJ359" i="2"/>
  <c r="AI359" i="2"/>
  <c r="AH359" i="2"/>
  <c r="AF359" i="2"/>
  <c r="AE359" i="2"/>
  <c r="AD359" i="2"/>
  <c r="AC359" i="2"/>
  <c r="AB359" i="2"/>
  <c r="BG359" i="2" s="1"/>
  <c r="Z359" i="2"/>
  <c r="Y359" i="2"/>
  <c r="X359" i="2"/>
  <c r="W359" i="2"/>
  <c r="V359" i="2"/>
  <c r="T359" i="2"/>
  <c r="S359" i="2"/>
  <c r="R359" i="2"/>
  <c r="Q359" i="2"/>
  <c r="P359" i="2"/>
  <c r="N359" i="2"/>
  <c r="M359" i="2"/>
  <c r="L359" i="2"/>
  <c r="K359" i="2"/>
  <c r="J359" i="2"/>
  <c r="H359" i="2"/>
  <c r="G359" i="2"/>
  <c r="F359" i="2"/>
  <c r="E359" i="2"/>
  <c r="AO359" i="2" s="1"/>
  <c r="D359" i="2"/>
  <c r="AL358" i="2"/>
  <c r="AK358" i="2"/>
  <c r="AJ358" i="2"/>
  <c r="AI358" i="2"/>
  <c r="BN358" i="2" s="1"/>
  <c r="AH358" i="2"/>
  <c r="AF358" i="2"/>
  <c r="AE358" i="2"/>
  <c r="AD358" i="2"/>
  <c r="AC358" i="2"/>
  <c r="BH358" i="2" s="1"/>
  <c r="AB358" i="2"/>
  <c r="Z358" i="2"/>
  <c r="Y358" i="2"/>
  <c r="X358" i="2"/>
  <c r="W358" i="2"/>
  <c r="V358" i="2"/>
  <c r="T358" i="2"/>
  <c r="S358" i="2"/>
  <c r="R358" i="2"/>
  <c r="Q358" i="2"/>
  <c r="P358" i="2"/>
  <c r="N358" i="2"/>
  <c r="M358" i="2"/>
  <c r="L358" i="2"/>
  <c r="K358" i="2"/>
  <c r="J358" i="2"/>
  <c r="H358" i="2"/>
  <c r="AR358" i="2" s="1"/>
  <c r="G358" i="2"/>
  <c r="F358" i="2"/>
  <c r="AP358" i="2" s="1"/>
  <c r="E358" i="2"/>
  <c r="D358" i="2"/>
  <c r="AL357" i="2"/>
  <c r="BP357" i="2" s="1"/>
  <c r="AK357" i="2"/>
  <c r="AJ357" i="2"/>
  <c r="BO357" i="2" s="1"/>
  <c r="AI357" i="2"/>
  <c r="AH357" i="2"/>
  <c r="AF357" i="2"/>
  <c r="AE357" i="2"/>
  <c r="AD357" i="2"/>
  <c r="AC357" i="2"/>
  <c r="AB357" i="2"/>
  <c r="Z357" i="2"/>
  <c r="Y357" i="2"/>
  <c r="X357" i="2"/>
  <c r="W357" i="2"/>
  <c r="V357" i="2"/>
  <c r="BA357" i="2" s="1"/>
  <c r="T357" i="2"/>
  <c r="S357" i="2"/>
  <c r="R357" i="2"/>
  <c r="Q357" i="2"/>
  <c r="P357" i="2"/>
  <c r="N357" i="2"/>
  <c r="M357" i="2"/>
  <c r="L357" i="2"/>
  <c r="K357" i="2"/>
  <c r="J357" i="2"/>
  <c r="H357" i="2"/>
  <c r="G357" i="2"/>
  <c r="F357" i="2"/>
  <c r="E357" i="2"/>
  <c r="D357" i="2"/>
  <c r="AL356" i="2"/>
  <c r="AK356" i="2"/>
  <c r="BP356" i="2" s="1"/>
  <c r="AJ356" i="2"/>
  <c r="AI356" i="2"/>
  <c r="AH356" i="2"/>
  <c r="AF356" i="2"/>
  <c r="AE356" i="2"/>
  <c r="AD356" i="2"/>
  <c r="BI356" i="2" s="1"/>
  <c r="AC356" i="2"/>
  <c r="AB356" i="2"/>
  <c r="BG356" i="2" s="1"/>
  <c r="Z356" i="2"/>
  <c r="Y356" i="2"/>
  <c r="X356" i="2"/>
  <c r="W356" i="2"/>
  <c r="V356" i="2"/>
  <c r="T356" i="2"/>
  <c r="S356" i="2"/>
  <c r="R356" i="2"/>
  <c r="Q356" i="2"/>
  <c r="P356" i="2"/>
  <c r="N356" i="2"/>
  <c r="M356" i="2"/>
  <c r="L356" i="2"/>
  <c r="K356" i="2"/>
  <c r="AV356" i="2" s="1"/>
  <c r="J356" i="2"/>
  <c r="AU356" i="2" s="1"/>
  <c r="H356" i="2"/>
  <c r="G356" i="2"/>
  <c r="F356" i="2"/>
  <c r="E356" i="2"/>
  <c r="D356" i="2"/>
  <c r="AL355" i="2"/>
  <c r="AK355" i="2"/>
  <c r="BP355" i="2" s="1"/>
  <c r="AJ355" i="2"/>
  <c r="AI355" i="2"/>
  <c r="AH355" i="2"/>
  <c r="AF355" i="2"/>
  <c r="AE355" i="2"/>
  <c r="AD355" i="2"/>
  <c r="AC355" i="2"/>
  <c r="AB355" i="2"/>
  <c r="BG355" i="2" s="1"/>
  <c r="Z355" i="2"/>
  <c r="Y355" i="2"/>
  <c r="X355" i="2"/>
  <c r="W355" i="2"/>
  <c r="V355" i="2"/>
  <c r="T355" i="2"/>
  <c r="S355" i="2"/>
  <c r="R355" i="2"/>
  <c r="Q355" i="2"/>
  <c r="P355" i="2"/>
  <c r="N355" i="2"/>
  <c r="M355" i="2"/>
  <c r="L355" i="2"/>
  <c r="K355" i="2"/>
  <c r="J355" i="2"/>
  <c r="H355" i="2"/>
  <c r="G355" i="2"/>
  <c r="F355" i="2"/>
  <c r="E355" i="2"/>
  <c r="D355" i="2"/>
  <c r="AL354" i="2"/>
  <c r="AK354" i="2"/>
  <c r="BP354" i="2" s="1"/>
  <c r="AJ354" i="2"/>
  <c r="AI354" i="2"/>
  <c r="AH354" i="2"/>
  <c r="AF354" i="2"/>
  <c r="AE354" i="2"/>
  <c r="AD354" i="2"/>
  <c r="AC354" i="2"/>
  <c r="AB354" i="2"/>
  <c r="BG354" i="2" s="1"/>
  <c r="Z354" i="2"/>
  <c r="Y354" i="2"/>
  <c r="X354" i="2"/>
  <c r="W354" i="2"/>
  <c r="V354" i="2"/>
  <c r="T354" i="2"/>
  <c r="S354" i="2"/>
  <c r="R354" i="2"/>
  <c r="Q354" i="2"/>
  <c r="P354" i="2"/>
  <c r="N354" i="2"/>
  <c r="M354" i="2"/>
  <c r="L354" i="2"/>
  <c r="K354" i="2"/>
  <c r="J354" i="2"/>
  <c r="H354" i="2"/>
  <c r="G354" i="2"/>
  <c r="AQ354" i="2" s="1"/>
  <c r="F354" i="2"/>
  <c r="AP354" i="2" s="1"/>
  <c r="E354" i="2"/>
  <c r="D354" i="2"/>
  <c r="AL353" i="2"/>
  <c r="AK353" i="2"/>
  <c r="AJ353" i="2"/>
  <c r="AI353" i="2"/>
  <c r="AH353" i="2"/>
  <c r="AF353" i="2"/>
  <c r="AE353" i="2"/>
  <c r="AD353" i="2"/>
  <c r="AC353" i="2"/>
  <c r="AB353" i="2"/>
  <c r="Z353" i="2"/>
  <c r="Y353" i="2"/>
  <c r="X353" i="2"/>
  <c r="W353" i="2"/>
  <c r="BA353" i="2" s="1"/>
  <c r="V353" i="2"/>
  <c r="T353" i="2"/>
  <c r="S353" i="2"/>
  <c r="R353" i="2"/>
  <c r="Q353" i="2"/>
  <c r="P353" i="2"/>
  <c r="N353" i="2"/>
  <c r="M353" i="2"/>
  <c r="L353" i="2"/>
  <c r="K353" i="2"/>
  <c r="J353" i="2"/>
  <c r="H353" i="2"/>
  <c r="G353" i="2"/>
  <c r="F353" i="2"/>
  <c r="E353" i="2"/>
  <c r="D353" i="2"/>
  <c r="AL352" i="2"/>
  <c r="AK352" i="2"/>
  <c r="AJ352" i="2"/>
  <c r="AI352" i="2"/>
  <c r="AH352" i="2"/>
  <c r="AF352" i="2"/>
  <c r="AE352" i="2"/>
  <c r="AD352" i="2"/>
  <c r="AC352" i="2"/>
  <c r="AB352" i="2"/>
  <c r="Z352" i="2"/>
  <c r="Y352" i="2"/>
  <c r="X352" i="2"/>
  <c r="W352" i="2"/>
  <c r="V352" i="2"/>
  <c r="T352" i="2"/>
  <c r="S352" i="2"/>
  <c r="R352" i="2"/>
  <c r="Q352" i="2"/>
  <c r="P352" i="2"/>
  <c r="N352" i="2"/>
  <c r="M352" i="2"/>
  <c r="L352" i="2"/>
  <c r="K352" i="2"/>
  <c r="AU352" i="2" s="1"/>
  <c r="J352" i="2"/>
  <c r="H352" i="2"/>
  <c r="G352" i="2"/>
  <c r="F352" i="2"/>
  <c r="E352" i="2"/>
  <c r="D352" i="2"/>
  <c r="AL351" i="2"/>
  <c r="AK351" i="2"/>
  <c r="AJ351" i="2"/>
  <c r="AI351" i="2"/>
  <c r="AH351" i="2"/>
  <c r="AF351" i="2"/>
  <c r="AE351" i="2"/>
  <c r="BJ351" i="2" s="1"/>
  <c r="AD351" i="2"/>
  <c r="AC351" i="2"/>
  <c r="AB351" i="2"/>
  <c r="Z351" i="2"/>
  <c r="Y351" i="2"/>
  <c r="X351" i="2"/>
  <c r="W351" i="2"/>
  <c r="BB351" i="2" s="1"/>
  <c r="V351" i="2"/>
  <c r="BA351" i="2" s="1"/>
  <c r="T351" i="2"/>
  <c r="S351" i="2"/>
  <c r="R351" i="2"/>
  <c r="Q351" i="2"/>
  <c r="P351" i="2"/>
  <c r="N351" i="2"/>
  <c r="M351" i="2"/>
  <c r="AX351" i="2" s="1"/>
  <c r="L351" i="2"/>
  <c r="K351" i="2"/>
  <c r="J351" i="2"/>
  <c r="AU351" i="2" s="1"/>
  <c r="H351" i="2"/>
  <c r="AR351" i="2" s="1"/>
  <c r="G351" i="2"/>
  <c r="F351" i="2"/>
  <c r="AP351" i="2" s="1"/>
  <c r="E351" i="2"/>
  <c r="D351" i="2"/>
  <c r="AL350" i="2"/>
  <c r="AK350" i="2"/>
  <c r="AJ350" i="2"/>
  <c r="AI350" i="2"/>
  <c r="AH350" i="2"/>
  <c r="AF350" i="2"/>
  <c r="AE350" i="2"/>
  <c r="AD350" i="2"/>
  <c r="AC350" i="2"/>
  <c r="AB350" i="2"/>
  <c r="BG350" i="2" s="1"/>
  <c r="Z350" i="2"/>
  <c r="Y350" i="2"/>
  <c r="X350" i="2"/>
  <c r="W350" i="2"/>
  <c r="V350" i="2"/>
  <c r="T350" i="2"/>
  <c r="S350" i="2"/>
  <c r="R350" i="2"/>
  <c r="Q350" i="2"/>
  <c r="P350" i="2"/>
  <c r="N350" i="2"/>
  <c r="M350" i="2"/>
  <c r="L350" i="2"/>
  <c r="K350" i="2"/>
  <c r="J350" i="2"/>
  <c r="H350" i="2"/>
  <c r="G350" i="2"/>
  <c r="F350" i="2"/>
  <c r="AP350" i="2" s="1"/>
  <c r="E350" i="2"/>
  <c r="D350" i="2"/>
  <c r="AL349" i="2"/>
  <c r="AK349" i="2"/>
  <c r="AJ349" i="2"/>
  <c r="BO349" i="2" s="1"/>
  <c r="AI349" i="2"/>
  <c r="AH349" i="2"/>
  <c r="AF349" i="2"/>
  <c r="AE349" i="2"/>
  <c r="AD349" i="2"/>
  <c r="AC349" i="2"/>
  <c r="AB349" i="2"/>
  <c r="Z349" i="2"/>
  <c r="Y349" i="2"/>
  <c r="X349" i="2"/>
  <c r="W349" i="2"/>
  <c r="V349" i="2"/>
  <c r="T349" i="2"/>
  <c r="S349" i="2"/>
  <c r="R349" i="2"/>
  <c r="Q349" i="2"/>
  <c r="P349" i="2"/>
  <c r="N349" i="2"/>
  <c r="M349" i="2"/>
  <c r="L349" i="2"/>
  <c r="K349" i="2"/>
  <c r="J349" i="2"/>
  <c r="H349" i="2"/>
  <c r="G349" i="2"/>
  <c r="AR349" i="2" s="1"/>
  <c r="F349" i="2"/>
  <c r="E349" i="2"/>
  <c r="D349" i="2"/>
  <c r="AL348" i="2"/>
  <c r="AK348" i="2"/>
  <c r="AJ348" i="2"/>
  <c r="AI348" i="2"/>
  <c r="AH348" i="2"/>
  <c r="AF348" i="2"/>
  <c r="AE348" i="2"/>
  <c r="AD348" i="2"/>
  <c r="BH348" i="2" s="1"/>
  <c r="AC348" i="2"/>
  <c r="AB348" i="2"/>
  <c r="Z348" i="2"/>
  <c r="Y348" i="2"/>
  <c r="X348" i="2"/>
  <c r="W348" i="2"/>
  <c r="V348" i="2"/>
  <c r="T348" i="2"/>
  <c r="S348" i="2"/>
  <c r="R348" i="2"/>
  <c r="Q348" i="2"/>
  <c r="P348" i="2"/>
  <c r="N348" i="2"/>
  <c r="M348" i="2"/>
  <c r="L348" i="2"/>
  <c r="K348" i="2"/>
  <c r="J348" i="2"/>
  <c r="H348" i="2"/>
  <c r="G348" i="2"/>
  <c r="F348" i="2"/>
  <c r="E348" i="2"/>
  <c r="D348" i="2"/>
  <c r="AL347" i="2"/>
  <c r="AK347" i="2"/>
  <c r="AJ347" i="2"/>
  <c r="AI347" i="2"/>
  <c r="AH347" i="2"/>
  <c r="AF347" i="2"/>
  <c r="AE347" i="2"/>
  <c r="AD347" i="2"/>
  <c r="AC347" i="2"/>
  <c r="AB347" i="2"/>
  <c r="Z347" i="2"/>
  <c r="Y347" i="2"/>
  <c r="X347" i="2"/>
  <c r="W347" i="2"/>
  <c r="BB347" i="2" s="1"/>
  <c r="V347" i="2"/>
  <c r="T347" i="2"/>
  <c r="S347" i="2"/>
  <c r="R347" i="2"/>
  <c r="Q347" i="2"/>
  <c r="P347" i="2"/>
  <c r="N347" i="2"/>
  <c r="M347" i="2"/>
  <c r="L347" i="2"/>
  <c r="K347" i="2"/>
  <c r="J347" i="2"/>
  <c r="H347" i="2"/>
  <c r="G347" i="2"/>
  <c r="F347" i="2"/>
  <c r="AP347" i="2" s="1"/>
  <c r="E347" i="2"/>
  <c r="D347" i="2"/>
  <c r="AL346" i="2"/>
  <c r="AK346" i="2"/>
  <c r="AJ346" i="2"/>
  <c r="AI346" i="2"/>
  <c r="AH346" i="2"/>
  <c r="AF346" i="2"/>
  <c r="AE346" i="2"/>
  <c r="AD346" i="2"/>
  <c r="AC346" i="2"/>
  <c r="AB346" i="2"/>
  <c r="BG346" i="2" s="1"/>
  <c r="Z346" i="2"/>
  <c r="Y346" i="2"/>
  <c r="X346" i="2"/>
  <c r="W346" i="2"/>
  <c r="V346" i="2"/>
  <c r="T346" i="2"/>
  <c r="S346" i="2"/>
  <c r="R346" i="2"/>
  <c r="Q346" i="2"/>
  <c r="P346" i="2"/>
  <c r="N346" i="2"/>
  <c r="M346" i="2"/>
  <c r="L346" i="2"/>
  <c r="K346" i="2"/>
  <c r="J346" i="2"/>
  <c r="H346" i="2"/>
  <c r="G346" i="2"/>
  <c r="AQ346" i="2" s="1"/>
  <c r="F346" i="2"/>
  <c r="E346" i="2"/>
  <c r="D346" i="2"/>
  <c r="AL345" i="2"/>
  <c r="AK345" i="2"/>
  <c r="AJ345" i="2"/>
  <c r="BO345" i="2" s="1"/>
  <c r="AI345" i="2"/>
  <c r="AH345" i="2"/>
  <c r="BM345" i="2" s="1"/>
  <c r="AF345" i="2"/>
  <c r="AE345" i="2"/>
  <c r="AD345" i="2"/>
  <c r="AC345" i="2"/>
  <c r="AB345" i="2"/>
  <c r="BG345" i="2" s="1"/>
  <c r="Z345" i="2"/>
  <c r="Y345" i="2"/>
  <c r="X345" i="2"/>
  <c r="W345" i="2"/>
  <c r="V345" i="2"/>
  <c r="BA345" i="2" s="1"/>
  <c r="T345" i="2"/>
  <c r="S345" i="2"/>
  <c r="R345" i="2"/>
  <c r="Q345" i="2"/>
  <c r="P345" i="2"/>
  <c r="N345" i="2"/>
  <c r="M345" i="2"/>
  <c r="L345" i="2"/>
  <c r="K345" i="2"/>
  <c r="J345" i="2"/>
  <c r="H345" i="2"/>
  <c r="G345" i="2"/>
  <c r="F345" i="2"/>
  <c r="E345" i="2"/>
  <c r="AO345" i="2" s="1"/>
  <c r="D345" i="2"/>
  <c r="AL344" i="2"/>
  <c r="AK344" i="2"/>
  <c r="AJ344" i="2"/>
  <c r="AI344" i="2"/>
  <c r="AH344" i="2"/>
  <c r="AF344" i="2"/>
  <c r="AE344" i="2"/>
  <c r="AD344" i="2"/>
  <c r="AC344" i="2"/>
  <c r="AB344" i="2"/>
  <c r="Z344" i="2"/>
  <c r="Y344" i="2"/>
  <c r="X344" i="2"/>
  <c r="W344" i="2"/>
  <c r="BB344" i="2" s="1"/>
  <c r="V344" i="2"/>
  <c r="T344" i="2"/>
  <c r="S344" i="2"/>
  <c r="R344" i="2"/>
  <c r="Q344" i="2"/>
  <c r="P344" i="2"/>
  <c r="N344" i="2"/>
  <c r="M344" i="2"/>
  <c r="AX344" i="2" s="1"/>
  <c r="L344" i="2"/>
  <c r="K344" i="2"/>
  <c r="J344" i="2"/>
  <c r="H344" i="2"/>
  <c r="G344" i="2"/>
  <c r="F344" i="2"/>
  <c r="E344" i="2"/>
  <c r="D344" i="2"/>
  <c r="AL343" i="2"/>
  <c r="AK343" i="2"/>
  <c r="AJ343" i="2"/>
  <c r="AI343" i="2"/>
  <c r="AH343" i="2"/>
  <c r="AF343" i="2"/>
  <c r="AE343" i="2"/>
  <c r="BJ343" i="2" s="1"/>
  <c r="AD343" i="2"/>
  <c r="AC343" i="2"/>
  <c r="AB343" i="2"/>
  <c r="Z343" i="2"/>
  <c r="Y343" i="2"/>
  <c r="X343" i="2"/>
  <c r="W343" i="2"/>
  <c r="V343" i="2"/>
  <c r="BA343" i="2" s="1"/>
  <c r="T343" i="2"/>
  <c r="S343" i="2"/>
  <c r="R343" i="2"/>
  <c r="Q343" i="2"/>
  <c r="P343" i="2"/>
  <c r="N343" i="2"/>
  <c r="M343" i="2"/>
  <c r="L343" i="2"/>
  <c r="AW343" i="2" s="1"/>
  <c r="K343" i="2"/>
  <c r="J343" i="2"/>
  <c r="AU343" i="2" s="1"/>
  <c r="H343" i="2"/>
  <c r="G343" i="2"/>
  <c r="F343" i="2"/>
  <c r="E343" i="2"/>
  <c r="D343" i="2"/>
  <c r="AL342" i="2"/>
  <c r="AK342" i="2"/>
  <c r="BP342" i="2" s="1"/>
  <c r="AJ342" i="2"/>
  <c r="AI342" i="2"/>
  <c r="AH342" i="2"/>
  <c r="AF342" i="2"/>
  <c r="AE342" i="2"/>
  <c r="AD342" i="2"/>
  <c r="AC342" i="2"/>
  <c r="BH342" i="2" s="1"/>
  <c r="AB342" i="2"/>
  <c r="BG342" i="2" s="1"/>
  <c r="Z342" i="2"/>
  <c r="Y342" i="2"/>
  <c r="X342" i="2"/>
  <c r="W342" i="2"/>
  <c r="V342" i="2"/>
  <c r="T342" i="2"/>
  <c r="S342" i="2"/>
  <c r="R342" i="2"/>
  <c r="Q342" i="2"/>
  <c r="P342" i="2"/>
  <c r="N342" i="2"/>
  <c r="M342" i="2"/>
  <c r="L342" i="2"/>
  <c r="K342" i="2"/>
  <c r="J342" i="2"/>
  <c r="AU342" i="2" s="1"/>
  <c r="H342" i="2"/>
  <c r="G342" i="2"/>
  <c r="F342" i="2"/>
  <c r="AP342" i="2" s="1"/>
  <c r="E342" i="2"/>
  <c r="D342" i="2"/>
  <c r="AL341" i="2"/>
  <c r="AK341" i="2"/>
  <c r="AJ341" i="2"/>
  <c r="BO341" i="2" s="1"/>
  <c r="AI341" i="2"/>
  <c r="AH341" i="2"/>
  <c r="AF341" i="2"/>
  <c r="AE341" i="2"/>
  <c r="AD341" i="2"/>
  <c r="AC341" i="2"/>
  <c r="AB341" i="2"/>
  <c r="Z341" i="2"/>
  <c r="Y341" i="2"/>
  <c r="X341" i="2"/>
  <c r="W341" i="2"/>
  <c r="V341" i="2"/>
  <c r="T341" i="2"/>
  <c r="S341" i="2"/>
  <c r="R341" i="2"/>
  <c r="Q341" i="2"/>
  <c r="P341" i="2"/>
  <c r="N341" i="2"/>
  <c r="M341" i="2"/>
  <c r="L341" i="2"/>
  <c r="K341" i="2"/>
  <c r="J341" i="2"/>
  <c r="H341" i="2"/>
  <c r="G341" i="2"/>
  <c r="F341" i="2"/>
  <c r="E341" i="2"/>
  <c r="D341" i="2"/>
  <c r="AL340" i="2"/>
  <c r="AK340" i="2"/>
  <c r="AJ340" i="2"/>
  <c r="AI340" i="2"/>
  <c r="AH340" i="2"/>
  <c r="BM340" i="2" s="1"/>
  <c r="AF340" i="2"/>
  <c r="AE340" i="2"/>
  <c r="AD340" i="2"/>
  <c r="AC340" i="2"/>
  <c r="AB340" i="2"/>
  <c r="Z340" i="2"/>
  <c r="Y340" i="2"/>
  <c r="X340" i="2"/>
  <c r="BC340" i="2" s="1"/>
  <c r="W340" i="2"/>
  <c r="V340" i="2"/>
  <c r="T340" i="2"/>
  <c r="S340" i="2"/>
  <c r="R340" i="2"/>
  <c r="Q340" i="2"/>
  <c r="P340" i="2"/>
  <c r="N340" i="2"/>
  <c r="M340" i="2"/>
  <c r="L340" i="2"/>
  <c r="K340" i="2"/>
  <c r="J340" i="2"/>
  <c r="H340" i="2"/>
  <c r="G340" i="2"/>
  <c r="F340" i="2"/>
  <c r="E340" i="2"/>
  <c r="D340" i="2"/>
  <c r="AL339" i="2"/>
  <c r="AK339" i="2"/>
  <c r="AJ339" i="2"/>
  <c r="AI339" i="2"/>
  <c r="AH339" i="2"/>
  <c r="AF339" i="2"/>
  <c r="AE339" i="2"/>
  <c r="AD339" i="2"/>
  <c r="AC339" i="2"/>
  <c r="AB339" i="2"/>
  <c r="Z339" i="2"/>
  <c r="Y339" i="2"/>
  <c r="BD339" i="2" s="1"/>
  <c r="X339" i="2"/>
  <c r="W339" i="2"/>
  <c r="V339" i="2"/>
  <c r="T339" i="2"/>
  <c r="S339" i="2"/>
  <c r="R339" i="2"/>
  <c r="Q339" i="2"/>
  <c r="P339" i="2"/>
  <c r="N339" i="2"/>
  <c r="M339" i="2"/>
  <c r="L339" i="2"/>
  <c r="K339" i="2"/>
  <c r="J339" i="2"/>
  <c r="H339" i="2"/>
  <c r="G339" i="2"/>
  <c r="F339" i="2"/>
  <c r="E339" i="2"/>
  <c r="D339" i="2"/>
  <c r="AL338" i="2"/>
  <c r="AK338" i="2"/>
  <c r="AJ338" i="2"/>
  <c r="AI338" i="2"/>
  <c r="AH338" i="2"/>
  <c r="AF338" i="2"/>
  <c r="AE338" i="2"/>
  <c r="AD338" i="2"/>
  <c r="AC338" i="2"/>
  <c r="AB338" i="2"/>
  <c r="Z338" i="2"/>
  <c r="Y338" i="2"/>
  <c r="X338" i="2"/>
  <c r="W338" i="2"/>
  <c r="V338" i="2"/>
  <c r="T338" i="2"/>
  <c r="S338" i="2"/>
  <c r="R338" i="2"/>
  <c r="Q338" i="2"/>
  <c r="P338" i="2"/>
  <c r="N338" i="2"/>
  <c r="M338" i="2"/>
  <c r="L338" i="2"/>
  <c r="K338" i="2"/>
  <c r="J338" i="2"/>
  <c r="H338" i="2"/>
  <c r="AR338" i="2" s="1"/>
  <c r="G338" i="2"/>
  <c r="AQ338" i="2" s="1"/>
  <c r="F338" i="2"/>
  <c r="E338" i="2"/>
  <c r="D338" i="2"/>
  <c r="AL337" i="2"/>
  <c r="AK337" i="2"/>
  <c r="BP337" i="2" s="1"/>
  <c r="AJ337" i="2"/>
  <c r="AI337" i="2"/>
  <c r="AH337" i="2"/>
  <c r="AF337" i="2"/>
  <c r="AE337" i="2"/>
  <c r="BJ337" i="2" s="1"/>
  <c r="AD337" i="2"/>
  <c r="AC337" i="2"/>
  <c r="AB337" i="2"/>
  <c r="Z337" i="2"/>
  <c r="Y337" i="2"/>
  <c r="X337" i="2"/>
  <c r="W337" i="2"/>
  <c r="V337" i="2"/>
  <c r="BA337" i="2" s="1"/>
  <c r="T337" i="2"/>
  <c r="S337" i="2"/>
  <c r="R337" i="2"/>
  <c r="Q337" i="2"/>
  <c r="P337" i="2"/>
  <c r="N337" i="2"/>
  <c r="M337" i="2"/>
  <c r="L337" i="2"/>
  <c r="AW337" i="2" s="1"/>
  <c r="K337" i="2"/>
  <c r="J337" i="2"/>
  <c r="H337" i="2"/>
  <c r="AR337" i="2" s="1"/>
  <c r="G337" i="2"/>
  <c r="AQ337" i="2" s="1"/>
  <c r="F337" i="2"/>
  <c r="E337" i="2"/>
  <c r="D337" i="2"/>
  <c r="AL336" i="2"/>
  <c r="AK336" i="2"/>
  <c r="AJ336" i="2"/>
  <c r="AI336" i="2"/>
  <c r="AH336" i="2"/>
  <c r="AF336" i="2"/>
  <c r="AE336" i="2"/>
  <c r="AD336" i="2"/>
  <c r="BI336" i="2" s="1"/>
  <c r="AC336" i="2"/>
  <c r="BH336" i="2" s="1"/>
  <c r="AB336" i="2"/>
  <c r="Z336" i="2"/>
  <c r="Y336" i="2"/>
  <c r="X336" i="2"/>
  <c r="W336" i="2"/>
  <c r="V336" i="2"/>
  <c r="T336" i="2"/>
  <c r="S336" i="2"/>
  <c r="R336" i="2"/>
  <c r="Q336" i="2"/>
  <c r="P336" i="2"/>
  <c r="N336" i="2"/>
  <c r="M336" i="2"/>
  <c r="L336" i="2"/>
  <c r="K336" i="2"/>
  <c r="AV336" i="2" s="1"/>
  <c r="J336" i="2"/>
  <c r="AU336" i="2" s="1"/>
  <c r="H336" i="2"/>
  <c r="G336" i="2"/>
  <c r="F336" i="2"/>
  <c r="E336" i="2"/>
  <c r="D336" i="2"/>
  <c r="AL335" i="2"/>
  <c r="AK335" i="2"/>
  <c r="AJ335" i="2"/>
  <c r="AI335" i="2"/>
  <c r="AH335" i="2"/>
  <c r="AF335" i="2"/>
  <c r="AE335" i="2"/>
  <c r="AD335" i="2"/>
  <c r="AC335" i="2"/>
  <c r="AB335" i="2"/>
  <c r="Z335" i="2"/>
  <c r="Y335" i="2"/>
  <c r="X335" i="2"/>
  <c r="W335" i="2"/>
  <c r="V335" i="2"/>
  <c r="T335" i="2"/>
  <c r="S335" i="2"/>
  <c r="R335" i="2"/>
  <c r="Q335" i="2"/>
  <c r="P335" i="2"/>
  <c r="N335" i="2"/>
  <c r="M335" i="2"/>
  <c r="L335" i="2"/>
  <c r="K335" i="2"/>
  <c r="J335" i="2"/>
  <c r="H335" i="2"/>
  <c r="G335" i="2"/>
  <c r="F335" i="2"/>
  <c r="E335" i="2"/>
  <c r="D335" i="2"/>
  <c r="AL334" i="2"/>
  <c r="AK334" i="2"/>
  <c r="AJ334" i="2"/>
  <c r="AI334" i="2"/>
  <c r="AH334" i="2"/>
  <c r="AF334" i="2"/>
  <c r="AE334" i="2"/>
  <c r="AD334" i="2"/>
  <c r="AC334" i="2"/>
  <c r="AB334" i="2"/>
  <c r="Z334" i="2"/>
  <c r="Y334" i="2"/>
  <c r="BD334" i="2" s="1"/>
  <c r="X334" i="2"/>
  <c r="W334" i="2"/>
  <c r="BB334" i="2" s="1"/>
  <c r="V334" i="2"/>
  <c r="T334" i="2"/>
  <c r="S334" i="2"/>
  <c r="R334" i="2"/>
  <c r="Q334" i="2"/>
  <c r="P334" i="2"/>
  <c r="N334" i="2"/>
  <c r="M334" i="2"/>
  <c r="AX334" i="2" s="1"/>
  <c r="L334" i="2"/>
  <c r="K334" i="2"/>
  <c r="J334" i="2"/>
  <c r="H334" i="2"/>
  <c r="G334" i="2"/>
  <c r="F334" i="2"/>
  <c r="E334" i="2"/>
  <c r="D334" i="2"/>
  <c r="AL333" i="2"/>
  <c r="AK333" i="2"/>
  <c r="AJ333" i="2"/>
  <c r="AI333" i="2"/>
  <c r="AH333" i="2"/>
  <c r="AF333" i="2"/>
  <c r="AE333" i="2"/>
  <c r="AD333" i="2"/>
  <c r="AC333" i="2"/>
  <c r="AB333" i="2"/>
  <c r="Z333" i="2"/>
  <c r="Y333" i="2"/>
  <c r="X333" i="2"/>
  <c r="W333" i="2"/>
  <c r="V333" i="2"/>
  <c r="T333" i="2"/>
  <c r="S333" i="2"/>
  <c r="R333" i="2"/>
  <c r="Q333" i="2"/>
  <c r="P333" i="2"/>
  <c r="N333" i="2"/>
  <c r="M333" i="2"/>
  <c r="L333" i="2"/>
  <c r="K333" i="2"/>
  <c r="J333" i="2"/>
  <c r="H333" i="2"/>
  <c r="G333" i="2"/>
  <c r="F333" i="2"/>
  <c r="E333" i="2"/>
  <c r="D333" i="2"/>
  <c r="AL332" i="2"/>
  <c r="AK332" i="2"/>
  <c r="AJ332" i="2"/>
  <c r="AI332" i="2"/>
  <c r="AH332" i="2"/>
  <c r="AF332" i="2"/>
  <c r="BJ332" i="2" s="1"/>
  <c r="AE332" i="2"/>
  <c r="AD332" i="2"/>
  <c r="BI332" i="2" s="1"/>
  <c r="AC332" i="2"/>
  <c r="BH332" i="2" s="1"/>
  <c r="AB332" i="2"/>
  <c r="Z332" i="2"/>
  <c r="Y332" i="2"/>
  <c r="X332" i="2"/>
  <c r="W332" i="2"/>
  <c r="V332" i="2"/>
  <c r="T332" i="2"/>
  <c r="S332" i="2"/>
  <c r="R332" i="2"/>
  <c r="Q332" i="2"/>
  <c r="P332" i="2"/>
  <c r="N332" i="2"/>
  <c r="M332" i="2"/>
  <c r="AW332" i="2" s="1"/>
  <c r="L332" i="2"/>
  <c r="K332" i="2"/>
  <c r="J332" i="2"/>
  <c r="AU332" i="2" s="1"/>
  <c r="H332" i="2"/>
  <c r="G332" i="2"/>
  <c r="F332" i="2"/>
  <c r="E332" i="2"/>
  <c r="D332" i="2"/>
  <c r="AL331" i="2"/>
  <c r="AK331" i="2"/>
  <c r="AJ331" i="2"/>
  <c r="AI331" i="2"/>
  <c r="AH331" i="2"/>
  <c r="BM331" i="2" s="1"/>
  <c r="AF331" i="2"/>
  <c r="AE331" i="2"/>
  <c r="AD331" i="2"/>
  <c r="AC331" i="2"/>
  <c r="AB331" i="2"/>
  <c r="Z331" i="2"/>
  <c r="Y331" i="2"/>
  <c r="X331" i="2"/>
  <c r="W331" i="2"/>
  <c r="V331" i="2"/>
  <c r="T331" i="2"/>
  <c r="S331" i="2"/>
  <c r="R331" i="2"/>
  <c r="Q331" i="2"/>
  <c r="P331" i="2"/>
  <c r="N331" i="2"/>
  <c r="M331" i="2"/>
  <c r="L331" i="2"/>
  <c r="K331" i="2"/>
  <c r="J331" i="2"/>
  <c r="H331" i="2"/>
  <c r="G331" i="2"/>
  <c r="F331" i="2"/>
  <c r="E331" i="2"/>
  <c r="D331" i="2"/>
  <c r="AL330" i="2"/>
  <c r="AK330" i="2"/>
  <c r="AJ330" i="2"/>
  <c r="AI330" i="2"/>
  <c r="AH330" i="2"/>
  <c r="AF330" i="2"/>
  <c r="AE330" i="2"/>
  <c r="AD330" i="2"/>
  <c r="AC330" i="2"/>
  <c r="AB330" i="2"/>
  <c r="Z330" i="2"/>
  <c r="Y330" i="2"/>
  <c r="BD330" i="2" s="1"/>
  <c r="X330" i="2"/>
  <c r="W330" i="2"/>
  <c r="V330" i="2"/>
  <c r="T330" i="2"/>
  <c r="S330" i="2"/>
  <c r="R330" i="2"/>
  <c r="Q330" i="2"/>
  <c r="P330" i="2"/>
  <c r="N330" i="2"/>
  <c r="M330" i="2"/>
  <c r="L330" i="2"/>
  <c r="K330" i="2"/>
  <c r="J330" i="2"/>
  <c r="H330" i="2"/>
  <c r="G330" i="2"/>
  <c r="F330" i="2"/>
  <c r="E330" i="2"/>
  <c r="D330" i="2"/>
  <c r="AL329" i="2"/>
  <c r="AK329" i="2"/>
  <c r="AJ329" i="2"/>
  <c r="AI329" i="2"/>
  <c r="AH329" i="2"/>
  <c r="BM329" i="2" s="1"/>
  <c r="AF329" i="2"/>
  <c r="AE329" i="2"/>
  <c r="AD329" i="2"/>
  <c r="AC329" i="2"/>
  <c r="BG329" i="2" s="1"/>
  <c r="AB329" i="2"/>
  <c r="Z329" i="2"/>
  <c r="Y329" i="2"/>
  <c r="X329" i="2"/>
  <c r="W329" i="2"/>
  <c r="V329" i="2"/>
  <c r="T329" i="2"/>
  <c r="S329" i="2"/>
  <c r="R329" i="2"/>
  <c r="Q329" i="2"/>
  <c r="P329" i="2"/>
  <c r="N329" i="2"/>
  <c r="M329" i="2"/>
  <c r="L329" i="2"/>
  <c r="K329" i="2"/>
  <c r="AU329" i="2" s="1"/>
  <c r="J329" i="2"/>
  <c r="H329" i="2"/>
  <c r="G329" i="2"/>
  <c r="F329" i="2"/>
  <c r="E329" i="2"/>
  <c r="D329" i="2"/>
  <c r="AP328" i="2"/>
  <c r="AL328" i="2"/>
  <c r="AK328" i="2"/>
  <c r="AJ328" i="2"/>
  <c r="AI328" i="2"/>
  <c r="AH328" i="2"/>
  <c r="BM328" i="2" s="1"/>
  <c r="AF328" i="2"/>
  <c r="AE328" i="2"/>
  <c r="AD328" i="2"/>
  <c r="AC328" i="2"/>
  <c r="AB328" i="2"/>
  <c r="Z328" i="2"/>
  <c r="Y328" i="2"/>
  <c r="X328" i="2"/>
  <c r="BC328" i="2" s="1"/>
  <c r="W328" i="2"/>
  <c r="BB328" i="2" s="1"/>
  <c r="V328" i="2"/>
  <c r="T328" i="2"/>
  <c r="S328" i="2"/>
  <c r="R328" i="2"/>
  <c r="Q328" i="2"/>
  <c r="P328" i="2"/>
  <c r="N328" i="2"/>
  <c r="M328" i="2"/>
  <c r="AX328" i="2" s="1"/>
  <c r="L328" i="2"/>
  <c r="K328" i="2"/>
  <c r="J328" i="2"/>
  <c r="H328" i="2"/>
  <c r="G328" i="2"/>
  <c r="F328" i="2"/>
  <c r="E328" i="2"/>
  <c r="D328" i="2"/>
  <c r="BN327" i="2"/>
  <c r="AL327" i="2"/>
  <c r="AK327" i="2"/>
  <c r="AJ327" i="2"/>
  <c r="AI327" i="2"/>
  <c r="AH327" i="2"/>
  <c r="AF327" i="2"/>
  <c r="AE327" i="2"/>
  <c r="AD327" i="2"/>
  <c r="AC327" i="2"/>
  <c r="AB327" i="2"/>
  <c r="Z327" i="2"/>
  <c r="Y327" i="2"/>
  <c r="X327" i="2"/>
  <c r="W327" i="2"/>
  <c r="BB327" i="2" s="1"/>
  <c r="V327" i="2"/>
  <c r="T327" i="2"/>
  <c r="S327" i="2"/>
  <c r="R327" i="2"/>
  <c r="Q327" i="2"/>
  <c r="P327" i="2"/>
  <c r="N327" i="2"/>
  <c r="M327" i="2"/>
  <c r="AX327" i="2" s="1"/>
  <c r="L327" i="2"/>
  <c r="K327" i="2"/>
  <c r="J327" i="2"/>
  <c r="H327" i="2"/>
  <c r="AR327" i="2" s="1"/>
  <c r="G327" i="2"/>
  <c r="F327" i="2"/>
  <c r="E327" i="2"/>
  <c r="D327" i="2"/>
  <c r="AL326" i="2"/>
  <c r="AK326" i="2"/>
  <c r="AJ326" i="2"/>
  <c r="BO326" i="2" s="1"/>
  <c r="AI326" i="2"/>
  <c r="AH326" i="2"/>
  <c r="AF326" i="2"/>
  <c r="AE326" i="2"/>
  <c r="BJ326" i="2" s="1"/>
  <c r="AD326" i="2"/>
  <c r="AC326" i="2"/>
  <c r="AB326" i="2"/>
  <c r="Z326" i="2"/>
  <c r="Y326" i="2"/>
  <c r="X326" i="2"/>
  <c r="W326" i="2"/>
  <c r="V326" i="2"/>
  <c r="BA326" i="2" s="1"/>
  <c r="T326" i="2"/>
  <c r="S326" i="2"/>
  <c r="R326" i="2"/>
  <c r="Q326" i="2"/>
  <c r="P326" i="2"/>
  <c r="N326" i="2"/>
  <c r="AX326" i="2" s="1"/>
  <c r="M326" i="2"/>
  <c r="L326" i="2"/>
  <c r="AW326" i="2" s="1"/>
  <c r="K326" i="2"/>
  <c r="J326" i="2"/>
  <c r="H326" i="2"/>
  <c r="G326" i="2"/>
  <c r="F326" i="2"/>
  <c r="E326" i="2"/>
  <c r="AO326" i="2" s="1"/>
  <c r="D326" i="2"/>
  <c r="AL325" i="2"/>
  <c r="AK325" i="2"/>
  <c r="AJ325" i="2"/>
  <c r="AI325" i="2"/>
  <c r="AH325" i="2"/>
  <c r="AF325" i="2"/>
  <c r="AE325" i="2"/>
  <c r="AD325" i="2"/>
  <c r="AC325" i="2"/>
  <c r="BH325" i="2" s="1"/>
  <c r="AB325" i="2"/>
  <c r="Z325" i="2"/>
  <c r="Y325" i="2"/>
  <c r="X325" i="2"/>
  <c r="W325" i="2"/>
  <c r="V325" i="2"/>
  <c r="T325" i="2"/>
  <c r="S325" i="2"/>
  <c r="R325" i="2"/>
  <c r="Q325" i="2"/>
  <c r="P325" i="2"/>
  <c r="N325" i="2"/>
  <c r="AX325" i="2" s="1"/>
  <c r="M325" i="2"/>
  <c r="L325" i="2"/>
  <c r="K325" i="2"/>
  <c r="J325" i="2"/>
  <c r="AU325" i="2" s="1"/>
  <c r="H325" i="2"/>
  <c r="G325" i="2"/>
  <c r="F325" i="2"/>
  <c r="E325" i="2"/>
  <c r="D325" i="2"/>
  <c r="AL324" i="2"/>
  <c r="BP324" i="2" s="1"/>
  <c r="AK324" i="2"/>
  <c r="AJ324" i="2"/>
  <c r="AI324" i="2"/>
  <c r="BN324" i="2" s="1"/>
  <c r="AH324" i="2"/>
  <c r="AF324" i="2"/>
  <c r="AE324" i="2"/>
  <c r="AD324" i="2"/>
  <c r="AC324" i="2"/>
  <c r="BG324" i="2" s="1"/>
  <c r="AB324" i="2"/>
  <c r="Z324" i="2"/>
  <c r="Y324" i="2"/>
  <c r="X324" i="2"/>
  <c r="W324" i="2"/>
  <c r="V324" i="2"/>
  <c r="T324" i="2"/>
  <c r="S324" i="2"/>
  <c r="R324" i="2"/>
  <c r="Q324" i="2"/>
  <c r="P324" i="2"/>
  <c r="N324" i="2"/>
  <c r="M324" i="2"/>
  <c r="L324" i="2"/>
  <c r="K324" i="2"/>
  <c r="J324" i="2"/>
  <c r="H324" i="2"/>
  <c r="G324" i="2"/>
  <c r="F324" i="2"/>
  <c r="E324" i="2"/>
  <c r="D324" i="2"/>
  <c r="BD323" i="2"/>
  <c r="AR323" i="2"/>
  <c r="AL323" i="2"/>
  <c r="AK323" i="2"/>
  <c r="AJ323" i="2"/>
  <c r="AI323" i="2"/>
  <c r="AH323" i="2"/>
  <c r="AF323" i="2"/>
  <c r="AE323" i="2"/>
  <c r="BI323" i="2" s="1"/>
  <c r="AD323" i="2"/>
  <c r="AC323" i="2"/>
  <c r="AB323" i="2"/>
  <c r="Z323" i="2"/>
  <c r="Y323" i="2"/>
  <c r="X323" i="2"/>
  <c r="W323" i="2"/>
  <c r="V323" i="2"/>
  <c r="T323" i="2"/>
  <c r="S323" i="2"/>
  <c r="R323" i="2"/>
  <c r="Q323" i="2"/>
  <c r="P323" i="2"/>
  <c r="N323" i="2"/>
  <c r="M323" i="2"/>
  <c r="L323" i="2"/>
  <c r="K323" i="2"/>
  <c r="J323" i="2"/>
  <c r="H323" i="2"/>
  <c r="G323" i="2"/>
  <c r="F323" i="2"/>
  <c r="E323" i="2"/>
  <c r="D323" i="2"/>
  <c r="BP322" i="2"/>
  <c r="AL322" i="2"/>
  <c r="AK322" i="2"/>
  <c r="AJ322" i="2"/>
  <c r="AI322" i="2"/>
  <c r="AH322" i="2"/>
  <c r="AF322" i="2"/>
  <c r="AE322" i="2"/>
  <c r="BJ322" i="2" s="1"/>
  <c r="AD322" i="2"/>
  <c r="AC322" i="2"/>
  <c r="AB322" i="2"/>
  <c r="Z322" i="2"/>
  <c r="Y322" i="2"/>
  <c r="X322" i="2"/>
  <c r="W322" i="2"/>
  <c r="V322" i="2"/>
  <c r="BA322" i="2" s="1"/>
  <c r="T322" i="2"/>
  <c r="S322" i="2"/>
  <c r="R322" i="2"/>
  <c r="Q322" i="2"/>
  <c r="P322" i="2"/>
  <c r="N322" i="2"/>
  <c r="M322" i="2"/>
  <c r="L322" i="2"/>
  <c r="AW322" i="2" s="1"/>
  <c r="K322" i="2"/>
  <c r="AV322" i="2" s="1"/>
  <c r="J322" i="2"/>
  <c r="H322" i="2"/>
  <c r="G322" i="2"/>
  <c r="F322" i="2"/>
  <c r="E322" i="2"/>
  <c r="D322" i="2"/>
  <c r="AL321" i="2"/>
  <c r="AK321" i="2"/>
  <c r="AJ321" i="2"/>
  <c r="AI321" i="2"/>
  <c r="AH321" i="2"/>
  <c r="AF321" i="2"/>
  <c r="AE321" i="2"/>
  <c r="AD321" i="2"/>
  <c r="BI321" i="2" s="1"/>
  <c r="AC321" i="2"/>
  <c r="BH321" i="2" s="1"/>
  <c r="AB321" i="2"/>
  <c r="Z321" i="2"/>
  <c r="Y321" i="2"/>
  <c r="X321" i="2"/>
  <c r="W321" i="2"/>
  <c r="V321" i="2"/>
  <c r="T321" i="2"/>
  <c r="S321" i="2"/>
  <c r="R321" i="2"/>
  <c r="Q321" i="2"/>
  <c r="P321" i="2"/>
  <c r="N321" i="2"/>
  <c r="M321" i="2"/>
  <c r="L321" i="2"/>
  <c r="K321" i="2"/>
  <c r="AV321" i="2" s="1"/>
  <c r="J321" i="2"/>
  <c r="AU321" i="2" s="1"/>
  <c r="H321" i="2"/>
  <c r="AR321" i="2" s="1"/>
  <c r="G321" i="2"/>
  <c r="F321" i="2"/>
  <c r="E321" i="2"/>
  <c r="D321" i="2"/>
  <c r="AL320" i="2"/>
  <c r="AK320" i="2"/>
  <c r="AJ320" i="2"/>
  <c r="AI320" i="2"/>
  <c r="AH320" i="2"/>
  <c r="AF320" i="2"/>
  <c r="AE320" i="2"/>
  <c r="AD320" i="2"/>
  <c r="AC320" i="2"/>
  <c r="AB320" i="2"/>
  <c r="Z320" i="2"/>
  <c r="Y320" i="2"/>
  <c r="X320" i="2"/>
  <c r="W320" i="2"/>
  <c r="V320" i="2"/>
  <c r="T320" i="2"/>
  <c r="S320" i="2"/>
  <c r="R320" i="2"/>
  <c r="Q320" i="2"/>
  <c r="P320" i="2"/>
  <c r="N320" i="2"/>
  <c r="M320" i="2"/>
  <c r="L320" i="2"/>
  <c r="K320" i="2"/>
  <c r="J320" i="2"/>
  <c r="H320" i="2"/>
  <c r="G320" i="2"/>
  <c r="F320" i="2"/>
  <c r="E320" i="2"/>
  <c r="AO320" i="2" s="1"/>
  <c r="D320" i="2"/>
  <c r="AL319" i="2"/>
  <c r="AK319" i="2"/>
  <c r="BP319" i="2" s="1"/>
  <c r="AJ319" i="2"/>
  <c r="BO319" i="2" s="1"/>
  <c r="AI319" i="2"/>
  <c r="AH319" i="2"/>
  <c r="BM319" i="2" s="1"/>
  <c r="AF319" i="2"/>
  <c r="AE319" i="2"/>
  <c r="AD319" i="2"/>
  <c r="AC319" i="2"/>
  <c r="BH319" i="2" s="1"/>
  <c r="AB319" i="2"/>
  <c r="BG319" i="2" s="1"/>
  <c r="Z319" i="2"/>
  <c r="Y319" i="2"/>
  <c r="BD319" i="2" s="1"/>
  <c r="X319" i="2"/>
  <c r="BC319" i="2" s="1"/>
  <c r="W319" i="2"/>
  <c r="V319" i="2"/>
  <c r="T319" i="2"/>
  <c r="S319" i="2"/>
  <c r="R319" i="2"/>
  <c r="Q319" i="2"/>
  <c r="P319" i="2"/>
  <c r="N319" i="2"/>
  <c r="M319" i="2"/>
  <c r="L319" i="2"/>
  <c r="K319" i="2"/>
  <c r="J319" i="2"/>
  <c r="AU319" i="2" s="1"/>
  <c r="H319" i="2"/>
  <c r="G319" i="2"/>
  <c r="F319" i="2"/>
  <c r="E319" i="2"/>
  <c r="D319" i="2"/>
  <c r="AL318" i="2"/>
  <c r="AK318" i="2"/>
  <c r="AJ318" i="2"/>
  <c r="AI318" i="2"/>
  <c r="AH318" i="2"/>
  <c r="AF318" i="2"/>
  <c r="AE318" i="2"/>
  <c r="AD318" i="2"/>
  <c r="AC318" i="2"/>
  <c r="AB318" i="2"/>
  <c r="Z318" i="2"/>
  <c r="Y318" i="2"/>
  <c r="X318" i="2"/>
  <c r="W318" i="2"/>
  <c r="V318" i="2"/>
  <c r="T318" i="2"/>
  <c r="S318" i="2"/>
  <c r="R318" i="2"/>
  <c r="Q318" i="2"/>
  <c r="P318" i="2"/>
  <c r="N318" i="2"/>
  <c r="M318" i="2"/>
  <c r="AX318" i="2" s="1"/>
  <c r="L318" i="2"/>
  <c r="K318" i="2"/>
  <c r="J318" i="2"/>
  <c r="H318" i="2"/>
  <c r="G318" i="2"/>
  <c r="F318" i="2"/>
  <c r="E318" i="2"/>
  <c r="D318" i="2"/>
  <c r="AL317" i="2"/>
  <c r="AK317" i="2"/>
  <c r="BP317" i="2" s="1"/>
  <c r="AJ317" i="2"/>
  <c r="AI317" i="2"/>
  <c r="AH317" i="2"/>
  <c r="AF317" i="2"/>
  <c r="AE317" i="2"/>
  <c r="BJ317" i="2" s="1"/>
  <c r="AD317" i="2"/>
  <c r="AC317" i="2"/>
  <c r="AB317" i="2"/>
  <c r="BG317" i="2" s="1"/>
  <c r="Z317" i="2"/>
  <c r="Y317" i="2"/>
  <c r="X317" i="2"/>
  <c r="W317" i="2"/>
  <c r="BB317" i="2" s="1"/>
  <c r="V317" i="2"/>
  <c r="T317" i="2"/>
  <c r="S317" i="2"/>
  <c r="R317" i="2"/>
  <c r="Q317" i="2"/>
  <c r="P317" i="2"/>
  <c r="N317" i="2"/>
  <c r="M317" i="2"/>
  <c r="L317" i="2"/>
  <c r="K317" i="2"/>
  <c r="J317" i="2"/>
  <c r="H317" i="2"/>
  <c r="G317" i="2"/>
  <c r="F317" i="2"/>
  <c r="E317" i="2"/>
  <c r="D317" i="2"/>
  <c r="AL316" i="2"/>
  <c r="AK316" i="2"/>
  <c r="BP316" i="2" s="1"/>
  <c r="AJ316" i="2"/>
  <c r="AI316" i="2"/>
  <c r="AH316" i="2"/>
  <c r="AF316" i="2"/>
  <c r="AE316" i="2"/>
  <c r="AD316" i="2"/>
  <c r="AC316" i="2"/>
  <c r="AB316" i="2"/>
  <c r="Z316" i="2"/>
  <c r="Y316" i="2"/>
  <c r="X316" i="2"/>
  <c r="W316" i="2"/>
  <c r="V316" i="2"/>
  <c r="T316" i="2"/>
  <c r="S316" i="2"/>
  <c r="R316" i="2"/>
  <c r="Q316" i="2"/>
  <c r="P316" i="2"/>
  <c r="N316" i="2"/>
  <c r="M316" i="2"/>
  <c r="L316" i="2"/>
  <c r="K316" i="2"/>
  <c r="J316" i="2"/>
  <c r="H316" i="2"/>
  <c r="G316" i="2"/>
  <c r="F316" i="2"/>
  <c r="AP316" i="2" s="1"/>
  <c r="E316" i="2"/>
  <c r="AO316" i="2" s="1"/>
  <c r="D316" i="2"/>
  <c r="AL315" i="2"/>
  <c r="AK315" i="2"/>
  <c r="AJ315" i="2"/>
  <c r="BO315" i="2" s="1"/>
  <c r="AI315" i="2"/>
  <c r="AH315" i="2"/>
  <c r="AF315" i="2"/>
  <c r="AE315" i="2"/>
  <c r="AD315" i="2"/>
  <c r="AC315" i="2"/>
  <c r="AB315" i="2"/>
  <c r="Z315" i="2"/>
  <c r="Y315" i="2"/>
  <c r="X315" i="2"/>
  <c r="W315" i="2"/>
  <c r="V315" i="2"/>
  <c r="T315" i="2"/>
  <c r="S315" i="2"/>
  <c r="R315" i="2"/>
  <c r="Q315" i="2"/>
  <c r="P315" i="2"/>
  <c r="N315" i="2"/>
  <c r="M315" i="2"/>
  <c r="L315" i="2"/>
  <c r="K315" i="2"/>
  <c r="J315" i="2"/>
  <c r="H315" i="2"/>
  <c r="G315" i="2"/>
  <c r="F315" i="2"/>
  <c r="E315" i="2"/>
  <c r="D315" i="2"/>
  <c r="AL314" i="2"/>
  <c r="AK314" i="2"/>
  <c r="AJ314" i="2"/>
  <c r="AI314" i="2"/>
  <c r="AH314" i="2"/>
  <c r="AF314" i="2"/>
  <c r="AE314" i="2"/>
  <c r="AD314" i="2"/>
  <c r="AC314" i="2"/>
  <c r="BG314" i="2" s="1"/>
  <c r="AB314" i="2"/>
  <c r="Z314" i="2"/>
  <c r="Y314" i="2"/>
  <c r="X314" i="2"/>
  <c r="W314" i="2"/>
  <c r="V314" i="2"/>
  <c r="T314" i="2"/>
  <c r="S314" i="2"/>
  <c r="R314" i="2"/>
  <c r="Q314" i="2"/>
  <c r="P314" i="2"/>
  <c r="N314" i="2"/>
  <c r="M314" i="2"/>
  <c r="L314" i="2"/>
  <c r="K314" i="2"/>
  <c r="AV314" i="2" s="1"/>
  <c r="J314" i="2"/>
  <c r="H314" i="2"/>
  <c r="G314" i="2"/>
  <c r="F314" i="2"/>
  <c r="E314" i="2"/>
  <c r="D314" i="2"/>
  <c r="AL313" i="2"/>
  <c r="AK313" i="2"/>
  <c r="AJ313" i="2"/>
  <c r="AI313" i="2"/>
  <c r="AH313" i="2"/>
  <c r="AF313" i="2"/>
  <c r="AE313" i="2"/>
  <c r="AD313" i="2"/>
  <c r="AC313" i="2"/>
  <c r="AB313" i="2"/>
  <c r="Z313" i="2"/>
  <c r="BD313" i="2" s="1"/>
  <c r="Y313" i="2"/>
  <c r="X313" i="2"/>
  <c r="W313" i="2"/>
  <c r="V313" i="2"/>
  <c r="T313" i="2"/>
  <c r="S313" i="2"/>
  <c r="R313" i="2"/>
  <c r="Q313" i="2"/>
  <c r="P313" i="2"/>
  <c r="N313" i="2"/>
  <c r="M313" i="2"/>
  <c r="L313" i="2"/>
  <c r="K313" i="2"/>
  <c r="J313" i="2"/>
  <c r="H313" i="2"/>
  <c r="G313" i="2"/>
  <c r="AQ313" i="2" s="1"/>
  <c r="F313" i="2"/>
  <c r="E313" i="2"/>
  <c r="D313" i="2"/>
  <c r="AL312" i="2"/>
  <c r="AK312" i="2"/>
  <c r="AJ312" i="2"/>
  <c r="BO312" i="2" s="1"/>
  <c r="AI312" i="2"/>
  <c r="BN312" i="2" s="1"/>
  <c r="AH312" i="2"/>
  <c r="AF312" i="2"/>
  <c r="AE312" i="2"/>
  <c r="AD312" i="2"/>
  <c r="AC312" i="2"/>
  <c r="AB312" i="2"/>
  <c r="Z312" i="2"/>
  <c r="Y312" i="2"/>
  <c r="BD312" i="2" s="1"/>
  <c r="X312" i="2"/>
  <c r="W312" i="2"/>
  <c r="V312" i="2"/>
  <c r="T312" i="2"/>
  <c r="S312" i="2"/>
  <c r="R312" i="2"/>
  <c r="Q312" i="2"/>
  <c r="P312" i="2"/>
  <c r="N312" i="2"/>
  <c r="AX312" i="2" s="1"/>
  <c r="M312" i="2"/>
  <c r="L312" i="2"/>
  <c r="K312" i="2"/>
  <c r="J312" i="2"/>
  <c r="H312" i="2"/>
  <c r="G312" i="2"/>
  <c r="F312" i="2"/>
  <c r="E312" i="2"/>
  <c r="AO312" i="2" s="1"/>
  <c r="D312" i="2"/>
  <c r="AL311" i="2"/>
  <c r="AK311" i="2"/>
  <c r="BP311" i="2" s="1"/>
  <c r="AJ311" i="2"/>
  <c r="AI311" i="2"/>
  <c r="AH311" i="2"/>
  <c r="AF311" i="2"/>
  <c r="AE311" i="2"/>
  <c r="AD311" i="2"/>
  <c r="AC311" i="2"/>
  <c r="AB311" i="2"/>
  <c r="BG311" i="2" s="1"/>
  <c r="Z311" i="2"/>
  <c r="Y311" i="2"/>
  <c r="X311" i="2"/>
  <c r="W311" i="2"/>
  <c r="BB311" i="2" s="1"/>
  <c r="V311" i="2"/>
  <c r="T311" i="2"/>
  <c r="S311" i="2"/>
  <c r="R311" i="2"/>
  <c r="Q311" i="2"/>
  <c r="P311" i="2"/>
  <c r="N311" i="2"/>
  <c r="M311" i="2"/>
  <c r="AX311" i="2" s="1"/>
  <c r="L311" i="2"/>
  <c r="K311" i="2"/>
  <c r="J311" i="2"/>
  <c r="H311" i="2"/>
  <c r="G311" i="2"/>
  <c r="F311" i="2"/>
  <c r="E311" i="2"/>
  <c r="D311" i="2"/>
  <c r="AL310" i="2"/>
  <c r="AK310" i="2"/>
  <c r="BP310" i="2" s="1"/>
  <c r="AJ310" i="2"/>
  <c r="AI310" i="2"/>
  <c r="AH310" i="2"/>
  <c r="AF310" i="2"/>
  <c r="AE310" i="2"/>
  <c r="BJ310" i="2" s="1"/>
  <c r="AD310" i="2"/>
  <c r="BH310" i="2" s="1"/>
  <c r="AC310" i="2"/>
  <c r="AB310" i="2"/>
  <c r="BG310" i="2" s="1"/>
  <c r="Z310" i="2"/>
  <c r="Y310" i="2"/>
  <c r="X310" i="2"/>
  <c r="W310" i="2"/>
  <c r="V310" i="2"/>
  <c r="BA310" i="2" s="1"/>
  <c r="T310" i="2"/>
  <c r="S310" i="2"/>
  <c r="R310" i="2"/>
  <c r="Q310" i="2"/>
  <c r="P310" i="2"/>
  <c r="N310" i="2"/>
  <c r="M310" i="2"/>
  <c r="L310" i="2"/>
  <c r="AW310" i="2" s="1"/>
  <c r="K310" i="2"/>
  <c r="J310" i="2"/>
  <c r="H310" i="2"/>
  <c r="G310" i="2"/>
  <c r="F310" i="2"/>
  <c r="E310" i="2"/>
  <c r="D310" i="2"/>
  <c r="BP309" i="2"/>
  <c r="AL309" i="2"/>
  <c r="AK309" i="2"/>
  <c r="AJ309" i="2"/>
  <c r="AI309" i="2"/>
  <c r="AH309" i="2"/>
  <c r="AF309" i="2"/>
  <c r="AE309" i="2"/>
  <c r="BJ309" i="2" s="1"/>
  <c r="AD309" i="2"/>
  <c r="BI309" i="2" s="1"/>
  <c r="AC309" i="2"/>
  <c r="AB309" i="2"/>
  <c r="Z309" i="2"/>
  <c r="BD309" i="2" s="1"/>
  <c r="Y309" i="2"/>
  <c r="X309" i="2"/>
  <c r="W309" i="2"/>
  <c r="V309" i="2"/>
  <c r="BA309" i="2" s="1"/>
  <c r="T309" i="2"/>
  <c r="S309" i="2"/>
  <c r="R309" i="2"/>
  <c r="Q309" i="2"/>
  <c r="P309" i="2"/>
  <c r="N309" i="2"/>
  <c r="M309" i="2"/>
  <c r="L309" i="2"/>
  <c r="AW309" i="2" s="1"/>
  <c r="K309" i="2"/>
  <c r="J309" i="2"/>
  <c r="H309" i="2"/>
  <c r="G309" i="2"/>
  <c r="F309" i="2"/>
  <c r="E309" i="2"/>
  <c r="D309" i="2"/>
  <c r="BB308" i="2"/>
  <c r="AP308" i="2"/>
  <c r="AL308" i="2"/>
  <c r="AK308" i="2"/>
  <c r="AJ308" i="2"/>
  <c r="AI308" i="2"/>
  <c r="AH308" i="2"/>
  <c r="BM308" i="2" s="1"/>
  <c r="AF308" i="2"/>
  <c r="AE308" i="2"/>
  <c r="AD308" i="2"/>
  <c r="AC308" i="2"/>
  <c r="AB308" i="2"/>
  <c r="Z308" i="2"/>
  <c r="Y308" i="2"/>
  <c r="X308" i="2"/>
  <c r="W308" i="2"/>
  <c r="V308" i="2"/>
  <c r="T308" i="2"/>
  <c r="S308" i="2"/>
  <c r="R308" i="2"/>
  <c r="Q308" i="2"/>
  <c r="P308" i="2"/>
  <c r="N308" i="2"/>
  <c r="M308" i="2"/>
  <c r="AX308" i="2" s="1"/>
  <c r="L308" i="2"/>
  <c r="K308" i="2"/>
  <c r="J308" i="2"/>
  <c r="H308" i="2"/>
  <c r="G308" i="2"/>
  <c r="F308" i="2"/>
  <c r="E308" i="2"/>
  <c r="D308" i="2"/>
  <c r="AL307" i="2"/>
  <c r="BP307" i="2" s="1"/>
  <c r="AK307" i="2"/>
  <c r="AJ307" i="2"/>
  <c r="AI307" i="2"/>
  <c r="AH307" i="2"/>
  <c r="AF307" i="2"/>
  <c r="AE307" i="2"/>
  <c r="AD307" i="2"/>
  <c r="AC307" i="2"/>
  <c r="AB307" i="2"/>
  <c r="Z307" i="2"/>
  <c r="Y307" i="2"/>
  <c r="X307" i="2"/>
  <c r="W307" i="2"/>
  <c r="V307" i="2"/>
  <c r="T307" i="2"/>
  <c r="S307" i="2"/>
  <c r="R307" i="2"/>
  <c r="Q307" i="2"/>
  <c r="P307" i="2"/>
  <c r="N307" i="2"/>
  <c r="M307" i="2"/>
  <c r="AX307" i="2" s="1"/>
  <c r="L307" i="2"/>
  <c r="K307" i="2"/>
  <c r="J307" i="2"/>
  <c r="H307" i="2"/>
  <c r="AR307" i="2" s="1"/>
  <c r="G307" i="2"/>
  <c r="F307" i="2"/>
  <c r="E307" i="2"/>
  <c r="D307" i="2"/>
  <c r="AL306" i="2"/>
  <c r="AK306" i="2"/>
  <c r="AJ306" i="2"/>
  <c r="BO306" i="2" s="1"/>
  <c r="AI306" i="2"/>
  <c r="AH306" i="2"/>
  <c r="AF306" i="2"/>
  <c r="AE306" i="2"/>
  <c r="AD306" i="2"/>
  <c r="AC306" i="2"/>
  <c r="AB306" i="2"/>
  <c r="Z306" i="2"/>
  <c r="BD306" i="2" s="1"/>
  <c r="Y306" i="2"/>
  <c r="X306" i="2"/>
  <c r="W306" i="2"/>
  <c r="V306" i="2"/>
  <c r="T306" i="2"/>
  <c r="S306" i="2"/>
  <c r="R306" i="2"/>
  <c r="Q306" i="2"/>
  <c r="P306" i="2"/>
  <c r="N306" i="2"/>
  <c r="M306" i="2"/>
  <c r="L306" i="2"/>
  <c r="K306" i="2"/>
  <c r="AV306" i="2" s="1"/>
  <c r="J306" i="2"/>
  <c r="H306" i="2"/>
  <c r="G306" i="2"/>
  <c r="F306" i="2"/>
  <c r="E306" i="2"/>
  <c r="D306" i="2"/>
  <c r="AL305" i="2"/>
  <c r="AK305" i="2"/>
  <c r="BP305" i="2" s="1"/>
  <c r="AJ305" i="2"/>
  <c r="AI305" i="2"/>
  <c r="AH305" i="2"/>
  <c r="AF305" i="2"/>
  <c r="AE305" i="2"/>
  <c r="BJ305" i="2" s="1"/>
  <c r="AD305" i="2"/>
  <c r="AC305" i="2"/>
  <c r="AB305" i="2"/>
  <c r="BG305" i="2" s="1"/>
  <c r="Z305" i="2"/>
  <c r="Y305" i="2"/>
  <c r="BD305" i="2" s="1"/>
  <c r="X305" i="2"/>
  <c r="W305" i="2"/>
  <c r="V305" i="2"/>
  <c r="BA305" i="2" s="1"/>
  <c r="T305" i="2"/>
  <c r="S305" i="2"/>
  <c r="R305" i="2"/>
  <c r="Q305" i="2"/>
  <c r="P305" i="2"/>
  <c r="N305" i="2"/>
  <c r="M305" i="2"/>
  <c r="L305" i="2"/>
  <c r="AW305" i="2" s="1"/>
  <c r="K305" i="2"/>
  <c r="J305" i="2"/>
  <c r="H305" i="2"/>
  <c r="G305" i="2"/>
  <c r="F305" i="2"/>
  <c r="E305" i="2"/>
  <c r="D305" i="2"/>
  <c r="AL304" i="2"/>
  <c r="AK304" i="2"/>
  <c r="AJ304" i="2"/>
  <c r="BO304" i="2" s="1"/>
  <c r="AI304" i="2"/>
  <c r="AH304" i="2"/>
  <c r="AF304" i="2"/>
  <c r="AE304" i="2"/>
  <c r="AD304" i="2"/>
  <c r="AC304" i="2"/>
  <c r="AB304" i="2"/>
  <c r="Z304" i="2"/>
  <c r="Y304" i="2"/>
  <c r="X304" i="2"/>
  <c r="W304" i="2"/>
  <c r="V304" i="2"/>
  <c r="T304" i="2"/>
  <c r="S304" i="2"/>
  <c r="R304" i="2"/>
  <c r="Q304" i="2"/>
  <c r="P304" i="2"/>
  <c r="N304" i="2"/>
  <c r="M304" i="2"/>
  <c r="L304" i="2"/>
  <c r="K304" i="2"/>
  <c r="J304" i="2"/>
  <c r="H304" i="2"/>
  <c r="G304" i="2"/>
  <c r="F304" i="2"/>
  <c r="AP304" i="2" s="1"/>
  <c r="E304" i="2"/>
  <c r="AO304" i="2" s="1"/>
  <c r="D304" i="2"/>
  <c r="AL303" i="2"/>
  <c r="AK303" i="2"/>
  <c r="AJ303" i="2"/>
  <c r="AI303" i="2"/>
  <c r="AH303" i="2"/>
  <c r="AF303" i="2"/>
  <c r="AE303" i="2"/>
  <c r="AD303" i="2"/>
  <c r="AC303" i="2"/>
  <c r="AB303" i="2"/>
  <c r="Z303" i="2"/>
  <c r="Y303" i="2"/>
  <c r="BD303" i="2" s="1"/>
  <c r="X303" i="2"/>
  <c r="W303" i="2"/>
  <c r="V303" i="2"/>
  <c r="T303" i="2"/>
  <c r="S303" i="2"/>
  <c r="R303" i="2"/>
  <c r="Q303" i="2"/>
  <c r="P303" i="2"/>
  <c r="N303" i="2"/>
  <c r="M303" i="2"/>
  <c r="L303" i="2"/>
  <c r="K303" i="2"/>
  <c r="J303" i="2"/>
  <c r="H303" i="2"/>
  <c r="G303" i="2"/>
  <c r="F303" i="2"/>
  <c r="E303" i="2"/>
  <c r="D303" i="2"/>
  <c r="AL302" i="2"/>
  <c r="AK302" i="2"/>
  <c r="AJ302" i="2"/>
  <c r="AI302" i="2"/>
  <c r="BN302" i="2" s="1"/>
  <c r="AH302" i="2"/>
  <c r="AF302" i="2"/>
  <c r="AE302" i="2"/>
  <c r="AD302" i="2"/>
  <c r="AC302" i="2"/>
  <c r="AB302" i="2"/>
  <c r="Z302" i="2"/>
  <c r="Y302" i="2"/>
  <c r="BD302" i="2" s="1"/>
  <c r="X302" i="2"/>
  <c r="W302" i="2"/>
  <c r="V302" i="2"/>
  <c r="T302" i="2"/>
  <c r="S302" i="2"/>
  <c r="R302" i="2"/>
  <c r="Q302" i="2"/>
  <c r="P302" i="2"/>
  <c r="N302" i="2"/>
  <c r="M302" i="2"/>
  <c r="AX302" i="2" s="1"/>
  <c r="L302" i="2"/>
  <c r="K302" i="2"/>
  <c r="J302" i="2"/>
  <c r="H302" i="2"/>
  <c r="AR302" i="2" s="1"/>
  <c r="G302" i="2"/>
  <c r="F302" i="2"/>
  <c r="E302" i="2"/>
  <c r="D302" i="2"/>
  <c r="AL301" i="2"/>
  <c r="AK301" i="2"/>
  <c r="AJ301" i="2"/>
  <c r="AI301" i="2"/>
  <c r="AH301" i="2"/>
  <c r="AF301" i="2"/>
  <c r="AE301" i="2"/>
  <c r="AD301" i="2"/>
  <c r="AC301" i="2"/>
  <c r="AB301" i="2"/>
  <c r="Z301" i="2"/>
  <c r="Y301" i="2"/>
  <c r="X301" i="2"/>
  <c r="W301" i="2"/>
  <c r="BB301" i="2" s="1"/>
  <c r="V301" i="2"/>
  <c r="T301" i="2"/>
  <c r="S301" i="2"/>
  <c r="R301" i="2"/>
  <c r="Q301" i="2"/>
  <c r="P301" i="2"/>
  <c r="N301" i="2"/>
  <c r="M301" i="2"/>
  <c r="L301" i="2"/>
  <c r="K301" i="2"/>
  <c r="AV301" i="2" s="1"/>
  <c r="J301" i="2"/>
  <c r="H301" i="2"/>
  <c r="AR301" i="2" s="1"/>
  <c r="G301" i="2"/>
  <c r="F301" i="2"/>
  <c r="AP301" i="2" s="1"/>
  <c r="E301" i="2"/>
  <c r="D301" i="2"/>
  <c r="AL300" i="2"/>
  <c r="AK300" i="2"/>
  <c r="BP300" i="2" s="1"/>
  <c r="AJ300" i="2"/>
  <c r="AI300" i="2"/>
  <c r="AH300" i="2"/>
  <c r="AF300" i="2"/>
  <c r="AE300" i="2"/>
  <c r="AD300" i="2"/>
  <c r="AC300" i="2"/>
  <c r="AB300" i="2"/>
  <c r="Z300" i="2"/>
  <c r="Y300" i="2"/>
  <c r="X300" i="2"/>
  <c r="W300" i="2"/>
  <c r="V300" i="2"/>
  <c r="T300" i="2"/>
  <c r="S300" i="2"/>
  <c r="R300" i="2"/>
  <c r="Q300" i="2"/>
  <c r="P300" i="2"/>
  <c r="N300" i="2"/>
  <c r="M300" i="2"/>
  <c r="L300" i="2"/>
  <c r="K300" i="2"/>
  <c r="J300" i="2"/>
  <c r="H300" i="2"/>
  <c r="G300" i="2"/>
  <c r="F300" i="2"/>
  <c r="E300" i="2"/>
  <c r="D300" i="2"/>
  <c r="AL299" i="2"/>
  <c r="AK299" i="2"/>
  <c r="AJ299" i="2"/>
  <c r="AI299" i="2"/>
  <c r="AH299" i="2"/>
  <c r="BM299" i="2" s="1"/>
  <c r="AF299" i="2"/>
  <c r="AE299" i="2"/>
  <c r="AD299" i="2"/>
  <c r="AC299" i="2"/>
  <c r="AB299" i="2"/>
  <c r="Z299" i="2"/>
  <c r="Y299" i="2"/>
  <c r="X299" i="2"/>
  <c r="BC299" i="2" s="1"/>
  <c r="W299" i="2"/>
  <c r="V299" i="2"/>
  <c r="T299" i="2"/>
  <c r="S299" i="2"/>
  <c r="R299" i="2"/>
  <c r="Q299" i="2"/>
  <c r="P299" i="2"/>
  <c r="N299" i="2"/>
  <c r="M299" i="2"/>
  <c r="L299" i="2"/>
  <c r="K299" i="2"/>
  <c r="J299" i="2"/>
  <c r="H299" i="2"/>
  <c r="AR299" i="2" s="1"/>
  <c r="G299" i="2"/>
  <c r="F299" i="2"/>
  <c r="E299" i="2"/>
  <c r="D299" i="2"/>
  <c r="AL298" i="2"/>
  <c r="AK298" i="2"/>
  <c r="AJ298" i="2"/>
  <c r="AI298" i="2"/>
  <c r="AH298" i="2"/>
  <c r="AF298" i="2"/>
  <c r="AE298" i="2"/>
  <c r="AD298" i="2"/>
  <c r="AC298" i="2"/>
  <c r="AB298" i="2"/>
  <c r="Z298" i="2"/>
  <c r="Y298" i="2"/>
  <c r="X298" i="2"/>
  <c r="W298" i="2"/>
  <c r="V298" i="2"/>
  <c r="T298" i="2"/>
  <c r="S298" i="2"/>
  <c r="R298" i="2"/>
  <c r="Q298" i="2"/>
  <c r="P298" i="2"/>
  <c r="N298" i="2"/>
  <c r="M298" i="2"/>
  <c r="L298" i="2"/>
  <c r="K298" i="2"/>
  <c r="J298" i="2"/>
  <c r="H298" i="2"/>
  <c r="G298" i="2"/>
  <c r="F298" i="2"/>
  <c r="E298" i="2"/>
  <c r="D298" i="2"/>
  <c r="AL297" i="2"/>
  <c r="AK297" i="2"/>
  <c r="AJ297" i="2"/>
  <c r="AI297" i="2"/>
  <c r="AH297" i="2"/>
  <c r="AF297" i="2"/>
  <c r="BJ297" i="2" s="1"/>
  <c r="AE297" i="2"/>
  <c r="AD297" i="2"/>
  <c r="AC297" i="2"/>
  <c r="AB297" i="2"/>
  <c r="Z297" i="2"/>
  <c r="Y297" i="2"/>
  <c r="X297" i="2"/>
  <c r="W297" i="2"/>
  <c r="BB297" i="2" s="1"/>
  <c r="V297" i="2"/>
  <c r="T297" i="2"/>
  <c r="S297" i="2"/>
  <c r="R297" i="2"/>
  <c r="Q297" i="2"/>
  <c r="P297" i="2"/>
  <c r="N297" i="2"/>
  <c r="M297" i="2"/>
  <c r="L297" i="2"/>
  <c r="K297" i="2"/>
  <c r="AV297" i="2" s="1"/>
  <c r="J297" i="2"/>
  <c r="H297" i="2"/>
  <c r="AR297" i="2" s="1"/>
  <c r="G297" i="2"/>
  <c r="F297" i="2"/>
  <c r="E297" i="2"/>
  <c r="D297" i="2"/>
  <c r="AL296" i="2"/>
  <c r="AK296" i="2"/>
  <c r="BP296" i="2" s="1"/>
  <c r="AJ296" i="2"/>
  <c r="AI296" i="2"/>
  <c r="AH296" i="2"/>
  <c r="AF296" i="2"/>
  <c r="AE296" i="2"/>
  <c r="AD296" i="2"/>
  <c r="AC296" i="2"/>
  <c r="AB296" i="2"/>
  <c r="Z296" i="2"/>
  <c r="Y296" i="2"/>
  <c r="X296" i="2"/>
  <c r="W296" i="2"/>
  <c r="V296" i="2"/>
  <c r="T296" i="2"/>
  <c r="S296" i="2"/>
  <c r="R296" i="2"/>
  <c r="Q296" i="2"/>
  <c r="P296" i="2"/>
  <c r="N296" i="2"/>
  <c r="M296" i="2"/>
  <c r="L296" i="2"/>
  <c r="K296" i="2"/>
  <c r="AV296" i="2" s="1"/>
  <c r="J296" i="2"/>
  <c r="H296" i="2"/>
  <c r="G296" i="2"/>
  <c r="F296" i="2"/>
  <c r="AP296" i="2" s="1"/>
  <c r="E296" i="2"/>
  <c r="D296" i="2"/>
  <c r="AL295" i="2"/>
  <c r="AK295" i="2"/>
  <c r="BP295" i="2" s="1"/>
  <c r="AJ295" i="2"/>
  <c r="AI295" i="2"/>
  <c r="AH295" i="2"/>
  <c r="BM295" i="2" s="1"/>
  <c r="AF295" i="2"/>
  <c r="AE295" i="2"/>
  <c r="AD295" i="2"/>
  <c r="AC295" i="2"/>
  <c r="AB295" i="2"/>
  <c r="BG295" i="2" s="1"/>
  <c r="Z295" i="2"/>
  <c r="Y295" i="2"/>
  <c r="X295" i="2"/>
  <c r="BC295" i="2" s="1"/>
  <c r="W295" i="2"/>
  <c r="V295" i="2"/>
  <c r="T295" i="2"/>
  <c r="S295" i="2"/>
  <c r="R295" i="2"/>
  <c r="Q295" i="2"/>
  <c r="P295" i="2"/>
  <c r="N295" i="2"/>
  <c r="M295" i="2"/>
  <c r="L295" i="2"/>
  <c r="K295" i="2"/>
  <c r="J295" i="2"/>
  <c r="H295" i="2"/>
  <c r="AR295" i="2" s="1"/>
  <c r="G295" i="2"/>
  <c r="F295" i="2"/>
  <c r="E295" i="2"/>
  <c r="D295" i="2"/>
  <c r="AL294" i="2"/>
  <c r="AK294" i="2"/>
  <c r="AJ294" i="2"/>
  <c r="AI294" i="2"/>
  <c r="AH294" i="2"/>
  <c r="AF294" i="2"/>
  <c r="AE294" i="2"/>
  <c r="AD294" i="2"/>
  <c r="BH294" i="2" s="1"/>
  <c r="AC294" i="2"/>
  <c r="AB294" i="2"/>
  <c r="Z294" i="2"/>
  <c r="Y294" i="2"/>
  <c r="X294" i="2"/>
  <c r="W294" i="2"/>
  <c r="V294" i="2"/>
  <c r="T294" i="2"/>
  <c r="S294" i="2"/>
  <c r="R294" i="2"/>
  <c r="Q294" i="2"/>
  <c r="P294" i="2"/>
  <c r="N294" i="2"/>
  <c r="M294" i="2"/>
  <c r="AX294" i="2" s="1"/>
  <c r="L294" i="2"/>
  <c r="K294" i="2"/>
  <c r="J294" i="2"/>
  <c r="H294" i="2"/>
  <c r="G294" i="2"/>
  <c r="F294" i="2"/>
  <c r="AP294" i="2" s="1"/>
  <c r="E294" i="2"/>
  <c r="D294" i="2"/>
  <c r="AL293" i="2"/>
  <c r="AK293" i="2"/>
  <c r="AJ293" i="2"/>
  <c r="AI293" i="2"/>
  <c r="AH293" i="2"/>
  <c r="AF293" i="2"/>
  <c r="AE293" i="2"/>
  <c r="AD293" i="2"/>
  <c r="AC293" i="2"/>
  <c r="AB293" i="2"/>
  <c r="Z293" i="2"/>
  <c r="Y293" i="2"/>
  <c r="X293" i="2"/>
  <c r="W293" i="2"/>
  <c r="V293" i="2"/>
  <c r="T293" i="2"/>
  <c r="S293" i="2"/>
  <c r="R293" i="2"/>
  <c r="Q293" i="2"/>
  <c r="P293" i="2"/>
  <c r="N293" i="2"/>
  <c r="M293" i="2"/>
  <c r="L293" i="2"/>
  <c r="K293" i="2"/>
  <c r="J293" i="2"/>
  <c r="H293" i="2"/>
  <c r="G293" i="2"/>
  <c r="F293" i="2"/>
  <c r="AP293" i="2" s="1"/>
  <c r="E293" i="2"/>
  <c r="D293" i="2"/>
  <c r="AL292" i="2"/>
  <c r="AK292" i="2"/>
  <c r="BP292" i="2" s="1"/>
  <c r="AJ292" i="2"/>
  <c r="AI292" i="2"/>
  <c r="AH292" i="2"/>
  <c r="AF292" i="2"/>
  <c r="AE292" i="2"/>
  <c r="AD292" i="2"/>
  <c r="AC292" i="2"/>
  <c r="AB292" i="2"/>
  <c r="Z292" i="2"/>
  <c r="Y292" i="2"/>
  <c r="X292" i="2"/>
  <c r="W292" i="2"/>
  <c r="V292" i="2"/>
  <c r="BA292" i="2" s="1"/>
  <c r="T292" i="2"/>
  <c r="S292" i="2"/>
  <c r="R292" i="2"/>
  <c r="Q292" i="2"/>
  <c r="P292" i="2"/>
  <c r="N292" i="2"/>
  <c r="M292" i="2"/>
  <c r="L292" i="2"/>
  <c r="K292" i="2"/>
  <c r="J292" i="2"/>
  <c r="H292" i="2"/>
  <c r="G292" i="2"/>
  <c r="F292" i="2"/>
  <c r="E292" i="2"/>
  <c r="D292" i="2"/>
  <c r="AL291" i="2"/>
  <c r="AK291" i="2"/>
  <c r="AJ291" i="2"/>
  <c r="AI291" i="2"/>
  <c r="BN291" i="2" s="1"/>
  <c r="AH291" i="2"/>
  <c r="BM291" i="2" s="1"/>
  <c r="AF291" i="2"/>
  <c r="AE291" i="2"/>
  <c r="AD291" i="2"/>
  <c r="AC291" i="2"/>
  <c r="AB291" i="2"/>
  <c r="Z291" i="2"/>
  <c r="Y291" i="2"/>
  <c r="X291" i="2"/>
  <c r="BC291" i="2" s="1"/>
  <c r="W291" i="2"/>
  <c r="V291" i="2"/>
  <c r="T291" i="2"/>
  <c r="S291" i="2"/>
  <c r="R291" i="2"/>
  <c r="Q291" i="2"/>
  <c r="P291" i="2"/>
  <c r="N291" i="2"/>
  <c r="M291" i="2"/>
  <c r="L291" i="2"/>
  <c r="K291" i="2"/>
  <c r="J291" i="2"/>
  <c r="H291" i="2"/>
  <c r="G291" i="2"/>
  <c r="F291" i="2"/>
  <c r="E291" i="2"/>
  <c r="D291" i="2"/>
  <c r="AL290" i="2"/>
  <c r="AK290" i="2"/>
  <c r="AJ290" i="2"/>
  <c r="AI290" i="2"/>
  <c r="AH290" i="2"/>
  <c r="BM290" i="2" s="1"/>
  <c r="AF290" i="2"/>
  <c r="AE290" i="2"/>
  <c r="AD290" i="2"/>
  <c r="AC290" i="2"/>
  <c r="AB290" i="2"/>
  <c r="Z290" i="2"/>
  <c r="Y290" i="2"/>
  <c r="X290" i="2"/>
  <c r="BC290" i="2" s="1"/>
  <c r="W290" i="2"/>
  <c r="V290" i="2"/>
  <c r="T290" i="2"/>
  <c r="S290" i="2"/>
  <c r="R290" i="2"/>
  <c r="Q290" i="2"/>
  <c r="P290" i="2"/>
  <c r="N290" i="2"/>
  <c r="M290" i="2"/>
  <c r="L290" i="2"/>
  <c r="K290" i="2"/>
  <c r="AV290" i="2" s="1"/>
  <c r="J290" i="2"/>
  <c r="H290" i="2"/>
  <c r="G290" i="2"/>
  <c r="F290" i="2"/>
  <c r="E290" i="2"/>
  <c r="D290" i="2"/>
  <c r="AQ289" i="2"/>
  <c r="AL289" i="2"/>
  <c r="AK289" i="2"/>
  <c r="AJ289" i="2"/>
  <c r="AI289" i="2"/>
  <c r="BN289" i="2" s="1"/>
  <c r="AH289" i="2"/>
  <c r="AF289" i="2"/>
  <c r="AE289" i="2"/>
  <c r="AD289" i="2"/>
  <c r="BI289" i="2" s="1"/>
  <c r="AC289" i="2"/>
  <c r="AB289" i="2"/>
  <c r="Z289" i="2"/>
  <c r="Y289" i="2"/>
  <c r="BD289" i="2" s="1"/>
  <c r="X289" i="2"/>
  <c r="W289" i="2"/>
  <c r="V289" i="2"/>
  <c r="T289" i="2"/>
  <c r="S289" i="2"/>
  <c r="R289" i="2"/>
  <c r="Q289" i="2"/>
  <c r="P289" i="2"/>
  <c r="N289" i="2"/>
  <c r="M289" i="2"/>
  <c r="L289" i="2"/>
  <c r="K289" i="2"/>
  <c r="AV289" i="2" s="1"/>
  <c r="J289" i="2"/>
  <c r="H289" i="2"/>
  <c r="AR289" i="2" s="1"/>
  <c r="G289" i="2"/>
  <c r="F289" i="2"/>
  <c r="E289" i="2"/>
  <c r="D289" i="2"/>
  <c r="AL288" i="2"/>
  <c r="AK288" i="2"/>
  <c r="AJ288" i="2"/>
  <c r="AI288" i="2"/>
  <c r="AH288" i="2"/>
  <c r="AF288" i="2"/>
  <c r="AE288" i="2"/>
  <c r="AD288" i="2"/>
  <c r="AC288" i="2"/>
  <c r="AB288" i="2"/>
  <c r="Z288" i="2"/>
  <c r="Y288" i="2"/>
  <c r="X288" i="2"/>
  <c r="W288" i="2"/>
  <c r="V288" i="2"/>
  <c r="T288" i="2"/>
  <c r="S288" i="2"/>
  <c r="R288" i="2"/>
  <c r="Q288" i="2"/>
  <c r="P288" i="2"/>
  <c r="N288" i="2"/>
  <c r="M288" i="2"/>
  <c r="L288" i="2"/>
  <c r="K288" i="2"/>
  <c r="J288" i="2"/>
  <c r="H288" i="2"/>
  <c r="G288" i="2"/>
  <c r="F288" i="2"/>
  <c r="E288" i="2"/>
  <c r="D288" i="2"/>
  <c r="AL287" i="2"/>
  <c r="AK287" i="2"/>
  <c r="BP287" i="2" s="1"/>
  <c r="AJ287" i="2"/>
  <c r="AI287" i="2"/>
  <c r="BN287" i="2" s="1"/>
  <c r="AH287" i="2"/>
  <c r="AF287" i="2"/>
  <c r="AE287" i="2"/>
  <c r="AD287" i="2"/>
  <c r="AC287" i="2"/>
  <c r="AB287" i="2"/>
  <c r="BG287" i="2" s="1"/>
  <c r="Z287" i="2"/>
  <c r="Y287" i="2"/>
  <c r="BD287" i="2" s="1"/>
  <c r="X287" i="2"/>
  <c r="W287" i="2"/>
  <c r="V287" i="2"/>
  <c r="T287" i="2"/>
  <c r="S287" i="2"/>
  <c r="R287" i="2"/>
  <c r="Q287" i="2"/>
  <c r="P287" i="2"/>
  <c r="N287" i="2"/>
  <c r="M287" i="2"/>
  <c r="L287" i="2"/>
  <c r="K287" i="2"/>
  <c r="J287" i="2"/>
  <c r="H287" i="2"/>
  <c r="G287" i="2"/>
  <c r="F287" i="2"/>
  <c r="AQ287" i="2" s="1"/>
  <c r="E287" i="2"/>
  <c r="D287" i="2"/>
  <c r="AL286" i="2"/>
  <c r="AK286" i="2"/>
  <c r="AJ286" i="2"/>
  <c r="AI286" i="2"/>
  <c r="AH286" i="2"/>
  <c r="AF286" i="2"/>
  <c r="AE286" i="2"/>
  <c r="AD286" i="2"/>
  <c r="AC286" i="2"/>
  <c r="AB286" i="2"/>
  <c r="Z286" i="2"/>
  <c r="Y286" i="2"/>
  <c r="BD286" i="2" s="1"/>
  <c r="X286" i="2"/>
  <c r="W286" i="2"/>
  <c r="BB286" i="2" s="1"/>
  <c r="V286" i="2"/>
  <c r="T286" i="2"/>
  <c r="S286" i="2"/>
  <c r="R286" i="2"/>
  <c r="Q286" i="2"/>
  <c r="P286" i="2"/>
  <c r="N286" i="2"/>
  <c r="M286" i="2"/>
  <c r="AX286" i="2" s="1"/>
  <c r="L286" i="2"/>
  <c r="K286" i="2"/>
  <c r="J286" i="2"/>
  <c r="H286" i="2"/>
  <c r="G286" i="2"/>
  <c r="F286" i="2"/>
  <c r="E286" i="2"/>
  <c r="D286" i="2"/>
  <c r="AO286" i="2" s="1"/>
  <c r="AL285" i="2"/>
  <c r="AK285" i="2"/>
  <c r="AJ285" i="2"/>
  <c r="AI285" i="2"/>
  <c r="AH285" i="2"/>
  <c r="AF285" i="2"/>
  <c r="AE285" i="2"/>
  <c r="AD285" i="2"/>
  <c r="AC285" i="2"/>
  <c r="AB285" i="2"/>
  <c r="Z285" i="2"/>
  <c r="Y285" i="2"/>
  <c r="BD285" i="2" s="1"/>
  <c r="X285" i="2"/>
  <c r="W285" i="2"/>
  <c r="V285" i="2"/>
  <c r="T285" i="2"/>
  <c r="S285" i="2"/>
  <c r="R285" i="2"/>
  <c r="Q285" i="2"/>
  <c r="P285" i="2"/>
  <c r="N285" i="2"/>
  <c r="M285" i="2"/>
  <c r="L285" i="2"/>
  <c r="K285" i="2"/>
  <c r="AV285" i="2" s="1"/>
  <c r="J285" i="2"/>
  <c r="H285" i="2"/>
  <c r="G285" i="2"/>
  <c r="F285" i="2"/>
  <c r="E285" i="2"/>
  <c r="D285" i="2"/>
  <c r="AX284" i="2"/>
  <c r="AL284" i="2"/>
  <c r="AK284" i="2"/>
  <c r="AJ284" i="2"/>
  <c r="AI284" i="2"/>
  <c r="AH284" i="2"/>
  <c r="BM284" i="2" s="1"/>
  <c r="AF284" i="2"/>
  <c r="AE284" i="2"/>
  <c r="BJ284" i="2" s="1"/>
  <c r="AD284" i="2"/>
  <c r="AC284" i="2"/>
  <c r="BH284" i="2" s="1"/>
  <c r="AB284" i="2"/>
  <c r="Z284" i="2"/>
  <c r="Y284" i="2"/>
  <c r="X284" i="2"/>
  <c r="W284" i="2"/>
  <c r="V284" i="2"/>
  <c r="T284" i="2"/>
  <c r="S284" i="2"/>
  <c r="R284" i="2"/>
  <c r="Q284" i="2"/>
  <c r="P284" i="2"/>
  <c r="N284" i="2"/>
  <c r="M284" i="2"/>
  <c r="L284" i="2"/>
  <c r="K284" i="2"/>
  <c r="J284" i="2"/>
  <c r="H284" i="2"/>
  <c r="G284" i="2"/>
  <c r="F284" i="2"/>
  <c r="E284" i="2"/>
  <c r="D284" i="2"/>
  <c r="AX283" i="2"/>
  <c r="AL283" i="2"/>
  <c r="AK283" i="2"/>
  <c r="AJ283" i="2"/>
  <c r="AI283" i="2"/>
  <c r="AH283" i="2"/>
  <c r="AF283" i="2"/>
  <c r="AE283" i="2"/>
  <c r="AD283" i="2"/>
  <c r="BI283" i="2" s="1"/>
  <c r="AC283" i="2"/>
  <c r="AB283" i="2"/>
  <c r="Z283" i="2"/>
  <c r="Y283" i="2"/>
  <c r="X283" i="2"/>
  <c r="W283" i="2"/>
  <c r="V283" i="2"/>
  <c r="T283" i="2"/>
  <c r="S283" i="2"/>
  <c r="R283" i="2"/>
  <c r="Q283" i="2"/>
  <c r="P283" i="2"/>
  <c r="N283" i="2"/>
  <c r="M283" i="2"/>
  <c r="L283" i="2"/>
  <c r="AW283" i="2" s="1"/>
  <c r="K283" i="2"/>
  <c r="AV283" i="2" s="1"/>
  <c r="J283" i="2"/>
  <c r="H283" i="2"/>
  <c r="G283" i="2"/>
  <c r="F283" i="2"/>
  <c r="E283" i="2"/>
  <c r="D283" i="2"/>
  <c r="AL282" i="2"/>
  <c r="AK282" i="2"/>
  <c r="AJ282" i="2"/>
  <c r="AI282" i="2"/>
  <c r="BN282" i="2" s="1"/>
  <c r="AH282" i="2"/>
  <c r="AF282" i="2"/>
  <c r="AE282" i="2"/>
  <c r="AD282" i="2"/>
  <c r="AC282" i="2"/>
  <c r="AB282" i="2"/>
  <c r="BG282" i="2" s="1"/>
  <c r="Z282" i="2"/>
  <c r="Y282" i="2"/>
  <c r="BD282" i="2" s="1"/>
  <c r="X282" i="2"/>
  <c r="W282" i="2"/>
  <c r="V282" i="2"/>
  <c r="T282" i="2"/>
  <c r="S282" i="2"/>
  <c r="R282" i="2"/>
  <c r="Q282" i="2"/>
  <c r="P282" i="2"/>
  <c r="N282" i="2"/>
  <c r="M282" i="2"/>
  <c r="L282" i="2"/>
  <c r="K282" i="2"/>
  <c r="J282" i="2"/>
  <c r="H282" i="2"/>
  <c r="G282" i="2"/>
  <c r="F282" i="2"/>
  <c r="E282" i="2"/>
  <c r="D282" i="2"/>
  <c r="AL281" i="2"/>
  <c r="AK281" i="2"/>
  <c r="AJ281" i="2"/>
  <c r="AI281" i="2"/>
  <c r="BN281" i="2" s="1"/>
  <c r="AH281" i="2"/>
  <c r="AF281" i="2"/>
  <c r="AE281" i="2"/>
  <c r="AD281" i="2"/>
  <c r="AC281" i="2"/>
  <c r="AB281" i="2"/>
  <c r="Z281" i="2"/>
  <c r="Y281" i="2"/>
  <c r="X281" i="2"/>
  <c r="BC281" i="2" s="1"/>
  <c r="W281" i="2"/>
  <c r="BB281" i="2" s="1"/>
  <c r="V281" i="2"/>
  <c r="T281" i="2"/>
  <c r="S281" i="2"/>
  <c r="R281" i="2"/>
  <c r="Q281" i="2"/>
  <c r="P281" i="2"/>
  <c r="N281" i="2"/>
  <c r="M281" i="2"/>
  <c r="AX281" i="2" s="1"/>
  <c r="L281" i="2"/>
  <c r="K281" i="2"/>
  <c r="J281" i="2"/>
  <c r="H281" i="2"/>
  <c r="G281" i="2"/>
  <c r="F281" i="2"/>
  <c r="E281" i="2"/>
  <c r="D281" i="2"/>
  <c r="AO281" i="2" s="1"/>
  <c r="AL280" i="2"/>
  <c r="AK280" i="2"/>
  <c r="AJ280" i="2"/>
  <c r="BO280" i="2" s="1"/>
  <c r="AI280" i="2"/>
  <c r="BN280" i="2" s="1"/>
  <c r="AH280" i="2"/>
  <c r="AF280" i="2"/>
  <c r="AE280" i="2"/>
  <c r="AD280" i="2"/>
  <c r="AC280" i="2"/>
  <c r="AB280" i="2"/>
  <c r="Z280" i="2"/>
  <c r="Y280" i="2"/>
  <c r="BD280" i="2" s="1"/>
  <c r="X280" i="2"/>
  <c r="W280" i="2"/>
  <c r="V280" i="2"/>
  <c r="T280" i="2"/>
  <c r="S280" i="2"/>
  <c r="R280" i="2"/>
  <c r="Q280" i="2"/>
  <c r="P280" i="2"/>
  <c r="N280" i="2"/>
  <c r="M280" i="2"/>
  <c r="L280" i="2"/>
  <c r="K280" i="2"/>
  <c r="J280" i="2"/>
  <c r="H280" i="2"/>
  <c r="G280" i="2"/>
  <c r="F280" i="2"/>
  <c r="AQ280" i="2" s="1"/>
  <c r="E280" i="2"/>
  <c r="D280" i="2"/>
  <c r="AL279" i="2"/>
  <c r="AK279" i="2"/>
  <c r="BP279" i="2" s="1"/>
  <c r="AJ279" i="2"/>
  <c r="AI279" i="2"/>
  <c r="AH279" i="2"/>
  <c r="BM279" i="2" s="1"/>
  <c r="AF279" i="2"/>
  <c r="AE279" i="2"/>
  <c r="AD279" i="2"/>
  <c r="AC279" i="2"/>
  <c r="BH279" i="2" s="1"/>
  <c r="AB279" i="2"/>
  <c r="Z279" i="2"/>
  <c r="BD279" i="2" s="1"/>
  <c r="Y279" i="2"/>
  <c r="X279" i="2"/>
  <c r="BC279" i="2" s="1"/>
  <c r="W279" i="2"/>
  <c r="V279" i="2"/>
  <c r="T279" i="2"/>
  <c r="S279" i="2"/>
  <c r="R279" i="2"/>
  <c r="Q279" i="2"/>
  <c r="P279" i="2"/>
  <c r="N279" i="2"/>
  <c r="M279" i="2"/>
  <c r="L279" i="2"/>
  <c r="K279" i="2"/>
  <c r="J279" i="2"/>
  <c r="AU279" i="2" s="1"/>
  <c r="H279" i="2"/>
  <c r="G279" i="2"/>
  <c r="F279" i="2"/>
  <c r="E279" i="2"/>
  <c r="D279" i="2"/>
  <c r="AL278" i="2"/>
  <c r="AK278" i="2"/>
  <c r="AJ278" i="2"/>
  <c r="BO278" i="2" s="1"/>
  <c r="AI278" i="2"/>
  <c r="AH278" i="2"/>
  <c r="AF278" i="2"/>
  <c r="AE278" i="2"/>
  <c r="BJ278" i="2" s="1"/>
  <c r="AD278" i="2"/>
  <c r="AC278" i="2"/>
  <c r="AB278" i="2"/>
  <c r="Z278" i="2"/>
  <c r="Y278" i="2"/>
  <c r="X278" i="2"/>
  <c r="W278" i="2"/>
  <c r="V278" i="2"/>
  <c r="BA278" i="2" s="1"/>
  <c r="T278" i="2"/>
  <c r="S278" i="2"/>
  <c r="R278" i="2"/>
  <c r="Q278" i="2"/>
  <c r="P278" i="2"/>
  <c r="N278" i="2"/>
  <c r="AX278" i="2" s="1"/>
  <c r="M278" i="2"/>
  <c r="L278" i="2"/>
  <c r="AW278" i="2" s="1"/>
  <c r="K278" i="2"/>
  <c r="J278" i="2"/>
  <c r="H278" i="2"/>
  <c r="G278" i="2"/>
  <c r="F278" i="2"/>
  <c r="E278" i="2"/>
  <c r="AO278" i="2" s="1"/>
  <c r="D278" i="2"/>
  <c r="AL277" i="2"/>
  <c r="AK277" i="2"/>
  <c r="BP277" i="2" s="1"/>
  <c r="AJ277" i="2"/>
  <c r="AI277" i="2"/>
  <c r="AH277" i="2"/>
  <c r="AF277" i="2"/>
  <c r="BJ277" i="2" s="1"/>
  <c r="AE277" i="2"/>
  <c r="AD277" i="2"/>
  <c r="BI277" i="2" s="1"/>
  <c r="AC277" i="2"/>
  <c r="AB277" i="2"/>
  <c r="BG277" i="2" s="1"/>
  <c r="Z277" i="2"/>
  <c r="Y277" i="2"/>
  <c r="X277" i="2"/>
  <c r="W277" i="2"/>
  <c r="V277" i="2"/>
  <c r="T277" i="2"/>
  <c r="S277" i="2"/>
  <c r="R277" i="2"/>
  <c r="Q277" i="2"/>
  <c r="P277" i="2"/>
  <c r="N277" i="2"/>
  <c r="M277" i="2"/>
  <c r="L277" i="2"/>
  <c r="K277" i="2"/>
  <c r="J277" i="2"/>
  <c r="H277" i="2"/>
  <c r="G277" i="2"/>
  <c r="F277" i="2"/>
  <c r="E277" i="2"/>
  <c r="D277" i="2"/>
  <c r="AL276" i="2"/>
  <c r="AK276" i="2"/>
  <c r="AJ276" i="2"/>
  <c r="BO276" i="2" s="1"/>
  <c r="AI276" i="2"/>
  <c r="BN276" i="2" s="1"/>
  <c r="AH276" i="2"/>
  <c r="AF276" i="2"/>
  <c r="AE276" i="2"/>
  <c r="AD276" i="2"/>
  <c r="AC276" i="2"/>
  <c r="AB276" i="2"/>
  <c r="Z276" i="2"/>
  <c r="Y276" i="2"/>
  <c r="X276" i="2"/>
  <c r="W276" i="2"/>
  <c r="V276" i="2"/>
  <c r="T276" i="2"/>
  <c r="S276" i="2"/>
  <c r="R276" i="2"/>
  <c r="Q276" i="2"/>
  <c r="P276" i="2"/>
  <c r="N276" i="2"/>
  <c r="AX276" i="2" s="1"/>
  <c r="M276" i="2"/>
  <c r="L276" i="2"/>
  <c r="K276" i="2"/>
  <c r="J276" i="2"/>
  <c r="H276" i="2"/>
  <c r="G276" i="2"/>
  <c r="F276" i="2"/>
  <c r="E276" i="2"/>
  <c r="AO276" i="2" s="1"/>
  <c r="D276" i="2"/>
  <c r="BP275" i="2"/>
  <c r="AL275" i="2"/>
  <c r="AK275" i="2"/>
  <c r="AJ275" i="2"/>
  <c r="AI275" i="2"/>
  <c r="AH275" i="2"/>
  <c r="AF275" i="2"/>
  <c r="AE275" i="2"/>
  <c r="AD275" i="2"/>
  <c r="AC275" i="2"/>
  <c r="AB275" i="2"/>
  <c r="Z275" i="2"/>
  <c r="Y275" i="2"/>
  <c r="X275" i="2"/>
  <c r="W275" i="2"/>
  <c r="V275" i="2"/>
  <c r="T275" i="2"/>
  <c r="S275" i="2"/>
  <c r="R275" i="2"/>
  <c r="Q275" i="2"/>
  <c r="P275" i="2"/>
  <c r="N275" i="2"/>
  <c r="M275" i="2"/>
  <c r="L275" i="2"/>
  <c r="K275" i="2"/>
  <c r="J275" i="2"/>
  <c r="H275" i="2"/>
  <c r="AR275" i="2" s="1"/>
  <c r="G275" i="2"/>
  <c r="F275" i="2"/>
  <c r="E275" i="2"/>
  <c r="D275" i="2"/>
  <c r="AL274" i="2"/>
  <c r="AK274" i="2"/>
  <c r="AJ274" i="2"/>
  <c r="AI274" i="2"/>
  <c r="AH274" i="2"/>
  <c r="AF274" i="2"/>
  <c r="AE274" i="2"/>
  <c r="BJ274" i="2" s="1"/>
  <c r="AD274" i="2"/>
  <c r="AC274" i="2"/>
  <c r="AB274" i="2"/>
  <c r="Z274" i="2"/>
  <c r="Y274" i="2"/>
  <c r="X274" i="2"/>
  <c r="W274" i="2"/>
  <c r="V274" i="2"/>
  <c r="T274" i="2"/>
  <c r="S274" i="2"/>
  <c r="R274" i="2"/>
  <c r="Q274" i="2"/>
  <c r="P274" i="2"/>
  <c r="N274" i="2"/>
  <c r="M274" i="2"/>
  <c r="L274" i="2"/>
  <c r="K274" i="2"/>
  <c r="J274" i="2"/>
  <c r="H274" i="2"/>
  <c r="G274" i="2"/>
  <c r="F274" i="2"/>
  <c r="E274" i="2"/>
  <c r="D274" i="2"/>
  <c r="AL273" i="2"/>
  <c r="AK273" i="2"/>
  <c r="AJ273" i="2"/>
  <c r="AI273" i="2"/>
  <c r="AH273" i="2"/>
  <c r="AF273" i="2"/>
  <c r="AE273" i="2"/>
  <c r="AD273" i="2"/>
  <c r="BI273" i="2" s="1"/>
  <c r="AC273" i="2"/>
  <c r="BH273" i="2" s="1"/>
  <c r="AB273" i="2"/>
  <c r="Z273" i="2"/>
  <c r="Y273" i="2"/>
  <c r="X273" i="2"/>
  <c r="W273" i="2"/>
  <c r="V273" i="2"/>
  <c r="T273" i="2"/>
  <c r="S273" i="2"/>
  <c r="R273" i="2"/>
  <c r="Q273" i="2"/>
  <c r="P273" i="2"/>
  <c r="N273" i="2"/>
  <c r="M273" i="2"/>
  <c r="L273" i="2"/>
  <c r="K273" i="2"/>
  <c r="J273" i="2"/>
  <c r="AU273" i="2" s="1"/>
  <c r="H273" i="2"/>
  <c r="G273" i="2"/>
  <c r="F273" i="2"/>
  <c r="E273" i="2"/>
  <c r="D273" i="2"/>
  <c r="AL272" i="2"/>
  <c r="AK272" i="2"/>
  <c r="AJ272" i="2"/>
  <c r="AI272" i="2"/>
  <c r="AH272" i="2"/>
  <c r="AF272" i="2"/>
  <c r="BJ272" i="2" s="1"/>
  <c r="AE272" i="2"/>
  <c r="AD272" i="2"/>
  <c r="AC272" i="2"/>
  <c r="AB272" i="2"/>
  <c r="Z272" i="2"/>
  <c r="Y272" i="2"/>
  <c r="X272" i="2"/>
  <c r="W272" i="2"/>
  <c r="V272" i="2"/>
  <c r="T272" i="2"/>
  <c r="S272" i="2"/>
  <c r="R272" i="2"/>
  <c r="Q272" i="2"/>
  <c r="P272" i="2"/>
  <c r="N272" i="2"/>
  <c r="M272" i="2"/>
  <c r="L272" i="2"/>
  <c r="K272" i="2"/>
  <c r="J272" i="2"/>
  <c r="H272" i="2"/>
  <c r="G272" i="2"/>
  <c r="F272" i="2"/>
  <c r="E272" i="2"/>
  <c r="AO272" i="2" s="1"/>
  <c r="D272" i="2"/>
  <c r="AL271" i="2"/>
  <c r="AK271" i="2"/>
  <c r="BP271" i="2" s="1"/>
  <c r="AJ271" i="2"/>
  <c r="AI271" i="2"/>
  <c r="AH271" i="2"/>
  <c r="AF271" i="2"/>
  <c r="AE271" i="2"/>
  <c r="AD271" i="2"/>
  <c r="AC271" i="2"/>
  <c r="AB271" i="2"/>
  <c r="BG271" i="2" s="1"/>
  <c r="Z271" i="2"/>
  <c r="Y271" i="2"/>
  <c r="X271" i="2"/>
  <c r="W271" i="2"/>
  <c r="V271" i="2"/>
  <c r="T271" i="2"/>
  <c r="S271" i="2"/>
  <c r="R271" i="2"/>
  <c r="Q271" i="2"/>
  <c r="P271" i="2"/>
  <c r="N271" i="2"/>
  <c r="M271" i="2"/>
  <c r="L271" i="2"/>
  <c r="K271" i="2"/>
  <c r="AU271" i="2" s="1"/>
  <c r="J271" i="2"/>
  <c r="H271" i="2"/>
  <c r="G271" i="2"/>
  <c r="F271" i="2"/>
  <c r="E271" i="2"/>
  <c r="D271" i="2"/>
  <c r="AL270" i="2"/>
  <c r="AK270" i="2"/>
  <c r="AJ270" i="2"/>
  <c r="AI270" i="2"/>
  <c r="AH270" i="2"/>
  <c r="AF270" i="2"/>
  <c r="AE270" i="2"/>
  <c r="BJ270" i="2" s="1"/>
  <c r="AD270" i="2"/>
  <c r="BI270" i="2" s="1"/>
  <c r="AC270" i="2"/>
  <c r="AB270" i="2"/>
  <c r="Z270" i="2"/>
  <c r="Y270" i="2"/>
  <c r="X270" i="2"/>
  <c r="W270" i="2"/>
  <c r="V270" i="2"/>
  <c r="T270" i="2"/>
  <c r="S270" i="2"/>
  <c r="R270" i="2"/>
  <c r="Q270" i="2"/>
  <c r="P270" i="2"/>
  <c r="N270" i="2"/>
  <c r="M270" i="2"/>
  <c r="L270" i="2"/>
  <c r="K270" i="2"/>
  <c r="AV270" i="2" s="1"/>
  <c r="J270" i="2"/>
  <c r="H270" i="2"/>
  <c r="G270" i="2"/>
  <c r="F270" i="2"/>
  <c r="E270" i="2"/>
  <c r="D270" i="2"/>
  <c r="AL269" i="2"/>
  <c r="AK269" i="2"/>
  <c r="AJ269" i="2"/>
  <c r="AI269" i="2"/>
  <c r="AH269" i="2"/>
  <c r="AF269" i="2"/>
  <c r="AE269" i="2"/>
  <c r="AD269" i="2"/>
  <c r="AC269" i="2"/>
  <c r="AB269" i="2"/>
  <c r="Z269" i="2"/>
  <c r="Y269" i="2"/>
  <c r="X269" i="2"/>
  <c r="W269" i="2"/>
  <c r="BB269" i="2" s="1"/>
  <c r="V269" i="2"/>
  <c r="T269" i="2"/>
  <c r="S269" i="2"/>
  <c r="R269" i="2"/>
  <c r="Q269" i="2"/>
  <c r="P269" i="2"/>
  <c r="N269" i="2"/>
  <c r="M269" i="2"/>
  <c r="AX269" i="2" s="1"/>
  <c r="L269" i="2"/>
  <c r="K269" i="2"/>
  <c r="J269" i="2"/>
  <c r="H269" i="2"/>
  <c r="G269" i="2"/>
  <c r="F269" i="2"/>
  <c r="E269" i="2"/>
  <c r="D269" i="2"/>
  <c r="AO269" i="2" s="1"/>
  <c r="AL268" i="2"/>
  <c r="AK268" i="2"/>
  <c r="AJ268" i="2"/>
  <c r="BO268" i="2" s="1"/>
  <c r="AI268" i="2"/>
  <c r="AH268" i="2"/>
  <c r="AF268" i="2"/>
  <c r="AE268" i="2"/>
  <c r="AD268" i="2"/>
  <c r="AC268" i="2"/>
  <c r="AB268" i="2"/>
  <c r="Z268" i="2"/>
  <c r="Y268" i="2"/>
  <c r="X268" i="2"/>
  <c r="BB268" i="2" s="1"/>
  <c r="W268" i="2"/>
  <c r="V268" i="2"/>
  <c r="T268" i="2"/>
  <c r="S268" i="2"/>
  <c r="R268" i="2"/>
  <c r="Q268" i="2"/>
  <c r="P268" i="2"/>
  <c r="N268" i="2"/>
  <c r="M268" i="2"/>
  <c r="L268" i="2"/>
  <c r="K268" i="2"/>
  <c r="J268" i="2"/>
  <c r="H268" i="2"/>
  <c r="G268" i="2"/>
  <c r="F268" i="2"/>
  <c r="E268" i="2"/>
  <c r="AO268" i="2" s="1"/>
  <c r="D268" i="2"/>
  <c r="AL267" i="2"/>
  <c r="AK267" i="2"/>
  <c r="AJ267" i="2"/>
  <c r="AI267" i="2"/>
  <c r="AH267" i="2"/>
  <c r="AF267" i="2"/>
  <c r="AE267" i="2"/>
  <c r="AD267" i="2"/>
  <c r="AC267" i="2"/>
  <c r="AB267" i="2"/>
  <c r="Z267" i="2"/>
  <c r="Y267" i="2"/>
  <c r="X267" i="2"/>
  <c r="W267" i="2"/>
  <c r="V267" i="2"/>
  <c r="T267" i="2"/>
  <c r="S267" i="2"/>
  <c r="R267" i="2"/>
  <c r="Q267" i="2"/>
  <c r="P267" i="2"/>
  <c r="N267" i="2"/>
  <c r="M267" i="2"/>
  <c r="L267" i="2"/>
  <c r="K267" i="2"/>
  <c r="J267" i="2"/>
  <c r="H267" i="2"/>
  <c r="G267" i="2"/>
  <c r="F267" i="2"/>
  <c r="E267" i="2"/>
  <c r="D267" i="2"/>
  <c r="AL266" i="2"/>
  <c r="BP266" i="2" s="1"/>
  <c r="AK266" i="2"/>
  <c r="AJ266" i="2"/>
  <c r="AI266" i="2"/>
  <c r="AH266" i="2"/>
  <c r="AF266" i="2"/>
  <c r="AE266" i="2"/>
  <c r="BJ266" i="2" s="1"/>
  <c r="AD266" i="2"/>
  <c r="AC266" i="2"/>
  <c r="AB266" i="2"/>
  <c r="Z266" i="2"/>
  <c r="Y266" i="2"/>
  <c r="X266" i="2"/>
  <c r="W266" i="2"/>
  <c r="V266" i="2"/>
  <c r="BA266" i="2" s="1"/>
  <c r="T266" i="2"/>
  <c r="S266" i="2"/>
  <c r="R266" i="2"/>
  <c r="Q266" i="2"/>
  <c r="P266" i="2"/>
  <c r="N266" i="2"/>
  <c r="M266" i="2"/>
  <c r="L266" i="2"/>
  <c r="AW266" i="2" s="1"/>
  <c r="K266" i="2"/>
  <c r="J266" i="2"/>
  <c r="H266" i="2"/>
  <c r="G266" i="2"/>
  <c r="F266" i="2"/>
  <c r="E266" i="2"/>
  <c r="D266" i="2"/>
  <c r="AL265" i="2"/>
  <c r="AK265" i="2"/>
  <c r="AJ265" i="2"/>
  <c r="AI265" i="2"/>
  <c r="AH265" i="2"/>
  <c r="AF265" i="2"/>
  <c r="AE265" i="2"/>
  <c r="AD265" i="2"/>
  <c r="AC265" i="2"/>
  <c r="BH265" i="2" s="1"/>
  <c r="AB265" i="2"/>
  <c r="Z265" i="2"/>
  <c r="Y265" i="2"/>
  <c r="X265" i="2"/>
  <c r="W265" i="2"/>
  <c r="V265" i="2"/>
  <c r="T265" i="2"/>
  <c r="S265" i="2"/>
  <c r="R265" i="2"/>
  <c r="Q265" i="2"/>
  <c r="P265" i="2"/>
  <c r="N265" i="2"/>
  <c r="M265" i="2"/>
  <c r="L265" i="2"/>
  <c r="K265" i="2"/>
  <c r="J265" i="2"/>
  <c r="AU265" i="2" s="1"/>
  <c r="H265" i="2"/>
  <c r="G265" i="2"/>
  <c r="F265" i="2"/>
  <c r="E265" i="2"/>
  <c r="D265" i="2"/>
  <c r="AL264" i="2"/>
  <c r="AK264" i="2"/>
  <c r="AJ264" i="2"/>
  <c r="AI264" i="2"/>
  <c r="AH264" i="2"/>
  <c r="AF264" i="2"/>
  <c r="AE264" i="2"/>
  <c r="BJ264" i="2" s="1"/>
  <c r="AD264" i="2"/>
  <c r="AC264" i="2"/>
  <c r="AB264" i="2"/>
  <c r="Z264" i="2"/>
  <c r="Y264" i="2"/>
  <c r="X264" i="2"/>
  <c r="W264" i="2"/>
  <c r="V264" i="2"/>
  <c r="BA264" i="2" s="1"/>
  <c r="T264" i="2"/>
  <c r="S264" i="2"/>
  <c r="R264" i="2"/>
  <c r="Q264" i="2"/>
  <c r="P264" i="2"/>
  <c r="N264" i="2"/>
  <c r="M264" i="2"/>
  <c r="L264" i="2"/>
  <c r="K264" i="2"/>
  <c r="J264" i="2"/>
  <c r="H264" i="2"/>
  <c r="G264" i="2"/>
  <c r="F264" i="2"/>
  <c r="E264" i="2"/>
  <c r="AO264" i="2" s="1"/>
  <c r="D264" i="2"/>
  <c r="AL263" i="2"/>
  <c r="AK263" i="2"/>
  <c r="AJ263" i="2"/>
  <c r="AI263" i="2"/>
  <c r="AH263" i="2"/>
  <c r="AF263" i="2"/>
  <c r="AE263" i="2"/>
  <c r="AD263" i="2"/>
  <c r="AC263" i="2"/>
  <c r="AB263" i="2"/>
  <c r="Z263" i="2"/>
  <c r="Y263" i="2"/>
  <c r="X263" i="2"/>
  <c r="W263" i="2"/>
  <c r="BB263" i="2" s="1"/>
  <c r="V263" i="2"/>
  <c r="T263" i="2"/>
  <c r="S263" i="2"/>
  <c r="R263" i="2"/>
  <c r="Q263" i="2"/>
  <c r="P263" i="2"/>
  <c r="N263" i="2"/>
  <c r="M263" i="2"/>
  <c r="AX263" i="2" s="1"/>
  <c r="L263" i="2"/>
  <c r="K263" i="2"/>
  <c r="J263" i="2"/>
  <c r="H263" i="2"/>
  <c r="G263" i="2"/>
  <c r="F263" i="2"/>
  <c r="E263" i="2"/>
  <c r="D263" i="2"/>
  <c r="AL262" i="2"/>
  <c r="AK262" i="2"/>
  <c r="AJ262" i="2"/>
  <c r="AI262" i="2"/>
  <c r="AH262" i="2"/>
  <c r="AF262" i="2"/>
  <c r="AE262" i="2"/>
  <c r="AD262" i="2"/>
  <c r="BI262" i="2" s="1"/>
  <c r="AC262" i="2"/>
  <c r="AB262" i="2"/>
  <c r="Z262" i="2"/>
  <c r="Y262" i="2"/>
  <c r="X262" i="2"/>
  <c r="W262" i="2"/>
  <c r="V262" i="2"/>
  <c r="BA262" i="2" s="1"/>
  <c r="T262" i="2"/>
  <c r="S262" i="2"/>
  <c r="R262" i="2"/>
  <c r="Q262" i="2"/>
  <c r="P262" i="2"/>
  <c r="N262" i="2"/>
  <c r="M262" i="2"/>
  <c r="L262" i="2"/>
  <c r="AW262" i="2" s="1"/>
  <c r="K262" i="2"/>
  <c r="AV262" i="2" s="1"/>
  <c r="J262" i="2"/>
  <c r="H262" i="2"/>
  <c r="G262" i="2"/>
  <c r="F262" i="2"/>
  <c r="E262" i="2"/>
  <c r="D262" i="2"/>
  <c r="AL261" i="2"/>
  <c r="AK261" i="2"/>
  <c r="AJ261" i="2"/>
  <c r="AI261" i="2"/>
  <c r="AH261" i="2"/>
  <c r="BM261" i="2" s="1"/>
  <c r="AF261" i="2"/>
  <c r="AE261" i="2"/>
  <c r="AD261" i="2"/>
  <c r="AC261" i="2"/>
  <c r="BH261" i="2" s="1"/>
  <c r="AB261" i="2"/>
  <c r="Z261" i="2"/>
  <c r="Y261" i="2"/>
  <c r="X261" i="2"/>
  <c r="BC261" i="2" s="1"/>
  <c r="W261" i="2"/>
  <c r="V261" i="2"/>
  <c r="T261" i="2"/>
  <c r="S261" i="2"/>
  <c r="R261" i="2"/>
  <c r="Q261" i="2"/>
  <c r="P261" i="2"/>
  <c r="N261" i="2"/>
  <c r="M261" i="2"/>
  <c r="L261" i="2"/>
  <c r="K261" i="2"/>
  <c r="J261" i="2"/>
  <c r="H261" i="2"/>
  <c r="G261" i="2"/>
  <c r="F261" i="2"/>
  <c r="E261" i="2"/>
  <c r="AP261" i="2" s="1"/>
  <c r="D261" i="2"/>
  <c r="AL260" i="2"/>
  <c r="AK260" i="2"/>
  <c r="BP260" i="2" s="1"/>
  <c r="AJ260" i="2"/>
  <c r="AI260" i="2"/>
  <c r="AH260" i="2"/>
  <c r="AF260" i="2"/>
  <c r="AE260" i="2"/>
  <c r="AD260" i="2"/>
  <c r="AC260" i="2"/>
  <c r="AB260" i="2"/>
  <c r="BG260" i="2" s="1"/>
  <c r="Z260" i="2"/>
  <c r="Y260" i="2"/>
  <c r="X260" i="2"/>
  <c r="W260" i="2"/>
  <c r="V260" i="2"/>
  <c r="T260" i="2"/>
  <c r="S260" i="2"/>
  <c r="R260" i="2"/>
  <c r="Q260" i="2"/>
  <c r="P260" i="2"/>
  <c r="N260" i="2"/>
  <c r="M260" i="2"/>
  <c r="L260" i="2"/>
  <c r="K260" i="2"/>
  <c r="J260" i="2"/>
  <c r="H260" i="2"/>
  <c r="G260" i="2"/>
  <c r="F260" i="2"/>
  <c r="E260" i="2"/>
  <c r="D260" i="2"/>
  <c r="AL259" i="2"/>
  <c r="AK259" i="2"/>
  <c r="AJ259" i="2"/>
  <c r="AI259" i="2"/>
  <c r="AH259" i="2"/>
  <c r="BM259" i="2" s="1"/>
  <c r="AF259" i="2"/>
  <c r="AE259" i="2"/>
  <c r="AD259" i="2"/>
  <c r="AC259" i="2"/>
  <c r="BH259" i="2" s="1"/>
  <c r="AB259" i="2"/>
  <c r="Z259" i="2"/>
  <c r="Y259" i="2"/>
  <c r="X259" i="2"/>
  <c r="BC259" i="2" s="1"/>
  <c r="W259" i="2"/>
  <c r="V259" i="2"/>
  <c r="T259" i="2"/>
  <c r="S259" i="2"/>
  <c r="R259" i="2"/>
  <c r="Q259" i="2"/>
  <c r="P259" i="2"/>
  <c r="N259" i="2"/>
  <c r="M259" i="2"/>
  <c r="L259" i="2"/>
  <c r="K259" i="2"/>
  <c r="J259" i="2"/>
  <c r="AU259" i="2" s="1"/>
  <c r="H259" i="2"/>
  <c r="G259" i="2"/>
  <c r="F259" i="2"/>
  <c r="E259" i="2"/>
  <c r="AP259" i="2" s="1"/>
  <c r="D259" i="2"/>
  <c r="AL258" i="2"/>
  <c r="AK258" i="2"/>
  <c r="AJ258" i="2"/>
  <c r="AI258" i="2"/>
  <c r="AH258" i="2"/>
  <c r="AF258" i="2"/>
  <c r="AE258" i="2"/>
  <c r="AD258" i="2"/>
  <c r="AC258" i="2"/>
  <c r="AB258" i="2"/>
  <c r="Z258" i="2"/>
  <c r="Y258" i="2"/>
  <c r="X258" i="2"/>
  <c r="BC258" i="2" s="1"/>
  <c r="W258" i="2"/>
  <c r="V258" i="2"/>
  <c r="T258" i="2"/>
  <c r="S258" i="2"/>
  <c r="R258" i="2"/>
  <c r="Q258" i="2"/>
  <c r="P258" i="2"/>
  <c r="N258" i="2"/>
  <c r="M258" i="2"/>
  <c r="L258" i="2"/>
  <c r="K258" i="2"/>
  <c r="J258" i="2"/>
  <c r="H258" i="2"/>
  <c r="G258" i="2"/>
  <c r="F258" i="2"/>
  <c r="E258" i="2"/>
  <c r="D258" i="2"/>
  <c r="BP257" i="2"/>
  <c r="AR257" i="2"/>
  <c r="AL257" i="2"/>
  <c r="AK257" i="2"/>
  <c r="AJ257" i="2"/>
  <c r="AI257" i="2"/>
  <c r="BN257" i="2" s="1"/>
  <c r="AH257" i="2"/>
  <c r="AF257" i="2"/>
  <c r="AE257" i="2"/>
  <c r="AD257" i="2"/>
  <c r="AC257" i="2"/>
  <c r="AB257" i="2"/>
  <c r="BG257" i="2" s="1"/>
  <c r="Z257" i="2"/>
  <c r="Y257" i="2"/>
  <c r="BD257" i="2" s="1"/>
  <c r="X257" i="2"/>
  <c r="W257" i="2"/>
  <c r="V257" i="2"/>
  <c r="T257" i="2"/>
  <c r="S257" i="2"/>
  <c r="R257" i="2"/>
  <c r="Q257" i="2"/>
  <c r="P257" i="2"/>
  <c r="N257" i="2"/>
  <c r="M257" i="2"/>
  <c r="L257" i="2"/>
  <c r="K257" i="2"/>
  <c r="AU257" i="2" s="1"/>
  <c r="J257" i="2"/>
  <c r="H257" i="2"/>
  <c r="G257" i="2"/>
  <c r="F257" i="2"/>
  <c r="E257" i="2"/>
  <c r="D257" i="2"/>
  <c r="AL256" i="2"/>
  <c r="AK256" i="2"/>
  <c r="AJ256" i="2"/>
  <c r="AI256" i="2"/>
  <c r="BN256" i="2" s="1"/>
  <c r="AH256" i="2"/>
  <c r="AF256" i="2"/>
  <c r="AE256" i="2"/>
  <c r="AD256" i="2"/>
  <c r="BI256" i="2" s="1"/>
  <c r="AC256" i="2"/>
  <c r="AB256" i="2"/>
  <c r="Z256" i="2"/>
  <c r="Y256" i="2"/>
  <c r="BD256" i="2" s="1"/>
  <c r="X256" i="2"/>
  <c r="W256" i="2"/>
  <c r="V256" i="2"/>
  <c r="T256" i="2"/>
  <c r="S256" i="2"/>
  <c r="R256" i="2"/>
  <c r="Q256" i="2"/>
  <c r="P256" i="2"/>
  <c r="N256" i="2"/>
  <c r="M256" i="2"/>
  <c r="L256" i="2"/>
  <c r="K256" i="2"/>
  <c r="J256" i="2"/>
  <c r="H256" i="2"/>
  <c r="G256" i="2"/>
  <c r="F256" i="2"/>
  <c r="E256" i="2"/>
  <c r="D256" i="2"/>
  <c r="AL255" i="2"/>
  <c r="AK255" i="2"/>
  <c r="AJ255" i="2"/>
  <c r="BO255" i="2" s="1"/>
  <c r="AI255" i="2"/>
  <c r="AH255" i="2"/>
  <c r="AF255" i="2"/>
  <c r="AE255" i="2"/>
  <c r="AD255" i="2"/>
  <c r="AC255" i="2"/>
  <c r="AB255" i="2"/>
  <c r="Z255" i="2"/>
  <c r="Y255" i="2"/>
  <c r="X255" i="2"/>
  <c r="W255" i="2"/>
  <c r="V255" i="2"/>
  <c r="T255" i="2"/>
  <c r="S255" i="2"/>
  <c r="R255" i="2"/>
  <c r="Q255" i="2"/>
  <c r="P255" i="2"/>
  <c r="N255" i="2"/>
  <c r="M255" i="2"/>
  <c r="L255" i="2"/>
  <c r="K255" i="2"/>
  <c r="J255" i="2"/>
  <c r="H255" i="2"/>
  <c r="G255" i="2"/>
  <c r="F255" i="2"/>
  <c r="E255" i="2"/>
  <c r="D255" i="2"/>
  <c r="AL254" i="2"/>
  <c r="AK254" i="2"/>
  <c r="AJ254" i="2"/>
  <c r="BO254" i="2" s="1"/>
  <c r="AI254" i="2"/>
  <c r="AH254" i="2"/>
  <c r="BM254" i="2" s="1"/>
  <c r="AF254" i="2"/>
  <c r="AE254" i="2"/>
  <c r="AD254" i="2"/>
  <c r="AC254" i="2"/>
  <c r="AB254" i="2"/>
  <c r="Z254" i="2"/>
  <c r="Y254" i="2"/>
  <c r="X254" i="2"/>
  <c r="BC254" i="2" s="1"/>
  <c r="W254" i="2"/>
  <c r="V254" i="2"/>
  <c r="T254" i="2"/>
  <c r="S254" i="2"/>
  <c r="R254" i="2"/>
  <c r="Q254" i="2"/>
  <c r="P254" i="2"/>
  <c r="N254" i="2"/>
  <c r="M254" i="2"/>
  <c r="L254" i="2"/>
  <c r="K254" i="2"/>
  <c r="J254" i="2"/>
  <c r="H254" i="2"/>
  <c r="G254" i="2"/>
  <c r="AR254" i="2" s="1"/>
  <c r="F254" i="2"/>
  <c r="E254" i="2"/>
  <c r="D254" i="2"/>
  <c r="AL253" i="2"/>
  <c r="AK253" i="2"/>
  <c r="AJ253" i="2"/>
  <c r="AI253" i="2"/>
  <c r="AH253" i="2"/>
  <c r="AF253" i="2"/>
  <c r="AE253" i="2"/>
  <c r="BJ253" i="2" s="1"/>
  <c r="AD253" i="2"/>
  <c r="AC253" i="2"/>
  <c r="AB253" i="2"/>
  <c r="Z253" i="2"/>
  <c r="Y253" i="2"/>
  <c r="X253" i="2"/>
  <c r="W253" i="2"/>
  <c r="V253" i="2"/>
  <c r="BA253" i="2" s="1"/>
  <c r="T253" i="2"/>
  <c r="S253" i="2"/>
  <c r="R253" i="2"/>
  <c r="Q253" i="2"/>
  <c r="P253" i="2"/>
  <c r="N253" i="2"/>
  <c r="M253" i="2"/>
  <c r="L253" i="2"/>
  <c r="AW253" i="2" s="1"/>
  <c r="K253" i="2"/>
  <c r="J253" i="2"/>
  <c r="H253" i="2"/>
  <c r="AR253" i="2" s="1"/>
  <c r="G253" i="2"/>
  <c r="F253" i="2"/>
  <c r="E253" i="2"/>
  <c r="D253" i="2"/>
  <c r="AL252" i="2"/>
  <c r="AK252" i="2"/>
  <c r="AJ252" i="2"/>
  <c r="AI252" i="2"/>
  <c r="AH252" i="2"/>
  <c r="AF252" i="2"/>
  <c r="AE252" i="2"/>
  <c r="BJ252" i="2" s="1"/>
  <c r="AD252" i="2"/>
  <c r="AC252" i="2"/>
  <c r="AB252" i="2"/>
  <c r="Z252" i="2"/>
  <c r="Y252" i="2"/>
  <c r="X252" i="2"/>
  <c r="W252" i="2"/>
  <c r="V252" i="2"/>
  <c r="BA252" i="2" s="1"/>
  <c r="T252" i="2"/>
  <c r="S252" i="2"/>
  <c r="R252" i="2"/>
  <c r="Q252" i="2"/>
  <c r="P252" i="2"/>
  <c r="N252" i="2"/>
  <c r="M252" i="2"/>
  <c r="L252" i="2"/>
  <c r="AW252" i="2" s="1"/>
  <c r="K252" i="2"/>
  <c r="J252" i="2"/>
  <c r="H252" i="2"/>
  <c r="G252" i="2"/>
  <c r="F252" i="2"/>
  <c r="E252" i="2"/>
  <c r="D252" i="2"/>
  <c r="AW251" i="2"/>
  <c r="AL251" i="2"/>
  <c r="AK251" i="2"/>
  <c r="AJ251" i="2"/>
  <c r="AI251" i="2"/>
  <c r="AH251" i="2"/>
  <c r="AF251" i="2"/>
  <c r="AE251" i="2"/>
  <c r="AD251" i="2"/>
  <c r="AC251" i="2"/>
  <c r="AB251" i="2"/>
  <c r="Z251" i="2"/>
  <c r="Y251" i="2"/>
  <c r="X251" i="2"/>
  <c r="W251" i="2"/>
  <c r="V251" i="2"/>
  <c r="T251" i="2"/>
  <c r="S251" i="2"/>
  <c r="R251" i="2"/>
  <c r="Q251" i="2"/>
  <c r="P251" i="2"/>
  <c r="N251" i="2"/>
  <c r="M251" i="2"/>
  <c r="L251" i="2"/>
  <c r="K251" i="2"/>
  <c r="J251" i="2"/>
  <c r="H251" i="2"/>
  <c r="G251" i="2"/>
  <c r="F251" i="2"/>
  <c r="E251" i="2"/>
  <c r="D251" i="2"/>
  <c r="AL250" i="2"/>
  <c r="AK250" i="2"/>
  <c r="AJ250" i="2"/>
  <c r="BO250" i="2" s="1"/>
  <c r="AI250" i="2"/>
  <c r="AH250" i="2"/>
  <c r="AF250" i="2"/>
  <c r="AE250" i="2"/>
  <c r="AD250" i="2"/>
  <c r="AC250" i="2"/>
  <c r="BH250" i="2" s="1"/>
  <c r="AB250" i="2"/>
  <c r="Z250" i="2"/>
  <c r="Y250" i="2"/>
  <c r="X250" i="2"/>
  <c r="W250" i="2"/>
  <c r="V250" i="2"/>
  <c r="T250" i="2"/>
  <c r="S250" i="2"/>
  <c r="R250" i="2"/>
  <c r="Q250" i="2"/>
  <c r="P250" i="2"/>
  <c r="N250" i="2"/>
  <c r="M250" i="2"/>
  <c r="L250" i="2"/>
  <c r="K250" i="2"/>
  <c r="J250" i="2"/>
  <c r="AU250" i="2" s="1"/>
  <c r="H250" i="2"/>
  <c r="G250" i="2"/>
  <c r="AR250" i="2" s="1"/>
  <c r="F250" i="2"/>
  <c r="AP250" i="2" s="1"/>
  <c r="E250" i="2"/>
  <c r="D250" i="2"/>
  <c r="AL249" i="2"/>
  <c r="AK249" i="2"/>
  <c r="BP249" i="2" s="1"/>
  <c r="AJ249" i="2"/>
  <c r="AI249" i="2"/>
  <c r="BN249" i="2" s="1"/>
  <c r="AH249" i="2"/>
  <c r="AF249" i="2"/>
  <c r="AE249" i="2"/>
  <c r="AD249" i="2"/>
  <c r="AC249" i="2"/>
  <c r="AB249" i="2"/>
  <c r="BG249" i="2" s="1"/>
  <c r="Z249" i="2"/>
  <c r="Y249" i="2"/>
  <c r="BD249" i="2" s="1"/>
  <c r="X249" i="2"/>
  <c r="W249" i="2"/>
  <c r="V249" i="2"/>
  <c r="T249" i="2"/>
  <c r="S249" i="2"/>
  <c r="R249" i="2"/>
  <c r="Q249" i="2"/>
  <c r="P249" i="2"/>
  <c r="N249" i="2"/>
  <c r="M249" i="2"/>
  <c r="L249" i="2"/>
  <c r="K249" i="2"/>
  <c r="J249" i="2"/>
  <c r="H249" i="2"/>
  <c r="G249" i="2"/>
  <c r="F249" i="2"/>
  <c r="E249" i="2"/>
  <c r="D249" i="2"/>
  <c r="AL248" i="2"/>
  <c r="AK248" i="2"/>
  <c r="AJ248" i="2"/>
  <c r="AI248" i="2"/>
  <c r="AH248" i="2"/>
  <c r="AF248" i="2"/>
  <c r="AE248" i="2"/>
  <c r="AD248" i="2"/>
  <c r="AC248" i="2"/>
  <c r="AB248" i="2"/>
  <c r="Z248" i="2"/>
  <c r="Y248" i="2"/>
  <c r="X248" i="2"/>
  <c r="W248" i="2"/>
  <c r="V248" i="2"/>
  <c r="T248" i="2"/>
  <c r="S248" i="2"/>
  <c r="R248" i="2"/>
  <c r="Q248" i="2"/>
  <c r="P248" i="2"/>
  <c r="N248" i="2"/>
  <c r="M248" i="2"/>
  <c r="L248" i="2"/>
  <c r="K248" i="2"/>
  <c r="AV248" i="2" s="1"/>
  <c r="J248" i="2"/>
  <c r="H248" i="2"/>
  <c r="G248" i="2"/>
  <c r="F248" i="2"/>
  <c r="E248" i="2"/>
  <c r="D248" i="2"/>
  <c r="AL247" i="2"/>
  <c r="AK247" i="2"/>
  <c r="AJ247" i="2"/>
  <c r="AI247" i="2"/>
  <c r="AH247" i="2"/>
  <c r="BM247" i="2" s="1"/>
  <c r="AF247" i="2"/>
  <c r="AE247" i="2"/>
  <c r="BJ247" i="2" s="1"/>
  <c r="AD247" i="2"/>
  <c r="AC247" i="2"/>
  <c r="AB247" i="2"/>
  <c r="Z247" i="2"/>
  <c r="BD247" i="2" s="1"/>
  <c r="Y247" i="2"/>
  <c r="X247" i="2"/>
  <c r="BC247" i="2" s="1"/>
  <c r="W247" i="2"/>
  <c r="V247" i="2"/>
  <c r="BA247" i="2" s="1"/>
  <c r="T247" i="2"/>
  <c r="S247" i="2"/>
  <c r="R247" i="2"/>
  <c r="Q247" i="2"/>
  <c r="P247" i="2"/>
  <c r="N247" i="2"/>
  <c r="M247" i="2"/>
  <c r="L247" i="2"/>
  <c r="AW247" i="2" s="1"/>
  <c r="K247" i="2"/>
  <c r="J247" i="2"/>
  <c r="H247" i="2"/>
  <c r="G247" i="2"/>
  <c r="AQ247" i="2" s="1"/>
  <c r="F247" i="2"/>
  <c r="E247" i="2"/>
  <c r="AP247" i="2" s="1"/>
  <c r="D247" i="2"/>
  <c r="AL246" i="2"/>
  <c r="AK246" i="2"/>
  <c r="AJ246" i="2"/>
  <c r="AI246" i="2"/>
  <c r="AH246" i="2"/>
  <c r="AF246" i="2"/>
  <c r="AE246" i="2"/>
  <c r="AD246" i="2"/>
  <c r="AC246" i="2"/>
  <c r="AB246" i="2"/>
  <c r="Z246" i="2"/>
  <c r="Y246" i="2"/>
  <c r="X246" i="2"/>
  <c r="W246" i="2"/>
  <c r="V246" i="2"/>
  <c r="T246" i="2"/>
  <c r="S246" i="2"/>
  <c r="R246" i="2"/>
  <c r="Q246" i="2"/>
  <c r="P246" i="2"/>
  <c r="N246" i="2"/>
  <c r="M246" i="2"/>
  <c r="L246" i="2"/>
  <c r="K246" i="2"/>
  <c r="J246" i="2"/>
  <c r="H246" i="2"/>
  <c r="G246" i="2"/>
  <c r="F246" i="2"/>
  <c r="AP246" i="2" s="1"/>
  <c r="E246" i="2"/>
  <c r="D246" i="2"/>
  <c r="AL245" i="2"/>
  <c r="AK245" i="2"/>
  <c r="AJ245" i="2"/>
  <c r="BO245" i="2" s="1"/>
  <c r="AI245" i="2"/>
  <c r="AH245" i="2"/>
  <c r="BM245" i="2" s="1"/>
  <c r="AF245" i="2"/>
  <c r="AE245" i="2"/>
  <c r="AD245" i="2"/>
  <c r="AC245" i="2"/>
  <c r="BG245" i="2" s="1"/>
  <c r="AB245" i="2"/>
  <c r="Z245" i="2"/>
  <c r="Y245" i="2"/>
  <c r="X245" i="2"/>
  <c r="BC245" i="2" s="1"/>
  <c r="W245" i="2"/>
  <c r="V245" i="2"/>
  <c r="T245" i="2"/>
  <c r="S245" i="2"/>
  <c r="R245" i="2"/>
  <c r="Q245" i="2"/>
  <c r="P245" i="2"/>
  <c r="N245" i="2"/>
  <c r="M245" i="2"/>
  <c r="L245" i="2"/>
  <c r="K245" i="2"/>
  <c r="J245" i="2"/>
  <c r="AU245" i="2" s="1"/>
  <c r="H245" i="2"/>
  <c r="G245" i="2"/>
  <c r="F245" i="2"/>
  <c r="E245" i="2"/>
  <c r="D245" i="2"/>
  <c r="AL244" i="2"/>
  <c r="AK244" i="2"/>
  <c r="AJ244" i="2"/>
  <c r="AI244" i="2"/>
  <c r="AH244" i="2"/>
  <c r="AF244" i="2"/>
  <c r="AE244" i="2"/>
  <c r="AD244" i="2"/>
  <c r="AC244" i="2"/>
  <c r="AB244" i="2"/>
  <c r="Z244" i="2"/>
  <c r="Y244" i="2"/>
  <c r="X244" i="2"/>
  <c r="W244" i="2"/>
  <c r="V244" i="2"/>
  <c r="T244" i="2"/>
  <c r="S244" i="2"/>
  <c r="R244" i="2"/>
  <c r="Q244" i="2"/>
  <c r="P244" i="2"/>
  <c r="N244" i="2"/>
  <c r="M244" i="2"/>
  <c r="L244" i="2"/>
  <c r="K244" i="2"/>
  <c r="AV244" i="2" s="1"/>
  <c r="J244" i="2"/>
  <c r="H244" i="2"/>
  <c r="G244" i="2"/>
  <c r="F244" i="2"/>
  <c r="E244" i="2"/>
  <c r="D244" i="2"/>
  <c r="AL243" i="2"/>
  <c r="AK243" i="2"/>
  <c r="AJ243" i="2"/>
  <c r="AI243" i="2"/>
  <c r="AH243" i="2"/>
  <c r="AF243" i="2"/>
  <c r="AE243" i="2"/>
  <c r="AD243" i="2"/>
  <c r="AC243" i="2"/>
  <c r="AB243" i="2"/>
  <c r="Z243" i="2"/>
  <c r="Y243" i="2"/>
  <c r="X243" i="2"/>
  <c r="W243" i="2"/>
  <c r="V243" i="2"/>
  <c r="T243" i="2"/>
  <c r="S243" i="2"/>
  <c r="R243" i="2"/>
  <c r="Q243" i="2"/>
  <c r="P243" i="2"/>
  <c r="N243" i="2"/>
  <c r="M243" i="2"/>
  <c r="L243" i="2"/>
  <c r="K243" i="2"/>
  <c r="J243" i="2"/>
  <c r="H243" i="2"/>
  <c r="AR243" i="2" s="1"/>
  <c r="G243" i="2"/>
  <c r="F243" i="2"/>
  <c r="E243" i="2"/>
  <c r="D243" i="2"/>
  <c r="AL242" i="2"/>
  <c r="AK242" i="2"/>
  <c r="AJ242" i="2"/>
  <c r="BO242" i="2" s="1"/>
  <c r="AI242" i="2"/>
  <c r="AH242" i="2"/>
  <c r="AF242" i="2"/>
  <c r="AE242" i="2"/>
  <c r="AD242" i="2"/>
  <c r="AC242" i="2"/>
  <c r="BH242" i="2" s="1"/>
  <c r="AB242" i="2"/>
  <c r="Z242" i="2"/>
  <c r="Y242" i="2"/>
  <c r="X242" i="2"/>
  <c r="W242" i="2"/>
  <c r="V242" i="2"/>
  <c r="T242" i="2"/>
  <c r="S242" i="2"/>
  <c r="R242" i="2"/>
  <c r="Q242" i="2"/>
  <c r="P242" i="2"/>
  <c r="N242" i="2"/>
  <c r="M242" i="2"/>
  <c r="L242" i="2"/>
  <c r="K242" i="2"/>
  <c r="J242" i="2"/>
  <c r="AU242" i="2" s="1"/>
  <c r="H242" i="2"/>
  <c r="G242" i="2"/>
  <c r="F242" i="2"/>
  <c r="AP242" i="2" s="1"/>
  <c r="E242" i="2"/>
  <c r="D242" i="2"/>
  <c r="AL241" i="2"/>
  <c r="AK241" i="2"/>
  <c r="AJ241" i="2"/>
  <c r="AI241" i="2"/>
  <c r="BN241" i="2" s="1"/>
  <c r="AH241" i="2"/>
  <c r="AF241" i="2"/>
  <c r="AE241" i="2"/>
  <c r="AD241" i="2"/>
  <c r="AC241" i="2"/>
  <c r="AB241" i="2"/>
  <c r="BG241" i="2" s="1"/>
  <c r="Z241" i="2"/>
  <c r="Y241" i="2"/>
  <c r="BD241" i="2" s="1"/>
  <c r="X241" i="2"/>
  <c r="W241" i="2"/>
  <c r="BB241" i="2" s="1"/>
  <c r="V241" i="2"/>
  <c r="T241" i="2"/>
  <c r="S241" i="2"/>
  <c r="R241" i="2"/>
  <c r="Q241" i="2"/>
  <c r="P241" i="2"/>
  <c r="N241" i="2"/>
  <c r="M241" i="2"/>
  <c r="AX241" i="2" s="1"/>
  <c r="L241" i="2"/>
  <c r="K241" i="2"/>
  <c r="J241" i="2"/>
  <c r="H241" i="2"/>
  <c r="G241" i="2"/>
  <c r="F241" i="2"/>
  <c r="E241" i="2"/>
  <c r="D241" i="2"/>
  <c r="AL240" i="2"/>
  <c r="AK240" i="2"/>
  <c r="AJ240" i="2"/>
  <c r="AI240" i="2"/>
  <c r="AH240" i="2"/>
  <c r="AF240" i="2"/>
  <c r="AE240" i="2"/>
  <c r="AD240" i="2"/>
  <c r="BI240" i="2" s="1"/>
  <c r="AC240" i="2"/>
  <c r="AB240" i="2"/>
  <c r="Z240" i="2"/>
  <c r="Y240" i="2"/>
  <c r="X240" i="2"/>
  <c r="W240" i="2"/>
  <c r="V240" i="2"/>
  <c r="T240" i="2"/>
  <c r="S240" i="2"/>
  <c r="R240" i="2"/>
  <c r="Q240" i="2"/>
  <c r="P240" i="2"/>
  <c r="N240" i="2"/>
  <c r="M240" i="2"/>
  <c r="L240" i="2"/>
  <c r="K240" i="2"/>
  <c r="AV240" i="2" s="1"/>
  <c r="J240" i="2"/>
  <c r="H240" i="2"/>
  <c r="G240" i="2"/>
  <c r="F240" i="2"/>
  <c r="E240" i="2"/>
  <c r="D240" i="2"/>
  <c r="AL239" i="2"/>
  <c r="AK239" i="2"/>
  <c r="AJ239" i="2"/>
  <c r="AI239" i="2"/>
  <c r="AH239" i="2"/>
  <c r="AF239" i="2"/>
  <c r="AE239" i="2"/>
  <c r="AD239" i="2"/>
  <c r="BI239" i="2" s="1"/>
  <c r="AC239" i="2"/>
  <c r="AB239" i="2"/>
  <c r="Z239" i="2"/>
  <c r="Y239" i="2"/>
  <c r="X239" i="2"/>
  <c r="W239" i="2"/>
  <c r="V239" i="2"/>
  <c r="T239" i="2"/>
  <c r="S239" i="2"/>
  <c r="R239" i="2"/>
  <c r="Q239" i="2"/>
  <c r="P239" i="2"/>
  <c r="N239" i="2"/>
  <c r="M239" i="2"/>
  <c r="AX239" i="2" s="1"/>
  <c r="L239" i="2"/>
  <c r="K239" i="2"/>
  <c r="AV239" i="2" s="1"/>
  <c r="J239" i="2"/>
  <c r="H239" i="2"/>
  <c r="G239" i="2"/>
  <c r="F239" i="2"/>
  <c r="E239" i="2"/>
  <c r="D239" i="2"/>
  <c r="AL238" i="2"/>
  <c r="AK238" i="2"/>
  <c r="AJ238" i="2"/>
  <c r="BO238" i="2" s="1"/>
  <c r="AI238" i="2"/>
  <c r="AH238" i="2"/>
  <c r="AF238" i="2"/>
  <c r="AE238" i="2"/>
  <c r="AD238" i="2"/>
  <c r="AC238" i="2"/>
  <c r="BH238" i="2" s="1"/>
  <c r="AB238" i="2"/>
  <c r="Z238" i="2"/>
  <c r="Y238" i="2"/>
  <c r="X238" i="2"/>
  <c r="W238" i="2"/>
  <c r="V238" i="2"/>
  <c r="T238" i="2"/>
  <c r="S238" i="2"/>
  <c r="R238" i="2"/>
  <c r="Q238" i="2"/>
  <c r="P238" i="2"/>
  <c r="N238" i="2"/>
  <c r="M238" i="2"/>
  <c r="L238" i="2"/>
  <c r="K238" i="2"/>
  <c r="J238" i="2"/>
  <c r="AU238" i="2" s="1"/>
  <c r="H238" i="2"/>
  <c r="G238" i="2"/>
  <c r="F238" i="2"/>
  <c r="E238" i="2"/>
  <c r="D238" i="2"/>
  <c r="AL237" i="2"/>
  <c r="AK237" i="2"/>
  <c r="AJ237" i="2"/>
  <c r="BO237" i="2" s="1"/>
  <c r="AI237" i="2"/>
  <c r="AH237" i="2"/>
  <c r="AF237" i="2"/>
  <c r="AE237" i="2"/>
  <c r="AD237" i="2"/>
  <c r="AC237" i="2"/>
  <c r="AB237" i="2"/>
  <c r="Z237" i="2"/>
  <c r="Y237" i="2"/>
  <c r="X237" i="2"/>
  <c r="W237" i="2"/>
  <c r="V237" i="2"/>
  <c r="T237" i="2"/>
  <c r="S237" i="2"/>
  <c r="R237" i="2"/>
  <c r="Q237" i="2"/>
  <c r="P237" i="2"/>
  <c r="N237" i="2"/>
  <c r="M237" i="2"/>
  <c r="L237" i="2"/>
  <c r="K237" i="2"/>
  <c r="J237" i="2"/>
  <c r="H237" i="2"/>
  <c r="G237" i="2"/>
  <c r="F237" i="2"/>
  <c r="E237" i="2"/>
  <c r="D237" i="2"/>
  <c r="AL236" i="2"/>
  <c r="AK236" i="2"/>
  <c r="AJ236" i="2"/>
  <c r="AI236" i="2"/>
  <c r="AH236" i="2"/>
  <c r="BM236" i="2" s="1"/>
  <c r="AF236" i="2"/>
  <c r="AE236" i="2"/>
  <c r="BJ236" i="2" s="1"/>
  <c r="AD236" i="2"/>
  <c r="AC236" i="2"/>
  <c r="AB236" i="2"/>
  <c r="Z236" i="2"/>
  <c r="Y236" i="2"/>
  <c r="X236" i="2"/>
  <c r="BC236" i="2" s="1"/>
  <c r="W236" i="2"/>
  <c r="V236" i="2"/>
  <c r="BA236" i="2" s="1"/>
  <c r="T236" i="2"/>
  <c r="S236" i="2"/>
  <c r="R236" i="2"/>
  <c r="Q236" i="2"/>
  <c r="P236" i="2"/>
  <c r="N236" i="2"/>
  <c r="AX236" i="2" s="1"/>
  <c r="M236" i="2"/>
  <c r="L236" i="2"/>
  <c r="AW236" i="2" s="1"/>
  <c r="K236" i="2"/>
  <c r="J236" i="2"/>
  <c r="H236" i="2"/>
  <c r="G236" i="2"/>
  <c r="F236" i="2"/>
  <c r="E236" i="2"/>
  <c r="AO236" i="2" s="1"/>
  <c r="D236" i="2"/>
  <c r="BJ235" i="2"/>
  <c r="AL235" i="2"/>
  <c r="AK235" i="2"/>
  <c r="AJ235" i="2"/>
  <c r="AI235" i="2"/>
  <c r="AH235" i="2"/>
  <c r="AF235" i="2"/>
  <c r="AE235" i="2"/>
  <c r="AD235" i="2"/>
  <c r="AC235" i="2"/>
  <c r="AB235" i="2"/>
  <c r="Z235" i="2"/>
  <c r="Y235" i="2"/>
  <c r="X235" i="2"/>
  <c r="BC235" i="2" s="1"/>
  <c r="W235" i="2"/>
  <c r="V235" i="2"/>
  <c r="T235" i="2"/>
  <c r="S235" i="2"/>
  <c r="R235" i="2"/>
  <c r="Q235" i="2"/>
  <c r="P235" i="2"/>
  <c r="N235" i="2"/>
  <c r="M235" i="2"/>
  <c r="AX235" i="2" s="1"/>
  <c r="L235" i="2"/>
  <c r="K235" i="2"/>
  <c r="J235" i="2"/>
  <c r="H235" i="2"/>
  <c r="G235" i="2"/>
  <c r="F235" i="2"/>
  <c r="E235" i="2"/>
  <c r="D235" i="2"/>
  <c r="AP234" i="2"/>
  <c r="AL234" i="2"/>
  <c r="AK234" i="2"/>
  <c r="AJ234" i="2"/>
  <c r="AI234" i="2"/>
  <c r="AH234" i="2"/>
  <c r="AF234" i="2"/>
  <c r="AE234" i="2"/>
  <c r="AD234" i="2"/>
  <c r="AC234" i="2"/>
  <c r="AB234" i="2"/>
  <c r="Z234" i="2"/>
  <c r="Y234" i="2"/>
  <c r="X234" i="2"/>
  <c r="W234" i="2"/>
  <c r="BB234" i="2" s="1"/>
  <c r="V234" i="2"/>
  <c r="T234" i="2"/>
  <c r="S234" i="2"/>
  <c r="R234" i="2"/>
  <c r="Q234" i="2"/>
  <c r="P234" i="2"/>
  <c r="N234" i="2"/>
  <c r="M234" i="2"/>
  <c r="AX234" i="2" s="1"/>
  <c r="L234" i="2"/>
  <c r="K234" i="2"/>
  <c r="J234" i="2"/>
  <c r="H234" i="2"/>
  <c r="G234" i="2"/>
  <c r="F234" i="2"/>
  <c r="E234" i="2"/>
  <c r="D234" i="2"/>
  <c r="AO234" i="2" s="1"/>
  <c r="BO233" i="2"/>
  <c r="AL233" i="2"/>
  <c r="AK233" i="2"/>
  <c r="AJ233" i="2"/>
  <c r="AI233" i="2"/>
  <c r="AH233" i="2"/>
  <c r="AF233" i="2"/>
  <c r="AE233" i="2"/>
  <c r="BJ233" i="2" s="1"/>
  <c r="AD233" i="2"/>
  <c r="AC233" i="2"/>
  <c r="AB233" i="2"/>
  <c r="Z233" i="2"/>
  <c r="Y233" i="2"/>
  <c r="X233" i="2"/>
  <c r="W233" i="2"/>
  <c r="V233" i="2"/>
  <c r="BA233" i="2" s="1"/>
  <c r="T233" i="2"/>
  <c r="S233" i="2"/>
  <c r="R233" i="2"/>
  <c r="Q233" i="2"/>
  <c r="P233" i="2"/>
  <c r="N233" i="2"/>
  <c r="M233" i="2"/>
  <c r="L233" i="2"/>
  <c r="K233" i="2"/>
  <c r="J233" i="2"/>
  <c r="H233" i="2"/>
  <c r="AR233" i="2" s="1"/>
  <c r="G233" i="2"/>
  <c r="F233" i="2"/>
  <c r="E233" i="2"/>
  <c r="D233" i="2"/>
  <c r="AL232" i="2"/>
  <c r="AK232" i="2"/>
  <c r="AJ232" i="2"/>
  <c r="AI232" i="2"/>
  <c r="AH232" i="2"/>
  <c r="AF232" i="2"/>
  <c r="AE232" i="2"/>
  <c r="AD232" i="2"/>
  <c r="AC232" i="2"/>
  <c r="BH232" i="2" s="1"/>
  <c r="AB232" i="2"/>
  <c r="Z232" i="2"/>
  <c r="Y232" i="2"/>
  <c r="X232" i="2"/>
  <c r="BC232" i="2" s="1"/>
  <c r="W232" i="2"/>
  <c r="V232" i="2"/>
  <c r="BA232" i="2" s="1"/>
  <c r="T232" i="2"/>
  <c r="S232" i="2"/>
  <c r="R232" i="2"/>
  <c r="Q232" i="2"/>
  <c r="P232" i="2"/>
  <c r="N232" i="2"/>
  <c r="M232" i="2"/>
  <c r="L232" i="2"/>
  <c r="K232" i="2"/>
  <c r="J232" i="2"/>
  <c r="AU232" i="2" s="1"/>
  <c r="H232" i="2"/>
  <c r="G232" i="2"/>
  <c r="AQ232" i="2" s="1"/>
  <c r="F232" i="2"/>
  <c r="E232" i="2"/>
  <c r="AO232" i="2" s="1"/>
  <c r="D232" i="2"/>
  <c r="AL231" i="2"/>
  <c r="AK231" i="2"/>
  <c r="AJ231" i="2"/>
  <c r="AI231" i="2"/>
  <c r="AH231" i="2"/>
  <c r="AF231" i="2"/>
  <c r="AE231" i="2"/>
  <c r="BJ231" i="2" s="1"/>
  <c r="AD231" i="2"/>
  <c r="AC231" i="2"/>
  <c r="AB231" i="2"/>
  <c r="Z231" i="2"/>
  <c r="Y231" i="2"/>
  <c r="X231" i="2"/>
  <c r="W231" i="2"/>
  <c r="V231" i="2"/>
  <c r="BA231" i="2" s="1"/>
  <c r="T231" i="2"/>
  <c r="S231" i="2"/>
  <c r="R231" i="2"/>
  <c r="Q231" i="2"/>
  <c r="P231" i="2"/>
  <c r="N231" i="2"/>
  <c r="AX231" i="2" s="1"/>
  <c r="M231" i="2"/>
  <c r="L231" i="2"/>
  <c r="AW231" i="2" s="1"/>
  <c r="K231" i="2"/>
  <c r="J231" i="2"/>
  <c r="H231" i="2"/>
  <c r="G231" i="2"/>
  <c r="AQ231" i="2" s="1"/>
  <c r="F231" i="2"/>
  <c r="E231" i="2"/>
  <c r="AO231" i="2" s="1"/>
  <c r="D231" i="2"/>
  <c r="AL230" i="2"/>
  <c r="AK230" i="2"/>
  <c r="AJ230" i="2"/>
  <c r="BO230" i="2" s="1"/>
  <c r="AI230" i="2"/>
  <c r="AH230" i="2"/>
  <c r="AF230" i="2"/>
  <c r="AE230" i="2"/>
  <c r="AD230" i="2"/>
  <c r="AC230" i="2"/>
  <c r="AB230" i="2"/>
  <c r="Z230" i="2"/>
  <c r="Y230" i="2"/>
  <c r="X230" i="2"/>
  <c r="W230" i="2"/>
  <c r="V230" i="2"/>
  <c r="T230" i="2"/>
  <c r="S230" i="2"/>
  <c r="R230" i="2"/>
  <c r="Q230" i="2"/>
  <c r="P230" i="2"/>
  <c r="N230" i="2"/>
  <c r="M230" i="2"/>
  <c r="L230" i="2"/>
  <c r="K230" i="2"/>
  <c r="J230" i="2"/>
  <c r="H230" i="2"/>
  <c r="G230" i="2"/>
  <c r="F230" i="2"/>
  <c r="E230" i="2"/>
  <c r="D230" i="2"/>
  <c r="BG229" i="2"/>
  <c r="AL229" i="2"/>
  <c r="AK229" i="2"/>
  <c r="AJ229" i="2"/>
  <c r="AI229" i="2"/>
  <c r="AH229" i="2"/>
  <c r="BM229" i="2" s="1"/>
  <c r="AF229" i="2"/>
  <c r="AE229" i="2"/>
  <c r="AD229" i="2"/>
  <c r="AC229" i="2"/>
  <c r="AB229" i="2"/>
  <c r="Z229" i="2"/>
  <c r="Y229" i="2"/>
  <c r="X229" i="2"/>
  <c r="BC229" i="2" s="1"/>
  <c r="W229" i="2"/>
  <c r="V229" i="2"/>
  <c r="T229" i="2"/>
  <c r="S229" i="2"/>
  <c r="R229" i="2"/>
  <c r="Q229" i="2"/>
  <c r="P229" i="2"/>
  <c r="N229" i="2"/>
  <c r="M229" i="2"/>
  <c r="L229" i="2"/>
  <c r="K229" i="2"/>
  <c r="J229" i="2"/>
  <c r="H229" i="2"/>
  <c r="G229" i="2"/>
  <c r="F229" i="2"/>
  <c r="E229" i="2"/>
  <c r="D229" i="2"/>
  <c r="AL228" i="2"/>
  <c r="AK228" i="2"/>
  <c r="AJ228" i="2"/>
  <c r="AI228" i="2"/>
  <c r="AH228" i="2"/>
  <c r="AF228" i="2"/>
  <c r="AE228" i="2"/>
  <c r="AD228" i="2"/>
  <c r="BI228" i="2" s="1"/>
  <c r="AC228" i="2"/>
  <c r="AB228" i="2"/>
  <c r="Z228" i="2"/>
  <c r="Y228" i="2"/>
  <c r="X228" i="2"/>
  <c r="BC228" i="2" s="1"/>
  <c r="W228" i="2"/>
  <c r="V228" i="2"/>
  <c r="T228" i="2"/>
  <c r="S228" i="2"/>
  <c r="R228" i="2"/>
  <c r="Q228" i="2"/>
  <c r="P228" i="2"/>
  <c r="N228" i="2"/>
  <c r="M228" i="2"/>
  <c r="L228" i="2"/>
  <c r="K228" i="2"/>
  <c r="J228" i="2"/>
  <c r="H228" i="2"/>
  <c r="G228" i="2"/>
  <c r="AQ228" i="2" s="1"/>
  <c r="F228" i="2"/>
  <c r="E228" i="2"/>
  <c r="D228" i="2"/>
  <c r="AO227" i="2"/>
  <c r="AL227" i="2"/>
  <c r="AK227" i="2"/>
  <c r="AJ227" i="2"/>
  <c r="AI227" i="2"/>
  <c r="AH227" i="2"/>
  <c r="AF227" i="2"/>
  <c r="AE227" i="2"/>
  <c r="BJ227" i="2" s="1"/>
  <c r="AD227" i="2"/>
  <c r="AC227" i="2"/>
  <c r="AB227" i="2"/>
  <c r="Z227" i="2"/>
  <c r="Y227" i="2"/>
  <c r="X227" i="2"/>
  <c r="W227" i="2"/>
  <c r="V227" i="2"/>
  <c r="BA227" i="2" s="1"/>
  <c r="T227" i="2"/>
  <c r="S227" i="2"/>
  <c r="R227" i="2"/>
  <c r="Q227" i="2"/>
  <c r="P227" i="2"/>
  <c r="N227" i="2"/>
  <c r="M227" i="2"/>
  <c r="L227" i="2"/>
  <c r="K227" i="2"/>
  <c r="J227" i="2"/>
  <c r="H227" i="2"/>
  <c r="G227" i="2"/>
  <c r="F227" i="2"/>
  <c r="E227" i="2"/>
  <c r="D227" i="2"/>
  <c r="BA226" i="2"/>
  <c r="AL226" i="2"/>
  <c r="AK226" i="2"/>
  <c r="AJ226" i="2"/>
  <c r="AI226" i="2"/>
  <c r="BN226" i="2" s="1"/>
  <c r="AH226" i="2"/>
  <c r="AF226" i="2"/>
  <c r="AE226" i="2"/>
  <c r="AD226" i="2"/>
  <c r="BI226" i="2" s="1"/>
  <c r="AC226" i="2"/>
  <c r="AB226" i="2"/>
  <c r="Z226" i="2"/>
  <c r="Y226" i="2"/>
  <c r="BD226" i="2" s="1"/>
  <c r="X226" i="2"/>
  <c r="W226" i="2"/>
  <c r="V226" i="2"/>
  <c r="T226" i="2"/>
  <c r="S226" i="2"/>
  <c r="R226" i="2"/>
  <c r="Q226" i="2"/>
  <c r="P226" i="2"/>
  <c r="N226" i="2"/>
  <c r="M226" i="2"/>
  <c r="L226" i="2"/>
  <c r="K226" i="2"/>
  <c r="J226" i="2"/>
  <c r="H226" i="2"/>
  <c r="G226" i="2"/>
  <c r="F226" i="2"/>
  <c r="E226" i="2"/>
  <c r="D226" i="2"/>
  <c r="AL225" i="2"/>
  <c r="AK225" i="2"/>
  <c r="AJ225" i="2"/>
  <c r="AI225" i="2"/>
  <c r="AH225" i="2"/>
  <c r="AF225" i="2"/>
  <c r="AE225" i="2"/>
  <c r="AD225" i="2"/>
  <c r="BI225" i="2" s="1"/>
  <c r="AC225" i="2"/>
  <c r="AB225" i="2"/>
  <c r="Z225" i="2"/>
  <c r="Y225" i="2"/>
  <c r="X225" i="2"/>
  <c r="W225" i="2"/>
  <c r="V225" i="2"/>
  <c r="T225" i="2"/>
  <c r="S225" i="2"/>
  <c r="R225" i="2"/>
  <c r="Q225" i="2"/>
  <c r="P225" i="2"/>
  <c r="N225" i="2"/>
  <c r="M225" i="2"/>
  <c r="L225" i="2"/>
  <c r="K225" i="2"/>
  <c r="AV225" i="2" s="1"/>
  <c r="J225" i="2"/>
  <c r="H225" i="2"/>
  <c r="AR225" i="2" s="1"/>
  <c r="G225" i="2"/>
  <c r="F225" i="2"/>
  <c r="E225" i="2"/>
  <c r="D225" i="2"/>
  <c r="AL224" i="2"/>
  <c r="AK224" i="2"/>
  <c r="AJ224" i="2"/>
  <c r="BO224" i="2" s="1"/>
  <c r="AI224" i="2"/>
  <c r="AH224" i="2"/>
  <c r="AF224" i="2"/>
  <c r="AE224" i="2"/>
  <c r="AD224" i="2"/>
  <c r="AC224" i="2"/>
  <c r="BH224" i="2" s="1"/>
  <c r="AB224" i="2"/>
  <c r="BG224" i="2" s="1"/>
  <c r="Z224" i="2"/>
  <c r="Y224" i="2"/>
  <c r="X224" i="2"/>
  <c r="W224" i="2"/>
  <c r="V224" i="2"/>
  <c r="T224" i="2"/>
  <c r="S224" i="2"/>
  <c r="R224" i="2"/>
  <c r="Q224" i="2"/>
  <c r="P224" i="2"/>
  <c r="N224" i="2"/>
  <c r="M224" i="2"/>
  <c r="L224" i="2"/>
  <c r="K224" i="2"/>
  <c r="J224" i="2"/>
  <c r="AU224" i="2" s="1"/>
  <c r="H224" i="2"/>
  <c r="G224" i="2"/>
  <c r="AQ224" i="2" s="1"/>
  <c r="F224" i="2"/>
  <c r="E224" i="2"/>
  <c r="D224" i="2"/>
  <c r="AL223" i="2"/>
  <c r="AK223" i="2"/>
  <c r="AJ223" i="2"/>
  <c r="AI223" i="2"/>
  <c r="AH223" i="2"/>
  <c r="BM223" i="2" s="1"/>
  <c r="AF223" i="2"/>
  <c r="AE223" i="2"/>
  <c r="AD223" i="2"/>
  <c r="BI223" i="2" s="1"/>
  <c r="AC223" i="2"/>
  <c r="AB223" i="2"/>
  <c r="Z223" i="2"/>
  <c r="Y223" i="2"/>
  <c r="X223" i="2"/>
  <c r="BC223" i="2" s="1"/>
  <c r="W223" i="2"/>
  <c r="V223" i="2"/>
  <c r="T223" i="2"/>
  <c r="S223" i="2"/>
  <c r="R223" i="2"/>
  <c r="Q223" i="2"/>
  <c r="P223" i="2"/>
  <c r="N223" i="2"/>
  <c r="AX223" i="2" s="1"/>
  <c r="M223" i="2"/>
  <c r="L223" i="2"/>
  <c r="K223" i="2"/>
  <c r="AV223" i="2" s="1"/>
  <c r="J223" i="2"/>
  <c r="H223" i="2"/>
  <c r="G223" i="2"/>
  <c r="F223" i="2"/>
  <c r="E223" i="2"/>
  <c r="AO223" i="2" s="1"/>
  <c r="D223" i="2"/>
  <c r="AL222" i="2"/>
  <c r="AK222" i="2"/>
  <c r="AJ222" i="2"/>
  <c r="AI222" i="2"/>
  <c r="AH222" i="2"/>
  <c r="BM222" i="2" s="1"/>
  <c r="AF222" i="2"/>
  <c r="AE222" i="2"/>
  <c r="AD222" i="2"/>
  <c r="AC222" i="2"/>
  <c r="AB222" i="2"/>
  <c r="Z222" i="2"/>
  <c r="Y222" i="2"/>
  <c r="X222" i="2"/>
  <c r="BC222" i="2" s="1"/>
  <c r="W222" i="2"/>
  <c r="V222" i="2"/>
  <c r="BA222" i="2" s="1"/>
  <c r="T222" i="2"/>
  <c r="S222" i="2"/>
  <c r="R222" i="2"/>
  <c r="Q222" i="2"/>
  <c r="P222" i="2"/>
  <c r="N222" i="2"/>
  <c r="M222" i="2"/>
  <c r="L222" i="2"/>
  <c r="K222" i="2"/>
  <c r="J222" i="2"/>
  <c r="H222" i="2"/>
  <c r="G222" i="2"/>
  <c r="F222" i="2"/>
  <c r="E222" i="2"/>
  <c r="D222" i="2"/>
  <c r="AL221" i="2"/>
  <c r="AK221" i="2"/>
  <c r="AJ221" i="2"/>
  <c r="AI221" i="2"/>
  <c r="AH221" i="2"/>
  <c r="AF221" i="2"/>
  <c r="AE221" i="2"/>
  <c r="AD221" i="2"/>
  <c r="BI221" i="2" s="1"/>
  <c r="AC221" i="2"/>
  <c r="AB221" i="2"/>
  <c r="Z221" i="2"/>
  <c r="Y221" i="2"/>
  <c r="X221" i="2"/>
  <c r="W221" i="2"/>
  <c r="V221" i="2"/>
  <c r="T221" i="2"/>
  <c r="S221" i="2"/>
  <c r="R221" i="2"/>
  <c r="Q221" i="2"/>
  <c r="P221" i="2"/>
  <c r="N221" i="2"/>
  <c r="M221" i="2"/>
  <c r="L221" i="2"/>
  <c r="K221" i="2"/>
  <c r="AV221" i="2" s="1"/>
  <c r="J221" i="2"/>
  <c r="H221" i="2"/>
  <c r="AR221" i="2" s="1"/>
  <c r="G221" i="2"/>
  <c r="F221" i="2"/>
  <c r="AQ221" i="2" s="1"/>
  <c r="E221" i="2"/>
  <c r="D221" i="2"/>
  <c r="AL220" i="2"/>
  <c r="AK220" i="2"/>
  <c r="AJ220" i="2"/>
  <c r="AI220" i="2"/>
  <c r="AH220" i="2"/>
  <c r="AF220" i="2"/>
  <c r="AE220" i="2"/>
  <c r="AD220" i="2"/>
  <c r="BI220" i="2" s="1"/>
  <c r="AC220" i="2"/>
  <c r="AB220" i="2"/>
  <c r="Z220" i="2"/>
  <c r="Y220" i="2"/>
  <c r="X220" i="2"/>
  <c r="W220" i="2"/>
  <c r="V220" i="2"/>
  <c r="T220" i="2"/>
  <c r="S220" i="2"/>
  <c r="R220" i="2"/>
  <c r="Q220" i="2"/>
  <c r="P220" i="2"/>
  <c r="N220" i="2"/>
  <c r="M220" i="2"/>
  <c r="L220" i="2"/>
  <c r="AW220" i="2" s="1"/>
  <c r="K220" i="2"/>
  <c r="AV220" i="2" s="1"/>
  <c r="J220" i="2"/>
  <c r="H220" i="2"/>
  <c r="G220" i="2"/>
  <c r="F220" i="2"/>
  <c r="E220" i="2"/>
  <c r="D220" i="2"/>
  <c r="AL219" i="2"/>
  <c r="AK219" i="2"/>
  <c r="AJ219" i="2"/>
  <c r="AI219" i="2"/>
  <c r="BN219" i="2" s="1"/>
  <c r="AH219" i="2"/>
  <c r="AF219" i="2"/>
  <c r="AE219" i="2"/>
  <c r="AD219" i="2"/>
  <c r="BI219" i="2" s="1"/>
  <c r="AC219" i="2"/>
  <c r="AB219" i="2"/>
  <c r="Z219" i="2"/>
  <c r="Y219" i="2"/>
  <c r="BD219" i="2" s="1"/>
  <c r="X219" i="2"/>
  <c r="W219" i="2"/>
  <c r="V219" i="2"/>
  <c r="T219" i="2"/>
  <c r="S219" i="2"/>
  <c r="R219" i="2"/>
  <c r="Q219" i="2"/>
  <c r="P219" i="2"/>
  <c r="N219" i="2"/>
  <c r="M219" i="2"/>
  <c r="L219" i="2"/>
  <c r="K219" i="2"/>
  <c r="J219" i="2"/>
  <c r="H219" i="2"/>
  <c r="G219" i="2"/>
  <c r="F219" i="2"/>
  <c r="E219" i="2"/>
  <c r="AO219" i="2" s="1"/>
  <c r="D219" i="2"/>
  <c r="AL218" i="2"/>
  <c r="AK218" i="2"/>
  <c r="AJ218" i="2"/>
  <c r="AI218" i="2"/>
  <c r="AH218" i="2"/>
  <c r="AF218" i="2"/>
  <c r="AE218" i="2"/>
  <c r="AD218" i="2"/>
  <c r="AC218" i="2"/>
  <c r="AB218" i="2"/>
  <c r="Z218" i="2"/>
  <c r="Y218" i="2"/>
  <c r="X218" i="2"/>
  <c r="W218" i="2"/>
  <c r="BB218" i="2" s="1"/>
  <c r="V218" i="2"/>
  <c r="T218" i="2"/>
  <c r="S218" i="2"/>
  <c r="R218" i="2"/>
  <c r="Q218" i="2"/>
  <c r="P218" i="2"/>
  <c r="N218" i="2"/>
  <c r="M218" i="2"/>
  <c r="L218" i="2"/>
  <c r="K218" i="2"/>
  <c r="J218" i="2"/>
  <c r="H218" i="2"/>
  <c r="G218" i="2"/>
  <c r="F218" i="2"/>
  <c r="E218" i="2"/>
  <c r="D218" i="2"/>
  <c r="AL217" i="2"/>
  <c r="AK217" i="2"/>
  <c r="AJ217" i="2"/>
  <c r="AI217" i="2"/>
  <c r="AH217" i="2"/>
  <c r="AF217" i="2"/>
  <c r="AE217" i="2"/>
  <c r="AD217" i="2"/>
  <c r="BI217" i="2" s="1"/>
  <c r="AC217" i="2"/>
  <c r="AB217" i="2"/>
  <c r="Z217" i="2"/>
  <c r="Y217" i="2"/>
  <c r="BD217" i="2" s="1"/>
  <c r="X217" i="2"/>
  <c r="W217" i="2"/>
  <c r="V217" i="2"/>
  <c r="T217" i="2"/>
  <c r="S217" i="2"/>
  <c r="R217" i="2"/>
  <c r="Q217" i="2"/>
  <c r="P217" i="2"/>
  <c r="N217" i="2"/>
  <c r="M217" i="2"/>
  <c r="AW217" i="2" s="1"/>
  <c r="L217" i="2"/>
  <c r="K217" i="2"/>
  <c r="J217" i="2"/>
  <c r="H217" i="2"/>
  <c r="AR217" i="2" s="1"/>
  <c r="G217" i="2"/>
  <c r="F217" i="2"/>
  <c r="E217" i="2"/>
  <c r="D217" i="2"/>
  <c r="AL216" i="2"/>
  <c r="AK216" i="2"/>
  <c r="AJ216" i="2"/>
  <c r="AI216" i="2"/>
  <c r="AH216" i="2"/>
  <c r="AF216" i="2"/>
  <c r="AE216" i="2"/>
  <c r="AD216" i="2"/>
  <c r="AC216" i="2"/>
  <c r="AB216" i="2"/>
  <c r="BG216" i="2" s="1"/>
  <c r="Z216" i="2"/>
  <c r="Y216" i="2"/>
  <c r="X216" i="2"/>
  <c r="W216" i="2"/>
  <c r="V216" i="2"/>
  <c r="T216" i="2"/>
  <c r="S216" i="2"/>
  <c r="R216" i="2"/>
  <c r="Q216" i="2"/>
  <c r="P216" i="2"/>
  <c r="N216" i="2"/>
  <c r="M216" i="2"/>
  <c r="AX216" i="2" s="1"/>
  <c r="L216" i="2"/>
  <c r="K216" i="2"/>
  <c r="AU216" i="2" s="1"/>
  <c r="J216" i="2"/>
  <c r="H216" i="2"/>
  <c r="G216" i="2"/>
  <c r="F216" i="2"/>
  <c r="AP216" i="2" s="1"/>
  <c r="E216" i="2"/>
  <c r="D216" i="2"/>
  <c r="AL215" i="2"/>
  <c r="AK215" i="2"/>
  <c r="AJ215" i="2"/>
  <c r="AI215" i="2"/>
  <c r="BN215" i="2" s="1"/>
  <c r="AH215" i="2"/>
  <c r="BM215" i="2" s="1"/>
  <c r="AF215" i="2"/>
  <c r="AE215" i="2"/>
  <c r="AD215" i="2"/>
  <c r="AC215" i="2"/>
  <c r="AB215" i="2"/>
  <c r="Z215" i="2"/>
  <c r="Y215" i="2"/>
  <c r="X215" i="2"/>
  <c r="W215" i="2"/>
  <c r="V215" i="2"/>
  <c r="T215" i="2"/>
  <c r="S215" i="2"/>
  <c r="R215" i="2"/>
  <c r="Q215" i="2"/>
  <c r="P215" i="2"/>
  <c r="N215" i="2"/>
  <c r="AX215" i="2" s="1"/>
  <c r="M215" i="2"/>
  <c r="L215" i="2"/>
  <c r="K215" i="2"/>
  <c r="J215" i="2"/>
  <c r="H215" i="2"/>
  <c r="G215" i="2"/>
  <c r="F215" i="2"/>
  <c r="E215" i="2"/>
  <c r="D215" i="2"/>
  <c r="AL214" i="2"/>
  <c r="BP214" i="2" s="1"/>
  <c r="AK214" i="2"/>
  <c r="AJ214" i="2"/>
  <c r="BO214" i="2" s="1"/>
  <c r="AI214" i="2"/>
  <c r="BN214" i="2" s="1"/>
  <c r="AH214" i="2"/>
  <c r="AF214" i="2"/>
  <c r="AE214" i="2"/>
  <c r="BJ214" i="2" s="1"/>
  <c r="AD214" i="2"/>
  <c r="AC214" i="2"/>
  <c r="AB214" i="2"/>
  <c r="Z214" i="2"/>
  <c r="Y214" i="2"/>
  <c r="X214" i="2"/>
  <c r="W214" i="2"/>
  <c r="V214" i="2"/>
  <c r="BA214" i="2" s="1"/>
  <c r="T214" i="2"/>
  <c r="S214" i="2"/>
  <c r="R214" i="2"/>
  <c r="Q214" i="2"/>
  <c r="P214" i="2"/>
  <c r="N214" i="2"/>
  <c r="M214" i="2"/>
  <c r="L214" i="2"/>
  <c r="AW214" i="2" s="1"/>
  <c r="K214" i="2"/>
  <c r="J214" i="2"/>
  <c r="H214" i="2"/>
  <c r="G214" i="2"/>
  <c r="AR214" i="2" s="1"/>
  <c r="F214" i="2"/>
  <c r="E214" i="2"/>
  <c r="D214" i="2"/>
  <c r="AQ213" i="2"/>
  <c r="AL213" i="2"/>
  <c r="AK213" i="2"/>
  <c r="BO213" i="2" s="1"/>
  <c r="AJ213" i="2"/>
  <c r="AI213" i="2"/>
  <c r="AH213" i="2"/>
  <c r="AF213" i="2"/>
  <c r="AE213" i="2"/>
  <c r="AD213" i="2"/>
  <c r="BI213" i="2" s="1"/>
  <c r="AC213" i="2"/>
  <c r="AB213" i="2"/>
  <c r="Z213" i="2"/>
  <c r="Y213" i="2"/>
  <c r="BD213" i="2" s="1"/>
  <c r="X213" i="2"/>
  <c r="W213" i="2"/>
  <c r="V213" i="2"/>
  <c r="T213" i="2"/>
  <c r="S213" i="2"/>
  <c r="R213" i="2"/>
  <c r="Q213" i="2"/>
  <c r="P213" i="2"/>
  <c r="N213" i="2"/>
  <c r="M213" i="2"/>
  <c r="L213" i="2"/>
  <c r="K213" i="2"/>
  <c r="AV213" i="2" s="1"/>
  <c r="J213" i="2"/>
  <c r="H213" i="2"/>
  <c r="AR213" i="2" s="1"/>
  <c r="G213" i="2"/>
  <c r="F213" i="2"/>
  <c r="E213" i="2"/>
  <c r="D213" i="2"/>
  <c r="AL212" i="2"/>
  <c r="AK212" i="2"/>
  <c r="AJ212" i="2"/>
  <c r="AI212" i="2"/>
  <c r="AH212" i="2"/>
  <c r="AF212" i="2"/>
  <c r="AE212" i="2"/>
  <c r="BJ212" i="2" s="1"/>
  <c r="AD212" i="2"/>
  <c r="AC212" i="2"/>
  <c r="AB212" i="2"/>
  <c r="Z212" i="2"/>
  <c r="Y212" i="2"/>
  <c r="X212" i="2"/>
  <c r="W212" i="2"/>
  <c r="V212" i="2"/>
  <c r="BA212" i="2" s="1"/>
  <c r="T212" i="2"/>
  <c r="S212" i="2"/>
  <c r="R212" i="2"/>
  <c r="Q212" i="2"/>
  <c r="P212" i="2"/>
  <c r="N212" i="2"/>
  <c r="M212" i="2"/>
  <c r="L212" i="2"/>
  <c r="AW212" i="2" s="1"/>
  <c r="K212" i="2"/>
  <c r="J212" i="2"/>
  <c r="H212" i="2"/>
  <c r="G212" i="2"/>
  <c r="AQ212" i="2" s="1"/>
  <c r="F212" i="2"/>
  <c r="E212" i="2"/>
  <c r="AO212" i="2" s="1"/>
  <c r="D212" i="2"/>
  <c r="AL211" i="2"/>
  <c r="AK211" i="2"/>
  <c r="AJ211" i="2"/>
  <c r="AI211" i="2"/>
  <c r="BN211" i="2" s="1"/>
  <c r="AH211" i="2"/>
  <c r="AF211" i="2"/>
  <c r="BJ211" i="2" s="1"/>
  <c r="AE211" i="2"/>
  <c r="AD211" i="2"/>
  <c r="BI211" i="2" s="1"/>
  <c r="AC211" i="2"/>
  <c r="AB211" i="2"/>
  <c r="Z211" i="2"/>
  <c r="Y211" i="2"/>
  <c r="BD211" i="2" s="1"/>
  <c r="X211" i="2"/>
  <c r="W211" i="2"/>
  <c r="V211" i="2"/>
  <c r="T211" i="2"/>
  <c r="S211" i="2"/>
  <c r="R211" i="2"/>
  <c r="Q211" i="2"/>
  <c r="P211" i="2"/>
  <c r="N211" i="2"/>
  <c r="M211" i="2"/>
  <c r="L211" i="2"/>
  <c r="K211" i="2"/>
  <c r="J211" i="2"/>
  <c r="H211" i="2"/>
  <c r="G211" i="2"/>
  <c r="F211" i="2"/>
  <c r="E211" i="2"/>
  <c r="D211" i="2"/>
  <c r="AL210" i="2"/>
  <c r="AK210" i="2"/>
  <c r="AJ210" i="2"/>
  <c r="AI210" i="2"/>
  <c r="AH210" i="2"/>
  <c r="BM210" i="2" s="1"/>
  <c r="AF210" i="2"/>
  <c r="AE210" i="2"/>
  <c r="AD210" i="2"/>
  <c r="AC210" i="2"/>
  <c r="AB210" i="2"/>
  <c r="Z210" i="2"/>
  <c r="Y210" i="2"/>
  <c r="X210" i="2"/>
  <c r="W210" i="2"/>
  <c r="V210" i="2"/>
  <c r="T210" i="2"/>
  <c r="S210" i="2"/>
  <c r="R210" i="2"/>
  <c r="Q210" i="2"/>
  <c r="P210" i="2"/>
  <c r="N210" i="2"/>
  <c r="M210" i="2"/>
  <c r="L210" i="2"/>
  <c r="K210" i="2"/>
  <c r="J210" i="2"/>
  <c r="AU210" i="2" s="1"/>
  <c r="H210" i="2"/>
  <c r="G210" i="2"/>
  <c r="F210" i="2"/>
  <c r="E210" i="2"/>
  <c r="D210" i="2"/>
  <c r="AL209" i="2"/>
  <c r="AK209" i="2"/>
  <c r="AJ209" i="2"/>
  <c r="AI209" i="2"/>
  <c r="AH209" i="2"/>
  <c r="AF209" i="2"/>
  <c r="AE209" i="2"/>
  <c r="AD209" i="2"/>
  <c r="BH209" i="2" s="1"/>
  <c r="AC209" i="2"/>
  <c r="AB209" i="2"/>
  <c r="BG209" i="2" s="1"/>
  <c r="Z209" i="2"/>
  <c r="Y209" i="2"/>
  <c r="X209" i="2"/>
  <c r="W209" i="2"/>
  <c r="V209" i="2"/>
  <c r="T209" i="2"/>
  <c r="S209" i="2"/>
  <c r="R209" i="2"/>
  <c r="Q209" i="2"/>
  <c r="P209" i="2"/>
  <c r="N209" i="2"/>
  <c r="M209" i="2"/>
  <c r="L209" i="2"/>
  <c r="K209" i="2"/>
  <c r="AV209" i="2" s="1"/>
  <c r="J209" i="2"/>
  <c r="H209" i="2"/>
  <c r="G209" i="2"/>
  <c r="F209" i="2"/>
  <c r="E209" i="2"/>
  <c r="D209" i="2"/>
  <c r="AL208" i="2"/>
  <c r="AK208" i="2"/>
  <c r="AJ208" i="2"/>
  <c r="AI208" i="2"/>
  <c r="AH208" i="2"/>
  <c r="AF208" i="2"/>
  <c r="AE208" i="2"/>
  <c r="AD208" i="2"/>
  <c r="AC208" i="2"/>
  <c r="AB208" i="2"/>
  <c r="Z208" i="2"/>
  <c r="Y208" i="2"/>
  <c r="X208" i="2"/>
  <c r="W208" i="2"/>
  <c r="V208" i="2"/>
  <c r="T208" i="2"/>
  <c r="S208" i="2"/>
  <c r="R208" i="2"/>
  <c r="Q208" i="2"/>
  <c r="P208" i="2"/>
  <c r="N208" i="2"/>
  <c r="M208" i="2"/>
  <c r="L208" i="2"/>
  <c r="K208" i="2"/>
  <c r="J208" i="2"/>
  <c r="H208" i="2"/>
  <c r="G208" i="2"/>
  <c r="F208" i="2"/>
  <c r="E208" i="2"/>
  <c r="D208" i="2"/>
  <c r="AL207" i="2"/>
  <c r="AK207" i="2"/>
  <c r="AJ207" i="2"/>
  <c r="AI207" i="2"/>
  <c r="BN207" i="2" s="1"/>
  <c r="AH207" i="2"/>
  <c r="AF207" i="2"/>
  <c r="AE207" i="2"/>
  <c r="AD207" i="2"/>
  <c r="AC207" i="2"/>
  <c r="AB207" i="2"/>
  <c r="Z207" i="2"/>
  <c r="Y207" i="2"/>
  <c r="BD207" i="2" s="1"/>
  <c r="X207" i="2"/>
  <c r="W207" i="2"/>
  <c r="V207" i="2"/>
  <c r="T207" i="2"/>
  <c r="S207" i="2"/>
  <c r="R207" i="2"/>
  <c r="Q207" i="2"/>
  <c r="P207" i="2"/>
  <c r="N207" i="2"/>
  <c r="M207" i="2"/>
  <c r="L207" i="2"/>
  <c r="K207" i="2"/>
  <c r="J207" i="2"/>
  <c r="H207" i="2"/>
  <c r="G207" i="2"/>
  <c r="F207" i="2"/>
  <c r="E207" i="2"/>
  <c r="D207" i="2"/>
  <c r="AL206" i="2"/>
  <c r="AK206" i="2"/>
  <c r="AJ206" i="2"/>
  <c r="AI206" i="2"/>
  <c r="AH206" i="2"/>
  <c r="AF206" i="2"/>
  <c r="AE206" i="2"/>
  <c r="AD206" i="2"/>
  <c r="AC206" i="2"/>
  <c r="BH206" i="2" s="1"/>
  <c r="AB206" i="2"/>
  <c r="Z206" i="2"/>
  <c r="Y206" i="2"/>
  <c r="X206" i="2"/>
  <c r="W206" i="2"/>
  <c r="V206" i="2"/>
  <c r="T206" i="2"/>
  <c r="S206" i="2"/>
  <c r="R206" i="2"/>
  <c r="Q206" i="2"/>
  <c r="P206" i="2"/>
  <c r="N206" i="2"/>
  <c r="M206" i="2"/>
  <c r="L206" i="2"/>
  <c r="K206" i="2"/>
  <c r="J206" i="2"/>
  <c r="AU206" i="2" s="1"/>
  <c r="H206" i="2"/>
  <c r="G206" i="2"/>
  <c r="F206" i="2"/>
  <c r="E206" i="2"/>
  <c r="D206" i="2"/>
  <c r="AL205" i="2"/>
  <c r="AK205" i="2"/>
  <c r="AJ205" i="2"/>
  <c r="AI205" i="2"/>
  <c r="AH205" i="2"/>
  <c r="AF205" i="2"/>
  <c r="AE205" i="2"/>
  <c r="AD205" i="2"/>
  <c r="AC205" i="2"/>
  <c r="AB205" i="2"/>
  <c r="Z205" i="2"/>
  <c r="Y205" i="2"/>
  <c r="X205" i="2"/>
  <c r="W205" i="2"/>
  <c r="V205" i="2"/>
  <c r="T205" i="2"/>
  <c r="S205" i="2"/>
  <c r="R205" i="2"/>
  <c r="Q205" i="2"/>
  <c r="P205" i="2"/>
  <c r="N205" i="2"/>
  <c r="M205" i="2"/>
  <c r="L205" i="2"/>
  <c r="K205" i="2"/>
  <c r="J205" i="2"/>
  <c r="AU205" i="2" s="1"/>
  <c r="H205" i="2"/>
  <c r="G205" i="2"/>
  <c r="AQ205" i="2" s="1"/>
  <c r="F205" i="2"/>
  <c r="E205" i="2"/>
  <c r="D205" i="2"/>
  <c r="AW204" i="2"/>
  <c r="AL204" i="2"/>
  <c r="AK204" i="2"/>
  <c r="AJ204" i="2"/>
  <c r="AI204" i="2"/>
  <c r="BN204" i="2" s="1"/>
  <c r="AH204" i="2"/>
  <c r="AF204" i="2"/>
  <c r="AE204" i="2"/>
  <c r="BJ204" i="2" s="1"/>
  <c r="AD204" i="2"/>
  <c r="BI204" i="2" s="1"/>
  <c r="AC204" i="2"/>
  <c r="AB204" i="2"/>
  <c r="Z204" i="2"/>
  <c r="Y204" i="2"/>
  <c r="BD204" i="2" s="1"/>
  <c r="X204" i="2"/>
  <c r="W204" i="2"/>
  <c r="V204" i="2"/>
  <c r="T204" i="2"/>
  <c r="S204" i="2"/>
  <c r="R204" i="2"/>
  <c r="Q204" i="2"/>
  <c r="P204" i="2"/>
  <c r="N204" i="2"/>
  <c r="M204" i="2"/>
  <c r="L204" i="2"/>
  <c r="K204" i="2"/>
  <c r="AV204" i="2" s="1"/>
  <c r="J204" i="2"/>
  <c r="H204" i="2"/>
  <c r="G204" i="2"/>
  <c r="F204" i="2"/>
  <c r="AP204" i="2" s="1"/>
  <c r="E204" i="2"/>
  <c r="D204" i="2"/>
  <c r="AL203" i="2"/>
  <c r="AK203" i="2"/>
  <c r="AJ203" i="2"/>
  <c r="AI203" i="2"/>
  <c r="AH203" i="2"/>
  <c r="AF203" i="2"/>
  <c r="AE203" i="2"/>
  <c r="BJ203" i="2" s="1"/>
  <c r="AD203" i="2"/>
  <c r="AC203" i="2"/>
  <c r="BH203" i="2" s="1"/>
  <c r="AB203" i="2"/>
  <c r="Z203" i="2"/>
  <c r="Y203" i="2"/>
  <c r="X203" i="2"/>
  <c r="BB203" i="2" s="1"/>
  <c r="W203" i="2"/>
  <c r="V203" i="2"/>
  <c r="BA203" i="2" s="1"/>
  <c r="T203" i="2"/>
  <c r="S203" i="2"/>
  <c r="R203" i="2"/>
  <c r="Q203" i="2"/>
  <c r="P203" i="2"/>
  <c r="N203" i="2"/>
  <c r="AX203" i="2" s="1"/>
  <c r="M203" i="2"/>
  <c r="L203" i="2"/>
  <c r="AW203" i="2" s="1"/>
  <c r="K203" i="2"/>
  <c r="J203" i="2"/>
  <c r="AU203" i="2" s="1"/>
  <c r="H203" i="2"/>
  <c r="G203" i="2"/>
  <c r="F203" i="2"/>
  <c r="E203" i="2"/>
  <c r="AO203" i="2" s="1"/>
  <c r="D203" i="2"/>
  <c r="AL202" i="2"/>
  <c r="AK202" i="2"/>
  <c r="AJ202" i="2"/>
  <c r="BO202" i="2" s="1"/>
  <c r="AI202" i="2"/>
  <c r="AH202" i="2"/>
  <c r="AF202" i="2"/>
  <c r="AE202" i="2"/>
  <c r="BJ202" i="2" s="1"/>
  <c r="AD202" i="2"/>
  <c r="AC202" i="2"/>
  <c r="AB202" i="2"/>
  <c r="Z202" i="2"/>
  <c r="Y202" i="2"/>
  <c r="X202" i="2"/>
  <c r="W202" i="2"/>
  <c r="V202" i="2"/>
  <c r="BA202" i="2" s="1"/>
  <c r="T202" i="2"/>
  <c r="S202" i="2"/>
  <c r="R202" i="2"/>
  <c r="Q202" i="2"/>
  <c r="P202" i="2"/>
  <c r="N202" i="2"/>
  <c r="M202" i="2"/>
  <c r="L202" i="2"/>
  <c r="AW202" i="2" s="1"/>
  <c r="K202" i="2"/>
  <c r="J202" i="2"/>
  <c r="AU202" i="2" s="1"/>
  <c r="H202" i="2"/>
  <c r="G202" i="2"/>
  <c r="F202" i="2"/>
  <c r="E202" i="2"/>
  <c r="AO202" i="2" s="1"/>
  <c r="D202" i="2"/>
  <c r="AL201" i="2"/>
  <c r="AK201" i="2"/>
  <c r="AJ201" i="2"/>
  <c r="AI201" i="2"/>
  <c r="AH201" i="2"/>
  <c r="AF201" i="2"/>
  <c r="AE201" i="2"/>
  <c r="AD201" i="2"/>
  <c r="AC201" i="2"/>
  <c r="BH201" i="2" s="1"/>
  <c r="AB201" i="2"/>
  <c r="Z201" i="2"/>
  <c r="Y201" i="2"/>
  <c r="X201" i="2"/>
  <c r="W201" i="2"/>
  <c r="V201" i="2"/>
  <c r="T201" i="2"/>
  <c r="S201" i="2"/>
  <c r="R201" i="2"/>
  <c r="Q201" i="2"/>
  <c r="P201" i="2"/>
  <c r="N201" i="2"/>
  <c r="M201" i="2"/>
  <c r="L201" i="2"/>
  <c r="K201" i="2"/>
  <c r="J201" i="2"/>
  <c r="AU201" i="2" s="1"/>
  <c r="H201" i="2"/>
  <c r="G201" i="2"/>
  <c r="F201" i="2"/>
  <c r="E201" i="2"/>
  <c r="D201" i="2"/>
  <c r="AL200" i="2"/>
  <c r="AK200" i="2"/>
  <c r="AJ200" i="2"/>
  <c r="BO200" i="2" s="1"/>
  <c r="AI200" i="2"/>
  <c r="AH200" i="2"/>
  <c r="AF200" i="2"/>
  <c r="AE200" i="2"/>
  <c r="AD200" i="2"/>
  <c r="AC200" i="2"/>
  <c r="AB200" i="2"/>
  <c r="Z200" i="2"/>
  <c r="Y200" i="2"/>
  <c r="X200" i="2"/>
  <c r="W200" i="2"/>
  <c r="V200" i="2"/>
  <c r="T200" i="2"/>
  <c r="S200" i="2"/>
  <c r="R200" i="2"/>
  <c r="Q200" i="2"/>
  <c r="P200" i="2"/>
  <c r="N200" i="2"/>
  <c r="M200" i="2"/>
  <c r="L200" i="2"/>
  <c r="K200" i="2"/>
  <c r="J200" i="2"/>
  <c r="H200" i="2"/>
  <c r="G200" i="2"/>
  <c r="F200" i="2"/>
  <c r="E200" i="2"/>
  <c r="D200" i="2"/>
  <c r="AL199" i="2"/>
  <c r="AK199" i="2"/>
  <c r="AJ199" i="2"/>
  <c r="BO199" i="2" s="1"/>
  <c r="AI199" i="2"/>
  <c r="AH199" i="2"/>
  <c r="BM199" i="2" s="1"/>
  <c r="AF199" i="2"/>
  <c r="AE199" i="2"/>
  <c r="AD199" i="2"/>
  <c r="BI199" i="2" s="1"/>
  <c r="AC199" i="2"/>
  <c r="AB199" i="2"/>
  <c r="Z199" i="2"/>
  <c r="Y199" i="2"/>
  <c r="X199" i="2"/>
  <c r="BC199" i="2" s="1"/>
  <c r="W199" i="2"/>
  <c r="V199" i="2"/>
  <c r="T199" i="2"/>
  <c r="S199" i="2"/>
  <c r="R199" i="2"/>
  <c r="Q199" i="2"/>
  <c r="P199" i="2"/>
  <c r="N199" i="2"/>
  <c r="M199" i="2"/>
  <c r="L199" i="2"/>
  <c r="K199" i="2"/>
  <c r="AV199" i="2" s="1"/>
  <c r="J199" i="2"/>
  <c r="H199" i="2"/>
  <c r="G199" i="2"/>
  <c r="F199" i="2"/>
  <c r="E199" i="2"/>
  <c r="D199" i="2"/>
  <c r="AL198" i="2"/>
  <c r="AK198" i="2"/>
  <c r="AJ198" i="2"/>
  <c r="AI198" i="2"/>
  <c r="AH198" i="2"/>
  <c r="AF198" i="2"/>
  <c r="AE198" i="2"/>
  <c r="AD198" i="2"/>
  <c r="AC198" i="2"/>
  <c r="AB198" i="2"/>
  <c r="Z198" i="2"/>
  <c r="Y198" i="2"/>
  <c r="X198" i="2"/>
  <c r="W198" i="2"/>
  <c r="V198" i="2"/>
  <c r="T198" i="2"/>
  <c r="S198" i="2"/>
  <c r="R198" i="2"/>
  <c r="Q198" i="2"/>
  <c r="P198" i="2"/>
  <c r="N198" i="2"/>
  <c r="M198" i="2"/>
  <c r="L198" i="2"/>
  <c r="K198" i="2"/>
  <c r="J198" i="2"/>
  <c r="H198" i="2"/>
  <c r="G198" i="2"/>
  <c r="F198" i="2"/>
  <c r="E198" i="2"/>
  <c r="D198" i="2"/>
  <c r="AL197" i="2"/>
  <c r="AK197" i="2"/>
  <c r="AJ197" i="2"/>
  <c r="BO197" i="2" s="1"/>
  <c r="AI197" i="2"/>
  <c r="AH197" i="2"/>
  <c r="AF197" i="2"/>
  <c r="AE197" i="2"/>
  <c r="AD197" i="2"/>
  <c r="AC197" i="2"/>
  <c r="AB197" i="2"/>
  <c r="Z197" i="2"/>
  <c r="Y197" i="2"/>
  <c r="BD197" i="2" s="1"/>
  <c r="X197" i="2"/>
  <c r="W197" i="2"/>
  <c r="V197" i="2"/>
  <c r="T197" i="2"/>
  <c r="S197" i="2"/>
  <c r="R197" i="2"/>
  <c r="Q197" i="2"/>
  <c r="P197" i="2"/>
  <c r="N197" i="2"/>
  <c r="M197" i="2"/>
  <c r="L197" i="2"/>
  <c r="K197" i="2"/>
  <c r="AU197" i="2" s="1"/>
  <c r="J197" i="2"/>
  <c r="H197" i="2"/>
  <c r="G197" i="2"/>
  <c r="F197" i="2"/>
  <c r="E197" i="2"/>
  <c r="D197" i="2"/>
  <c r="AL196" i="2"/>
  <c r="AK196" i="2"/>
  <c r="BP196" i="2" s="1"/>
  <c r="AJ196" i="2"/>
  <c r="AI196" i="2"/>
  <c r="AH196" i="2"/>
  <c r="AF196" i="2"/>
  <c r="BJ196" i="2" s="1"/>
  <c r="AE196" i="2"/>
  <c r="AD196" i="2"/>
  <c r="BH196" i="2" s="1"/>
  <c r="AC196" i="2"/>
  <c r="AB196" i="2"/>
  <c r="BG196" i="2" s="1"/>
  <c r="Z196" i="2"/>
  <c r="Y196" i="2"/>
  <c r="X196" i="2"/>
  <c r="W196" i="2"/>
  <c r="V196" i="2"/>
  <c r="T196" i="2"/>
  <c r="S196" i="2"/>
  <c r="R196" i="2"/>
  <c r="Q196" i="2"/>
  <c r="P196" i="2"/>
  <c r="N196" i="2"/>
  <c r="M196" i="2"/>
  <c r="AW196" i="2" s="1"/>
  <c r="L196" i="2"/>
  <c r="K196" i="2"/>
  <c r="AV196" i="2" s="1"/>
  <c r="J196" i="2"/>
  <c r="H196" i="2"/>
  <c r="G196" i="2"/>
  <c r="F196" i="2"/>
  <c r="E196" i="2"/>
  <c r="D196" i="2"/>
  <c r="AL195" i="2"/>
  <c r="AK195" i="2"/>
  <c r="AJ195" i="2"/>
  <c r="AI195" i="2"/>
  <c r="BN195" i="2" s="1"/>
  <c r="AH195" i="2"/>
  <c r="AF195" i="2"/>
  <c r="AE195" i="2"/>
  <c r="AD195" i="2"/>
  <c r="BI195" i="2" s="1"/>
  <c r="AC195" i="2"/>
  <c r="AB195" i="2"/>
  <c r="Z195" i="2"/>
  <c r="Y195" i="2"/>
  <c r="BD195" i="2" s="1"/>
  <c r="X195" i="2"/>
  <c r="BB195" i="2" s="1"/>
  <c r="W195" i="2"/>
  <c r="V195" i="2"/>
  <c r="T195" i="2"/>
  <c r="S195" i="2"/>
  <c r="R195" i="2"/>
  <c r="Q195" i="2"/>
  <c r="P195" i="2"/>
  <c r="N195" i="2"/>
  <c r="M195" i="2"/>
  <c r="L195" i="2"/>
  <c r="K195" i="2"/>
  <c r="J195" i="2"/>
  <c r="H195" i="2"/>
  <c r="G195" i="2"/>
  <c r="F195" i="2"/>
  <c r="E195" i="2"/>
  <c r="AO195" i="2" s="1"/>
  <c r="D195" i="2"/>
  <c r="AL194" i="2"/>
  <c r="AK194" i="2"/>
  <c r="BP194" i="2" s="1"/>
  <c r="AJ194" i="2"/>
  <c r="AI194" i="2"/>
  <c r="AH194" i="2"/>
  <c r="AF194" i="2"/>
  <c r="AE194" i="2"/>
  <c r="AD194" i="2"/>
  <c r="AC194" i="2"/>
  <c r="AB194" i="2"/>
  <c r="BG194" i="2" s="1"/>
  <c r="Z194" i="2"/>
  <c r="Y194" i="2"/>
  <c r="X194" i="2"/>
  <c r="W194" i="2"/>
  <c r="BA194" i="2" s="1"/>
  <c r="V194" i="2"/>
  <c r="T194" i="2"/>
  <c r="S194" i="2"/>
  <c r="R194" i="2"/>
  <c r="Q194" i="2"/>
  <c r="P194" i="2"/>
  <c r="N194" i="2"/>
  <c r="M194" i="2"/>
  <c r="L194" i="2"/>
  <c r="K194" i="2"/>
  <c r="J194" i="2"/>
  <c r="H194" i="2"/>
  <c r="G194" i="2"/>
  <c r="F194" i="2"/>
  <c r="E194" i="2"/>
  <c r="D194" i="2"/>
  <c r="AL193" i="2"/>
  <c r="AK193" i="2"/>
  <c r="AJ193" i="2"/>
  <c r="BO193" i="2" s="1"/>
  <c r="AI193" i="2"/>
  <c r="AH193" i="2"/>
  <c r="AF193" i="2"/>
  <c r="AE193" i="2"/>
  <c r="AD193" i="2"/>
  <c r="BI193" i="2" s="1"/>
  <c r="AC193" i="2"/>
  <c r="AB193" i="2"/>
  <c r="BG193" i="2" s="1"/>
  <c r="Z193" i="2"/>
  <c r="Y193" i="2"/>
  <c r="BD193" i="2" s="1"/>
  <c r="X193" i="2"/>
  <c r="W193" i="2"/>
  <c r="V193" i="2"/>
  <c r="T193" i="2"/>
  <c r="S193" i="2"/>
  <c r="R193" i="2"/>
  <c r="Q193" i="2"/>
  <c r="P193" i="2"/>
  <c r="N193" i="2"/>
  <c r="M193" i="2"/>
  <c r="L193" i="2"/>
  <c r="K193" i="2"/>
  <c r="J193" i="2"/>
  <c r="H193" i="2"/>
  <c r="G193" i="2"/>
  <c r="F193" i="2"/>
  <c r="E193" i="2"/>
  <c r="D193" i="2"/>
  <c r="AL192" i="2"/>
  <c r="AK192" i="2"/>
  <c r="AJ192" i="2"/>
  <c r="AI192" i="2"/>
  <c r="AH192" i="2"/>
  <c r="AF192" i="2"/>
  <c r="AE192" i="2"/>
  <c r="AD192" i="2"/>
  <c r="BI192" i="2" s="1"/>
  <c r="AC192" i="2"/>
  <c r="AB192" i="2"/>
  <c r="Z192" i="2"/>
  <c r="Y192" i="2"/>
  <c r="X192" i="2"/>
  <c r="W192" i="2"/>
  <c r="V192" i="2"/>
  <c r="T192" i="2"/>
  <c r="S192" i="2"/>
  <c r="R192" i="2"/>
  <c r="Q192" i="2"/>
  <c r="P192" i="2"/>
  <c r="N192" i="2"/>
  <c r="M192" i="2"/>
  <c r="L192" i="2"/>
  <c r="K192" i="2"/>
  <c r="J192" i="2"/>
  <c r="H192" i="2"/>
  <c r="G192" i="2"/>
  <c r="F192" i="2"/>
  <c r="E192" i="2"/>
  <c r="D192" i="2"/>
  <c r="AL191" i="2"/>
  <c r="AK191" i="2"/>
  <c r="AJ191" i="2"/>
  <c r="AI191" i="2"/>
  <c r="AH191" i="2"/>
  <c r="AF191" i="2"/>
  <c r="AE191" i="2"/>
  <c r="AD191" i="2"/>
  <c r="BI191" i="2" s="1"/>
  <c r="AC191" i="2"/>
  <c r="AB191" i="2"/>
  <c r="Z191" i="2"/>
  <c r="Y191" i="2"/>
  <c r="X191" i="2"/>
  <c r="W191" i="2"/>
  <c r="V191" i="2"/>
  <c r="T191" i="2"/>
  <c r="S191" i="2"/>
  <c r="R191" i="2"/>
  <c r="Q191" i="2"/>
  <c r="P191" i="2"/>
  <c r="N191" i="2"/>
  <c r="M191" i="2"/>
  <c r="AX191" i="2" s="1"/>
  <c r="L191" i="2"/>
  <c r="AW191" i="2" s="1"/>
  <c r="K191" i="2"/>
  <c r="AV191" i="2" s="1"/>
  <c r="J191" i="2"/>
  <c r="H191" i="2"/>
  <c r="G191" i="2"/>
  <c r="F191" i="2"/>
  <c r="E191" i="2"/>
  <c r="D191" i="2"/>
  <c r="AO191" i="2" s="1"/>
  <c r="AL190" i="2"/>
  <c r="AK190" i="2"/>
  <c r="BP190" i="2" s="1"/>
  <c r="AJ190" i="2"/>
  <c r="AI190" i="2"/>
  <c r="AH190" i="2"/>
  <c r="AF190" i="2"/>
  <c r="AE190" i="2"/>
  <c r="AD190" i="2"/>
  <c r="AC190" i="2"/>
  <c r="AB190" i="2"/>
  <c r="BG190" i="2" s="1"/>
  <c r="Z190" i="2"/>
  <c r="Y190" i="2"/>
  <c r="X190" i="2"/>
  <c r="W190" i="2"/>
  <c r="V190" i="2"/>
  <c r="T190" i="2"/>
  <c r="S190" i="2"/>
  <c r="R190" i="2"/>
  <c r="Q190" i="2"/>
  <c r="P190" i="2"/>
  <c r="N190" i="2"/>
  <c r="M190" i="2"/>
  <c r="L190" i="2"/>
  <c r="K190" i="2"/>
  <c r="J190" i="2"/>
  <c r="H190" i="2"/>
  <c r="AR190" i="2" s="1"/>
  <c r="G190" i="2"/>
  <c r="F190" i="2"/>
  <c r="E190" i="2"/>
  <c r="D190" i="2"/>
  <c r="AL189" i="2"/>
  <c r="AK189" i="2"/>
  <c r="AJ189" i="2"/>
  <c r="AI189" i="2"/>
  <c r="BN189" i="2" s="1"/>
  <c r="AH189" i="2"/>
  <c r="AF189" i="2"/>
  <c r="AE189" i="2"/>
  <c r="AD189" i="2"/>
  <c r="AC189" i="2"/>
  <c r="AB189" i="2"/>
  <c r="BG189" i="2" s="1"/>
  <c r="Z189" i="2"/>
  <c r="Y189" i="2"/>
  <c r="BD189" i="2" s="1"/>
  <c r="X189" i="2"/>
  <c r="W189" i="2"/>
  <c r="V189" i="2"/>
  <c r="T189" i="2"/>
  <c r="S189" i="2"/>
  <c r="R189" i="2"/>
  <c r="Q189" i="2"/>
  <c r="P189" i="2"/>
  <c r="N189" i="2"/>
  <c r="M189" i="2"/>
  <c r="L189" i="2"/>
  <c r="K189" i="2"/>
  <c r="J189" i="2"/>
  <c r="H189" i="2"/>
  <c r="G189" i="2"/>
  <c r="F189" i="2"/>
  <c r="E189" i="2"/>
  <c r="D189" i="2"/>
  <c r="AL188" i="2"/>
  <c r="AK188" i="2"/>
  <c r="AJ188" i="2"/>
  <c r="AI188" i="2"/>
  <c r="BN188" i="2" s="1"/>
  <c r="AH188" i="2"/>
  <c r="AF188" i="2"/>
  <c r="AE188" i="2"/>
  <c r="AD188" i="2"/>
  <c r="AC188" i="2"/>
  <c r="AB188" i="2"/>
  <c r="Z188" i="2"/>
  <c r="Y188" i="2"/>
  <c r="BD188" i="2" s="1"/>
  <c r="X188" i="2"/>
  <c r="W188" i="2"/>
  <c r="V188" i="2"/>
  <c r="T188" i="2"/>
  <c r="S188" i="2"/>
  <c r="R188" i="2"/>
  <c r="Q188" i="2"/>
  <c r="P188" i="2"/>
  <c r="N188" i="2"/>
  <c r="M188" i="2"/>
  <c r="L188" i="2"/>
  <c r="K188" i="2"/>
  <c r="AV188" i="2" s="1"/>
  <c r="J188" i="2"/>
  <c r="H188" i="2"/>
  <c r="G188" i="2"/>
  <c r="F188" i="2"/>
  <c r="E188" i="2"/>
  <c r="D188" i="2"/>
  <c r="AL187" i="2"/>
  <c r="AK187" i="2"/>
  <c r="AJ187" i="2"/>
  <c r="AI187" i="2"/>
  <c r="AH187" i="2"/>
  <c r="BM187" i="2" s="1"/>
  <c r="AF187" i="2"/>
  <c r="AE187" i="2"/>
  <c r="BJ187" i="2" s="1"/>
  <c r="AD187" i="2"/>
  <c r="AC187" i="2"/>
  <c r="AB187" i="2"/>
  <c r="Z187" i="2"/>
  <c r="Y187" i="2"/>
  <c r="X187" i="2"/>
  <c r="BC187" i="2" s="1"/>
  <c r="W187" i="2"/>
  <c r="V187" i="2"/>
  <c r="T187" i="2"/>
  <c r="S187" i="2"/>
  <c r="R187" i="2"/>
  <c r="Q187" i="2"/>
  <c r="P187" i="2"/>
  <c r="N187" i="2"/>
  <c r="M187" i="2"/>
  <c r="L187" i="2"/>
  <c r="K187" i="2"/>
  <c r="J187" i="2"/>
  <c r="H187" i="2"/>
  <c r="G187" i="2"/>
  <c r="F187" i="2"/>
  <c r="E187" i="2"/>
  <c r="D187" i="2"/>
  <c r="AL186" i="2"/>
  <c r="AK186" i="2"/>
  <c r="AJ186" i="2"/>
  <c r="BO186" i="2" s="1"/>
  <c r="AI186" i="2"/>
  <c r="AH186" i="2"/>
  <c r="AF186" i="2"/>
  <c r="AE186" i="2"/>
  <c r="AD186" i="2"/>
  <c r="AC186" i="2"/>
  <c r="AB186" i="2"/>
  <c r="Z186" i="2"/>
  <c r="Y186" i="2"/>
  <c r="X186" i="2"/>
  <c r="W186" i="2"/>
  <c r="V186" i="2"/>
  <c r="T186" i="2"/>
  <c r="S186" i="2"/>
  <c r="R186" i="2"/>
  <c r="Q186" i="2"/>
  <c r="P186" i="2"/>
  <c r="N186" i="2"/>
  <c r="M186" i="2"/>
  <c r="L186" i="2"/>
  <c r="K186" i="2"/>
  <c r="J186" i="2"/>
  <c r="H186" i="2"/>
  <c r="G186" i="2"/>
  <c r="F186" i="2"/>
  <c r="E186" i="2"/>
  <c r="D186" i="2"/>
  <c r="AL185" i="2"/>
  <c r="AK185" i="2"/>
  <c r="BP185" i="2" s="1"/>
  <c r="AJ185" i="2"/>
  <c r="AI185" i="2"/>
  <c r="AH185" i="2"/>
  <c r="AF185" i="2"/>
  <c r="AE185" i="2"/>
  <c r="AD185" i="2"/>
  <c r="BI185" i="2" s="1"/>
  <c r="AC185" i="2"/>
  <c r="BH185" i="2" s="1"/>
  <c r="AB185" i="2"/>
  <c r="BG185" i="2" s="1"/>
  <c r="Z185" i="2"/>
  <c r="Y185" i="2"/>
  <c r="X185" i="2"/>
  <c r="W185" i="2"/>
  <c r="V185" i="2"/>
  <c r="T185" i="2"/>
  <c r="S185" i="2"/>
  <c r="R185" i="2"/>
  <c r="Q185" i="2"/>
  <c r="P185" i="2"/>
  <c r="N185" i="2"/>
  <c r="M185" i="2"/>
  <c r="L185" i="2"/>
  <c r="K185" i="2"/>
  <c r="AV185" i="2" s="1"/>
  <c r="J185" i="2"/>
  <c r="AU185" i="2" s="1"/>
  <c r="H185" i="2"/>
  <c r="AR185" i="2" s="1"/>
  <c r="G185" i="2"/>
  <c r="F185" i="2"/>
  <c r="E185" i="2"/>
  <c r="D185" i="2"/>
  <c r="AL184" i="2"/>
  <c r="AK184" i="2"/>
  <c r="AJ184" i="2"/>
  <c r="AI184" i="2"/>
  <c r="AH184" i="2"/>
  <c r="AF184" i="2"/>
  <c r="AE184" i="2"/>
  <c r="AD184" i="2"/>
  <c r="AC184" i="2"/>
  <c r="AB184" i="2"/>
  <c r="BG184" i="2" s="1"/>
  <c r="Z184" i="2"/>
  <c r="Y184" i="2"/>
  <c r="X184" i="2"/>
  <c r="W184" i="2"/>
  <c r="V184" i="2"/>
  <c r="T184" i="2"/>
  <c r="S184" i="2"/>
  <c r="R184" i="2"/>
  <c r="Q184" i="2"/>
  <c r="P184" i="2"/>
  <c r="N184" i="2"/>
  <c r="M184" i="2"/>
  <c r="L184" i="2"/>
  <c r="K184" i="2"/>
  <c r="J184" i="2"/>
  <c r="H184" i="2"/>
  <c r="G184" i="2"/>
  <c r="F184" i="2"/>
  <c r="AP184" i="2" s="1"/>
  <c r="E184" i="2"/>
  <c r="D184" i="2"/>
  <c r="AL183" i="2"/>
  <c r="AK183" i="2"/>
  <c r="AJ183" i="2"/>
  <c r="AI183" i="2"/>
  <c r="BN183" i="2" s="1"/>
  <c r="AH183" i="2"/>
  <c r="AF183" i="2"/>
  <c r="AE183" i="2"/>
  <c r="AD183" i="2"/>
  <c r="BI183" i="2" s="1"/>
  <c r="AC183" i="2"/>
  <c r="AB183" i="2"/>
  <c r="Z183" i="2"/>
  <c r="Y183" i="2"/>
  <c r="X183" i="2"/>
  <c r="W183" i="2"/>
  <c r="BB183" i="2" s="1"/>
  <c r="V183" i="2"/>
  <c r="T183" i="2"/>
  <c r="S183" i="2"/>
  <c r="R183" i="2"/>
  <c r="Q183" i="2"/>
  <c r="P183" i="2"/>
  <c r="N183" i="2"/>
  <c r="M183" i="2"/>
  <c r="AX183" i="2" s="1"/>
  <c r="L183" i="2"/>
  <c r="K183" i="2"/>
  <c r="AV183" i="2" s="1"/>
  <c r="J183" i="2"/>
  <c r="H183" i="2"/>
  <c r="G183" i="2"/>
  <c r="F183" i="2"/>
  <c r="AP183" i="2" s="1"/>
  <c r="E183" i="2"/>
  <c r="D183" i="2"/>
  <c r="AO183" i="2" s="1"/>
  <c r="BD182" i="2"/>
  <c r="AR182" i="2"/>
  <c r="AL182" i="2"/>
  <c r="AK182" i="2"/>
  <c r="AJ182" i="2"/>
  <c r="AI182" i="2"/>
  <c r="BN182" i="2" s="1"/>
  <c r="AH182" i="2"/>
  <c r="AF182" i="2"/>
  <c r="AE182" i="2"/>
  <c r="AD182" i="2"/>
  <c r="AC182" i="2"/>
  <c r="AB182" i="2"/>
  <c r="Z182" i="2"/>
  <c r="Y182" i="2"/>
  <c r="X182" i="2"/>
  <c r="W182" i="2"/>
  <c r="V182" i="2"/>
  <c r="T182" i="2"/>
  <c r="S182" i="2"/>
  <c r="R182" i="2"/>
  <c r="Q182" i="2"/>
  <c r="P182" i="2"/>
  <c r="N182" i="2"/>
  <c r="M182" i="2"/>
  <c r="L182" i="2"/>
  <c r="K182" i="2"/>
  <c r="J182" i="2"/>
  <c r="H182" i="2"/>
  <c r="G182" i="2"/>
  <c r="F182" i="2"/>
  <c r="AP182" i="2" s="1"/>
  <c r="E182" i="2"/>
  <c r="D182" i="2"/>
  <c r="BP181" i="2"/>
  <c r="BG181" i="2"/>
  <c r="AL181" i="2"/>
  <c r="AK181" i="2"/>
  <c r="AJ181" i="2"/>
  <c r="AI181" i="2"/>
  <c r="AH181" i="2"/>
  <c r="AF181" i="2"/>
  <c r="AE181" i="2"/>
  <c r="AD181" i="2"/>
  <c r="AC181" i="2"/>
  <c r="AB181" i="2"/>
  <c r="Z181" i="2"/>
  <c r="Y181" i="2"/>
  <c r="X181" i="2"/>
  <c r="W181" i="2"/>
  <c r="V181" i="2"/>
  <c r="T181" i="2"/>
  <c r="S181" i="2"/>
  <c r="R181" i="2"/>
  <c r="Q181" i="2"/>
  <c r="P181" i="2"/>
  <c r="N181" i="2"/>
  <c r="M181" i="2"/>
  <c r="L181" i="2"/>
  <c r="K181" i="2"/>
  <c r="J181" i="2"/>
  <c r="AU181" i="2" s="1"/>
  <c r="H181" i="2"/>
  <c r="G181" i="2"/>
  <c r="F181" i="2"/>
  <c r="E181" i="2"/>
  <c r="D181" i="2"/>
  <c r="AL180" i="2"/>
  <c r="AK180" i="2"/>
  <c r="AJ180" i="2"/>
  <c r="AI180" i="2"/>
  <c r="BN180" i="2" s="1"/>
  <c r="AH180" i="2"/>
  <c r="AF180" i="2"/>
  <c r="AE180" i="2"/>
  <c r="BJ180" i="2" s="1"/>
  <c r="AD180" i="2"/>
  <c r="AC180" i="2"/>
  <c r="AB180" i="2"/>
  <c r="Z180" i="2"/>
  <c r="Y180" i="2"/>
  <c r="X180" i="2"/>
  <c r="W180" i="2"/>
  <c r="BB180" i="2" s="1"/>
  <c r="V180" i="2"/>
  <c r="T180" i="2"/>
  <c r="S180" i="2"/>
  <c r="R180" i="2"/>
  <c r="Q180" i="2"/>
  <c r="P180" i="2"/>
  <c r="N180" i="2"/>
  <c r="M180" i="2"/>
  <c r="AX180" i="2" s="1"/>
  <c r="L180" i="2"/>
  <c r="K180" i="2"/>
  <c r="J180" i="2"/>
  <c r="H180" i="2"/>
  <c r="G180" i="2"/>
  <c r="F180" i="2"/>
  <c r="E180" i="2"/>
  <c r="D180" i="2"/>
  <c r="AL179" i="2"/>
  <c r="AK179" i="2"/>
  <c r="AJ179" i="2"/>
  <c r="AI179" i="2"/>
  <c r="BN179" i="2" s="1"/>
  <c r="AH179" i="2"/>
  <c r="BM179" i="2" s="1"/>
  <c r="AF179" i="2"/>
  <c r="AE179" i="2"/>
  <c r="AD179" i="2"/>
  <c r="AC179" i="2"/>
  <c r="AB179" i="2"/>
  <c r="Z179" i="2"/>
  <c r="Y179" i="2"/>
  <c r="BD179" i="2" s="1"/>
  <c r="X179" i="2"/>
  <c r="BC179" i="2" s="1"/>
  <c r="W179" i="2"/>
  <c r="V179" i="2"/>
  <c r="T179" i="2"/>
  <c r="S179" i="2"/>
  <c r="R179" i="2"/>
  <c r="Q179" i="2"/>
  <c r="P179" i="2"/>
  <c r="N179" i="2"/>
  <c r="M179" i="2"/>
  <c r="L179" i="2"/>
  <c r="K179" i="2"/>
  <c r="J179" i="2"/>
  <c r="H179" i="2"/>
  <c r="AR179" i="2" s="1"/>
  <c r="G179" i="2"/>
  <c r="F179" i="2"/>
  <c r="E179" i="2"/>
  <c r="D179" i="2"/>
  <c r="AL178" i="2"/>
  <c r="AK178" i="2"/>
  <c r="AJ178" i="2"/>
  <c r="AI178" i="2"/>
  <c r="AH178" i="2"/>
  <c r="BM178" i="2" s="1"/>
  <c r="AF178" i="2"/>
  <c r="AE178" i="2"/>
  <c r="AD178" i="2"/>
  <c r="AC178" i="2"/>
  <c r="AB178" i="2"/>
  <c r="Z178" i="2"/>
  <c r="Y178" i="2"/>
  <c r="X178" i="2"/>
  <c r="BC178" i="2" s="1"/>
  <c r="W178" i="2"/>
  <c r="V178" i="2"/>
  <c r="T178" i="2"/>
  <c r="S178" i="2"/>
  <c r="R178" i="2"/>
  <c r="Q178" i="2"/>
  <c r="P178" i="2"/>
  <c r="N178" i="2"/>
  <c r="M178" i="2"/>
  <c r="L178" i="2"/>
  <c r="K178" i="2"/>
  <c r="J178" i="2"/>
  <c r="H178" i="2"/>
  <c r="G178" i="2"/>
  <c r="F178" i="2"/>
  <c r="E178" i="2"/>
  <c r="D178" i="2"/>
  <c r="BP177" i="2"/>
  <c r="AL177" i="2"/>
  <c r="AK177" i="2"/>
  <c r="AJ177" i="2"/>
  <c r="AI177" i="2"/>
  <c r="AH177" i="2"/>
  <c r="AF177" i="2"/>
  <c r="AE177" i="2"/>
  <c r="AD177" i="2"/>
  <c r="AC177" i="2"/>
  <c r="AB177" i="2"/>
  <c r="Z177" i="2"/>
  <c r="Y177" i="2"/>
  <c r="X177" i="2"/>
  <c r="W177" i="2"/>
  <c r="V177" i="2"/>
  <c r="T177" i="2"/>
  <c r="S177" i="2"/>
  <c r="R177" i="2"/>
  <c r="Q177" i="2"/>
  <c r="P177" i="2"/>
  <c r="N177" i="2"/>
  <c r="M177" i="2"/>
  <c r="L177" i="2"/>
  <c r="K177" i="2"/>
  <c r="J177" i="2"/>
  <c r="H177" i="2"/>
  <c r="G177" i="2"/>
  <c r="F177" i="2"/>
  <c r="E177" i="2"/>
  <c r="D177" i="2"/>
  <c r="AL176" i="2"/>
  <c r="AK176" i="2"/>
  <c r="AJ176" i="2"/>
  <c r="AI176" i="2"/>
  <c r="AH176" i="2"/>
  <c r="AF176" i="2"/>
  <c r="AE176" i="2"/>
  <c r="AD176" i="2"/>
  <c r="AC176" i="2"/>
  <c r="BH176" i="2" s="1"/>
  <c r="AB176" i="2"/>
  <c r="Z176" i="2"/>
  <c r="Y176" i="2"/>
  <c r="X176" i="2"/>
  <c r="W176" i="2"/>
  <c r="BB176" i="2" s="1"/>
  <c r="V176" i="2"/>
  <c r="T176" i="2"/>
  <c r="S176" i="2"/>
  <c r="R176" i="2"/>
  <c r="Q176" i="2"/>
  <c r="P176" i="2"/>
  <c r="N176" i="2"/>
  <c r="M176" i="2"/>
  <c r="AX176" i="2" s="1"/>
  <c r="L176" i="2"/>
  <c r="K176" i="2"/>
  <c r="J176" i="2"/>
  <c r="AU176" i="2" s="1"/>
  <c r="H176" i="2"/>
  <c r="G176" i="2"/>
  <c r="F176" i="2"/>
  <c r="E176" i="2"/>
  <c r="D176" i="2"/>
  <c r="AL175" i="2"/>
  <c r="AK175" i="2"/>
  <c r="AJ175" i="2"/>
  <c r="BO175" i="2" s="1"/>
  <c r="AI175" i="2"/>
  <c r="BN175" i="2" s="1"/>
  <c r="AH175" i="2"/>
  <c r="AF175" i="2"/>
  <c r="BJ175" i="2" s="1"/>
  <c r="AE175" i="2"/>
  <c r="AD175" i="2"/>
  <c r="AC175" i="2"/>
  <c r="AB175" i="2"/>
  <c r="Z175" i="2"/>
  <c r="Y175" i="2"/>
  <c r="X175" i="2"/>
  <c r="W175" i="2"/>
  <c r="BA175" i="2" s="1"/>
  <c r="V175" i="2"/>
  <c r="T175" i="2"/>
  <c r="S175" i="2"/>
  <c r="R175" i="2"/>
  <c r="Q175" i="2"/>
  <c r="P175" i="2"/>
  <c r="N175" i="2"/>
  <c r="M175" i="2"/>
  <c r="L175" i="2"/>
  <c r="K175" i="2"/>
  <c r="J175" i="2"/>
  <c r="H175" i="2"/>
  <c r="G175" i="2"/>
  <c r="F175" i="2"/>
  <c r="E175" i="2"/>
  <c r="D175" i="2"/>
  <c r="AL174" i="2"/>
  <c r="AK174" i="2"/>
  <c r="AJ174" i="2"/>
  <c r="AI174" i="2"/>
  <c r="BN174" i="2" s="1"/>
  <c r="AH174" i="2"/>
  <c r="BM174" i="2" s="1"/>
  <c r="AF174" i="2"/>
  <c r="AE174" i="2"/>
  <c r="AD174" i="2"/>
  <c r="AC174" i="2"/>
  <c r="AB174" i="2"/>
  <c r="Z174" i="2"/>
  <c r="Y174" i="2"/>
  <c r="X174" i="2"/>
  <c r="W174" i="2"/>
  <c r="V174" i="2"/>
  <c r="T174" i="2"/>
  <c r="S174" i="2"/>
  <c r="R174" i="2"/>
  <c r="Q174" i="2"/>
  <c r="P174" i="2"/>
  <c r="N174" i="2"/>
  <c r="M174" i="2"/>
  <c r="L174" i="2"/>
  <c r="K174" i="2"/>
  <c r="J174" i="2"/>
  <c r="H174" i="2"/>
  <c r="G174" i="2"/>
  <c r="F174" i="2"/>
  <c r="E174" i="2"/>
  <c r="D174" i="2"/>
  <c r="AL173" i="2"/>
  <c r="AK173" i="2"/>
  <c r="AJ173" i="2"/>
  <c r="AI173" i="2"/>
  <c r="AH173" i="2"/>
  <c r="AF173" i="2"/>
  <c r="AE173" i="2"/>
  <c r="AD173" i="2"/>
  <c r="AC173" i="2"/>
  <c r="AB173" i="2"/>
  <c r="Z173" i="2"/>
  <c r="Y173" i="2"/>
  <c r="X173" i="2"/>
  <c r="W173" i="2"/>
  <c r="V173" i="2"/>
  <c r="T173" i="2"/>
  <c r="S173" i="2"/>
  <c r="R173" i="2"/>
  <c r="Q173" i="2"/>
  <c r="P173" i="2"/>
  <c r="N173" i="2"/>
  <c r="M173" i="2"/>
  <c r="L173" i="2"/>
  <c r="K173" i="2"/>
  <c r="J173" i="2"/>
  <c r="H173" i="2"/>
  <c r="G173" i="2"/>
  <c r="F173" i="2"/>
  <c r="E173" i="2"/>
  <c r="D173" i="2"/>
  <c r="AL172" i="2"/>
  <c r="AK172" i="2"/>
  <c r="AJ172" i="2"/>
  <c r="AI172" i="2"/>
  <c r="AH172" i="2"/>
  <c r="AF172" i="2"/>
  <c r="AE172" i="2"/>
  <c r="AD172" i="2"/>
  <c r="BI172" i="2" s="1"/>
  <c r="AC172" i="2"/>
  <c r="AB172" i="2"/>
  <c r="Z172" i="2"/>
  <c r="Y172" i="2"/>
  <c r="X172" i="2"/>
  <c r="W172" i="2"/>
  <c r="BB172" i="2" s="1"/>
  <c r="V172" i="2"/>
  <c r="T172" i="2"/>
  <c r="S172" i="2"/>
  <c r="R172" i="2"/>
  <c r="Q172" i="2"/>
  <c r="P172" i="2"/>
  <c r="N172" i="2"/>
  <c r="M172" i="2"/>
  <c r="AX172" i="2" s="1"/>
  <c r="L172" i="2"/>
  <c r="K172" i="2"/>
  <c r="AV172" i="2" s="1"/>
  <c r="J172" i="2"/>
  <c r="H172" i="2"/>
  <c r="G172" i="2"/>
  <c r="F172" i="2"/>
  <c r="E172" i="2"/>
  <c r="D172" i="2"/>
  <c r="AL171" i="2"/>
  <c r="AK171" i="2"/>
  <c r="AJ171" i="2"/>
  <c r="AI171" i="2"/>
  <c r="AH171" i="2"/>
  <c r="AF171" i="2"/>
  <c r="BJ171" i="2" s="1"/>
  <c r="AE171" i="2"/>
  <c r="AD171" i="2"/>
  <c r="BI171" i="2" s="1"/>
  <c r="AC171" i="2"/>
  <c r="AB171" i="2"/>
  <c r="Z171" i="2"/>
  <c r="Y171" i="2"/>
  <c r="X171" i="2"/>
  <c r="W171" i="2"/>
  <c r="V171" i="2"/>
  <c r="T171" i="2"/>
  <c r="S171" i="2"/>
  <c r="R171" i="2"/>
  <c r="Q171" i="2"/>
  <c r="P171" i="2"/>
  <c r="N171" i="2"/>
  <c r="M171" i="2"/>
  <c r="L171" i="2"/>
  <c r="K171" i="2"/>
  <c r="J171" i="2"/>
  <c r="H171" i="2"/>
  <c r="G171" i="2"/>
  <c r="F171" i="2"/>
  <c r="E171" i="2"/>
  <c r="AO171" i="2" s="1"/>
  <c r="D171" i="2"/>
  <c r="AL170" i="2"/>
  <c r="AK170" i="2"/>
  <c r="AJ170" i="2"/>
  <c r="BO170" i="2" s="1"/>
  <c r="AI170" i="2"/>
  <c r="AH170" i="2"/>
  <c r="AF170" i="2"/>
  <c r="AE170" i="2"/>
  <c r="AD170" i="2"/>
  <c r="AC170" i="2"/>
  <c r="AB170" i="2"/>
  <c r="Z170" i="2"/>
  <c r="Y170" i="2"/>
  <c r="X170" i="2"/>
  <c r="W170" i="2"/>
  <c r="V170" i="2"/>
  <c r="T170" i="2"/>
  <c r="S170" i="2"/>
  <c r="R170" i="2"/>
  <c r="Q170" i="2"/>
  <c r="P170" i="2"/>
  <c r="N170" i="2"/>
  <c r="M170" i="2"/>
  <c r="L170" i="2"/>
  <c r="K170" i="2"/>
  <c r="J170" i="2"/>
  <c r="H170" i="2"/>
  <c r="G170" i="2"/>
  <c r="F170" i="2"/>
  <c r="AP170" i="2" s="1"/>
  <c r="E170" i="2"/>
  <c r="D170" i="2"/>
  <c r="AL169" i="2"/>
  <c r="AK169" i="2"/>
  <c r="AJ169" i="2"/>
  <c r="AI169" i="2"/>
  <c r="AH169" i="2"/>
  <c r="AF169" i="2"/>
  <c r="AE169" i="2"/>
  <c r="AD169" i="2"/>
  <c r="BI169" i="2" s="1"/>
  <c r="AC169" i="2"/>
  <c r="AB169" i="2"/>
  <c r="Z169" i="2"/>
  <c r="Y169" i="2"/>
  <c r="X169" i="2"/>
  <c r="W169" i="2"/>
  <c r="V169" i="2"/>
  <c r="T169" i="2"/>
  <c r="S169" i="2"/>
  <c r="R169" i="2"/>
  <c r="Q169" i="2"/>
  <c r="P169" i="2"/>
  <c r="N169" i="2"/>
  <c r="M169" i="2"/>
  <c r="L169" i="2"/>
  <c r="K169" i="2"/>
  <c r="AV169" i="2" s="1"/>
  <c r="J169" i="2"/>
  <c r="H169" i="2"/>
  <c r="AR169" i="2" s="1"/>
  <c r="G169" i="2"/>
  <c r="F169" i="2"/>
  <c r="E169" i="2"/>
  <c r="D169" i="2"/>
  <c r="AL168" i="2"/>
  <c r="AK168" i="2"/>
  <c r="AJ168" i="2"/>
  <c r="AI168" i="2"/>
  <c r="AH168" i="2"/>
  <c r="AF168" i="2"/>
  <c r="AE168" i="2"/>
  <c r="AD168" i="2"/>
  <c r="BI168" i="2" s="1"/>
  <c r="AC168" i="2"/>
  <c r="AB168" i="2"/>
  <c r="BG168" i="2" s="1"/>
  <c r="Z168" i="2"/>
  <c r="Y168" i="2"/>
  <c r="X168" i="2"/>
  <c r="W168" i="2"/>
  <c r="V168" i="2"/>
  <c r="T168" i="2"/>
  <c r="S168" i="2"/>
  <c r="R168" i="2"/>
  <c r="Q168" i="2"/>
  <c r="P168" i="2"/>
  <c r="N168" i="2"/>
  <c r="M168" i="2"/>
  <c r="L168" i="2"/>
  <c r="K168" i="2"/>
  <c r="AV168" i="2" s="1"/>
  <c r="J168" i="2"/>
  <c r="H168" i="2"/>
  <c r="G168" i="2"/>
  <c r="F168" i="2"/>
  <c r="E168" i="2"/>
  <c r="D168" i="2"/>
  <c r="AL167" i="2"/>
  <c r="AK167" i="2"/>
  <c r="AJ167" i="2"/>
  <c r="AI167" i="2"/>
  <c r="BN167" i="2" s="1"/>
  <c r="AH167" i="2"/>
  <c r="AF167" i="2"/>
  <c r="AE167" i="2"/>
  <c r="AD167" i="2"/>
  <c r="AC167" i="2"/>
  <c r="BH167" i="2" s="1"/>
  <c r="AB167" i="2"/>
  <c r="Z167" i="2"/>
  <c r="Y167" i="2"/>
  <c r="X167" i="2"/>
  <c r="W167" i="2"/>
  <c r="V167" i="2"/>
  <c r="T167" i="2"/>
  <c r="S167" i="2"/>
  <c r="R167" i="2"/>
  <c r="Q167" i="2"/>
  <c r="P167" i="2"/>
  <c r="N167" i="2"/>
  <c r="AX167" i="2" s="1"/>
  <c r="M167" i="2"/>
  <c r="L167" i="2"/>
  <c r="K167" i="2"/>
  <c r="J167" i="2"/>
  <c r="AU167" i="2" s="1"/>
  <c r="H167" i="2"/>
  <c r="G167" i="2"/>
  <c r="F167" i="2"/>
  <c r="E167" i="2"/>
  <c r="AO167" i="2" s="1"/>
  <c r="D167" i="2"/>
  <c r="AL166" i="2"/>
  <c r="AK166" i="2"/>
  <c r="AJ166" i="2"/>
  <c r="AI166" i="2"/>
  <c r="AH166" i="2"/>
  <c r="BM166" i="2" s="1"/>
  <c r="AF166" i="2"/>
  <c r="AE166" i="2"/>
  <c r="AD166" i="2"/>
  <c r="AC166" i="2"/>
  <c r="AB166" i="2"/>
  <c r="Z166" i="2"/>
  <c r="BD166" i="2" s="1"/>
  <c r="Y166" i="2"/>
  <c r="X166" i="2"/>
  <c r="BC166" i="2" s="1"/>
  <c r="W166" i="2"/>
  <c r="V166" i="2"/>
  <c r="T166" i="2"/>
  <c r="S166" i="2"/>
  <c r="R166" i="2"/>
  <c r="Q166" i="2"/>
  <c r="P166" i="2"/>
  <c r="N166" i="2"/>
  <c r="M166" i="2"/>
  <c r="L166" i="2"/>
  <c r="K166" i="2"/>
  <c r="J166" i="2"/>
  <c r="AU166" i="2" s="1"/>
  <c r="H166" i="2"/>
  <c r="G166" i="2"/>
  <c r="AQ166" i="2" s="1"/>
  <c r="F166" i="2"/>
  <c r="E166" i="2"/>
  <c r="D166" i="2"/>
  <c r="AQ165" i="2"/>
  <c r="AL165" i="2"/>
  <c r="AK165" i="2"/>
  <c r="BP165" i="2" s="1"/>
  <c r="AJ165" i="2"/>
  <c r="AI165" i="2"/>
  <c r="AH165" i="2"/>
  <c r="AF165" i="2"/>
  <c r="AE165" i="2"/>
  <c r="AD165" i="2"/>
  <c r="AC165" i="2"/>
  <c r="AB165" i="2"/>
  <c r="BG165" i="2" s="1"/>
  <c r="Z165" i="2"/>
  <c r="Y165" i="2"/>
  <c r="X165" i="2"/>
  <c r="W165" i="2"/>
  <c r="V165" i="2"/>
  <c r="T165" i="2"/>
  <c r="S165" i="2"/>
  <c r="R165" i="2"/>
  <c r="Q165" i="2"/>
  <c r="P165" i="2"/>
  <c r="N165" i="2"/>
  <c r="M165" i="2"/>
  <c r="L165" i="2"/>
  <c r="AW165" i="2" s="1"/>
  <c r="K165" i="2"/>
  <c r="J165" i="2"/>
  <c r="H165" i="2"/>
  <c r="G165" i="2"/>
  <c r="F165" i="2"/>
  <c r="E165" i="2"/>
  <c r="D165" i="2"/>
  <c r="AL164" i="2"/>
  <c r="AK164" i="2"/>
  <c r="AJ164" i="2"/>
  <c r="AI164" i="2"/>
  <c r="AH164" i="2"/>
  <c r="BM164" i="2" s="1"/>
  <c r="AF164" i="2"/>
  <c r="AE164" i="2"/>
  <c r="AD164" i="2"/>
  <c r="BI164" i="2" s="1"/>
  <c r="AC164" i="2"/>
  <c r="BH164" i="2" s="1"/>
  <c r="AB164" i="2"/>
  <c r="Z164" i="2"/>
  <c r="Y164" i="2"/>
  <c r="X164" i="2"/>
  <c r="W164" i="2"/>
  <c r="V164" i="2"/>
  <c r="T164" i="2"/>
  <c r="S164" i="2"/>
  <c r="R164" i="2"/>
  <c r="Q164" i="2"/>
  <c r="P164" i="2"/>
  <c r="N164" i="2"/>
  <c r="M164" i="2"/>
  <c r="L164" i="2"/>
  <c r="K164" i="2"/>
  <c r="AV164" i="2" s="1"/>
  <c r="J164" i="2"/>
  <c r="AU164" i="2" s="1"/>
  <c r="H164" i="2"/>
  <c r="G164" i="2"/>
  <c r="F164" i="2"/>
  <c r="E164" i="2"/>
  <c r="D164" i="2"/>
  <c r="AL163" i="2"/>
  <c r="AK163" i="2"/>
  <c r="BP163" i="2" s="1"/>
  <c r="AJ163" i="2"/>
  <c r="BN163" i="2" s="1"/>
  <c r="AI163" i="2"/>
  <c r="AH163" i="2"/>
  <c r="AF163" i="2"/>
  <c r="AE163" i="2"/>
  <c r="BJ163" i="2" s="1"/>
  <c r="AD163" i="2"/>
  <c r="BI163" i="2" s="1"/>
  <c r="AC163" i="2"/>
  <c r="AB163" i="2"/>
  <c r="BG163" i="2" s="1"/>
  <c r="Z163" i="2"/>
  <c r="Y163" i="2"/>
  <c r="X163" i="2"/>
  <c r="W163" i="2"/>
  <c r="V163" i="2"/>
  <c r="T163" i="2"/>
  <c r="S163" i="2"/>
  <c r="R163" i="2"/>
  <c r="Q163" i="2"/>
  <c r="P163" i="2"/>
  <c r="N163" i="2"/>
  <c r="M163" i="2"/>
  <c r="L163" i="2"/>
  <c r="K163" i="2"/>
  <c r="AV163" i="2" s="1"/>
  <c r="J163" i="2"/>
  <c r="H163" i="2"/>
  <c r="G163" i="2"/>
  <c r="AQ163" i="2" s="1"/>
  <c r="F163" i="2"/>
  <c r="E163" i="2"/>
  <c r="D163" i="2"/>
  <c r="AL162" i="2"/>
  <c r="AK162" i="2"/>
  <c r="BP162" i="2" s="1"/>
  <c r="AJ162" i="2"/>
  <c r="AI162" i="2"/>
  <c r="AH162" i="2"/>
  <c r="BM162" i="2" s="1"/>
  <c r="AF162" i="2"/>
  <c r="AE162" i="2"/>
  <c r="AD162" i="2"/>
  <c r="AC162" i="2"/>
  <c r="AB162" i="2"/>
  <c r="Z162" i="2"/>
  <c r="Y162" i="2"/>
  <c r="X162" i="2"/>
  <c r="W162" i="2"/>
  <c r="V162" i="2"/>
  <c r="T162" i="2"/>
  <c r="S162" i="2"/>
  <c r="R162" i="2"/>
  <c r="Q162" i="2"/>
  <c r="P162" i="2"/>
  <c r="N162" i="2"/>
  <c r="M162" i="2"/>
  <c r="L162" i="2"/>
  <c r="K162" i="2"/>
  <c r="J162" i="2"/>
  <c r="H162" i="2"/>
  <c r="G162" i="2"/>
  <c r="F162" i="2"/>
  <c r="E162" i="2"/>
  <c r="D162" i="2"/>
  <c r="AL161" i="2"/>
  <c r="AK161" i="2"/>
  <c r="AJ161" i="2"/>
  <c r="AI161" i="2"/>
  <c r="AH161" i="2"/>
  <c r="BM161" i="2" s="1"/>
  <c r="AF161" i="2"/>
  <c r="AE161" i="2"/>
  <c r="AD161" i="2"/>
  <c r="AC161" i="2"/>
  <c r="BH161" i="2" s="1"/>
  <c r="AB161" i="2"/>
  <c r="Z161" i="2"/>
  <c r="BD161" i="2" s="1"/>
  <c r="Y161" i="2"/>
  <c r="X161" i="2"/>
  <c r="BC161" i="2" s="1"/>
  <c r="W161" i="2"/>
  <c r="V161" i="2"/>
  <c r="T161" i="2"/>
  <c r="S161" i="2"/>
  <c r="R161" i="2"/>
  <c r="Q161" i="2"/>
  <c r="P161" i="2"/>
  <c r="N161" i="2"/>
  <c r="M161" i="2"/>
  <c r="L161" i="2"/>
  <c r="K161" i="2"/>
  <c r="J161" i="2"/>
  <c r="AU161" i="2" s="1"/>
  <c r="H161" i="2"/>
  <c r="G161" i="2"/>
  <c r="AQ161" i="2" s="1"/>
  <c r="F161" i="2"/>
  <c r="E161" i="2"/>
  <c r="D161" i="2"/>
  <c r="AL160" i="2"/>
  <c r="AK160" i="2"/>
  <c r="AJ160" i="2"/>
  <c r="AI160" i="2"/>
  <c r="AH160" i="2"/>
  <c r="AF160" i="2"/>
  <c r="AE160" i="2"/>
  <c r="BI160" i="2" s="1"/>
  <c r="AD160" i="2"/>
  <c r="AC160" i="2"/>
  <c r="BH160" i="2" s="1"/>
  <c r="AB160" i="2"/>
  <c r="Z160" i="2"/>
  <c r="Y160" i="2"/>
  <c r="X160" i="2"/>
  <c r="W160" i="2"/>
  <c r="V160" i="2"/>
  <c r="T160" i="2"/>
  <c r="S160" i="2"/>
  <c r="R160" i="2"/>
  <c r="Q160" i="2"/>
  <c r="P160" i="2"/>
  <c r="N160" i="2"/>
  <c r="M160" i="2"/>
  <c r="L160" i="2"/>
  <c r="K160" i="2"/>
  <c r="J160" i="2"/>
  <c r="AU160" i="2" s="1"/>
  <c r="H160" i="2"/>
  <c r="G160" i="2"/>
  <c r="F160" i="2"/>
  <c r="E160" i="2"/>
  <c r="D160" i="2"/>
  <c r="AL159" i="2"/>
  <c r="AK159" i="2"/>
  <c r="AJ159" i="2"/>
  <c r="AI159" i="2"/>
  <c r="AH159" i="2"/>
  <c r="AF159" i="2"/>
  <c r="AE159" i="2"/>
  <c r="AD159" i="2"/>
  <c r="AC159" i="2"/>
  <c r="AB159" i="2"/>
  <c r="Z159" i="2"/>
  <c r="Y159" i="2"/>
  <c r="X159" i="2"/>
  <c r="W159" i="2"/>
  <c r="BB159" i="2" s="1"/>
  <c r="V159" i="2"/>
  <c r="T159" i="2"/>
  <c r="S159" i="2"/>
  <c r="R159" i="2"/>
  <c r="Q159" i="2"/>
  <c r="P159" i="2"/>
  <c r="N159" i="2"/>
  <c r="M159" i="2"/>
  <c r="L159" i="2"/>
  <c r="K159" i="2"/>
  <c r="J159" i="2"/>
  <c r="AU159" i="2" s="1"/>
  <c r="H159" i="2"/>
  <c r="G159" i="2"/>
  <c r="F159" i="2"/>
  <c r="E159" i="2"/>
  <c r="D159" i="2"/>
  <c r="AL158" i="2"/>
  <c r="AK158" i="2"/>
  <c r="AJ158" i="2"/>
  <c r="AI158" i="2"/>
  <c r="AH158" i="2"/>
  <c r="AF158" i="2"/>
  <c r="AE158" i="2"/>
  <c r="AD158" i="2"/>
  <c r="AC158" i="2"/>
  <c r="BH158" i="2" s="1"/>
  <c r="AB158" i="2"/>
  <c r="Z158" i="2"/>
  <c r="Y158" i="2"/>
  <c r="X158" i="2"/>
  <c r="W158" i="2"/>
  <c r="V158" i="2"/>
  <c r="T158" i="2"/>
  <c r="S158" i="2"/>
  <c r="R158" i="2"/>
  <c r="Q158" i="2"/>
  <c r="P158" i="2"/>
  <c r="N158" i="2"/>
  <c r="M158" i="2"/>
  <c r="L158" i="2"/>
  <c r="K158" i="2"/>
  <c r="J158" i="2"/>
  <c r="AU158" i="2" s="1"/>
  <c r="H158" i="2"/>
  <c r="G158" i="2"/>
  <c r="F158" i="2"/>
  <c r="E158" i="2"/>
  <c r="D158" i="2"/>
  <c r="AL157" i="2"/>
  <c r="AK157" i="2"/>
  <c r="BP157" i="2" s="1"/>
  <c r="AJ157" i="2"/>
  <c r="AI157" i="2"/>
  <c r="AH157" i="2"/>
  <c r="BM157" i="2" s="1"/>
  <c r="AF157" i="2"/>
  <c r="AE157" i="2"/>
  <c r="AD157" i="2"/>
  <c r="AC157" i="2"/>
  <c r="AB157" i="2"/>
  <c r="BG157" i="2" s="1"/>
  <c r="Z157" i="2"/>
  <c r="BD157" i="2" s="1"/>
  <c r="Y157" i="2"/>
  <c r="X157" i="2"/>
  <c r="W157" i="2"/>
  <c r="V157" i="2"/>
  <c r="T157" i="2"/>
  <c r="S157" i="2"/>
  <c r="R157" i="2"/>
  <c r="Q157" i="2"/>
  <c r="P157" i="2"/>
  <c r="N157" i="2"/>
  <c r="M157" i="2"/>
  <c r="L157" i="2"/>
  <c r="K157" i="2"/>
  <c r="J157" i="2"/>
  <c r="H157" i="2"/>
  <c r="G157" i="2"/>
  <c r="AQ157" i="2" s="1"/>
  <c r="F157" i="2"/>
  <c r="E157" i="2"/>
  <c r="AO157" i="2" s="1"/>
  <c r="D157" i="2"/>
  <c r="BC156" i="2"/>
  <c r="AL156" i="2"/>
  <c r="AK156" i="2"/>
  <c r="AJ156" i="2"/>
  <c r="AI156" i="2"/>
  <c r="BN156" i="2" s="1"/>
  <c r="AH156" i="2"/>
  <c r="AF156" i="2"/>
  <c r="AE156" i="2"/>
  <c r="AD156" i="2"/>
  <c r="AC156" i="2"/>
  <c r="AB156" i="2"/>
  <c r="Z156" i="2"/>
  <c r="Y156" i="2"/>
  <c r="X156" i="2"/>
  <c r="W156" i="2"/>
  <c r="BB156" i="2" s="1"/>
  <c r="V156" i="2"/>
  <c r="T156" i="2"/>
  <c r="S156" i="2"/>
  <c r="R156" i="2"/>
  <c r="Q156" i="2"/>
  <c r="P156" i="2"/>
  <c r="N156" i="2"/>
  <c r="M156" i="2"/>
  <c r="AX156" i="2" s="1"/>
  <c r="L156" i="2"/>
  <c r="K156" i="2"/>
  <c r="J156" i="2"/>
  <c r="H156" i="2"/>
  <c r="G156" i="2"/>
  <c r="F156" i="2"/>
  <c r="AP156" i="2" s="1"/>
  <c r="E156" i="2"/>
  <c r="D156" i="2"/>
  <c r="AL155" i="2"/>
  <c r="AK155" i="2"/>
  <c r="BP155" i="2" s="1"/>
  <c r="AJ155" i="2"/>
  <c r="BO155" i="2" s="1"/>
  <c r="AI155" i="2"/>
  <c r="AH155" i="2"/>
  <c r="BM155" i="2" s="1"/>
  <c r="AF155" i="2"/>
  <c r="AE155" i="2"/>
  <c r="AD155" i="2"/>
  <c r="AC155" i="2"/>
  <c r="BH155" i="2" s="1"/>
  <c r="AB155" i="2"/>
  <c r="Z155" i="2"/>
  <c r="Y155" i="2"/>
  <c r="X155" i="2"/>
  <c r="BC155" i="2" s="1"/>
  <c r="W155" i="2"/>
  <c r="V155" i="2"/>
  <c r="T155" i="2"/>
  <c r="S155" i="2"/>
  <c r="R155" i="2"/>
  <c r="Q155" i="2"/>
  <c r="P155" i="2"/>
  <c r="N155" i="2"/>
  <c r="M155" i="2"/>
  <c r="L155" i="2"/>
  <c r="K155" i="2"/>
  <c r="J155" i="2"/>
  <c r="AU155" i="2" s="1"/>
  <c r="H155" i="2"/>
  <c r="G155" i="2"/>
  <c r="F155" i="2"/>
  <c r="E155" i="2"/>
  <c r="AP155" i="2" s="1"/>
  <c r="D155" i="2"/>
  <c r="AL154" i="2"/>
  <c r="AK154" i="2"/>
  <c r="AJ154" i="2"/>
  <c r="BO154" i="2" s="1"/>
  <c r="AI154" i="2"/>
  <c r="AH154" i="2"/>
  <c r="BM154" i="2" s="1"/>
  <c r="AF154" i="2"/>
  <c r="AE154" i="2"/>
  <c r="AD154" i="2"/>
  <c r="AC154" i="2"/>
  <c r="AB154" i="2"/>
  <c r="Z154" i="2"/>
  <c r="Y154" i="2"/>
  <c r="X154" i="2"/>
  <c r="W154" i="2"/>
  <c r="V154" i="2"/>
  <c r="T154" i="2"/>
  <c r="S154" i="2"/>
  <c r="R154" i="2"/>
  <c r="Q154" i="2"/>
  <c r="P154" i="2"/>
  <c r="N154" i="2"/>
  <c r="M154" i="2"/>
  <c r="L154" i="2"/>
  <c r="K154" i="2"/>
  <c r="J154" i="2"/>
  <c r="H154" i="2"/>
  <c r="G154" i="2"/>
  <c r="F154" i="2"/>
  <c r="E154" i="2"/>
  <c r="D154" i="2"/>
  <c r="AL153" i="2"/>
  <c r="AK153" i="2"/>
  <c r="AJ153" i="2"/>
  <c r="AI153" i="2"/>
  <c r="AH153" i="2"/>
  <c r="BM153" i="2" s="1"/>
  <c r="AF153" i="2"/>
  <c r="AE153" i="2"/>
  <c r="AD153" i="2"/>
  <c r="AC153" i="2"/>
  <c r="BH153" i="2" s="1"/>
  <c r="AB153" i="2"/>
  <c r="Z153" i="2"/>
  <c r="Y153" i="2"/>
  <c r="X153" i="2"/>
  <c r="W153" i="2"/>
  <c r="BA153" i="2" s="1"/>
  <c r="V153" i="2"/>
  <c r="T153" i="2"/>
  <c r="S153" i="2"/>
  <c r="R153" i="2"/>
  <c r="Q153" i="2"/>
  <c r="P153" i="2"/>
  <c r="N153" i="2"/>
  <c r="M153" i="2"/>
  <c r="AX153" i="2" s="1"/>
  <c r="L153" i="2"/>
  <c r="K153" i="2"/>
  <c r="AV153" i="2" s="1"/>
  <c r="J153" i="2"/>
  <c r="AU153" i="2" s="1"/>
  <c r="H153" i="2"/>
  <c r="G153" i="2"/>
  <c r="F153" i="2"/>
  <c r="E153" i="2"/>
  <c r="D153" i="2"/>
  <c r="BN152" i="2"/>
  <c r="AL152" i="2"/>
  <c r="AK152" i="2"/>
  <c r="AJ152" i="2"/>
  <c r="BO152" i="2" s="1"/>
  <c r="AI152" i="2"/>
  <c r="AH152" i="2"/>
  <c r="BM152" i="2" s="1"/>
  <c r="AF152" i="2"/>
  <c r="AE152" i="2"/>
  <c r="AD152" i="2"/>
  <c r="BI152" i="2" s="1"/>
  <c r="AC152" i="2"/>
  <c r="AB152" i="2"/>
  <c r="Z152" i="2"/>
  <c r="Y152" i="2"/>
  <c r="X152" i="2"/>
  <c r="BC152" i="2" s="1"/>
  <c r="W152" i="2"/>
  <c r="V152" i="2"/>
  <c r="T152" i="2"/>
  <c r="S152" i="2"/>
  <c r="R152" i="2"/>
  <c r="Q152" i="2"/>
  <c r="P152" i="2"/>
  <c r="N152" i="2"/>
  <c r="M152" i="2"/>
  <c r="L152" i="2"/>
  <c r="K152" i="2"/>
  <c r="AV152" i="2" s="1"/>
  <c r="J152" i="2"/>
  <c r="H152" i="2"/>
  <c r="G152" i="2"/>
  <c r="F152" i="2"/>
  <c r="E152" i="2"/>
  <c r="AO152" i="2" s="1"/>
  <c r="D152" i="2"/>
  <c r="AL151" i="2"/>
  <c r="AK151" i="2"/>
  <c r="AJ151" i="2"/>
  <c r="BO151" i="2" s="1"/>
  <c r="AI151" i="2"/>
  <c r="AH151" i="2"/>
  <c r="AF151" i="2"/>
  <c r="AE151" i="2"/>
  <c r="AD151" i="2"/>
  <c r="AC151" i="2"/>
  <c r="BH151" i="2" s="1"/>
  <c r="AB151" i="2"/>
  <c r="Z151" i="2"/>
  <c r="BD151" i="2" s="1"/>
  <c r="Y151" i="2"/>
  <c r="X151" i="2"/>
  <c r="BC151" i="2" s="1"/>
  <c r="W151" i="2"/>
  <c r="V151" i="2"/>
  <c r="T151" i="2"/>
  <c r="S151" i="2"/>
  <c r="R151" i="2"/>
  <c r="Q151" i="2"/>
  <c r="P151" i="2"/>
  <c r="N151" i="2"/>
  <c r="M151" i="2"/>
  <c r="L151" i="2"/>
  <c r="K151" i="2"/>
  <c r="J151" i="2"/>
  <c r="AU151" i="2" s="1"/>
  <c r="H151" i="2"/>
  <c r="G151" i="2"/>
  <c r="F151" i="2"/>
  <c r="E151" i="2"/>
  <c r="D151" i="2"/>
  <c r="AR150" i="2"/>
  <c r="AL150" i="2"/>
  <c r="AK150" i="2"/>
  <c r="AJ150" i="2"/>
  <c r="BO150" i="2" s="1"/>
  <c r="AI150" i="2"/>
  <c r="AH150" i="2"/>
  <c r="AF150" i="2"/>
  <c r="AE150" i="2"/>
  <c r="AD150" i="2"/>
  <c r="BI150" i="2" s="1"/>
  <c r="AC150" i="2"/>
  <c r="AB150" i="2"/>
  <c r="Z150" i="2"/>
  <c r="Y150" i="2"/>
  <c r="X150" i="2"/>
  <c r="W150" i="2"/>
  <c r="V150" i="2"/>
  <c r="T150" i="2"/>
  <c r="S150" i="2"/>
  <c r="R150" i="2"/>
  <c r="Q150" i="2"/>
  <c r="P150" i="2"/>
  <c r="N150" i="2"/>
  <c r="M150" i="2"/>
  <c r="L150" i="2"/>
  <c r="K150" i="2"/>
  <c r="AV150" i="2" s="1"/>
  <c r="J150" i="2"/>
  <c r="H150" i="2"/>
  <c r="G150" i="2"/>
  <c r="F150" i="2"/>
  <c r="E150" i="2"/>
  <c r="D150" i="2"/>
  <c r="AL149" i="2"/>
  <c r="AK149" i="2"/>
  <c r="BP149" i="2" s="1"/>
  <c r="AJ149" i="2"/>
  <c r="AI149" i="2"/>
  <c r="AH149" i="2"/>
  <c r="BM149" i="2" s="1"/>
  <c r="AF149" i="2"/>
  <c r="AE149" i="2"/>
  <c r="AD149" i="2"/>
  <c r="AC149" i="2"/>
  <c r="AB149" i="2"/>
  <c r="BG149" i="2" s="1"/>
  <c r="Z149" i="2"/>
  <c r="Y149" i="2"/>
  <c r="X149" i="2"/>
  <c r="BC149" i="2" s="1"/>
  <c r="W149" i="2"/>
  <c r="V149" i="2"/>
  <c r="T149" i="2"/>
  <c r="S149" i="2"/>
  <c r="R149" i="2"/>
  <c r="Q149" i="2"/>
  <c r="P149" i="2"/>
  <c r="N149" i="2"/>
  <c r="M149" i="2"/>
  <c r="L149" i="2"/>
  <c r="K149" i="2"/>
  <c r="J149" i="2"/>
  <c r="H149" i="2"/>
  <c r="AR149" i="2" s="1"/>
  <c r="G149" i="2"/>
  <c r="F149" i="2"/>
  <c r="E149" i="2"/>
  <c r="D149" i="2"/>
  <c r="BM148" i="2"/>
  <c r="BC148" i="2"/>
  <c r="AL148" i="2"/>
  <c r="AK148" i="2"/>
  <c r="AJ148" i="2"/>
  <c r="AI148" i="2"/>
  <c r="BN148" i="2" s="1"/>
  <c r="AH148" i="2"/>
  <c r="AF148" i="2"/>
  <c r="AE148" i="2"/>
  <c r="AD148" i="2"/>
  <c r="AC148" i="2"/>
  <c r="AB148" i="2"/>
  <c r="Z148" i="2"/>
  <c r="Y148" i="2"/>
  <c r="BD148" i="2" s="1"/>
  <c r="X148" i="2"/>
  <c r="W148" i="2"/>
  <c r="BB148" i="2" s="1"/>
  <c r="V148" i="2"/>
  <c r="T148" i="2"/>
  <c r="S148" i="2"/>
  <c r="R148" i="2"/>
  <c r="Q148" i="2"/>
  <c r="P148" i="2"/>
  <c r="N148" i="2"/>
  <c r="M148" i="2"/>
  <c r="L148" i="2"/>
  <c r="K148" i="2"/>
  <c r="J148" i="2"/>
  <c r="H148" i="2"/>
  <c r="G148" i="2"/>
  <c r="F148" i="2"/>
  <c r="E148" i="2"/>
  <c r="D148" i="2"/>
  <c r="BB147" i="2"/>
  <c r="AL147" i="2"/>
  <c r="AK147" i="2"/>
  <c r="AJ147" i="2"/>
  <c r="AI147" i="2"/>
  <c r="AH147" i="2"/>
  <c r="AF147" i="2"/>
  <c r="AE147" i="2"/>
  <c r="AD147" i="2"/>
  <c r="AC147" i="2"/>
  <c r="AB147" i="2"/>
  <c r="Z147" i="2"/>
  <c r="Y147" i="2"/>
  <c r="X147" i="2"/>
  <c r="W147" i="2"/>
  <c r="V147" i="2"/>
  <c r="T147" i="2"/>
  <c r="S147" i="2"/>
  <c r="R147" i="2"/>
  <c r="Q147" i="2"/>
  <c r="P147" i="2"/>
  <c r="N147" i="2"/>
  <c r="M147" i="2"/>
  <c r="AX147" i="2" s="1"/>
  <c r="L147" i="2"/>
  <c r="K147" i="2"/>
  <c r="J147" i="2"/>
  <c r="H147" i="2"/>
  <c r="G147" i="2"/>
  <c r="F147" i="2"/>
  <c r="E147" i="2"/>
  <c r="D147" i="2"/>
  <c r="AL146" i="2"/>
  <c r="AK146" i="2"/>
  <c r="AJ146" i="2"/>
  <c r="AI146" i="2"/>
  <c r="AH146" i="2"/>
  <c r="AF146" i="2"/>
  <c r="AE146" i="2"/>
  <c r="AD146" i="2"/>
  <c r="BH146" i="2" s="1"/>
  <c r="AC146" i="2"/>
  <c r="AB146" i="2"/>
  <c r="Z146" i="2"/>
  <c r="Y146" i="2"/>
  <c r="X146" i="2"/>
  <c r="W146" i="2"/>
  <c r="V146" i="2"/>
  <c r="T146" i="2"/>
  <c r="S146" i="2"/>
  <c r="R146" i="2"/>
  <c r="Q146" i="2"/>
  <c r="P146" i="2"/>
  <c r="N146" i="2"/>
  <c r="M146" i="2"/>
  <c r="L146" i="2"/>
  <c r="K146" i="2"/>
  <c r="AV146" i="2" s="1"/>
  <c r="J146" i="2"/>
  <c r="H146" i="2"/>
  <c r="G146" i="2"/>
  <c r="F146" i="2"/>
  <c r="E146" i="2"/>
  <c r="D146" i="2"/>
  <c r="BA145" i="2"/>
  <c r="AL145" i="2"/>
  <c r="AK145" i="2"/>
  <c r="AJ145" i="2"/>
  <c r="AI145" i="2"/>
  <c r="AH145" i="2"/>
  <c r="BM145" i="2" s="1"/>
  <c r="AF145" i="2"/>
  <c r="AE145" i="2"/>
  <c r="BJ145" i="2" s="1"/>
  <c r="AD145" i="2"/>
  <c r="BI145" i="2" s="1"/>
  <c r="AC145" i="2"/>
  <c r="AB145" i="2"/>
  <c r="Z145" i="2"/>
  <c r="Y145" i="2"/>
  <c r="X145" i="2"/>
  <c r="BC145" i="2" s="1"/>
  <c r="W145" i="2"/>
  <c r="V145" i="2"/>
  <c r="T145" i="2"/>
  <c r="S145" i="2"/>
  <c r="R145" i="2"/>
  <c r="Q145" i="2"/>
  <c r="P145" i="2"/>
  <c r="N145" i="2"/>
  <c r="M145" i="2"/>
  <c r="L145" i="2"/>
  <c r="AW145" i="2" s="1"/>
  <c r="K145" i="2"/>
  <c r="AV145" i="2" s="1"/>
  <c r="J145" i="2"/>
  <c r="H145" i="2"/>
  <c r="AR145" i="2" s="1"/>
  <c r="G145" i="2"/>
  <c r="F145" i="2"/>
  <c r="E145" i="2"/>
  <c r="D145" i="2"/>
  <c r="BA144" i="2"/>
  <c r="AL144" i="2"/>
  <c r="AK144" i="2"/>
  <c r="AJ144" i="2"/>
  <c r="AI144" i="2"/>
  <c r="AH144" i="2"/>
  <c r="AF144" i="2"/>
  <c r="AE144" i="2"/>
  <c r="BJ144" i="2" s="1"/>
  <c r="AD144" i="2"/>
  <c r="AC144" i="2"/>
  <c r="AB144" i="2"/>
  <c r="Z144" i="2"/>
  <c r="Y144" i="2"/>
  <c r="X144" i="2"/>
  <c r="W144" i="2"/>
  <c r="V144" i="2"/>
  <c r="T144" i="2"/>
  <c r="S144" i="2"/>
  <c r="R144" i="2"/>
  <c r="Q144" i="2"/>
  <c r="P144" i="2"/>
  <c r="N144" i="2"/>
  <c r="M144" i="2"/>
  <c r="L144" i="2"/>
  <c r="AW144" i="2" s="1"/>
  <c r="K144" i="2"/>
  <c r="J144" i="2"/>
  <c r="H144" i="2"/>
  <c r="AR144" i="2" s="1"/>
  <c r="G144" i="2"/>
  <c r="F144" i="2"/>
  <c r="E144" i="2"/>
  <c r="D144" i="2"/>
  <c r="AL143" i="2"/>
  <c r="AK143" i="2"/>
  <c r="BP143" i="2" s="1"/>
  <c r="AJ143" i="2"/>
  <c r="AI143" i="2"/>
  <c r="BN143" i="2" s="1"/>
  <c r="AH143" i="2"/>
  <c r="AF143" i="2"/>
  <c r="AE143" i="2"/>
  <c r="AD143" i="2"/>
  <c r="AC143" i="2"/>
  <c r="AB143" i="2"/>
  <c r="Z143" i="2"/>
  <c r="Y143" i="2"/>
  <c r="BD143" i="2" s="1"/>
  <c r="X143" i="2"/>
  <c r="BB143" i="2" s="1"/>
  <c r="W143" i="2"/>
  <c r="V143" i="2"/>
  <c r="T143" i="2"/>
  <c r="S143" i="2"/>
  <c r="R143" i="2"/>
  <c r="Q143" i="2"/>
  <c r="P143" i="2"/>
  <c r="N143" i="2"/>
  <c r="M143" i="2"/>
  <c r="L143" i="2"/>
  <c r="K143" i="2"/>
  <c r="J143" i="2"/>
  <c r="H143" i="2"/>
  <c r="G143" i="2"/>
  <c r="F143" i="2"/>
  <c r="E143" i="2"/>
  <c r="D143" i="2"/>
  <c r="AL142" i="2"/>
  <c r="AK142" i="2"/>
  <c r="BP142" i="2" s="1"/>
  <c r="AJ142" i="2"/>
  <c r="AI142" i="2"/>
  <c r="AH142" i="2"/>
  <c r="AF142" i="2"/>
  <c r="AE142" i="2"/>
  <c r="AD142" i="2"/>
  <c r="AC142" i="2"/>
  <c r="BH142" i="2" s="1"/>
  <c r="AB142" i="2"/>
  <c r="Z142" i="2"/>
  <c r="Y142" i="2"/>
  <c r="X142" i="2"/>
  <c r="W142" i="2"/>
  <c r="V142" i="2"/>
  <c r="T142" i="2"/>
  <c r="S142" i="2"/>
  <c r="R142" i="2"/>
  <c r="Q142" i="2"/>
  <c r="P142" i="2"/>
  <c r="N142" i="2"/>
  <c r="M142" i="2"/>
  <c r="L142" i="2"/>
  <c r="K142" i="2"/>
  <c r="AV142" i="2" s="1"/>
  <c r="J142" i="2"/>
  <c r="AU142" i="2" s="1"/>
  <c r="H142" i="2"/>
  <c r="AR142" i="2" s="1"/>
  <c r="G142" i="2"/>
  <c r="F142" i="2"/>
  <c r="E142" i="2"/>
  <c r="D142" i="2"/>
  <c r="AL141" i="2"/>
  <c r="AK141" i="2"/>
  <c r="AJ141" i="2"/>
  <c r="AI141" i="2"/>
  <c r="AH141" i="2"/>
  <c r="AF141" i="2"/>
  <c r="AE141" i="2"/>
  <c r="AD141" i="2"/>
  <c r="BI141" i="2" s="1"/>
  <c r="AC141" i="2"/>
  <c r="AB141" i="2"/>
  <c r="Z141" i="2"/>
  <c r="Y141" i="2"/>
  <c r="X141" i="2"/>
  <c r="W141" i="2"/>
  <c r="V141" i="2"/>
  <c r="T141" i="2"/>
  <c r="S141" i="2"/>
  <c r="R141" i="2"/>
  <c r="Q141" i="2"/>
  <c r="P141" i="2"/>
  <c r="N141" i="2"/>
  <c r="M141" i="2"/>
  <c r="L141" i="2"/>
  <c r="K141" i="2"/>
  <c r="J141" i="2"/>
  <c r="H141" i="2"/>
  <c r="G141" i="2"/>
  <c r="F141" i="2"/>
  <c r="E141" i="2"/>
  <c r="D141" i="2"/>
  <c r="AL140" i="2"/>
  <c r="AK140" i="2"/>
  <c r="AJ140" i="2"/>
  <c r="BO140" i="2" s="1"/>
  <c r="AI140" i="2"/>
  <c r="AH140" i="2"/>
  <c r="AF140" i="2"/>
  <c r="AE140" i="2"/>
  <c r="AD140" i="2"/>
  <c r="AC140" i="2"/>
  <c r="AB140" i="2"/>
  <c r="Z140" i="2"/>
  <c r="Y140" i="2"/>
  <c r="X140" i="2"/>
  <c r="W140" i="2"/>
  <c r="BB140" i="2" s="1"/>
  <c r="V140" i="2"/>
  <c r="T140" i="2"/>
  <c r="S140" i="2"/>
  <c r="R140" i="2"/>
  <c r="Q140" i="2"/>
  <c r="P140" i="2"/>
  <c r="N140" i="2"/>
  <c r="M140" i="2"/>
  <c r="L140" i="2"/>
  <c r="K140" i="2"/>
  <c r="J140" i="2"/>
  <c r="H140" i="2"/>
  <c r="G140" i="2"/>
  <c r="F140" i="2"/>
  <c r="AP140" i="2" s="1"/>
  <c r="E140" i="2"/>
  <c r="D140" i="2"/>
  <c r="AL139" i="2"/>
  <c r="AK139" i="2"/>
  <c r="AJ139" i="2"/>
  <c r="AI139" i="2"/>
  <c r="AH139" i="2"/>
  <c r="AF139" i="2"/>
  <c r="AE139" i="2"/>
  <c r="AD139" i="2"/>
  <c r="AC139" i="2"/>
  <c r="AB139" i="2"/>
  <c r="BG139" i="2" s="1"/>
  <c r="Z139" i="2"/>
  <c r="Y139" i="2"/>
  <c r="X139" i="2"/>
  <c r="W139" i="2"/>
  <c r="V139" i="2"/>
  <c r="T139" i="2"/>
  <c r="S139" i="2"/>
  <c r="R139" i="2"/>
  <c r="Q139" i="2"/>
  <c r="P139" i="2"/>
  <c r="N139" i="2"/>
  <c r="M139" i="2"/>
  <c r="L139" i="2"/>
  <c r="K139" i="2"/>
  <c r="J139" i="2"/>
  <c r="H139" i="2"/>
  <c r="G139" i="2"/>
  <c r="F139" i="2"/>
  <c r="E139" i="2"/>
  <c r="D139" i="2"/>
  <c r="AL138" i="2"/>
  <c r="AK138" i="2"/>
  <c r="BP138" i="2" s="1"/>
  <c r="AJ138" i="2"/>
  <c r="AI138" i="2"/>
  <c r="BN138" i="2" s="1"/>
  <c r="AH138" i="2"/>
  <c r="AF138" i="2"/>
  <c r="AE138" i="2"/>
  <c r="AD138" i="2"/>
  <c r="AC138" i="2"/>
  <c r="AB138" i="2"/>
  <c r="BG138" i="2" s="1"/>
  <c r="Z138" i="2"/>
  <c r="Y138" i="2"/>
  <c r="BD138" i="2" s="1"/>
  <c r="X138" i="2"/>
  <c r="W138" i="2"/>
  <c r="V138" i="2"/>
  <c r="T138" i="2"/>
  <c r="S138" i="2"/>
  <c r="R138" i="2"/>
  <c r="Q138" i="2"/>
  <c r="P138" i="2"/>
  <c r="N138" i="2"/>
  <c r="M138" i="2"/>
  <c r="L138" i="2"/>
  <c r="K138" i="2"/>
  <c r="J138" i="2"/>
  <c r="H138" i="2"/>
  <c r="AR138" i="2" s="1"/>
  <c r="G138" i="2"/>
  <c r="F138" i="2"/>
  <c r="AP138" i="2" s="1"/>
  <c r="E138" i="2"/>
  <c r="D138" i="2"/>
  <c r="AL137" i="2"/>
  <c r="AK137" i="2"/>
  <c r="AJ137" i="2"/>
  <c r="AI137" i="2"/>
  <c r="AH137" i="2"/>
  <c r="AF137" i="2"/>
  <c r="AE137" i="2"/>
  <c r="AD137" i="2"/>
  <c r="BI137" i="2" s="1"/>
  <c r="AC137" i="2"/>
  <c r="AB137" i="2"/>
  <c r="Z137" i="2"/>
  <c r="Y137" i="2"/>
  <c r="X137" i="2"/>
  <c r="W137" i="2"/>
  <c r="V137" i="2"/>
  <c r="T137" i="2"/>
  <c r="S137" i="2"/>
  <c r="R137" i="2"/>
  <c r="Q137" i="2"/>
  <c r="P137" i="2"/>
  <c r="N137" i="2"/>
  <c r="M137" i="2"/>
  <c r="L137" i="2"/>
  <c r="K137" i="2"/>
  <c r="AV137" i="2" s="1"/>
  <c r="J137" i="2"/>
  <c r="H137" i="2"/>
  <c r="G137" i="2"/>
  <c r="F137" i="2"/>
  <c r="E137" i="2"/>
  <c r="D137" i="2"/>
  <c r="AL136" i="2"/>
  <c r="AK136" i="2"/>
  <c r="AJ136" i="2"/>
  <c r="AI136" i="2"/>
  <c r="AH136" i="2"/>
  <c r="AF136" i="2"/>
  <c r="AE136" i="2"/>
  <c r="AD136" i="2"/>
  <c r="AC136" i="2"/>
  <c r="AB136" i="2"/>
  <c r="Z136" i="2"/>
  <c r="Y136" i="2"/>
  <c r="BC136" i="2" s="1"/>
  <c r="X136" i="2"/>
  <c r="W136" i="2"/>
  <c r="BB136" i="2" s="1"/>
  <c r="V136" i="2"/>
  <c r="T136" i="2"/>
  <c r="S136" i="2"/>
  <c r="R136" i="2"/>
  <c r="Q136" i="2"/>
  <c r="P136" i="2"/>
  <c r="N136" i="2"/>
  <c r="M136" i="2"/>
  <c r="AX136" i="2" s="1"/>
  <c r="L136" i="2"/>
  <c r="K136" i="2"/>
  <c r="J136" i="2"/>
  <c r="H136" i="2"/>
  <c r="G136" i="2"/>
  <c r="AQ136" i="2" s="1"/>
  <c r="F136" i="2"/>
  <c r="AP136" i="2" s="1"/>
  <c r="E136" i="2"/>
  <c r="D136" i="2"/>
  <c r="AL135" i="2"/>
  <c r="AK135" i="2"/>
  <c r="AJ135" i="2"/>
  <c r="AI135" i="2"/>
  <c r="BN135" i="2" s="1"/>
  <c r="AH135" i="2"/>
  <c r="AF135" i="2"/>
  <c r="AE135" i="2"/>
  <c r="AD135" i="2"/>
  <c r="AC135" i="2"/>
  <c r="AB135" i="2"/>
  <c r="Z135" i="2"/>
  <c r="Y135" i="2"/>
  <c r="BD135" i="2" s="1"/>
  <c r="X135" i="2"/>
  <c r="W135" i="2"/>
  <c r="V135" i="2"/>
  <c r="T135" i="2"/>
  <c r="S135" i="2"/>
  <c r="R135" i="2"/>
  <c r="Q135" i="2"/>
  <c r="P135" i="2"/>
  <c r="N135" i="2"/>
  <c r="M135" i="2"/>
  <c r="L135" i="2"/>
  <c r="K135" i="2"/>
  <c r="J135" i="2"/>
  <c r="H135" i="2"/>
  <c r="G135" i="2"/>
  <c r="F135" i="2"/>
  <c r="AQ135" i="2" s="1"/>
  <c r="E135" i="2"/>
  <c r="D135" i="2"/>
  <c r="AL134" i="2"/>
  <c r="AK134" i="2"/>
  <c r="AJ134" i="2"/>
  <c r="AI134" i="2"/>
  <c r="AH134" i="2"/>
  <c r="AF134" i="2"/>
  <c r="AE134" i="2"/>
  <c r="AD134" i="2"/>
  <c r="AC134" i="2"/>
  <c r="AB134" i="2"/>
  <c r="BG134" i="2" s="1"/>
  <c r="Z134" i="2"/>
  <c r="Y134" i="2"/>
  <c r="X134" i="2"/>
  <c r="W134" i="2"/>
  <c r="V134" i="2"/>
  <c r="T134" i="2"/>
  <c r="S134" i="2"/>
  <c r="R134" i="2"/>
  <c r="Q134" i="2"/>
  <c r="P134" i="2"/>
  <c r="N134" i="2"/>
  <c r="M134" i="2"/>
  <c r="L134" i="2"/>
  <c r="K134" i="2"/>
  <c r="J134" i="2"/>
  <c r="H134" i="2"/>
  <c r="G134" i="2"/>
  <c r="F134" i="2"/>
  <c r="AP134" i="2" s="1"/>
  <c r="E134" i="2"/>
  <c r="D134" i="2"/>
  <c r="AL133" i="2"/>
  <c r="AK133" i="2"/>
  <c r="AJ133" i="2"/>
  <c r="AI133" i="2"/>
  <c r="AH133" i="2"/>
  <c r="AF133" i="2"/>
  <c r="AE133" i="2"/>
  <c r="AD133" i="2"/>
  <c r="BI133" i="2" s="1"/>
  <c r="AC133" i="2"/>
  <c r="AB133" i="2"/>
  <c r="Z133" i="2"/>
  <c r="Y133" i="2"/>
  <c r="X133" i="2"/>
  <c r="W133" i="2"/>
  <c r="BB133" i="2" s="1"/>
  <c r="V133" i="2"/>
  <c r="T133" i="2"/>
  <c r="S133" i="2"/>
  <c r="R133" i="2"/>
  <c r="Q133" i="2"/>
  <c r="P133" i="2"/>
  <c r="N133" i="2"/>
  <c r="M133" i="2"/>
  <c r="AW133" i="2" s="1"/>
  <c r="L133" i="2"/>
  <c r="K133" i="2"/>
  <c r="AV133" i="2" s="1"/>
  <c r="J133" i="2"/>
  <c r="H133" i="2"/>
  <c r="G133" i="2"/>
  <c r="F133" i="2"/>
  <c r="E133" i="2"/>
  <c r="D133" i="2"/>
  <c r="AL132" i="2"/>
  <c r="AK132" i="2"/>
  <c r="AJ132" i="2"/>
  <c r="AI132" i="2"/>
  <c r="AH132" i="2"/>
  <c r="AF132" i="2"/>
  <c r="AE132" i="2"/>
  <c r="AD132" i="2"/>
  <c r="AC132" i="2"/>
  <c r="AB132" i="2"/>
  <c r="Z132" i="2"/>
  <c r="Y132" i="2"/>
  <c r="X132" i="2"/>
  <c r="W132" i="2"/>
  <c r="V132" i="2"/>
  <c r="T132" i="2"/>
  <c r="S132" i="2"/>
  <c r="R132" i="2"/>
  <c r="Q132" i="2"/>
  <c r="P132" i="2"/>
  <c r="N132" i="2"/>
  <c r="M132" i="2"/>
  <c r="L132" i="2"/>
  <c r="K132" i="2"/>
  <c r="J132" i="2"/>
  <c r="H132" i="2"/>
  <c r="G132" i="2"/>
  <c r="AQ132" i="2" s="1"/>
  <c r="F132" i="2"/>
  <c r="E132" i="2"/>
  <c r="D132" i="2"/>
  <c r="AL131" i="2"/>
  <c r="AK131" i="2"/>
  <c r="BP131" i="2" s="1"/>
  <c r="AJ131" i="2"/>
  <c r="AI131" i="2"/>
  <c r="BN131" i="2" s="1"/>
  <c r="AH131" i="2"/>
  <c r="AF131" i="2"/>
  <c r="AE131" i="2"/>
  <c r="AD131" i="2"/>
  <c r="BI131" i="2" s="1"/>
  <c r="AC131" i="2"/>
  <c r="AB131" i="2"/>
  <c r="BG131" i="2" s="1"/>
  <c r="Z131" i="2"/>
  <c r="Y131" i="2"/>
  <c r="X131" i="2"/>
  <c r="W131" i="2"/>
  <c r="V131" i="2"/>
  <c r="T131" i="2"/>
  <c r="S131" i="2"/>
  <c r="R131" i="2"/>
  <c r="Q131" i="2"/>
  <c r="P131" i="2"/>
  <c r="N131" i="2"/>
  <c r="M131" i="2"/>
  <c r="L131" i="2"/>
  <c r="K131" i="2"/>
  <c r="AV131" i="2" s="1"/>
  <c r="J131" i="2"/>
  <c r="H131" i="2"/>
  <c r="AR131" i="2" s="1"/>
  <c r="G131" i="2"/>
  <c r="F131" i="2"/>
  <c r="E131" i="2"/>
  <c r="D131" i="2"/>
  <c r="AL130" i="2"/>
  <c r="AK130" i="2"/>
  <c r="BP130" i="2" s="1"/>
  <c r="AJ130" i="2"/>
  <c r="AI130" i="2"/>
  <c r="AH130" i="2"/>
  <c r="AF130" i="2"/>
  <c r="AE130" i="2"/>
  <c r="AD130" i="2"/>
  <c r="AC130" i="2"/>
  <c r="AB130" i="2"/>
  <c r="BG130" i="2" s="1"/>
  <c r="Z130" i="2"/>
  <c r="Y130" i="2"/>
  <c r="X130" i="2"/>
  <c r="W130" i="2"/>
  <c r="V130" i="2"/>
  <c r="T130" i="2"/>
  <c r="S130" i="2"/>
  <c r="R130" i="2"/>
  <c r="Q130" i="2"/>
  <c r="P130" i="2"/>
  <c r="N130" i="2"/>
  <c r="M130" i="2"/>
  <c r="L130" i="2"/>
  <c r="K130" i="2"/>
  <c r="J130" i="2"/>
  <c r="H130" i="2"/>
  <c r="G130" i="2"/>
  <c r="F130" i="2"/>
  <c r="E130" i="2"/>
  <c r="D130" i="2"/>
  <c r="AX129" i="2"/>
  <c r="AL129" i="2"/>
  <c r="AK129" i="2"/>
  <c r="AJ129" i="2"/>
  <c r="AI129" i="2"/>
  <c r="AH129" i="2"/>
  <c r="BM129" i="2" s="1"/>
  <c r="AF129" i="2"/>
  <c r="AE129" i="2"/>
  <c r="BJ129" i="2" s="1"/>
  <c r="AD129" i="2"/>
  <c r="AC129" i="2"/>
  <c r="AB129" i="2"/>
  <c r="Z129" i="2"/>
  <c r="Y129" i="2"/>
  <c r="X129" i="2"/>
  <c r="BC129" i="2" s="1"/>
  <c r="W129" i="2"/>
  <c r="V129" i="2"/>
  <c r="BA129" i="2" s="1"/>
  <c r="T129" i="2"/>
  <c r="S129" i="2"/>
  <c r="R129" i="2"/>
  <c r="Q129" i="2"/>
  <c r="P129" i="2"/>
  <c r="N129" i="2"/>
  <c r="M129" i="2"/>
  <c r="L129" i="2"/>
  <c r="AW129" i="2" s="1"/>
  <c r="K129" i="2"/>
  <c r="J129" i="2"/>
  <c r="H129" i="2"/>
  <c r="G129" i="2"/>
  <c r="F129" i="2"/>
  <c r="E129" i="2"/>
  <c r="D129" i="2"/>
  <c r="BM128" i="2"/>
  <c r="BC128" i="2"/>
  <c r="AL128" i="2"/>
  <c r="AK128" i="2"/>
  <c r="AJ128" i="2"/>
  <c r="AI128" i="2"/>
  <c r="AH128" i="2"/>
  <c r="AF128" i="2"/>
  <c r="AE128" i="2"/>
  <c r="AD128" i="2"/>
  <c r="AC128" i="2"/>
  <c r="AB128" i="2"/>
  <c r="Z128" i="2"/>
  <c r="Y128" i="2"/>
  <c r="X128" i="2"/>
  <c r="W128" i="2"/>
  <c r="V128" i="2"/>
  <c r="T128" i="2"/>
  <c r="S128" i="2"/>
  <c r="R128" i="2"/>
  <c r="Q128" i="2"/>
  <c r="P128" i="2"/>
  <c r="N128" i="2"/>
  <c r="M128" i="2"/>
  <c r="L128" i="2"/>
  <c r="K128" i="2"/>
  <c r="J128" i="2"/>
  <c r="H128" i="2"/>
  <c r="G128" i="2"/>
  <c r="AQ128" i="2" s="1"/>
  <c r="F128" i="2"/>
  <c r="E128" i="2"/>
  <c r="AP128" i="2" s="1"/>
  <c r="D128" i="2"/>
  <c r="BG127" i="2"/>
  <c r="BD127" i="2"/>
  <c r="AL127" i="2"/>
  <c r="AK127" i="2"/>
  <c r="AJ127" i="2"/>
  <c r="AI127" i="2"/>
  <c r="AH127" i="2"/>
  <c r="AF127" i="2"/>
  <c r="AE127" i="2"/>
  <c r="AD127" i="2"/>
  <c r="AC127" i="2"/>
  <c r="AB127" i="2"/>
  <c r="Z127" i="2"/>
  <c r="Y127" i="2"/>
  <c r="X127" i="2"/>
  <c r="W127" i="2"/>
  <c r="BB127" i="2" s="1"/>
  <c r="V127" i="2"/>
  <c r="T127" i="2"/>
  <c r="S127" i="2"/>
  <c r="R127" i="2"/>
  <c r="Q127" i="2"/>
  <c r="P127" i="2"/>
  <c r="N127" i="2"/>
  <c r="M127" i="2"/>
  <c r="AX127" i="2" s="1"/>
  <c r="L127" i="2"/>
  <c r="K127" i="2"/>
  <c r="AU127" i="2" s="1"/>
  <c r="J127" i="2"/>
  <c r="H127" i="2"/>
  <c r="AR127" i="2" s="1"/>
  <c r="G127" i="2"/>
  <c r="F127" i="2"/>
  <c r="E127" i="2"/>
  <c r="D127" i="2"/>
  <c r="BG126" i="2"/>
  <c r="AL126" i="2"/>
  <c r="AK126" i="2"/>
  <c r="AJ126" i="2"/>
  <c r="AI126" i="2"/>
  <c r="AH126" i="2"/>
  <c r="AF126" i="2"/>
  <c r="AE126" i="2"/>
  <c r="AD126" i="2"/>
  <c r="BI126" i="2" s="1"/>
  <c r="AC126" i="2"/>
  <c r="AB126" i="2"/>
  <c r="Z126" i="2"/>
  <c r="Y126" i="2"/>
  <c r="X126" i="2"/>
  <c r="W126" i="2"/>
  <c r="V126" i="2"/>
  <c r="T126" i="2"/>
  <c r="S126" i="2"/>
  <c r="R126" i="2"/>
  <c r="Q126" i="2"/>
  <c r="P126" i="2"/>
  <c r="N126" i="2"/>
  <c r="M126" i="2"/>
  <c r="L126" i="2"/>
  <c r="AW126" i="2" s="1"/>
  <c r="K126" i="2"/>
  <c r="J126" i="2"/>
  <c r="H126" i="2"/>
  <c r="G126" i="2"/>
  <c r="AR126" i="2" s="1"/>
  <c r="F126" i="2"/>
  <c r="E126" i="2"/>
  <c r="D126" i="2"/>
  <c r="AL125" i="2"/>
  <c r="AK125" i="2"/>
  <c r="AJ125" i="2"/>
  <c r="AI125" i="2"/>
  <c r="AH125" i="2"/>
  <c r="BM125" i="2" s="1"/>
  <c r="AF125" i="2"/>
  <c r="AE125" i="2"/>
  <c r="AD125" i="2"/>
  <c r="AC125" i="2"/>
  <c r="AB125" i="2"/>
  <c r="Z125" i="2"/>
  <c r="Y125" i="2"/>
  <c r="X125" i="2"/>
  <c r="BC125" i="2" s="1"/>
  <c r="W125" i="2"/>
  <c r="V125" i="2"/>
  <c r="T125" i="2"/>
  <c r="S125" i="2"/>
  <c r="R125" i="2"/>
  <c r="Q125" i="2"/>
  <c r="P125" i="2"/>
  <c r="N125" i="2"/>
  <c r="M125" i="2"/>
  <c r="L125" i="2"/>
  <c r="K125" i="2"/>
  <c r="J125" i="2"/>
  <c r="H125" i="2"/>
  <c r="G125" i="2"/>
  <c r="F125" i="2"/>
  <c r="E125" i="2"/>
  <c r="D125" i="2"/>
  <c r="BN124" i="2"/>
  <c r="AQ124" i="2"/>
  <c r="AL124" i="2"/>
  <c r="AK124" i="2"/>
  <c r="AJ124" i="2"/>
  <c r="AI124" i="2"/>
  <c r="AH124" i="2"/>
  <c r="BM124" i="2" s="1"/>
  <c r="AF124" i="2"/>
  <c r="AE124" i="2"/>
  <c r="AD124" i="2"/>
  <c r="AC124" i="2"/>
  <c r="AB124" i="2"/>
  <c r="Z124" i="2"/>
  <c r="Y124" i="2"/>
  <c r="X124" i="2"/>
  <c r="BC124" i="2" s="1"/>
  <c r="W124" i="2"/>
  <c r="V124" i="2"/>
  <c r="T124" i="2"/>
  <c r="S124" i="2"/>
  <c r="R124" i="2"/>
  <c r="Q124" i="2"/>
  <c r="P124" i="2"/>
  <c r="N124" i="2"/>
  <c r="M124" i="2"/>
  <c r="L124" i="2"/>
  <c r="K124" i="2"/>
  <c r="J124" i="2"/>
  <c r="H124" i="2"/>
  <c r="G124" i="2"/>
  <c r="F124" i="2"/>
  <c r="E124" i="2"/>
  <c r="D124" i="2"/>
  <c r="BN123" i="2"/>
  <c r="AL123" i="2"/>
  <c r="AK123" i="2"/>
  <c r="BO123" i="2" s="1"/>
  <c r="AJ123" i="2"/>
  <c r="AI123" i="2"/>
  <c r="AH123" i="2"/>
  <c r="BM123" i="2" s="1"/>
  <c r="AF123" i="2"/>
  <c r="AE123" i="2"/>
  <c r="AD123" i="2"/>
  <c r="AC123" i="2"/>
  <c r="AB123" i="2"/>
  <c r="Z123" i="2"/>
  <c r="Y123" i="2"/>
  <c r="X123" i="2"/>
  <c r="BC123" i="2" s="1"/>
  <c r="W123" i="2"/>
  <c r="V123" i="2"/>
  <c r="T123" i="2"/>
  <c r="S123" i="2"/>
  <c r="R123" i="2"/>
  <c r="Q123" i="2"/>
  <c r="P123" i="2"/>
  <c r="N123" i="2"/>
  <c r="M123" i="2"/>
  <c r="L123" i="2"/>
  <c r="K123" i="2"/>
  <c r="J123" i="2"/>
  <c r="AU123" i="2" s="1"/>
  <c r="H123" i="2"/>
  <c r="G123" i="2"/>
  <c r="F123" i="2"/>
  <c r="E123" i="2"/>
  <c r="AP123" i="2" s="1"/>
  <c r="D123" i="2"/>
  <c r="AL122" i="2"/>
  <c r="AK122" i="2"/>
  <c r="AJ122" i="2"/>
  <c r="BO122" i="2" s="1"/>
  <c r="AI122" i="2"/>
  <c r="AH122" i="2"/>
  <c r="AF122" i="2"/>
  <c r="AE122" i="2"/>
  <c r="AD122" i="2"/>
  <c r="AC122" i="2"/>
  <c r="BH122" i="2" s="1"/>
  <c r="AB122" i="2"/>
  <c r="Z122" i="2"/>
  <c r="Y122" i="2"/>
  <c r="X122" i="2"/>
  <c r="W122" i="2"/>
  <c r="V122" i="2"/>
  <c r="T122" i="2"/>
  <c r="S122" i="2"/>
  <c r="R122" i="2"/>
  <c r="Q122" i="2"/>
  <c r="P122" i="2"/>
  <c r="N122" i="2"/>
  <c r="M122" i="2"/>
  <c r="L122" i="2"/>
  <c r="K122" i="2"/>
  <c r="J122" i="2"/>
  <c r="H122" i="2"/>
  <c r="G122" i="2"/>
  <c r="AR122" i="2" s="1"/>
  <c r="F122" i="2"/>
  <c r="E122" i="2"/>
  <c r="AO122" i="2" s="1"/>
  <c r="D122" i="2"/>
  <c r="AL121" i="2"/>
  <c r="AK121" i="2"/>
  <c r="AJ121" i="2"/>
  <c r="AI121" i="2"/>
  <c r="AH121" i="2"/>
  <c r="BM121" i="2" s="1"/>
  <c r="AF121" i="2"/>
  <c r="AE121" i="2"/>
  <c r="AD121" i="2"/>
  <c r="AC121" i="2"/>
  <c r="AB121" i="2"/>
  <c r="Z121" i="2"/>
  <c r="Y121" i="2"/>
  <c r="X121" i="2"/>
  <c r="BC121" i="2" s="1"/>
  <c r="W121" i="2"/>
  <c r="BA121" i="2" s="1"/>
  <c r="V121" i="2"/>
  <c r="T121" i="2"/>
  <c r="S121" i="2"/>
  <c r="R121" i="2"/>
  <c r="Q121" i="2"/>
  <c r="P121" i="2"/>
  <c r="N121" i="2"/>
  <c r="M121" i="2"/>
  <c r="L121" i="2"/>
  <c r="K121" i="2"/>
  <c r="J121" i="2"/>
  <c r="H121" i="2"/>
  <c r="G121" i="2"/>
  <c r="F121" i="2"/>
  <c r="E121" i="2"/>
  <c r="D121" i="2"/>
  <c r="AL120" i="2"/>
  <c r="AK120" i="2"/>
  <c r="AJ120" i="2"/>
  <c r="AI120" i="2"/>
  <c r="AH120" i="2"/>
  <c r="BM120" i="2" s="1"/>
  <c r="AF120" i="2"/>
  <c r="AE120" i="2"/>
  <c r="AD120" i="2"/>
  <c r="AC120" i="2"/>
  <c r="AB120" i="2"/>
  <c r="Z120" i="2"/>
  <c r="Y120" i="2"/>
  <c r="X120" i="2"/>
  <c r="BC120" i="2" s="1"/>
  <c r="W120" i="2"/>
  <c r="V120" i="2"/>
  <c r="T120" i="2"/>
  <c r="S120" i="2"/>
  <c r="R120" i="2"/>
  <c r="Q120" i="2"/>
  <c r="P120" i="2"/>
  <c r="N120" i="2"/>
  <c r="M120" i="2"/>
  <c r="L120" i="2"/>
  <c r="K120" i="2"/>
  <c r="J120" i="2"/>
  <c r="H120" i="2"/>
  <c r="G120" i="2"/>
  <c r="AQ120" i="2" s="1"/>
  <c r="F120" i="2"/>
  <c r="E120" i="2"/>
  <c r="AP120" i="2" s="1"/>
  <c r="D120" i="2"/>
  <c r="AL119" i="2"/>
  <c r="AK119" i="2"/>
  <c r="AJ119" i="2"/>
  <c r="AI119" i="2"/>
  <c r="AH119" i="2"/>
  <c r="AF119" i="2"/>
  <c r="AE119" i="2"/>
  <c r="AD119" i="2"/>
  <c r="AC119" i="2"/>
  <c r="BH119" i="2" s="1"/>
  <c r="AB119" i="2"/>
  <c r="Z119" i="2"/>
  <c r="Y119" i="2"/>
  <c r="X119" i="2"/>
  <c r="W119" i="2"/>
  <c r="V119" i="2"/>
  <c r="T119" i="2"/>
  <c r="S119" i="2"/>
  <c r="R119" i="2"/>
  <c r="Q119" i="2"/>
  <c r="P119" i="2"/>
  <c r="N119" i="2"/>
  <c r="M119" i="2"/>
  <c r="L119" i="2"/>
  <c r="K119" i="2"/>
  <c r="J119" i="2"/>
  <c r="AU119" i="2" s="1"/>
  <c r="H119" i="2"/>
  <c r="G119" i="2"/>
  <c r="F119" i="2"/>
  <c r="E119" i="2"/>
  <c r="AP119" i="2" s="1"/>
  <c r="D119" i="2"/>
  <c r="AL118" i="2"/>
  <c r="AK118" i="2"/>
  <c r="AJ118" i="2"/>
  <c r="AI118" i="2"/>
  <c r="AH118" i="2"/>
  <c r="AF118" i="2"/>
  <c r="AE118" i="2"/>
  <c r="AD118" i="2"/>
  <c r="AC118" i="2"/>
  <c r="AB118" i="2"/>
  <c r="Z118" i="2"/>
  <c r="Y118" i="2"/>
  <c r="X118" i="2"/>
  <c r="W118" i="2"/>
  <c r="V118" i="2"/>
  <c r="T118" i="2"/>
  <c r="S118" i="2"/>
  <c r="R118" i="2"/>
  <c r="Q118" i="2"/>
  <c r="P118" i="2"/>
  <c r="N118" i="2"/>
  <c r="M118" i="2"/>
  <c r="L118" i="2"/>
  <c r="K118" i="2"/>
  <c r="J118" i="2"/>
  <c r="H118" i="2"/>
  <c r="G118" i="2"/>
  <c r="F118" i="2"/>
  <c r="E118" i="2"/>
  <c r="D118" i="2"/>
  <c r="AL117" i="2"/>
  <c r="AK117" i="2"/>
  <c r="AJ117" i="2"/>
  <c r="AI117" i="2"/>
  <c r="AH117" i="2"/>
  <c r="BM117" i="2" s="1"/>
  <c r="AF117" i="2"/>
  <c r="AE117" i="2"/>
  <c r="AD117" i="2"/>
  <c r="AC117" i="2"/>
  <c r="AB117" i="2"/>
  <c r="Z117" i="2"/>
  <c r="Y117" i="2"/>
  <c r="X117" i="2"/>
  <c r="W117" i="2"/>
  <c r="V117" i="2"/>
  <c r="T117" i="2"/>
  <c r="S117" i="2"/>
  <c r="R117" i="2"/>
  <c r="Q117" i="2"/>
  <c r="P117" i="2"/>
  <c r="N117" i="2"/>
  <c r="M117" i="2"/>
  <c r="L117" i="2"/>
  <c r="K117" i="2"/>
  <c r="J117" i="2"/>
  <c r="H117" i="2"/>
  <c r="G117" i="2"/>
  <c r="F117" i="2"/>
  <c r="E117" i="2"/>
  <c r="D117" i="2"/>
  <c r="AL116" i="2"/>
  <c r="AK116" i="2"/>
  <c r="AJ116" i="2"/>
  <c r="BO116" i="2" s="1"/>
  <c r="AI116" i="2"/>
  <c r="AH116" i="2"/>
  <c r="BM116" i="2" s="1"/>
  <c r="AF116" i="2"/>
  <c r="AE116" i="2"/>
  <c r="AD116" i="2"/>
  <c r="AC116" i="2"/>
  <c r="AB116" i="2"/>
  <c r="Z116" i="2"/>
  <c r="Y116" i="2"/>
  <c r="X116" i="2"/>
  <c r="BC116" i="2" s="1"/>
  <c r="W116" i="2"/>
  <c r="V116" i="2"/>
  <c r="T116" i="2"/>
  <c r="S116" i="2"/>
  <c r="R116" i="2"/>
  <c r="Q116" i="2"/>
  <c r="P116" i="2"/>
  <c r="N116" i="2"/>
  <c r="M116" i="2"/>
  <c r="L116" i="2"/>
  <c r="K116" i="2"/>
  <c r="J116" i="2"/>
  <c r="H116" i="2"/>
  <c r="G116" i="2"/>
  <c r="F116" i="2"/>
  <c r="E116" i="2"/>
  <c r="D116" i="2"/>
  <c r="AL115" i="2"/>
  <c r="AK115" i="2"/>
  <c r="AJ115" i="2"/>
  <c r="AI115" i="2"/>
  <c r="BN115" i="2" s="1"/>
  <c r="AH115" i="2"/>
  <c r="AF115" i="2"/>
  <c r="AE115" i="2"/>
  <c r="BJ115" i="2" s="1"/>
  <c r="AD115" i="2"/>
  <c r="AC115" i="2"/>
  <c r="BH115" i="2" s="1"/>
  <c r="AB115" i="2"/>
  <c r="Z115" i="2"/>
  <c r="Y115" i="2"/>
  <c r="BD115" i="2" s="1"/>
  <c r="X115" i="2"/>
  <c r="W115" i="2"/>
  <c r="V115" i="2"/>
  <c r="BA115" i="2" s="1"/>
  <c r="T115" i="2"/>
  <c r="S115" i="2"/>
  <c r="R115" i="2"/>
  <c r="Q115" i="2"/>
  <c r="P115" i="2"/>
  <c r="N115" i="2"/>
  <c r="M115" i="2"/>
  <c r="L115" i="2"/>
  <c r="AW115" i="2" s="1"/>
  <c r="K115" i="2"/>
  <c r="J115" i="2"/>
  <c r="AU115" i="2" s="1"/>
  <c r="H115" i="2"/>
  <c r="AR115" i="2" s="1"/>
  <c r="G115" i="2"/>
  <c r="F115" i="2"/>
  <c r="E115" i="2"/>
  <c r="D115" i="2"/>
  <c r="AL114" i="2"/>
  <c r="AK114" i="2"/>
  <c r="AJ114" i="2"/>
  <c r="AI114" i="2"/>
  <c r="AH114" i="2"/>
  <c r="AF114" i="2"/>
  <c r="AE114" i="2"/>
  <c r="AD114" i="2"/>
  <c r="BI114" i="2" s="1"/>
  <c r="AC114" i="2"/>
  <c r="AB114" i="2"/>
  <c r="Z114" i="2"/>
  <c r="Y114" i="2"/>
  <c r="X114" i="2"/>
  <c r="W114" i="2"/>
  <c r="V114" i="2"/>
  <c r="T114" i="2"/>
  <c r="S114" i="2"/>
  <c r="R114" i="2"/>
  <c r="Q114" i="2"/>
  <c r="P114" i="2"/>
  <c r="N114" i="2"/>
  <c r="M114" i="2"/>
  <c r="AW114" i="2" s="1"/>
  <c r="L114" i="2"/>
  <c r="K114" i="2"/>
  <c r="AV114" i="2" s="1"/>
  <c r="J114" i="2"/>
  <c r="H114" i="2"/>
  <c r="G114" i="2"/>
  <c r="F114" i="2"/>
  <c r="E114" i="2"/>
  <c r="D114" i="2"/>
  <c r="AO113" i="2"/>
  <c r="AL113" i="2"/>
  <c r="AK113" i="2"/>
  <c r="AJ113" i="2"/>
  <c r="AI113" i="2"/>
  <c r="AH113" i="2"/>
  <c r="AF113" i="2"/>
  <c r="AE113" i="2"/>
  <c r="BJ113" i="2" s="1"/>
  <c r="AD113" i="2"/>
  <c r="AC113" i="2"/>
  <c r="AB113" i="2"/>
  <c r="Z113" i="2"/>
  <c r="Y113" i="2"/>
  <c r="X113" i="2"/>
  <c r="W113" i="2"/>
  <c r="BB113" i="2" s="1"/>
  <c r="V113" i="2"/>
  <c r="BA113" i="2" s="1"/>
  <c r="T113" i="2"/>
  <c r="S113" i="2"/>
  <c r="R113" i="2"/>
  <c r="Q113" i="2"/>
  <c r="P113" i="2"/>
  <c r="N113" i="2"/>
  <c r="M113" i="2"/>
  <c r="AX113" i="2" s="1"/>
  <c r="L113" i="2"/>
  <c r="AW113" i="2" s="1"/>
  <c r="K113" i="2"/>
  <c r="J113" i="2"/>
  <c r="H113" i="2"/>
  <c r="G113" i="2"/>
  <c r="F113" i="2"/>
  <c r="E113" i="2"/>
  <c r="D113" i="2"/>
  <c r="BB112" i="2"/>
  <c r="AL112" i="2"/>
  <c r="AK112" i="2"/>
  <c r="AJ112" i="2"/>
  <c r="BO112" i="2" s="1"/>
  <c r="AI112" i="2"/>
  <c r="AH112" i="2"/>
  <c r="AF112" i="2"/>
  <c r="AE112" i="2"/>
  <c r="BJ112" i="2" s="1"/>
  <c r="AD112" i="2"/>
  <c r="AC112" i="2"/>
  <c r="AB112" i="2"/>
  <c r="Z112" i="2"/>
  <c r="Y112" i="2"/>
  <c r="X112" i="2"/>
  <c r="W112" i="2"/>
  <c r="V112" i="2"/>
  <c r="T112" i="2"/>
  <c r="S112" i="2"/>
  <c r="R112" i="2"/>
  <c r="Q112" i="2"/>
  <c r="P112" i="2"/>
  <c r="N112" i="2"/>
  <c r="M112" i="2"/>
  <c r="AX112" i="2" s="1"/>
  <c r="L112" i="2"/>
  <c r="K112" i="2"/>
  <c r="J112" i="2"/>
  <c r="H112" i="2"/>
  <c r="G112" i="2"/>
  <c r="F112" i="2"/>
  <c r="E112" i="2"/>
  <c r="D112" i="2"/>
  <c r="BO111" i="2"/>
  <c r="AL111" i="2"/>
  <c r="AK111" i="2"/>
  <c r="AJ111" i="2"/>
  <c r="AI111" i="2"/>
  <c r="BN111" i="2" s="1"/>
  <c r="AH111" i="2"/>
  <c r="AF111" i="2"/>
  <c r="AE111" i="2"/>
  <c r="BJ111" i="2" s="1"/>
  <c r="AD111" i="2"/>
  <c r="AC111" i="2"/>
  <c r="AB111" i="2"/>
  <c r="Z111" i="2"/>
  <c r="Y111" i="2"/>
  <c r="BD111" i="2" s="1"/>
  <c r="X111" i="2"/>
  <c r="W111" i="2"/>
  <c r="V111" i="2"/>
  <c r="BA111" i="2" s="1"/>
  <c r="T111" i="2"/>
  <c r="S111" i="2"/>
  <c r="R111" i="2"/>
  <c r="Q111" i="2"/>
  <c r="P111" i="2"/>
  <c r="N111" i="2"/>
  <c r="M111" i="2"/>
  <c r="L111" i="2"/>
  <c r="AW111" i="2" s="1"/>
  <c r="K111" i="2"/>
  <c r="J111" i="2"/>
  <c r="H111" i="2"/>
  <c r="AR111" i="2" s="1"/>
  <c r="G111" i="2"/>
  <c r="F111" i="2"/>
  <c r="E111" i="2"/>
  <c r="D111" i="2"/>
  <c r="AL110" i="2"/>
  <c r="BP110" i="2" s="1"/>
  <c r="AK110" i="2"/>
  <c r="AJ110" i="2"/>
  <c r="BO110" i="2" s="1"/>
  <c r="AI110" i="2"/>
  <c r="AH110" i="2"/>
  <c r="AF110" i="2"/>
  <c r="AE110" i="2"/>
  <c r="AD110" i="2"/>
  <c r="BI110" i="2" s="1"/>
  <c r="AC110" i="2"/>
  <c r="BH110" i="2" s="1"/>
  <c r="AB110" i="2"/>
  <c r="Z110" i="2"/>
  <c r="Y110" i="2"/>
  <c r="X110" i="2"/>
  <c r="W110" i="2"/>
  <c r="BB110" i="2" s="1"/>
  <c r="V110" i="2"/>
  <c r="T110" i="2"/>
  <c r="S110" i="2"/>
  <c r="R110" i="2"/>
  <c r="Q110" i="2"/>
  <c r="P110" i="2"/>
  <c r="N110" i="2"/>
  <c r="M110" i="2"/>
  <c r="L110" i="2"/>
  <c r="K110" i="2"/>
  <c r="J110" i="2"/>
  <c r="AU110" i="2" s="1"/>
  <c r="H110" i="2"/>
  <c r="G110" i="2"/>
  <c r="F110" i="2"/>
  <c r="E110" i="2"/>
  <c r="D110" i="2"/>
  <c r="AL109" i="2"/>
  <c r="AK109" i="2"/>
  <c r="BP109" i="2" s="1"/>
  <c r="AJ109" i="2"/>
  <c r="AI109" i="2"/>
  <c r="AH109" i="2"/>
  <c r="AF109" i="2"/>
  <c r="AE109" i="2"/>
  <c r="AD109" i="2"/>
  <c r="AC109" i="2"/>
  <c r="AB109" i="2"/>
  <c r="BG109" i="2" s="1"/>
  <c r="Z109" i="2"/>
  <c r="Y109" i="2"/>
  <c r="BD109" i="2" s="1"/>
  <c r="X109" i="2"/>
  <c r="W109" i="2"/>
  <c r="V109" i="2"/>
  <c r="BA109" i="2" s="1"/>
  <c r="T109" i="2"/>
  <c r="S109" i="2"/>
  <c r="R109" i="2"/>
  <c r="Q109" i="2"/>
  <c r="P109" i="2"/>
  <c r="N109" i="2"/>
  <c r="M109" i="2"/>
  <c r="L109" i="2"/>
  <c r="AW109" i="2" s="1"/>
  <c r="K109" i="2"/>
  <c r="J109" i="2"/>
  <c r="H109" i="2"/>
  <c r="AR109" i="2" s="1"/>
  <c r="G109" i="2"/>
  <c r="F109" i="2"/>
  <c r="AQ109" i="2" s="1"/>
  <c r="E109" i="2"/>
  <c r="D109" i="2"/>
  <c r="AL108" i="2"/>
  <c r="AK108" i="2"/>
  <c r="AJ108" i="2"/>
  <c r="AI108" i="2"/>
  <c r="AH108" i="2"/>
  <c r="AF108" i="2"/>
  <c r="AE108" i="2"/>
  <c r="AD108" i="2"/>
  <c r="AC108" i="2"/>
  <c r="AB108" i="2"/>
  <c r="Z108" i="2"/>
  <c r="Y108" i="2"/>
  <c r="X108" i="2"/>
  <c r="W108" i="2"/>
  <c r="BB108" i="2" s="1"/>
  <c r="V108" i="2"/>
  <c r="T108" i="2"/>
  <c r="S108" i="2"/>
  <c r="R108" i="2"/>
  <c r="Q108" i="2"/>
  <c r="P108" i="2"/>
  <c r="N108" i="2"/>
  <c r="M108" i="2"/>
  <c r="L108" i="2"/>
  <c r="K108" i="2"/>
  <c r="J108" i="2"/>
  <c r="H108" i="2"/>
  <c r="G108" i="2"/>
  <c r="F108" i="2"/>
  <c r="E108" i="2"/>
  <c r="D108" i="2"/>
  <c r="AL107" i="2"/>
  <c r="AK107" i="2"/>
  <c r="AJ107" i="2"/>
  <c r="AI107" i="2"/>
  <c r="AH107" i="2"/>
  <c r="AF107" i="2"/>
  <c r="AE107" i="2"/>
  <c r="AD107" i="2"/>
  <c r="AC107" i="2"/>
  <c r="BH107" i="2" s="1"/>
  <c r="AB107" i="2"/>
  <c r="Z107" i="2"/>
  <c r="Y107" i="2"/>
  <c r="X107" i="2"/>
  <c r="W107" i="2"/>
  <c r="V107" i="2"/>
  <c r="T107" i="2"/>
  <c r="S107" i="2"/>
  <c r="R107" i="2"/>
  <c r="Q107" i="2"/>
  <c r="P107" i="2"/>
  <c r="N107" i="2"/>
  <c r="M107" i="2"/>
  <c r="AX107" i="2" s="1"/>
  <c r="L107" i="2"/>
  <c r="K107" i="2"/>
  <c r="J107" i="2"/>
  <c r="H107" i="2"/>
  <c r="G107" i="2"/>
  <c r="F107" i="2"/>
  <c r="E107" i="2"/>
  <c r="D107" i="2"/>
  <c r="BO106" i="2"/>
  <c r="AL106" i="2"/>
  <c r="AK106" i="2"/>
  <c r="AJ106" i="2"/>
  <c r="BN106" i="2" s="1"/>
  <c r="AI106" i="2"/>
  <c r="AH106" i="2"/>
  <c r="AF106" i="2"/>
  <c r="AE106" i="2"/>
  <c r="AD106" i="2"/>
  <c r="AC106" i="2"/>
  <c r="AB106" i="2"/>
  <c r="Z106" i="2"/>
  <c r="Y106" i="2"/>
  <c r="X106" i="2"/>
  <c r="BC106" i="2" s="1"/>
  <c r="W106" i="2"/>
  <c r="V106" i="2"/>
  <c r="T106" i="2"/>
  <c r="S106" i="2"/>
  <c r="R106" i="2"/>
  <c r="Q106" i="2"/>
  <c r="P106" i="2"/>
  <c r="N106" i="2"/>
  <c r="M106" i="2"/>
  <c r="L106" i="2"/>
  <c r="K106" i="2"/>
  <c r="J106" i="2"/>
  <c r="H106" i="2"/>
  <c r="G106" i="2"/>
  <c r="AQ106" i="2" s="1"/>
  <c r="F106" i="2"/>
  <c r="E106" i="2"/>
  <c r="D106" i="2"/>
  <c r="AL105" i="2"/>
  <c r="AK105" i="2"/>
  <c r="AJ105" i="2"/>
  <c r="BO105" i="2" s="1"/>
  <c r="AI105" i="2"/>
  <c r="BN105" i="2" s="1"/>
  <c r="AH105" i="2"/>
  <c r="AF105" i="2"/>
  <c r="AE105" i="2"/>
  <c r="AD105" i="2"/>
  <c r="AC105" i="2"/>
  <c r="AB105" i="2"/>
  <c r="Z105" i="2"/>
  <c r="Y105" i="2"/>
  <c r="BD105" i="2" s="1"/>
  <c r="X105" i="2"/>
  <c r="W105" i="2"/>
  <c r="BB105" i="2" s="1"/>
  <c r="V105" i="2"/>
  <c r="T105" i="2"/>
  <c r="S105" i="2"/>
  <c r="R105" i="2"/>
  <c r="Q105" i="2"/>
  <c r="P105" i="2"/>
  <c r="N105" i="2"/>
  <c r="M105" i="2"/>
  <c r="AX105" i="2" s="1"/>
  <c r="L105" i="2"/>
  <c r="K105" i="2"/>
  <c r="J105" i="2"/>
  <c r="H105" i="2"/>
  <c r="AR105" i="2" s="1"/>
  <c r="G105" i="2"/>
  <c r="F105" i="2"/>
  <c r="AQ105" i="2" s="1"/>
  <c r="E105" i="2"/>
  <c r="D105" i="2"/>
  <c r="AL104" i="2"/>
  <c r="AK104" i="2"/>
  <c r="AJ104" i="2"/>
  <c r="BO104" i="2" s="1"/>
  <c r="AI104" i="2"/>
  <c r="AH104" i="2"/>
  <c r="AF104" i="2"/>
  <c r="AE104" i="2"/>
  <c r="AD104" i="2"/>
  <c r="AC104" i="2"/>
  <c r="AB104" i="2"/>
  <c r="Z104" i="2"/>
  <c r="Y104" i="2"/>
  <c r="X104" i="2"/>
  <c r="W104" i="2"/>
  <c r="V104" i="2"/>
  <c r="T104" i="2"/>
  <c r="S104" i="2"/>
  <c r="R104" i="2"/>
  <c r="Q104" i="2"/>
  <c r="P104" i="2"/>
  <c r="N104" i="2"/>
  <c r="M104" i="2"/>
  <c r="AX104" i="2" s="1"/>
  <c r="L104" i="2"/>
  <c r="K104" i="2"/>
  <c r="J104" i="2"/>
  <c r="H104" i="2"/>
  <c r="G104" i="2"/>
  <c r="F104" i="2"/>
  <c r="E104" i="2"/>
  <c r="D104" i="2"/>
  <c r="AL103" i="2"/>
  <c r="AK103" i="2"/>
  <c r="AJ103" i="2"/>
  <c r="AI103" i="2"/>
  <c r="AH103" i="2"/>
  <c r="BM103" i="2" s="1"/>
  <c r="AF103" i="2"/>
  <c r="AE103" i="2"/>
  <c r="AD103" i="2"/>
  <c r="AC103" i="2"/>
  <c r="BH103" i="2" s="1"/>
  <c r="AB103" i="2"/>
  <c r="Z103" i="2"/>
  <c r="Y103" i="2"/>
  <c r="X103" i="2"/>
  <c r="BC103" i="2" s="1"/>
  <c r="W103" i="2"/>
  <c r="V103" i="2"/>
  <c r="BA103" i="2" s="1"/>
  <c r="T103" i="2"/>
  <c r="S103" i="2"/>
  <c r="R103" i="2"/>
  <c r="Q103" i="2"/>
  <c r="P103" i="2"/>
  <c r="N103" i="2"/>
  <c r="M103" i="2"/>
  <c r="L103" i="2"/>
  <c r="K103" i="2"/>
  <c r="J103" i="2"/>
  <c r="AU103" i="2" s="1"/>
  <c r="H103" i="2"/>
  <c r="G103" i="2"/>
  <c r="F103" i="2"/>
  <c r="E103" i="2"/>
  <c r="D103" i="2"/>
  <c r="AL102" i="2"/>
  <c r="AK102" i="2"/>
  <c r="BP102" i="2" s="1"/>
  <c r="AJ102" i="2"/>
  <c r="AI102" i="2"/>
  <c r="AH102" i="2"/>
  <c r="AF102" i="2"/>
  <c r="AE102" i="2"/>
  <c r="AD102" i="2"/>
  <c r="AC102" i="2"/>
  <c r="AB102" i="2"/>
  <c r="Z102" i="2"/>
  <c r="Y102" i="2"/>
  <c r="X102" i="2"/>
  <c r="W102" i="2"/>
  <c r="BB102" i="2" s="1"/>
  <c r="V102" i="2"/>
  <c r="T102" i="2"/>
  <c r="S102" i="2"/>
  <c r="R102" i="2"/>
  <c r="Q102" i="2"/>
  <c r="P102" i="2"/>
  <c r="N102" i="2"/>
  <c r="M102" i="2"/>
  <c r="AX102" i="2" s="1"/>
  <c r="L102" i="2"/>
  <c r="K102" i="2"/>
  <c r="AV102" i="2" s="1"/>
  <c r="J102" i="2"/>
  <c r="H102" i="2"/>
  <c r="G102" i="2"/>
  <c r="F102" i="2"/>
  <c r="E102" i="2"/>
  <c r="D102" i="2"/>
  <c r="AO102" i="2" s="1"/>
  <c r="AL101" i="2"/>
  <c r="AK101" i="2"/>
  <c r="AJ101" i="2"/>
  <c r="AI101" i="2"/>
  <c r="AH101" i="2"/>
  <c r="BM101" i="2" s="1"/>
  <c r="AF101" i="2"/>
  <c r="AE101" i="2"/>
  <c r="AD101" i="2"/>
  <c r="AC101" i="2"/>
  <c r="AB101" i="2"/>
  <c r="Z101" i="2"/>
  <c r="Y101" i="2"/>
  <c r="X101" i="2"/>
  <c r="BC101" i="2" s="1"/>
  <c r="W101" i="2"/>
  <c r="V101" i="2"/>
  <c r="BA101" i="2" s="1"/>
  <c r="T101" i="2"/>
  <c r="S101" i="2"/>
  <c r="R101" i="2"/>
  <c r="Q101" i="2"/>
  <c r="P101" i="2"/>
  <c r="N101" i="2"/>
  <c r="M101" i="2"/>
  <c r="L101" i="2"/>
  <c r="AW101" i="2" s="1"/>
  <c r="K101" i="2"/>
  <c r="J101" i="2"/>
  <c r="H101" i="2"/>
  <c r="G101" i="2"/>
  <c r="F101" i="2"/>
  <c r="E101" i="2"/>
  <c r="D101" i="2"/>
  <c r="AL100" i="2"/>
  <c r="AK100" i="2"/>
  <c r="AJ100" i="2"/>
  <c r="AI100" i="2"/>
  <c r="BM100" i="2" s="1"/>
  <c r="AH100" i="2"/>
  <c r="AF100" i="2"/>
  <c r="AE100" i="2"/>
  <c r="AD100" i="2"/>
  <c r="AC100" i="2"/>
  <c r="AB100" i="2"/>
  <c r="Z100" i="2"/>
  <c r="Y100" i="2"/>
  <c r="X100" i="2"/>
  <c r="W100" i="2"/>
  <c r="BB100" i="2" s="1"/>
  <c r="V100" i="2"/>
  <c r="T100" i="2"/>
  <c r="S100" i="2"/>
  <c r="R100" i="2"/>
  <c r="Q100" i="2"/>
  <c r="P100" i="2"/>
  <c r="N100" i="2"/>
  <c r="M100" i="2"/>
  <c r="L100" i="2"/>
  <c r="AW100" i="2" s="1"/>
  <c r="K100" i="2"/>
  <c r="J100" i="2"/>
  <c r="H100" i="2"/>
  <c r="G100" i="2"/>
  <c r="F100" i="2"/>
  <c r="AP100" i="2" s="1"/>
  <c r="E100" i="2"/>
  <c r="D100" i="2"/>
  <c r="AO100" i="2" s="1"/>
  <c r="AL99" i="2"/>
  <c r="AK99" i="2"/>
  <c r="AJ99" i="2"/>
  <c r="BO99" i="2" s="1"/>
  <c r="AI99" i="2"/>
  <c r="AH99" i="2"/>
  <c r="AF99" i="2"/>
  <c r="AE99" i="2"/>
  <c r="AD99" i="2"/>
  <c r="BI99" i="2" s="1"/>
  <c r="AC99" i="2"/>
  <c r="BH99" i="2" s="1"/>
  <c r="AB99" i="2"/>
  <c r="Z99" i="2"/>
  <c r="Y99" i="2"/>
  <c r="X99" i="2"/>
  <c r="W99" i="2"/>
  <c r="V99" i="2"/>
  <c r="T99" i="2"/>
  <c r="S99" i="2"/>
  <c r="R99" i="2"/>
  <c r="Q99" i="2"/>
  <c r="P99" i="2"/>
  <c r="N99" i="2"/>
  <c r="M99" i="2"/>
  <c r="L99" i="2"/>
  <c r="K99" i="2"/>
  <c r="AV99" i="2" s="1"/>
  <c r="J99" i="2"/>
  <c r="H99" i="2"/>
  <c r="G99" i="2"/>
  <c r="F99" i="2"/>
  <c r="E99" i="2"/>
  <c r="D99" i="2"/>
  <c r="AL98" i="2"/>
  <c r="AK98" i="2"/>
  <c r="AJ98" i="2"/>
  <c r="BO98" i="2" s="1"/>
  <c r="AI98" i="2"/>
  <c r="AH98" i="2"/>
  <c r="AF98" i="2"/>
  <c r="AE98" i="2"/>
  <c r="AD98" i="2"/>
  <c r="BI98" i="2" s="1"/>
  <c r="AC98" i="2"/>
  <c r="AB98" i="2"/>
  <c r="Z98" i="2"/>
  <c r="Y98" i="2"/>
  <c r="X98" i="2"/>
  <c r="W98" i="2"/>
  <c r="BB98" i="2" s="1"/>
  <c r="V98" i="2"/>
  <c r="T98" i="2"/>
  <c r="S98" i="2"/>
  <c r="R98" i="2"/>
  <c r="Q98" i="2"/>
  <c r="P98" i="2"/>
  <c r="N98" i="2"/>
  <c r="M98" i="2"/>
  <c r="AX98" i="2" s="1"/>
  <c r="L98" i="2"/>
  <c r="K98" i="2"/>
  <c r="AV98" i="2" s="1"/>
  <c r="J98" i="2"/>
  <c r="H98" i="2"/>
  <c r="G98" i="2"/>
  <c r="F98" i="2"/>
  <c r="AP98" i="2" s="1"/>
  <c r="E98" i="2"/>
  <c r="D98" i="2"/>
  <c r="AO98" i="2" s="1"/>
  <c r="AL97" i="2"/>
  <c r="AK97" i="2"/>
  <c r="AJ97" i="2"/>
  <c r="AI97" i="2"/>
  <c r="AH97" i="2"/>
  <c r="AF97" i="2"/>
  <c r="AE97" i="2"/>
  <c r="AD97" i="2"/>
  <c r="AC97" i="2"/>
  <c r="AB97" i="2"/>
  <c r="Z97" i="2"/>
  <c r="Y97" i="2"/>
  <c r="X97" i="2"/>
  <c r="BC97" i="2" s="1"/>
  <c r="W97" i="2"/>
  <c r="V97" i="2"/>
  <c r="T97" i="2"/>
  <c r="S97" i="2"/>
  <c r="R97" i="2"/>
  <c r="Q97" i="2"/>
  <c r="P97" i="2"/>
  <c r="N97" i="2"/>
  <c r="M97" i="2"/>
  <c r="L97" i="2"/>
  <c r="AW97" i="2" s="1"/>
  <c r="K97" i="2"/>
  <c r="J97" i="2"/>
  <c r="H97" i="2"/>
  <c r="G97" i="2"/>
  <c r="F97" i="2"/>
  <c r="E97" i="2"/>
  <c r="D97" i="2"/>
  <c r="AL96" i="2"/>
  <c r="AK96" i="2"/>
  <c r="AJ96" i="2"/>
  <c r="AI96" i="2"/>
  <c r="AH96" i="2"/>
  <c r="AF96" i="2"/>
  <c r="AE96" i="2"/>
  <c r="AD96" i="2"/>
  <c r="AC96" i="2"/>
  <c r="BH96" i="2" s="1"/>
  <c r="AB96" i="2"/>
  <c r="BG96" i="2" s="1"/>
  <c r="Z96" i="2"/>
  <c r="Y96" i="2"/>
  <c r="X96" i="2"/>
  <c r="W96" i="2"/>
  <c r="V96" i="2"/>
  <c r="T96" i="2"/>
  <c r="S96" i="2"/>
  <c r="R96" i="2"/>
  <c r="Q96" i="2"/>
  <c r="P96" i="2"/>
  <c r="N96" i="2"/>
  <c r="M96" i="2"/>
  <c r="L96" i="2"/>
  <c r="K96" i="2"/>
  <c r="J96" i="2"/>
  <c r="H96" i="2"/>
  <c r="G96" i="2"/>
  <c r="F96" i="2"/>
  <c r="E96" i="2"/>
  <c r="D96" i="2"/>
  <c r="AL95" i="2"/>
  <c r="AK95" i="2"/>
  <c r="AJ95" i="2"/>
  <c r="AI95" i="2"/>
  <c r="AH95" i="2"/>
  <c r="AF95" i="2"/>
  <c r="AE95" i="2"/>
  <c r="AD95" i="2"/>
  <c r="BI95" i="2" s="1"/>
  <c r="AC95" i="2"/>
  <c r="BH95" i="2" s="1"/>
  <c r="AB95" i="2"/>
  <c r="Z95" i="2"/>
  <c r="Y95" i="2"/>
  <c r="X95" i="2"/>
  <c r="W95" i="2"/>
  <c r="V95" i="2"/>
  <c r="T95" i="2"/>
  <c r="S95" i="2"/>
  <c r="R95" i="2"/>
  <c r="Q95" i="2"/>
  <c r="P95" i="2"/>
  <c r="N95" i="2"/>
  <c r="M95" i="2"/>
  <c r="AW95" i="2" s="1"/>
  <c r="L95" i="2"/>
  <c r="K95" i="2"/>
  <c r="AV95" i="2" s="1"/>
  <c r="J95" i="2"/>
  <c r="H95" i="2"/>
  <c r="G95" i="2"/>
  <c r="F95" i="2"/>
  <c r="E95" i="2"/>
  <c r="D95" i="2"/>
  <c r="AO95" i="2" s="1"/>
  <c r="AL94" i="2"/>
  <c r="AK94" i="2"/>
  <c r="AJ94" i="2"/>
  <c r="AI94" i="2"/>
  <c r="AH94" i="2"/>
  <c r="AF94" i="2"/>
  <c r="AE94" i="2"/>
  <c r="BJ94" i="2" s="1"/>
  <c r="AD94" i="2"/>
  <c r="AC94" i="2"/>
  <c r="AB94" i="2"/>
  <c r="Z94" i="2"/>
  <c r="Y94" i="2"/>
  <c r="X94" i="2"/>
  <c r="W94" i="2"/>
  <c r="V94" i="2"/>
  <c r="BA94" i="2" s="1"/>
  <c r="T94" i="2"/>
  <c r="S94" i="2"/>
  <c r="R94" i="2"/>
  <c r="Q94" i="2"/>
  <c r="P94" i="2"/>
  <c r="N94" i="2"/>
  <c r="M94" i="2"/>
  <c r="L94" i="2"/>
  <c r="K94" i="2"/>
  <c r="J94" i="2"/>
  <c r="AU94" i="2" s="1"/>
  <c r="H94" i="2"/>
  <c r="G94" i="2"/>
  <c r="AQ94" i="2" s="1"/>
  <c r="F94" i="2"/>
  <c r="E94" i="2"/>
  <c r="D94" i="2"/>
  <c r="AQ93" i="2"/>
  <c r="AL93" i="2"/>
  <c r="AK93" i="2"/>
  <c r="AJ93" i="2"/>
  <c r="AI93" i="2"/>
  <c r="AH93" i="2"/>
  <c r="AF93" i="2"/>
  <c r="AE93" i="2"/>
  <c r="AD93" i="2"/>
  <c r="AC93" i="2"/>
  <c r="AB93" i="2"/>
  <c r="Z93" i="2"/>
  <c r="Y93" i="2"/>
  <c r="X93" i="2"/>
  <c r="W93" i="2"/>
  <c r="V93" i="2"/>
  <c r="BA93" i="2" s="1"/>
  <c r="T93" i="2"/>
  <c r="S93" i="2"/>
  <c r="R93" i="2"/>
  <c r="Q93" i="2"/>
  <c r="P93" i="2"/>
  <c r="N93" i="2"/>
  <c r="M93" i="2"/>
  <c r="L93" i="2"/>
  <c r="AW93" i="2" s="1"/>
  <c r="K93" i="2"/>
  <c r="J93" i="2"/>
  <c r="H93" i="2"/>
  <c r="AR93" i="2" s="1"/>
  <c r="G93" i="2"/>
  <c r="F93" i="2"/>
  <c r="E93" i="2"/>
  <c r="D93" i="2"/>
  <c r="AL92" i="2"/>
  <c r="AK92" i="2"/>
  <c r="AJ92" i="2"/>
  <c r="AI92" i="2"/>
  <c r="BM92" i="2" s="1"/>
  <c r="AH92" i="2"/>
  <c r="AF92" i="2"/>
  <c r="AE92" i="2"/>
  <c r="AD92" i="2"/>
  <c r="AC92" i="2"/>
  <c r="AB92" i="2"/>
  <c r="Z92" i="2"/>
  <c r="Y92" i="2"/>
  <c r="X92" i="2"/>
  <c r="W92" i="2"/>
  <c r="BB92" i="2" s="1"/>
  <c r="V92" i="2"/>
  <c r="T92" i="2"/>
  <c r="S92" i="2"/>
  <c r="R92" i="2"/>
  <c r="Q92" i="2"/>
  <c r="P92" i="2"/>
  <c r="N92" i="2"/>
  <c r="M92" i="2"/>
  <c r="L92" i="2"/>
  <c r="K92" i="2"/>
  <c r="J92" i="2"/>
  <c r="H92" i="2"/>
  <c r="G92" i="2"/>
  <c r="F92" i="2"/>
  <c r="AP92" i="2" s="1"/>
  <c r="E92" i="2"/>
  <c r="D92" i="2"/>
  <c r="AL91" i="2"/>
  <c r="AK91" i="2"/>
  <c r="AJ91" i="2"/>
  <c r="AI91" i="2"/>
  <c r="AH91" i="2"/>
  <c r="AF91" i="2"/>
  <c r="AE91" i="2"/>
  <c r="AD91" i="2"/>
  <c r="AC91" i="2"/>
  <c r="BH91" i="2" s="1"/>
  <c r="AB91" i="2"/>
  <c r="Z91" i="2"/>
  <c r="Y91" i="2"/>
  <c r="X91" i="2"/>
  <c r="W91" i="2"/>
  <c r="V91" i="2"/>
  <c r="T91" i="2"/>
  <c r="S91" i="2"/>
  <c r="R91" i="2"/>
  <c r="Q91" i="2"/>
  <c r="P91" i="2"/>
  <c r="N91" i="2"/>
  <c r="M91" i="2"/>
  <c r="L91" i="2"/>
  <c r="K91" i="2"/>
  <c r="J91" i="2"/>
  <c r="AU91" i="2" s="1"/>
  <c r="H91" i="2"/>
  <c r="G91" i="2"/>
  <c r="AQ91" i="2" s="1"/>
  <c r="F91" i="2"/>
  <c r="E91" i="2"/>
  <c r="D91" i="2"/>
  <c r="AL90" i="2"/>
  <c r="AK90" i="2"/>
  <c r="BP90" i="2" s="1"/>
  <c r="AJ90" i="2"/>
  <c r="BO90" i="2" s="1"/>
  <c r="AI90" i="2"/>
  <c r="AH90" i="2"/>
  <c r="AF90" i="2"/>
  <c r="AE90" i="2"/>
  <c r="AD90" i="2"/>
  <c r="AC90" i="2"/>
  <c r="AB90" i="2"/>
  <c r="BG90" i="2" s="1"/>
  <c r="Z90" i="2"/>
  <c r="Y90" i="2"/>
  <c r="X90" i="2"/>
  <c r="W90" i="2"/>
  <c r="V90" i="2"/>
  <c r="T90" i="2"/>
  <c r="S90" i="2"/>
  <c r="R90" i="2"/>
  <c r="Q90" i="2"/>
  <c r="P90" i="2"/>
  <c r="N90" i="2"/>
  <c r="M90" i="2"/>
  <c r="L90" i="2"/>
  <c r="K90" i="2"/>
  <c r="J90" i="2"/>
  <c r="H90" i="2"/>
  <c r="G90" i="2"/>
  <c r="F90" i="2"/>
  <c r="E90" i="2"/>
  <c r="D90" i="2"/>
  <c r="AL89" i="2"/>
  <c r="AK89" i="2"/>
  <c r="AJ89" i="2"/>
  <c r="AI89" i="2"/>
  <c r="AH89" i="2"/>
  <c r="AF89" i="2"/>
  <c r="AE89" i="2"/>
  <c r="AD89" i="2"/>
  <c r="AC89" i="2"/>
  <c r="AB89" i="2"/>
  <c r="Z89" i="2"/>
  <c r="Y89" i="2"/>
  <c r="X89" i="2"/>
  <c r="W89" i="2"/>
  <c r="V89" i="2"/>
  <c r="T89" i="2"/>
  <c r="S89" i="2"/>
  <c r="R89" i="2"/>
  <c r="Q89" i="2"/>
  <c r="P89" i="2"/>
  <c r="N89" i="2"/>
  <c r="M89" i="2"/>
  <c r="L89" i="2"/>
  <c r="K89" i="2"/>
  <c r="J89" i="2"/>
  <c r="AU89" i="2" s="1"/>
  <c r="H89" i="2"/>
  <c r="G89" i="2"/>
  <c r="F89" i="2"/>
  <c r="E89" i="2"/>
  <c r="D89" i="2"/>
  <c r="AL88" i="2"/>
  <c r="AK88" i="2"/>
  <c r="AJ88" i="2"/>
  <c r="AI88" i="2"/>
  <c r="BN88" i="2" s="1"/>
  <c r="AH88" i="2"/>
  <c r="AF88" i="2"/>
  <c r="AE88" i="2"/>
  <c r="BJ88" i="2" s="1"/>
  <c r="AD88" i="2"/>
  <c r="AC88" i="2"/>
  <c r="AB88" i="2"/>
  <c r="Z88" i="2"/>
  <c r="Y88" i="2"/>
  <c r="BD88" i="2" s="1"/>
  <c r="X88" i="2"/>
  <c r="W88" i="2"/>
  <c r="V88" i="2"/>
  <c r="T88" i="2"/>
  <c r="S88" i="2"/>
  <c r="R88" i="2"/>
  <c r="Q88" i="2"/>
  <c r="P88" i="2"/>
  <c r="N88" i="2"/>
  <c r="M88" i="2"/>
  <c r="AX88" i="2" s="1"/>
  <c r="L88" i="2"/>
  <c r="K88" i="2"/>
  <c r="J88" i="2"/>
  <c r="H88" i="2"/>
  <c r="G88" i="2"/>
  <c r="F88" i="2"/>
  <c r="AP88" i="2" s="1"/>
  <c r="E88" i="2"/>
  <c r="D88" i="2"/>
  <c r="AL87" i="2"/>
  <c r="AK87" i="2"/>
  <c r="AJ87" i="2"/>
  <c r="AI87" i="2"/>
  <c r="AH87" i="2"/>
  <c r="BM87" i="2" s="1"/>
  <c r="AF87" i="2"/>
  <c r="AE87" i="2"/>
  <c r="AD87" i="2"/>
  <c r="AC87" i="2"/>
  <c r="AB87" i="2"/>
  <c r="Z87" i="2"/>
  <c r="Y87" i="2"/>
  <c r="X87" i="2"/>
  <c r="BC87" i="2" s="1"/>
  <c r="W87" i="2"/>
  <c r="V87" i="2"/>
  <c r="T87" i="2"/>
  <c r="S87" i="2"/>
  <c r="R87" i="2"/>
  <c r="Q87" i="2"/>
  <c r="P87" i="2"/>
  <c r="N87" i="2"/>
  <c r="M87" i="2"/>
  <c r="L87" i="2"/>
  <c r="K87" i="2"/>
  <c r="J87" i="2"/>
  <c r="H87" i="2"/>
  <c r="G87" i="2"/>
  <c r="AQ87" i="2" s="1"/>
  <c r="F87" i="2"/>
  <c r="E87" i="2"/>
  <c r="AP87" i="2" s="1"/>
  <c r="D87" i="2"/>
  <c r="AL86" i="2"/>
  <c r="AK86" i="2"/>
  <c r="AJ86" i="2"/>
  <c r="AI86" i="2"/>
  <c r="AH86" i="2"/>
  <c r="AF86" i="2"/>
  <c r="AE86" i="2"/>
  <c r="AD86" i="2"/>
  <c r="AC86" i="2"/>
  <c r="AB86" i="2"/>
  <c r="BG86" i="2" s="1"/>
  <c r="Z86" i="2"/>
  <c r="Y86" i="2"/>
  <c r="X86" i="2"/>
  <c r="W86" i="2"/>
  <c r="V86" i="2"/>
  <c r="T86" i="2"/>
  <c r="S86" i="2"/>
  <c r="R86" i="2"/>
  <c r="Q86" i="2"/>
  <c r="P86" i="2"/>
  <c r="N86" i="2"/>
  <c r="M86" i="2"/>
  <c r="L86" i="2"/>
  <c r="K86" i="2"/>
  <c r="J86" i="2"/>
  <c r="H86" i="2"/>
  <c r="G86" i="2"/>
  <c r="F86" i="2"/>
  <c r="E86" i="2"/>
  <c r="D86" i="2"/>
  <c r="AL85" i="2"/>
  <c r="AK85" i="2"/>
  <c r="AJ85" i="2"/>
  <c r="AI85" i="2"/>
  <c r="AH85" i="2"/>
  <c r="AF85" i="2"/>
  <c r="AE85" i="2"/>
  <c r="AD85" i="2"/>
  <c r="AC85" i="2"/>
  <c r="BH85" i="2" s="1"/>
  <c r="AB85" i="2"/>
  <c r="Z85" i="2"/>
  <c r="Y85" i="2"/>
  <c r="X85" i="2"/>
  <c r="W85" i="2"/>
  <c r="V85" i="2"/>
  <c r="BA85" i="2" s="1"/>
  <c r="T85" i="2"/>
  <c r="S85" i="2"/>
  <c r="R85" i="2"/>
  <c r="Q85" i="2"/>
  <c r="P85" i="2"/>
  <c r="N85" i="2"/>
  <c r="M85" i="2"/>
  <c r="L85" i="2"/>
  <c r="AW85" i="2" s="1"/>
  <c r="K85" i="2"/>
  <c r="J85" i="2"/>
  <c r="AU85" i="2" s="1"/>
  <c r="H85" i="2"/>
  <c r="G85" i="2"/>
  <c r="F85" i="2"/>
  <c r="E85" i="2"/>
  <c r="D85" i="2"/>
  <c r="AL84" i="2"/>
  <c r="AK84" i="2"/>
  <c r="AJ84" i="2"/>
  <c r="AI84" i="2"/>
  <c r="AH84" i="2"/>
  <c r="BM84" i="2" s="1"/>
  <c r="AF84" i="2"/>
  <c r="AE84" i="2"/>
  <c r="AD84" i="2"/>
  <c r="AC84" i="2"/>
  <c r="AB84" i="2"/>
  <c r="Z84" i="2"/>
  <c r="Y84" i="2"/>
  <c r="X84" i="2"/>
  <c r="BB84" i="2" s="1"/>
  <c r="W84" i="2"/>
  <c r="V84" i="2"/>
  <c r="T84" i="2"/>
  <c r="S84" i="2"/>
  <c r="R84" i="2"/>
  <c r="Q84" i="2"/>
  <c r="P84" i="2"/>
  <c r="N84" i="2"/>
  <c r="M84" i="2"/>
  <c r="L84" i="2"/>
  <c r="AW84" i="2" s="1"/>
  <c r="K84" i="2"/>
  <c r="J84" i="2"/>
  <c r="H84" i="2"/>
  <c r="AR84" i="2" s="1"/>
  <c r="G84" i="2"/>
  <c r="F84" i="2"/>
  <c r="E84" i="2"/>
  <c r="D84" i="2"/>
  <c r="BD83" i="2"/>
  <c r="AQ83" i="2"/>
  <c r="AL83" i="2"/>
  <c r="AK83" i="2"/>
  <c r="AJ83" i="2"/>
  <c r="AI83" i="2"/>
  <c r="BN83" i="2" s="1"/>
  <c r="AH83" i="2"/>
  <c r="BM83" i="2" s="1"/>
  <c r="AF83" i="2"/>
  <c r="AE83" i="2"/>
  <c r="AD83" i="2"/>
  <c r="AC83" i="2"/>
  <c r="BH83" i="2" s="1"/>
  <c r="AB83" i="2"/>
  <c r="Z83" i="2"/>
  <c r="Y83" i="2"/>
  <c r="X83" i="2"/>
  <c r="BC83" i="2" s="1"/>
  <c r="W83" i="2"/>
  <c r="V83" i="2"/>
  <c r="T83" i="2"/>
  <c r="S83" i="2"/>
  <c r="R83" i="2"/>
  <c r="Q83" i="2"/>
  <c r="P83" i="2"/>
  <c r="N83" i="2"/>
  <c r="M83" i="2"/>
  <c r="L83" i="2"/>
  <c r="AW83" i="2" s="1"/>
  <c r="K83" i="2"/>
  <c r="J83" i="2"/>
  <c r="AU83" i="2" s="1"/>
  <c r="H83" i="2"/>
  <c r="AR83" i="2" s="1"/>
  <c r="G83" i="2"/>
  <c r="F83" i="2"/>
  <c r="E83" i="2"/>
  <c r="AP83" i="2" s="1"/>
  <c r="D83" i="2"/>
  <c r="AL82" i="2"/>
  <c r="AK82" i="2"/>
  <c r="AJ82" i="2"/>
  <c r="BO82" i="2" s="1"/>
  <c r="AI82" i="2"/>
  <c r="AH82" i="2"/>
  <c r="AF82" i="2"/>
  <c r="AE82" i="2"/>
  <c r="AD82" i="2"/>
  <c r="AC82" i="2"/>
  <c r="AB82" i="2"/>
  <c r="Z82" i="2"/>
  <c r="Y82" i="2"/>
  <c r="X82" i="2"/>
  <c r="W82" i="2"/>
  <c r="BB82" i="2" s="1"/>
  <c r="V82" i="2"/>
  <c r="T82" i="2"/>
  <c r="S82" i="2"/>
  <c r="R82" i="2"/>
  <c r="Q82" i="2"/>
  <c r="P82" i="2"/>
  <c r="N82" i="2"/>
  <c r="M82" i="2"/>
  <c r="AX82" i="2" s="1"/>
  <c r="L82" i="2"/>
  <c r="K82" i="2"/>
  <c r="J82" i="2"/>
  <c r="AU82" i="2" s="1"/>
  <c r="H82" i="2"/>
  <c r="G82" i="2"/>
  <c r="F82" i="2"/>
  <c r="E82" i="2"/>
  <c r="D82" i="2"/>
  <c r="AL81" i="2"/>
  <c r="AK81" i="2"/>
  <c r="AJ81" i="2"/>
  <c r="AI81" i="2"/>
  <c r="AH81" i="2"/>
  <c r="AF81" i="2"/>
  <c r="AE81" i="2"/>
  <c r="AD81" i="2"/>
  <c r="AC81" i="2"/>
  <c r="BH81" i="2" s="1"/>
  <c r="AB81" i="2"/>
  <c r="Z81" i="2"/>
  <c r="Y81" i="2"/>
  <c r="X81" i="2"/>
  <c r="W81" i="2"/>
  <c r="V81" i="2"/>
  <c r="T81" i="2"/>
  <c r="S81" i="2"/>
  <c r="R81" i="2"/>
  <c r="Q81" i="2"/>
  <c r="P81" i="2"/>
  <c r="N81" i="2"/>
  <c r="M81" i="2"/>
  <c r="AX81" i="2" s="1"/>
  <c r="L81" i="2"/>
  <c r="K81" i="2"/>
  <c r="AV81" i="2" s="1"/>
  <c r="J81" i="2"/>
  <c r="AU81" i="2" s="1"/>
  <c r="H81" i="2"/>
  <c r="G81" i="2"/>
  <c r="F81" i="2"/>
  <c r="E81" i="2"/>
  <c r="D81" i="2"/>
  <c r="AL80" i="2"/>
  <c r="AK80" i="2"/>
  <c r="BP80" i="2" s="1"/>
  <c r="AJ80" i="2"/>
  <c r="AI80" i="2"/>
  <c r="AH80" i="2"/>
  <c r="BM80" i="2" s="1"/>
  <c r="AF80" i="2"/>
  <c r="AE80" i="2"/>
  <c r="AD80" i="2"/>
  <c r="AC80" i="2"/>
  <c r="AB80" i="2"/>
  <c r="BG80" i="2" s="1"/>
  <c r="Z80" i="2"/>
  <c r="Y80" i="2"/>
  <c r="X80" i="2"/>
  <c r="W80" i="2"/>
  <c r="V80" i="2"/>
  <c r="BA80" i="2" s="1"/>
  <c r="T80" i="2"/>
  <c r="S80" i="2"/>
  <c r="R80" i="2"/>
  <c r="Q80" i="2"/>
  <c r="P80" i="2"/>
  <c r="N80" i="2"/>
  <c r="M80" i="2"/>
  <c r="L80" i="2"/>
  <c r="AW80" i="2" s="1"/>
  <c r="K80" i="2"/>
  <c r="J80" i="2"/>
  <c r="H80" i="2"/>
  <c r="G80" i="2"/>
  <c r="F80" i="2"/>
  <c r="E80" i="2"/>
  <c r="D80" i="2"/>
  <c r="AL79" i="2"/>
  <c r="AK79" i="2"/>
  <c r="AJ79" i="2"/>
  <c r="BO79" i="2" s="1"/>
  <c r="AI79" i="2"/>
  <c r="AH79" i="2"/>
  <c r="AF79" i="2"/>
  <c r="AE79" i="2"/>
  <c r="AD79" i="2"/>
  <c r="AC79" i="2"/>
  <c r="BH79" i="2" s="1"/>
  <c r="AB79" i="2"/>
  <c r="Z79" i="2"/>
  <c r="Y79" i="2"/>
  <c r="X79" i="2"/>
  <c r="W79" i="2"/>
  <c r="V79" i="2"/>
  <c r="T79" i="2"/>
  <c r="S79" i="2"/>
  <c r="R79" i="2"/>
  <c r="Q79" i="2"/>
  <c r="P79" i="2"/>
  <c r="N79" i="2"/>
  <c r="M79" i="2"/>
  <c r="L79" i="2"/>
  <c r="K79" i="2"/>
  <c r="J79" i="2"/>
  <c r="AU79" i="2" s="1"/>
  <c r="H79" i="2"/>
  <c r="G79" i="2"/>
  <c r="F79" i="2"/>
  <c r="AP79" i="2" s="1"/>
  <c r="E79" i="2"/>
  <c r="D79" i="2"/>
  <c r="BG78" i="2"/>
  <c r="AL78" i="2"/>
  <c r="AK78" i="2"/>
  <c r="BP78" i="2" s="1"/>
  <c r="AJ78" i="2"/>
  <c r="BO78" i="2" s="1"/>
  <c r="AI78" i="2"/>
  <c r="AH78" i="2"/>
  <c r="AF78" i="2"/>
  <c r="AE78" i="2"/>
  <c r="AD78" i="2"/>
  <c r="AC78" i="2"/>
  <c r="AB78" i="2"/>
  <c r="Z78" i="2"/>
  <c r="Y78" i="2"/>
  <c r="X78" i="2"/>
  <c r="W78" i="2"/>
  <c r="V78" i="2"/>
  <c r="T78" i="2"/>
  <c r="S78" i="2"/>
  <c r="R78" i="2"/>
  <c r="Q78" i="2"/>
  <c r="P78" i="2"/>
  <c r="N78" i="2"/>
  <c r="M78" i="2"/>
  <c r="L78" i="2"/>
  <c r="K78" i="2"/>
  <c r="J78" i="2"/>
  <c r="H78" i="2"/>
  <c r="G78" i="2"/>
  <c r="AR78" i="2" s="1"/>
  <c r="F78" i="2"/>
  <c r="E78" i="2"/>
  <c r="D78" i="2"/>
  <c r="AL77" i="2"/>
  <c r="AK77" i="2"/>
  <c r="AJ77" i="2"/>
  <c r="AI77" i="2"/>
  <c r="AH77" i="2"/>
  <c r="AF77" i="2"/>
  <c r="AE77" i="2"/>
  <c r="AD77" i="2"/>
  <c r="BI77" i="2" s="1"/>
  <c r="AC77" i="2"/>
  <c r="AB77" i="2"/>
  <c r="Z77" i="2"/>
  <c r="Y77" i="2"/>
  <c r="X77" i="2"/>
  <c r="W77" i="2"/>
  <c r="V77" i="2"/>
  <c r="T77" i="2"/>
  <c r="S77" i="2"/>
  <c r="R77" i="2"/>
  <c r="Q77" i="2"/>
  <c r="P77" i="2"/>
  <c r="N77" i="2"/>
  <c r="M77" i="2"/>
  <c r="L77" i="2"/>
  <c r="K77" i="2"/>
  <c r="AV77" i="2" s="1"/>
  <c r="J77" i="2"/>
  <c r="H77" i="2"/>
  <c r="G77" i="2"/>
  <c r="F77" i="2"/>
  <c r="E77" i="2"/>
  <c r="D77" i="2"/>
  <c r="AL76" i="2"/>
  <c r="AK76" i="2"/>
  <c r="AJ76" i="2"/>
  <c r="AI76" i="2"/>
  <c r="AH76" i="2"/>
  <c r="AF76" i="2"/>
  <c r="AE76" i="2"/>
  <c r="AD76" i="2"/>
  <c r="AC76" i="2"/>
  <c r="AB76" i="2"/>
  <c r="Z76" i="2"/>
  <c r="Y76" i="2"/>
  <c r="X76" i="2"/>
  <c r="W76" i="2"/>
  <c r="V76" i="2"/>
  <c r="BA76" i="2" s="1"/>
  <c r="T76" i="2"/>
  <c r="S76" i="2"/>
  <c r="R76" i="2"/>
  <c r="Q76" i="2"/>
  <c r="P76" i="2"/>
  <c r="N76" i="2"/>
  <c r="M76" i="2"/>
  <c r="L76" i="2"/>
  <c r="K76" i="2"/>
  <c r="J76" i="2"/>
  <c r="H76" i="2"/>
  <c r="G76" i="2"/>
  <c r="F76" i="2"/>
  <c r="E76" i="2"/>
  <c r="D76" i="2"/>
  <c r="AL75" i="2"/>
  <c r="AK75" i="2"/>
  <c r="AJ75" i="2"/>
  <c r="BO75" i="2" s="1"/>
  <c r="AI75" i="2"/>
  <c r="AH75" i="2"/>
  <c r="AF75" i="2"/>
  <c r="AE75" i="2"/>
  <c r="AD75" i="2"/>
  <c r="AC75" i="2"/>
  <c r="BH75" i="2" s="1"/>
  <c r="AB75" i="2"/>
  <c r="Z75" i="2"/>
  <c r="Y75" i="2"/>
  <c r="X75" i="2"/>
  <c r="W75" i="2"/>
  <c r="V75" i="2"/>
  <c r="T75" i="2"/>
  <c r="S75" i="2"/>
  <c r="R75" i="2"/>
  <c r="Q75" i="2"/>
  <c r="P75" i="2"/>
  <c r="N75" i="2"/>
  <c r="M75" i="2"/>
  <c r="L75" i="2"/>
  <c r="K75" i="2"/>
  <c r="J75" i="2"/>
  <c r="AU75" i="2" s="1"/>
  <c r="H75" i="2"/>
  <c r="G75" i="2"/>
  <c r="AQ75" i="2" s="1"/>
  <c r="F75" i="2"/>
  <c r="E75" i="2"/>
  <c r="D75" i="2"/>
  <c r="AL74" i="2"/>
  <c r="AK74" i="2"/>
  <c r="AJ74" i="2"/>
  <c r="AI74" i="2"/>
  <c r="AH74" i="2"/>
  <c r="AF74" i="2"/>
  <c r="AE74" i="2"/>
  <c r="AD74" i="2"/>
  <c r="BI74" i="2" s="1"/>
  <c r="AC74" i="2"/>
  <c r="AB74" i="2"/>
  <c r="Z74" i="2"/>
  <c r="Y74" i="2"/>
  <c r="X74" i="2"/>
  <c r="W74" i="2"/>
  <c r="V74" i="2"/>
  <c r="T74" i="2"/>
  <c r="S74" i="2"/>
  <c r="R74" i="2"/>
  <c r="Q74" i="2"/>
  <c r="P74" i="2"/>
  <c r="N74" i="2"/>
  <c r="M74" i="2"/>
  <c r="L74" i="2"/>
  <c r="K74" i="2"/>
  <c r="AV74" i="2" s="1"/>
  <c r="J74" i="2"/>
  <c r="AU74" i="2" s="1"/>
  <c r="H74" i="2"/>
  <c r="G74" i="2"/>
  <c r="F74" i="2"/>
  <c r="E74" i="2"/>
  <c r="D74" i="2"/>
  <c r="AL73" i="2"/>
  <c r="AK73" i="2"/>
  <c r="BP73" i="2" s="1"/>
  <c r="AJ73" i="2"/>
  <c r="BO73" i="2" s="1"/>
  <c r="AI73" i="2"/>
  <c r="AH73" i="2"/>
  <c r="BM73" i="2" s="1"/>
  <c r="AF73" i="2"/>
  <c r="AE73" i="2"/>
  <c r="AD73" i="2"/>
  <c r="AC73" i="2"/>
  <c r="AB73" i="2"/>
  <c r="BG73" i="2" s="1"/>
  <c r="Z73" i="2"/>
  <c r="Y73" i="2"/>
  <c r="X73" i="2"/>
  <c r="BC73" i="2" s="1"/>
  <c r="W73" i="2"/>
  <c r="V73" i="2"/>
  <c r="T73" i="2"/>
  <c r="S73" i="2"/>
  <c r="R73" i="2"/>
  <c r="Q73" i="2"/>
  <c r="P73" i="2"/>
  <c r="N73" i="2"/>
  <c r="M73" i="2"/>
  <c r="L73" i="2"/>
  <c r="K73" i="2"/>
  <c r="J73" i="2"/>
  <c r="H73" i="2"/>
  <c r="G73" i="2"/>
  <c r="F73" i="2"/>
  <c r="E73" i="2"/>
  <c r="D73" i="2"/>
  <c r="AL72" i="2"/>
  <c r="AK72" i="2"/>
  <c r="AJ72" i="2"/>
  <c r="AI72" i="2"/>
  <c r="AH72" i="2"/>
  <c r="AF72" i="2"/>
  <c r="AE72" i="2"/>
  <c r="AD72" i="2"/>
  <c r="AC72" i="2"/>
  <c r="AB72" i="2"/>
  <c r="Z72" i="2"/>
  <c r="Y72" i="2"/>
  <c r="X72" i="2"/>
  <c r="W72" i="2"/>
  <c r="V72" i="2"/>
  <c r="T72" i="2"/>
  <c r="S72" i="2"/>
  <c r="R72" i="2"/>
  <c r="Q72" i="2"/>
  <c r="P72" i="2"/>
  <c r="N72" i="2"/>
  <c r="M72" i="2"/>
  <c r="L72" i="2"/>
  <c r="K72" i="2"/>
  <c r="J72" i="2"/>
  <c r="H72" i="2"/>
  <c r="G72" i="2"/>
  <c r="F72" i="2"/>
  <c r="E72" i="2"/>
  <c r="D72" i="2"/>
  <c r="AL71" i="2"/>
  <c r="AK71" i="2"/>
  <c r="AJ71" i="2"/>
  <c r="BO71" i="2" s="1"/>
  <c r="AI71" i="2"/>
  <c r="AH71" i="2"/>
  <c r="AF71" i="2"/>
  <c r="AE71" i="2"/>
  <c r="AD71" i="2"/>
  <c r="AC71" i="2"/>
  <c r="AB71" i="2"/>
  <c r="Z71" i="2"/>
  <c r="Y71" i="2"/>
  <c r="X71" i="2"/>
  <c r="W71" i="2"/>
  <c r="V71" i="2"/>
  <c r="T71" i="2"/>
  <c r="S71" i="2"/>
  <c r="R71" i="2"/>
  <c r="Q71" i="2"/>
  <c r="P71" i="2"/>
  <c r="N71" i="2"/>
  <c r="M71" i="2"/>
  <c r="L71" i="2"/>
  <c r="K71" i="2"/>
  <c r="J71" i="2"/>
  <c r="H71" i="2"/>
  <c r="G71" i="2"/>
  <c r="F71" i="2"/>
  <c r="E71" i="2"/>
  <c r="D71" i="2"/>
  <c r="AL70" i="2"/>
  <c r="AK70" i="2"/>
  <c r="AJ70" i="2"/>
  <c r="AI70" i="2"/>
  <c r="BN70" i="2" s="1"/>
  <c r="AH70" i="2"/>
  <c r="AF70" i="2"/>
  <c r="AE70" i="2"/>
  <c r="BJ70" i="2" s="1"/>
  <c r="AD70" i="2"/>
  <c r="AC70" i="2"/>
  <c r="AB70" i="2"/>
  <c r="Z70" i="2"/>
  <c r="Y70" i="2"/>
  <c r="X70" i="2"/>
  <c r="W70" i="2"/>
  <c r="V70" i="2"/>
  <c r="BA70" i="2" s="1"/>
  <c r="T70" i="2"/>
  <c r="S70" i="2"/>
  <c r="R70" i="2"/>
  <c r="Q70" i="2"/>
  <c r="P70" i="2"/>
  <c r="N70" i="2"/>
  <c r="M70" i="2"/>
  <c r="L70" i="2"/>
  <c r="AW70" i="2" s="1"/>
  <c r="K70" i="2"/>
  <c r="J70" i="2"/>
  <c r="H70" i="2"/>
  <c r="AR70" i="2" s="1"/>
  <c r="G70" i="2"/>
  <c r="F70" i="2"/>
  <c r="E70" i="2"/>
  <c r="D70" i="2"/>
  <c r="AL69" i="2"/>
  <c r="AK69" i="2"/>
  <c r="AJ69" i="2"/>
  <c r="AI69" i="2"/>
  <c r="BN69" i="2" s="1"/>
  <c r="AH69" i="2"/>
  <c r="AF69" i="2"/>
  <c r="AE69" i="2"/>
  <c r="AD69" i="2"/>
  <c r="AC69" i="2"/>
  <c r="AB69" i="2"/>
  <c r="Z69" i="2"/>
  <c r="Y69" i="2"/>
  <c r="BD69" i="2" s="1"/>
  <c r="X69" i="2"/>
  <c r="W69" i="2"/>
  <c r="V69" i="2"/>
  <c r="T69" i="2"/>
  <c r="S69" i="2"/>
  <c r="R69" i="2"/>
  <c r="Q69" i="2"/>
  <c r="P69" i="2"/>
  <c r="N69" i="2"/>
  <c r="M69" i="2"/>
  <c r="L69" i="2"/>
  <c r="K69" i="2"/>
  <c r="J69" i="2"/>
  <c r="H69" i="2"/>
  <c r="G69" i="2"/>
  <c r="F69" i="2"/>
  <c r="E69" i="2"/>
  <c r="D69" i="2"/>
  <c r="AL68" i="2"/>
  <c r="AK68" i="2"/>
  <c r="AJ68" i="2"/>
  <c r="BO68" i="2" s="1"/>
  <c r="AI68" i="2"/>
  <c r="AH68" i="2"/>
  <c r="AF68" i="2"/>
  <c r="AE68" i="2"/>
  <c r="BJ68" i="2" s="1"/>
  <c r="AD68" i="2"/>
  <c r="AC68" i="2"/>
  <c r="AB68" i="2"/>
  <c r="Z68" i="2"/>
  <c r="Y68" i="2"/>
  <c r="X68" i="2"/>
  <c r="W68" i="2"/>
  <c r="V68" i="2"/>
  <c r="BA68" i="2" s="1"/>
  <c r="T68" i="2"/>
  <c r="S68" i="2"/>
  <c r="R68" i="2"/>
  <c r="Q68" i="2"/>
  <c r="P68" i="2"/>
  <c r="N68" i="2"/>
  <c r="M68" i="2"/>
  <c r="L68" i="2"/>
  <c r="AW68" i="2" s="1"/>
  <c r="K68" i="2"/>
  <c r="J68" i="2"/>
  <c r="H68" i="2"/>
  <c r="G68" i="2"/>
  <c r="AQ68" i="2" s="1"/>
  <c r="F68" i="2"/>
  <c r="E68" i="2"/>
  <c r="D68" i="2"/>
  <c r="AL67" i="2"/>
  <c r="AK67" i="2"/>
  <c r="AJ67" i="2"/>
  <c r="BO67" i="2" s="1"/>
  <c r="AI67" i="2"/>
  <c r="AH67" i="2"/>
  <c r="BM67" i="2" s="1"/>
  <c r="AF67" i="2"/>
  <c r="AE67" i="2"/>
  <c r="AD67" i="2"/>
  <c r="AC67" i="2"/>
  <c r="AB67" i="2"/>
  <c r="Z67" i="2"/>
  <c r="Y67" i="2"/>
  <c r="X67" i="2"/>
  <c r="W67" i="2"/>
  <c r="V67" i="2"/>
  <c r="T67" i="2"/>
  <c r="S67" i="2"/>
  <c r="R67" i="2"/>
  <c r="Q67" i="2"/>
  <c r="P67" i="2"/>
  <c r="N67" i="2"/>
  <c r="M67" i="2"/>
  <c r="L67" i="2"/>
  <c r="AW67" i="2" s="1"/>
  <c r="K67" i="2"/>
  <c r="J67" i="2"/>
  <c r="H67" i="2"/>
  <c r="G67" i="2"/>
  <c r="AQ67" i="2" s="1"/>
  <c r="F67" i="2"/>
  <c r="E67" i="2"/>
  <c r="D67" i="2"/>
  <c r="AL66" i="2"/>
  <c r="AK66" i="2"/>
  <c r="AJ66" i="2"/>
  <c r="AI66" i="2"/>
  <c r="AH66" i="2"/>
  <c r="AF66" i="2"/>
  <c r="AE66" i="2"/>
  <c r="AD66" i="2"/>
  <c r="AC66" i="2"/>
  <c r="BH66" i="2" s="1"/>
  <c r="AB66" i="2"/>
  <c r="Z66" i="2"/>
  <c r="Y66" i="2"/>
  <c r="X66" i="2"/>
  <c r="W66" i="2"/>
  <c r="V66" i="2"/>
  <c r="T66" i="2"/>
  <c r="S66" i="2"/>
  <c r="R66" i="2"/>
  <c r="Q66" i="2"/>
  <c r="P66" i="2"/>
  <c r="N66" i="2"/>
  <c r="M66" i="2"/>
  <c r="L66" i="2"/>
  <c r="K66" i="2"/>
  <c r="J66" i="2"/>
  <c r="AU66" i="2" s="1"/>
  <c r="H66" i="2"/>
  <c r="AR66" i="2" s="1"/>
  <c r="G66" i="2"/>
  <c r="F66" i="2"/>
  <c r="E66" i="2"/>
  <c r="D66" i="2"/>
  <c r="AL65" i="2"/>
  <c r="AK65" i="2"/>
  <c r="AJ65" i="2"/>
  <c r="AI65" i="2"/>
  <c r="AH65" i="2"/>
  <c r="AF65" i="2"/>
  <c r="AE65" i="2"/>
  <c r="BJ65" i="2" s="1"/>
  <c r="AD65" i="2"/>
  <c r="AC65" i="2"/>
  <c r="AB65" i="2"/>
  <c r="Z65" i="2"/>
  <c r="Y65" i="2"/>
  <c r="X65" i="2"/>
  <c r="W65" i="2"/>
  <c r="V65" i="2"/>
  <c r="BA65" i="2" s="1"/>
  <c r="T65" i="2"/>
  <c r="S65" i="2"/>
  <c r="R65" i="2"/>
  <c r="Q65" i="2"/>
  <c r="P65" i="2"/>
  <c r="N65" i="2"/>
  <c r="M65" i="2"/>
  <c r="L65" i="2"/>
  <c r="AW65" i="2" s="1"/>
  <c r="K65" i="2"/>
  <c r="J65" i="2"/>
  <c r="H65" i="2"/>
  <c r="G65" i="2"/>
  <c r="F65" i="2"/>
  <c r="E65" i="2"/>
  <c r="D65" i="2"/>
  <c r="AL64" i="2"/>
  <c r="AK64" i="2"/>
  <c r="AJ64" i="2"/>
  <c r="BO64" i="2" s="1"/>
  <c r="AI64" i="2"/>
  <c r="AH64" i="2"/>
  <c r="BM64" i="2" s="1"/>
  <c r="AF64" i="2"/>
  <c r="AE64" i="2"/>
  <c r="AD64" i="2"/>
  <c r="AC64" i="2"/>
  <c r="AB64" i="2"/>
  <c r="Z64" i="2"/>
  <c r="Y64" i="2"/>
  <c r="X64" i="2"/>
  <c r="BC64" i="2" s="1"/>
  <c r="W64" i="2"/>
  <c r="V64" i="2"/>
  <c r="T64" i="2"/>
  <c r="S64" i="2"/>
  <c r="R64" i="2"/>
  <c r="Q64" i="2"/>
  <c r="P64" i="2"/>
  <c r="N64" i="2"/>
  <c r="M64" i="2"/>
  <c r="L64" i="2"/>
  <c r="K64" i="2"/>
  <c r="J64" i="2"/>
  <c r="AU64" i="2" s="1"/>
  <c r="H64" i="2"/>
  <c r="G64" i="2"/>
  <c r="AQ64" i="2" s="1"/>
  <c r="F64" i="2"/>
  <c r="E64" i="2"/>
  <c r="AO64" i="2" s="1"/>
  <c r="D64" i="2"/>
  <c r="AL63" i="2"/>
  <c r="AK63" i="2"/>
  <c r="AJ63" i="2"/>
  <c r="BO63" i="2" s="1"/>
  <c r="AI63" i="2"/>
  <c r="AH63" i="2"/>
  <c r="BM63" i="2" s="1"/>
  <c r="AF63" i="2"/>
  <c r="AE63" i="2"/>
  <c r="AD63" i="2"/>
  <c r="AC63" i="2"/>
  <c r="AB63" i="2"/>
  <c r="Z63" i="2"/>
  <c r="Y63" i="2"/>
  <c r="X63" i="2"/>
  <c r="BC63" i="2" s="1"/>
  <c r="W63" i="2"/>
  <c r="V63" i="2"/>
  <c r="BA63" i="2" s="1"/>
  <c r="T63" i="2"/>
  <c r="S63" i="2"/>
  <c r="R63" i="2"/>
  <c r="Q63" i="2"/>
  <c r="P63" i="2"/>
  <c r="N63" i="2"/>
  <c r="M63" i="2"/>
  <c r="L63" i="2"/>
  <c r="AW63" i="2" s="1"/>
  <c r="K63" i="2"/>
  <c r="J63" i="2"/>
  <c r="H63" i="2"/>
  <c r="G63" i="2"/>
  <c r="F63" i="2"/>
  <c r="E63" i="2"/>
  <c r="D63" i="2"/>
  <c r="AL62" i="2"/>
  <c r="AK62" i="2"/>
  <c r="AJ62" i="2"/>
  <c r="AI62" i="2"/>
  <c r="BN62" i="2" s="1"/>
  <c r="AH62" i="2"/>
  <c r="AF62" i="2"/>
  <c r="AE62" i="2"/>
  <c r="AD62" i="2"/>
  <c r="AC62" i="2"/>
  <c r="AB62" i="2"/>
  <c r="Z62" i="2"/>
  <c r="Y62" i="2"/>
  <c r="BD62" i="2" s="1"/>
  <c r="X62" i="2"/>
  <c r="BC62" i="2" s="1"/>
  <c r="W62" i="2"/>
  <c r="V62" i="2"/>
  <c r="T62" i="2"/>
  <c r="S62" i="2"/>
  <c r="R62" i="2"/>
  <c r="Q62" i="2"/>
  <c r="P62" i="2"/>
  <c r="N62" i="2"/>
  <c r="M62" i="2"/>
  <c r="L62" i="2"/>
  <c r="K62" i="2"/>
  <c r="J62" i="2"/>
  <c r="H62" i="2"/>
  <c r="AR62" i="2" s="1"/>
  <c r="G62" i="2"/>
  <c r="F62" i="2"/>
  <c r="E62" i="2"/>
  <c r="D62" i="2"/>
  <c r="AL61" i="2"/>
  <c r="AK61" i="2"/>
  <c r="AJ61" i="2"/>
  <c r="AI61" i="2"/>
  <c r="AH61" i="2"/>
  <c r="AF61" i="2"/>
  <c r="AE61" i="2"/>
  <c r="BJ61" i="2" s="1"/>
  <c r="AD61" i="2"/>
  <c r="AC61" i="2"/>
  <c r="BH61" i="2" s="1"/>
  <c r="AB61" i="2"/>
  <c r="Z61" i="2"/>
  <c r="Y61" i="2"/>
  <c r="X61" i="2"/>
  <c r="W61" i="2"/>
  <c r="V61" i="2"/>
  <c r="BA61" i="2" s="1"/>
  <c r="T61" i="2"/>
  <c r="S61" i="2"/>
  <c r="R61" i="2"/>
  <c r="Q61" i="2"/>
  <c r="P61" i="2"/>
  <c r="N61" i="2"/>
  <c r="M61" i="2"/>
  <c r="L61" i="2"/>
  <c r="AW61" i="2" s="1"/>
  <c r="K61" i="2"/>
  <c r="J61" i="2"/>
  <c r="AU61" i="2" s="1"/>
  <c r="H61" i="2"/>
  <c r="G61" i="2"/>
  <c r="F61" i="2"/>
  <c r="E61" i="2"/>
  <c r="D61" i="2"/>
  <c r="AL60" i="2"/>
  <c r="AK60" i="2"/>
  <c r="AJ60" i="2"/>
  <c r="AI60" i="2"/>
  <c r="AH60" i="2"/>
  <c r="BM60" i="2" s="1"/>
  <c r="AF60" i="2"/>
  <c r="AE60" i="2"/>
  <c r="AD60" i="2"/>
  <c r="AC60" i="2"/>
  <c r="AB60" i="2"/>
  <c r="Z60" i="2"/>
  <c r="Y60" i="2"/>
  <c r="X60" i="2"/>
  <c r="BC60" i="2" s="1"/>
  <c r="W60" i="2"/>
  <c r="V60" i="2"/>
  <c r="T60" i="2"/>
  <c r="S60" i="2"/>
  <c r="R60" i="2"/>
  <c r="Q60" i="2"/>
  <c r="P60" i="2"/>
  <c r="N60" i="2"/>
  <c r="M60" i="2"/>
  <c r="L60" i="2"/>
  <c r="K60" i="2"/>
  <c r="AV60" i="2" s="1"/>
  <c r="J60" i="2"/>
  <c r="AU60" i="2" s="1"/>
  <c r="H60" i="2"/>
  <c r="G60" i="2"/>
  <c r="F60" i="2"/>
  <c r="E60" i="2"/>
  <c r="AO60" i="2" s="1"/>
  <c r="D60" i="2"/>
  <c r="AL59" i="2"/>
  <c r="AK59" i="2"/>
  <c r="AJ59" i="2"/>
  <c r="BO59" i="2" s="1"/>
  <c r="AI59" i="2"/>
  <c r="AH59" i="2"/>
  <c r="AF59" i="2"/>
  <c r="AE59" i="2"/>
  <c r="AD59" i="2"/>
  <c r="AC59" i="2"/>
  <c r="AB59" i="2"/>
  <c r="Z59" i="2"/>
  <c r="Y59" i="2"/>
  <c r="X59" i="2"/>
  <c r="W59" i="2"/>
  <c r="V59" i="2"/>
  <c r="T59" i="2"/>
  <c r="S59" i="2"/>
  <c r="R59" i="2"/>
  <c r="Q59" i="2"/>
  <c r="P59" i="2"/>
  <c r="N59" i="2"/>
  <c r="M59" i="2"/>
  <c r="L59" i="2"/>
  <c r="K59" i="2"/>
  <c r="J59" i="2"/>
  <c r="H59" i="2"/>
  <c r="G59" i="2"/>
  <c r="F59" i="2"/>
  <c r="E59" i="2"/>
  <c r="D59" i="2"/>
  <c r="AL58" i="2"/>
  <c r="AK58" i="2"/>
  <c r="AJ58" i="2"/>
  <c r="AI58" i="2"/>
  <c r="BN58" i="2" s="1"/>
  <c r="AH58" i="2"/>
  <c r="AF58" i="2"/>
  <c r="AE58" i="2"/>
  <c r="AD58" i="2"/>
  <c r="AC58" i="2"/>
  <c r="AB58" i="2"/>
  <c r="Z58" i="2"/>
  <c r="Y58" i="2"/>
  <c r="BD58" i="2" s="1"/>
  <c r="X58" i="2"/>
  <c r="W58" i="2"/>
  <c r="V58" i="2"/>
  <c r="T58" i="2"/>
  <c r="S58" i="2"/>
  <c r="R58" i="2"/>
  <c r="Q58" i="2"/>
  <c r="P58" i="2"/>
  <c r="N58" i="2"/>
  <c r="M58" i="2"/>
  <c r="AX58" i="2" s="1"/>
  <c r="L58" i="2"/>
  <c r="K58" i="2"/>
  <c r="J58" i="2"/>
  <c r="H58" i="2"/>
  <c r="AR58" i="2" s="1"/>
  <c r="G58" i="2"/>
  <c r="F58" i="2"/>
  <c r="E58" i="2"/>
  <c r="D58" i="2"/>
  <c r="AL57" i="2"/>
  <c r="AK57" i="2"/>
  <c r="AJ57" i="2"/>
  <c r="AI57" i="2"/>
  <c r="AH57" i="2"/>
  <c r="AF57" i="2"/>
  <c r="AE57" i="2"/>
  <c r="BJ57" i="2" s="1"/>
  <c r="AD57" i="2"/>
  <c r="AC57" i="2"/>
  <c r="AB57" i="2"/>
  <c r="Z57" i="2"/>
  <c r="Y57" i="2"/>
  <c r="X57" i="2"/>
  <c r="W57" i="2"/>
  <c r="BB57" i="2" s="1"/>
  <c r="V57" i="2"/>
  <c r="BA57" i="2" s="1"/>
  <c r="T57" i="2"/>
  <c r="S57" i="2"/>
  <c r="R57" i="2"/>
  <c r="Q57" i="2"/>
  <c r="P57" i="2"/>
  <c r="N57" i="2"/>
  <c r="M57" i="2"/>
  <c r="AX57" i="2" s="1"/>
  <c r="L57" i="2"/>
  <c r="AW57" i="2" s="1"/>
  <c r="K57" i="2"/>
  <c r="J57" i="2"/>
  <c r="H57" i="2"/>
  <c r="G57" i="2"/>
  <c r="AQ57" i="2" s="1"/>
  <c r="F57" i="2"/>
  <c r="E57" i="2"/>
  <c r="D57" i="2"/>
  <c r="BM56" i="2"/>
  <c r="AL56" i="2"/>
  <c r="AK56" i="2"/>
  <c r="AJ56" i="2"/>
  <c r="AI56" i="2"/>
  <c r="AH56" i="2"/>
  <c r="AF56" i="2"/>
  <c r="AE56" i="2"/>
  <c r="AD56" i="2"/>
  <c r="BI56" i="2" s="1"/>
  <c r="AC56" i="2"/>
  <c r="AB56" i="2"/>
  <c r="Z56" i="2"/>
  <c r="Y56" i="2"/>
  <c r="X56" i="2"/>
  <c r="W56" i="2"/>
  <c r="V56" i="2"/>
  <c r="T56" i="2"/>
  <c r="S56" i="2"/>
  <c r="R56" i="2"/>
  <c r="Q56" i="2"/>
  <c r="P56" i="2"/>
  <c r="N56" i="2"/>
  <c r="M56" i="2"/>
  <c r="L56" i="2"/>
  <c r="AW56" i="2" s="1"/>
  <c r="K56" i="2"/>
  <c r="AV56" i="2" s="1"/>
  <c r="J56" i="2"/>
  <c r="H56" i="2"/>
  <c r="G56" i="2"/>
  <c r="F56" i="2"/>
  <c r="AP56" i="2" s="1"/>
  <c r="E56" i="2"/>
  <c r="D56" i="2"/>
  <c r="AL55" i="2"/>
  <c r="AK55" i="2"/>
  <c r="AJ55" i="2"/>
  <c r="AI55" i="2"/>
  <c r="AH55" i="2"/>
  <c r="AF55" i="2"/>
  <c r="AE55" i="2"/>
  <c r="AD55" i="2"/>
  <c r="BI55" i="2" s="1"/>
  <c r="AC55" i="2"/>
  <c r="AB55" i="2"/>
  <c r="Z55" i="2"/>
  <c r="Y55" i="2"/>
  <c r="BC55" i="2" s="1"/>
  <c r="X55" i="2"/>
  <c r="W55" i="2"/>
  <c r="V55" i="2"/>
  <c r="T55" i="2"/>
  <c r="S55" i="2"/>
  <c r="R55" i="2"/>
  <c r="Q55" i="2"/>
  <c r="P55" i="2"/>
  <c r="N55" i="2"/>
  <c r="M55" i="2"/>
  <c r="L55" i="2"/>
  <c r="K55" i="2"/>
  <c r="AV55" i="2" s="1"/>
  <c r="J55" i="2"/>
  <c r="H55" i="2"/>
  <c r="G55" i="2"/>
  <c r="F55" i="2"/>
  <c r="AP55" i="2" s="1"/>
  <c r="E55" i="2"/>
  <c r="D55" i="2"/>
  <c r="AL54" i="2"/>
  <c r="AK54" i="2"/>
  <c r="BP54" i="2" s="1"/>
  <c r="AJ54" i="2"/>
  <c r="BO54" i="2" s="1"/>
  <c r="AI54" i="2"/>
  <c r="AH54" i="2"/>
  <c r="BM54" i="2" s="1"/>
  <c r="AF54" i="2"/>
  <c r="AE54" i="2"/>
  <c r="AD54" i="2"/>
  <c r="AC54" i="2"/>
  <c r="AB54" i="2"/>
  <c r="BG54" i="2" s="1"/>
  <c r="Z54" i="2"/>
  <c r="Y54" i="2"/>
  <c r="X54" i="2"/>
  <c r="BC54" i="2" s="1"/>
  <c r="W54" i="2"/>
  <c r="V54" i="2"/>
  <c r="T54" i="2"/>
  <c r="S54" i="2"/>
  <c r="R54" i="2"/>
  <c r="Q54" i="2"/>
  <c r="P54" i="2"/>
  <c r="N54" i="2"/>
  <c r="M54" i="2"/>
  <c r="L54" i="2"/>
  <c r="K54" i="2"/>
  <c r="J54" i="2"/>
  <c r="H54" i="2"/>
  <c r="G54" i="2"/>
  <c r="F54" i="2"/>
  <c r="E54" i="2"/>
  <c r="D54" i="2"/>
  <c r="AL53" i="2"/>
  <c r="AK53" i="2"/>
  <c r="AJ53" i="2"/>
  <c r="AI53" i="2"/>
  <c r="AH53" i="2"/>
  <c r="AF53" i="2"/>
  <c r="AE53" i="2"/>
  <c r="AD53" i="2"/>
  <c r="AC53" i="2"/>
  <c r="AB53" i="2"/>
  <c r="Z53" i="2"/>
  <c r="Y53" i="2"/>
  <c r="X53" i="2"/>
  <c r="W53" i="2"/>
  <c r="V53" i="2"/>
  <c r="T53" i="2"/>
  <c r="S53" i="2"/>
  <c r="R53" i="2"/>
  <c r="Q53" i="2"/>
  <c r="P53" i="2"/>
  <c r="N53" i="2"/>
  <c r="M53" i="2"/>
  <c r="L53" i="2"/>
  <c r="AW53" i="2" s="1"/>
  <c r="K53" i="2"/>
  <c r="AV53" i="2" s="1"/>
  <c r="J53" i="2"/>
  <c r="H53" i="2"/>
  <c r="G53" i="2"/>
  <c r="F53" i="2"/>
  <c r="E53" i="2"/>
  <c r="D53" i="2"/>
  <c r="AL52" i="2"/>
  <c r="AK52" i="2"/>
  <c r="BP52" i="2" s="1"/>
  <c r="AJ52" i="2"/>
  <c r="AI52" i="2"/>
  <c r="AH52" i="2"/>
  <c r="AF52" i="2"/>
  <c r="AE52" i="2"/>
  <c r="BJ52" i="2" s="1"/>
  <c r="AD52" i="2"/>
  <c r="AC52" i="2"/>
  <c r="AB52" i="2"/>
  <c r="BG52" i="2" s="1"/>
  <c r="Z52" i="2"/>
  <c r="Y52" i="2"/>
  <c r="X52" i="2"/>
  <c r="W52" i="2"/>
  <c r="BB52" i="2" s="1"/>
  <c r="V52" i="2"/>
  <c r="BA52" i="2" s="1"/>
  <c r="T52" i="2"/>
  <c r="S52" i="2"/>
  <c r="R52" i="2"/>
  <c r="Q52" i="2"/>
  <c r="P52" i="2"/>
  <c r="N52" i="2"/>
  <c r="M52" i="2"/>
  <c r="AX52" i="2" s="1"/>
  <c r="L52" i="2"/>
  <c r="AW52" i="2" s="1"/>
  <c r="K52" i="2"/>
  <c r="AV52" i="2" s="1"/>
  <c r="J52" i="2"/>
  <c r="H52" i="2"/>
  <c r="AR52" i="2" s="1"/>
  <c r="G52" i="2"/>
  <c r="F52" i="2"/>
  <c r="AP52" i="2" s="1"/>
  <c r="E52" i="2"/>
  <c r="D52" i="2"/>
  <c r="AL51" i="2"/>
  <c r="AK51" i="2"/>
  <c r="AJ51" i="2"/>
  <c r="BO51" i="2" s="1"/>
  <c r="AI51" i="2"/>
  <c r="BN51" i="2" s="1"/>
  <c r="AH51" i="2"/>
  <c r="AF51" i="2"/>
  <c r="BJ51" i="2" s="1"/>
  <c r="AE51" i="2"/>
  <c r="AD51" i="2"/>
  <c r="BI51" i="2" s="1"/>
  <c r="AC51" i="2"/>
  <c r="AB51" i="2"/>
  <c r="Z51" i="2"/>
  <c r="Y51" i="2"/>
  <c r="X51" i="2"/>
  <c r="W51" i="2"/>
  <c r="V51" i="2"/>
  <c r="T51" i="2"/>
  <c r="S51" i="2"/>
  <c r="R51" i="2"/>
  <c r="Q51" i="2"/>
  <c r="P51" i="2"/>
  <c r="N51" i="2"/>
  <c r="M51" i="2"/>
  <c r="L51" i="2"/>
  <c r="K51" i="2"/>
  <c r="AV51" i="2" s="1"/>
  <c r="J51" i="2"/>
  <c r="H51" i="2"/>
  <c r="G51" i="2"/>
  <c r="F51" i="2"/>
  <c r="AP51" i="2" s="1"/>
  <c r="E51" i="2"/>
  <c r="D51" i="2"/>
  <c r="AL50" i="2"/>
  <c r="AK50" i="2"/>
  <c r="BP50" i="2" s="1"/>
  <c r="AJ50" i="2"/>
  <c r="AI50" i="2"/>
  <c r="AH50" i="2"/>
  <c r="AF50" i="2"/>
  <c r="AE50" i="2"/>
  <c r="AD50" i="2"/>
  <c r="AC50" i="2"/>
  <c r="AB50" i="2"/>
  <c r="BG50" i="2" s="1"/>
  <c r="Z50" i="2"/>
  <c r="Y50" i="2"/>
  <c r="X50" i="2"/>
  <c r="W50" i="2"/>
  <c r="V50" i="2"/>
  <c r="T50" i="2"/>
  <c r="S50" i="2"/>
  <c r="R50" i="2"/>
  <c r="Q50" i="2"/>
  <c r="P50" i="2"/>
  <c r="N50" i="2"/>
  <c r="M50" i="2"/>
  <c r="L50" i="2"/>
  <c r="K50" i="2"/>
  <c r="J50" i="2"/>
  <c r="H50" i="2"/>
  <c r="G50" i="2"/>
  <c r="F50" i="2"/>
  <c r="E50" i="2"/>
  <c r="D50" i="2"/>
  <c r="AL49" i="2"/>
  <c r="AK49" i="2"/>
  <c r="AJ49" i="2"/>
  <c r="AI49" i="2"/>
  <c r="BN49" i="2" s="1"/>
  <c r="AH49" i="2"/>
  <c r="AF49" i="2"/>
  <c r="AE49" i="2"/>
  <c r="BJ49" i="2" s="1"/>
  <c r="AD49" i="2"/>
  <c r="AC49" i="2"/>
  <c r="AB49" i="2"/>
  <c r="Z49" i="2"/>
  <c r="Y49" i="2"/>
  <c r="BD49" i="2" s="1"/>
  <c r="X49" i="2"/>
  <c r="W49" i="2"/>
  <c r="V49" i="2"/>
  <c r="BA49" i="2" s="1"/>
  <c r="T49" i="2"/>
  <c r="S49" i="2"/>
  <c r="R49" i="2"/>
  <c r="Q49" i="2"/>
  <c r="P49" i="2"/>
  <c r="N49" i="2"/>
  <c r="M49" i="2"/>
  <c r="L49" i="2"/>
  <c r="AW49" i="2" s="1"/>
  <c r="K49" i="2"/>
  <c r="J49" i="2"/>
  <c r="H49" i="2"/>
  <c r="AR49" i="2" s="1"/>
  <c r="G49" i="2"/>
  <c r="F49" i="2"/>
  <c r="E49" i="2"/>
  <c r="D49" i="2"/>
  <c r="AL48" i="2"/>
  <c r="AK48" i="2"/>
  <c r="AJ48" i="2"/>
  <c r="AI48" i="2"/>
  <c r="AH48" i="2"/>
  <c r="AF48" i="2"/>
  <c r="AE48" i="2"/>
  <c r="AD48" i="2"/>
  <c r="AC48" i="2"/>
  <c r="AB48" i="2"/>
  <c r="Z48" i="2"/>
  <c r="Y48" i="2"/>
  <c r="X48" i="2"/>
  <c r="W48" i="2"/>
  <c r="V48" i="2"/>
  <c r="T48" i="2"/>
  <c r="S48" i="2"/>
  <c r="R48" i="2"/>
  <c r="Q48" i="2"/>
  <c r="P48" i="2"/>
  <c r="N48" i="2"/>
  <c r="M48" i="2"/>
  <c r="L48" i="2"/>
  <c r="K48" i="2"/>
  <c r="J48" i="2"/>
  <c r="H48" i="2"/>
  <c r="G48" i="2"/>
  <c r="F48" i="2"/>
  <c r="E48" i="2"/>
  <c r="D48" i="2"/>
  <c r="AL47" i="2"/>
  <c r="AK47" i="2"/>
  <c r="AJ47" i="2"/>
  <c r="BO47" i="2" s="1"/>
  <c r="AI47" i="2"/>
  <c r="AH47" i="2"/>
  <c r="AF47" i="2"/>
  <c r="AE47" i="2"/>
  <c r="AD47" i="2"/>
  <c r="AC47" i="2"/>
  <c r="BH47" i="2" s="1"/>
  <c r="AB47" i="2"/>
  <c r="Z47" i="2"/>
  <c r="Y47" i="2"/>
  <c r="X47" i="2"/>
  <c r="W47" i="2"/>
  <c r="V47" i="2"/>
  <c r="T47" i="2"/>
  <c r="S47" i="2"/>
  <c r="R47" i="2"/>
  <c r="Q47" i="2"/>
  <c r="P47" i="2"/>
  <c r="N47" i="2"/>
  <c r="M47" i="2"/>
  <c r="L47" i="2"/>
  <c r="K47" i="2"/>
  <c r="J47" i="2"/>
  <c r="AU47" i="2" s="1"/>
  <c r="H47" i="2"/>
  <c r="G47" i="2"/>
  <c r="F47" i="2"/>
  <c r="AP47" i="2" s="1"/>
  <c r="E47" i="2"/>
  <c r="D47" i="2"/>
  <c r="AL46" i="2"/>
  <c r="AK46" i="2"/>
  <c r="AJ46" i="2"/>
  <c r="AI46" i="2"/>
  <c r="AH46" i="2"/>
  <c r="AF46" i="2"/>
  <c r="AE46" i="2"/>
  <c r="AD46" i="2"/>
  <c r="AC46" i="2"/>
  <c r="AB46" i="2"/>
  <c r="Z46" i="2"/>
  <c r="Y46" i="2"/>
  <c r="X46" i="2"/>
  <c r="W46" i="2"/>
  <c r="V46" i="2"/>
  <c r="T46" i="2"/>
  <c r="S46" i="2"/>
  <c r="R46" i="2"/>
  <c r="Q46" i="2"/>
  <c r="P46" i="2"/>
  <c r="N46" i="2"/>
  <c r="M46" i="2"/>
  <c r="L46" i="2"/>
  <c r="K46" i="2"/>
  <c r="J46" i="2"/>
  <c r="H46" i="2"/>
  <c r="G46" i="2"/>
  <c r="F46" i="2"/>
  <c r="E46" i="2"/>
  <c r="D46" i="2"/>
  <c r="AL45" i="2"/>
  <c r="AK45" i="2"/>
  <c r="AJ45" i="2"/>
  <c r="BO45" i="2" s="1"/>
  <c r="AI45" i="2"/>
  <c r="AH45" i="2"/>
  <c r="AF45" i="2"/>
  <c r="AE45" i="2"/>
  <c r="AD45" i="2"/>
  <c r="AC45" i="2"/>
  <c r="AB45" i="2"/>
  <c r="Z45" i="2"/>
  <c r="Y45" i="2"/>
  <c r="X45" i="2"/>
  <c r="W45" i="2"/>
  <c r="V45" i="2"/>
  <c r="BA45" i="2" s="1"/>
  <c r="T45" i="2"/>
  <c r="S45" i="2"/>
  <c r="R45" i="2"/>
  <c r="Q45" i="2"/>
  <c r="P45" i="2"/>
  <c r="N45" i="2"/>
  <c r="M45" i="2"/>
  <c r="L45" i="2"/>
  <c r="AW45" i="2" s="1"/>
  <c r="K45" i="2"/>
  <c r="J45" i="2"/>
  <c r="H45" i="2"/>
  <c r="G45" i="2"/>
  <c r="F45" i="2"/>
  <c r="E45" i="2"/>
  <c r="D45" i="2"/>
  <c r="AL44" i="2"/>
  <c r="AK44" i="2"/>
  <c r="AJ44" i="2"/>
  <c r="AI44" i="2"/>
  <c r="AH44" i="2"/>
  <c r="BM44" i="2" s="1"/>
  <c r="AF44" i="2"/>
  <c r="AE44" i="2"/>
  <c r="AD44" i="2"/>
  <c r="AC44" i="2"/>
  <c r="AB44" i="2"/>
  <c r="Z44" i="2"/>
  <c r="Y44" i="2"/>
  <c r="X44" i="2"/>
  <c r="BC44" i="2" s="1"/>
  <c r="W44" i="2"/>
  <c r="V44" i="2"/>
  <c r="T44" i="2"/>
  <c r="S44" i="2"/>
  <c r="R44" i="2"/>
  <c r="Q44" i="2"/>
  <c r="P44" i="2"/>
  <c r="N44" i="2"/>
  <c r="M44" i="2"/>
  <c r="L44" i="2"/>
  <c r="AW44" i="2" s="1"/>
  <c r="K44" i="2"/>
  <c r="J44" i="2"/>
  <c r="H44" i="2"/>
  <c r="G44" i="2"/>
  <c r="F44" i="2"/>
  <c r="E44" i="2"/>
  <c r="D44" i="2"/>
  <c r="AL43" i="2"/>
  <c r="AK43" i="2"/>
  <c r="BP43" i="2" s="1"/>
  <c r="AJ43" i="2"/>
  <c r="AI43" i="2"/>
  <c r="AH43" i="2"/>
  <c r="AF43" i="2"/>
  <c r="AE43" i="2"/>
  <c r="AD43" i="2"/>
  <c r="BI43" i="2" s="1"/>
  <c r="AC43" i="2"/>
  <c r="AB43" i="2"/>
  <c r="BG43" i="2" s="1"/>
  <c r="Z43" i="2"/>
  <c r="Y43" i="2"/>
  <c r="X43" i="2"/>
  <c r="W43" i="2"/>
  <c r="V43" i="2"/>
  <c r="T43" i="2"/>
  <c r="S43" i="2"/>
  <c r="R43" i="2"/>
  <c r="Q43" i="2"/>
  <c r="P43" i="2"/>
  <c r="N43" i="2"/>
  <c r="M43" i="2"/>
  <c r="L43" i="2"/>
  <c r="K43" i="2"/>
  <c r="AV43" i="2" s="1"/>
  <c r="J43" i="2"/>
  <c r="H43" i="2"/>
  <c r="G43" i="2"/>
  <c r="F43" i="2"/>
  <c r="E43" i="2"/>
  <c r="D43" i="2"/>
  <c r="AL42" i="2"/>
  <c r="AK42" i="2"/>
  <c r="BP42" i="2" s="1"/>
  <c r="AJ42" i="2"/>
  <c r="AI42" i="2"/>
  <c r="BN42" i="2" s="1"/>
  <c r="AH42" i="2"/>
  <c r="AF42" i="2"/>
  <c r="AE42" i="2"/>
  <c r="AD42" i="2"/>
  <c r="AC42" i="2"/>
  <c r="AB42" i="2"/>
  <c r="BG42" i="2" s="1"/>
  <c r="Z42" i="2"/>
  <c r="Y42" i="2"/>
  <c r="BD42" i="2" s="1"/>
  <c r="X42" i="2"/>
  <c r="W42" i="2"/>
  <c r="V42" i="2"/>
  <c r="T42" i="2"/>
  <c r="S42" i="2"/>
  <c r="R42" i="2"/>
  <c r="Q42" i="2"/>
  <c r="P42" i="2"/>
  <c r="N42" i="2"/>
  <c r="M42" i="2"/>
  <c r="L42" i="2"/>
  <c r="K42" i="2"/>
  <c r="J42" i="2"/>
  <c r="H42" i="2"/>
  <c r="G42" i="2"/>
  <c r="F42" i="2"/>
  <c r="E42" i="2"/>
  <c r="D42" i="2"/>
  <c r="AL41" i="2"/>
  <c r="AK41" i="2"/>
  <c r="AJ41" i="2"/>
  <c r="AI41" i="2"/>
  <c r="BN41" i="2" s="1"/>
  <c r="AH41" i="2"/>
  <c r="AF41" i="2"/>
  <c r="AE41" i="2"/>
  <c r="AD41" i="2"/>
  <c r="AC41" i="2"/>
  <c r="AB41" i="2"/>
  <c r="Z41" i="2"/>
  <c r="Y41" i="2"/>
  <c r="BD41" i="2" s="1"/>
  <c r="X41" i="2"/>
  <c r="W41" i="2"/>
  <c r="BB41" i="2" s="1"/>
  <c r="V41" i="2"/>
  <c r="T41" i="2"/>
  <c r="S41" i="2"/>
  <c r="R41" i="2"/>
  <c r="Q41" i="2"/>
  <c r="P41" i="2"/>
  <c r="N41" i="2"/>
  <c r="M41" i="2"/>
  <c r="AX41" i="2" s="1"/>
  <c r="L41" i="2"/>
  <c r="K41" i="2"/>
  <c r="J41" i="2"/>
  <c r="H41" i="2"/>
  <c r="G41" i="2"/>
  <c r="F41" i="2"/>
  <c r="E41" i="2"/>
  <c r="D41" i="2"/>
  <c r="AL40" i="2"/>
  <c r="AK40" i="2"/>
  <c r="AJ40" i="2"/>
  <c r="AI40" i="2"/>
  <c r="AH40" i="2"/>
  <c r="BM40" i="2" s="1"/>
  <c r="AF40" i="2"/>
  <c r="AE40" i="2"/>
  <c r="BJ40" i="2" s="1"/>
  <c r="AD40" i="2"/>
  <c r="AC40" i="2"/>
  <c r="AB40" i="2"/>
  <c r="Z40" i="2"/>
  <c r="Y40" i="2"/>
  <c r="X40" i="2"/>
  <c r="BC40" i="2" s="1"/>
  <c r="W40" i="2"/>
  <c r="V40" i="2"/>
  <c r="BA40" i="2" s="1"/>
  <c r="T40" i="2"/>
  <c r="S40" i="2"/>
  <c r="R40" i="2"/>
  <c r="Q40" i="2"/>
  <c r="P40" i="2"/>
  <c r="N40" i="2"/>
  <c r="M40" i="2"/>
  <c r="L40" i="2"/>
  <c r="AW40" i="2" s="1"/>
  <c r="K40" i="2"/>
  <c r="J40" i="2"/>
  <c r="H40" i="2"/>
  <c r="G40" i="2"/>
  <c r="AQ40" i="2" s="1"/>
  <c r="F40" i="2"/>
  <c r="E40" i="2"/>
  <c r="D40" i="2"/>
  <c r="AL39" i="2"/>
  <c r="AK39" i="2"/>
  <c r="BP39" i="2" s="1"/>
  <c r="AJ39" i="2"/>
  <c r="AI39" i="2"/>
  <c r="AH39" i="2"/>
  <c r="AF39" i="2"/>
  <c r="AE39" i="2"/>
  <c r="AD39" i="2"/>
  <c r="AC39" i="2"/>
  <c r="AB39" i="2"/>
  <c r="BG39" i="2" s="1"/>
  <c r="Z39" i="2"/>
  <c r="Y39" i="2"/>
  <c r="X39" i="2"/>
  <c r="W39" i="2"/>
  <c r="V39" i="2"/>
  <c r="T39" i="2"/>
  <c r="S39" i="2"/>
  <c r="R39" i="2"/>
  <c r="Q39" i="2"/>
  <c r="P39" i="2"/>
  <c r="N39" i="2"/>
  <c r="M39" i="2"/>
  <c r="L39" i="2"/>
  <c r="K39" i="2"/>
  <c r="J39" i="2"/>
  <c r="H39" i="2"/>
  <c r="G39" i="2"/>
  <c r="AQ39" i="2" s="1"/>
  <c r="F39" i="2"/>
  <c r="E39" i="2"/>
  <c r="AO39" i="2" s="1"/>
  <c r="D39" i="2"/>
  <c r="AL38" i="2"/>
  <c r="AK38" i="2"/>
  <c r="AJ38" i="2"/>
  <c r="BO38" i="2" s="1"/>
  <c r="AI38" i="2"/>
  <c r="AH38" i="2"/>
  <c r="AF38" i="2"/>
  <c r="AE38" i="2"/>
  <c r="AD38" i="2"/>
  <c r="AC38" i="2"/>
  <c r="AB38" i="2"/>
  <c r="Z38" i="2"/>
  <c r="Y38" i="2"/>
  <c r="X38" i="2"/>
  <c r="W38" i="2"/>
  <c r="V38" i="2"/>
  <c r="T38" i="2"/>
  <c r="S38" i="2"/>
  <c r="R38" i="2"/>
  <c r="Q38" i="2"/>
  <c r="P38" i="2"/>
  <c r="N38" i="2"/>
  <c r="M38" i="2"/>
  <c r="L38" i="2"/>
  <c r="K38" i="2"/>
  <c r="J38" i="2"/>
  <c r="AU38" i="2" s="1"/>
  <c r="H38" i="2"/>
  <c r="G38" i="2"/>
  <c r="F38" i="2"/>
  <c r="E38" i="2"/>
  <c r="D38" i="2"/>
  <c r="AL37" i="2"/>
  <c r="AK37" i="2"/>
  <c r="AJ37" i="2"/>
  <c r="AI37" i="2"/>
  <c r="AH37" i="2"/>
  <c r="BM37" i="2" s="1"/>
  <c r="AF37" i="2"/>
  <c r="AE37" i="2"/>
  <c r="AD37" i="2"/>
  <c r="AC37" i="2"/>
  <c r="AB37" i="2"/>
  <c r="Z37" i="2"/>
  <c r="Y37" i="2"/>
  <c r="X37" i="2"/>
  <c r="BC37" i="2" s="1"/>
  <c r="W37" i="2"/>
  <c r="V37" i="2"/>
  <c r="T37" i="2"/>
  <c r="S37" i="2"/>
  <c r="R37" i="2"/>
  <c r="Q37" i="2"/>
  <c r="P37" i="2"/>
  <c r="N37" i="2"/>
  <c r="M37" i="2"/>
  <c r="L37" i="2"/>
  <c r="K37" i="2"/>
  <c r="J37" i="2"/>
  <c r="H37" i="2"/>
  <c r="G37" i="2"/>
  <c r="F37" i="2"/>
  <c r="E37" i="2"/>
  <c r="D37" i="2"/>
  <c r="AL36" i="2"/>
  <c r="AK36" i="2"/>
  <c r="AJ36" i="2"/>
  <c r="AI36" i="2"/>
  <c r="AH36" i="2"/>
  <c r="BM36" i="2" s="1"/>
  <c r="AF36" i="2"/>
  <c r="AE36" i="2"/>
  <c r="BJ36" i="2" s="1"/>
  <c r="AD36" i="2"/>
  <c r="BI36" i="2" s="1"/>
  <c r="AC36" i="2"/>
  <c r="AB36" i="2"/>
  <c r="Z36" i="2"/>
  <c r="Y36" i="2"/>
  <c r="X36" i="2"/>
  <c r="BC36" i="2" s="1"/>
  <c r="W36" i="2"/>
  <c r="V36" i="2"/>
  <c r="BA36" i="2" s="1"/>
  <c r="T36" i="2"/>
  <c r="S36" i="2"/>
  <c r="R36" i="2"/>
  <c r="Q36" i="2"/>
  <c r="P36" i="2"/>
  <c r="N36" i="2"/>
  <c r="M36" i="2"/>
  <c r="L36" i="2"/>
  <c r="AW36" i="2" s="1"/>
  <c r="K36" i="2"/>
  <c r="AV36" i="2" s="1"/>
  <c r="J36" i="2"/>
  <c r="H36" i="2"/>
  <c r="G36" i="2"/>
  <c r="F36" i="2"/>
  <c r="E36" i="2"/>
  <c r="D36" i="2"/>
  <c r="AL35" i="2"/>
  <c r="AK35" i="2"/>
  <c r="AJ35" i="2"/>
  <c r="BO35" i="2" s="1"/>
  <c r="AI35" i="2"/>
  <c r="AH35" i="2"/>
  <c r="AF35" i="2"/>
  <c r="AE35" i="2"/>
  <c r="AD35" i="2"/>
  <c r="BI35" i="2" s="1"/>
  <c r="AC35" i="2"/>
  <c r="AB35" i="2"/>
  <c r="Z35" i="2"/>
  <c r="Y35" i="2"/>
  <c r="X35" i="2"/>
  <c r="W35" i="2"/>
  <c r="V35" i="2"/>
  <c r="T35" i="2"/>
  <c r="S35" i="2"/>
  <c r="R35" i="2"/>
  <c r="Q35" i="2"/>
  <c r="P35" i="2"/>
  <c r="N35" i="2"/>
  <c r="M35" i="2"/>
  <c r="L35" i="2"/>
  <c r="K35" i="2"/>
  <c r="AV35" i="2" s="1"/>
  <c r="J35" i="2"/>
  <c r="H35" i="2"/>
  <c r="G35" i="2"/>
  <c r="F35" i="2"/>
  <c r="E35" i="2"/>
  <c r="D35" i="2"/>
  <c r="AL34" i="2"/>
  <c r="AK34" i="2"/>
  <c r="AJ34" i="2"/>
  <c r="BO34" i="2" s="1"/>
  <c r="AI34" i="2"/>
  <c r="BN34" i="2" s="1"/>
  <c r="AH34" i="2"/>
  <c r="AF34" i="2"/>
  <c r="AE34" i="2"/>
  <c r="AD34" i="2"/>
  <c r="AC34" i="2"/>
  <c r="AB34" i="2"/>
  <c r="BG34" i="2" s="1"/>
  <c r="Z34" i="2"/>
  <c r="Y34" i="2"/>
  <c r="BD34" i="2" s="1"/>
  <c r="X34" i="2"/>
  <c r="W34" i="2"/>
  <c r="V34" i="2"/>
  <c r="T34" i="2"/>
  <c r="S34" i="2"/>
  <c r="R34" i="2"/>
  <c r="Q34" i="2"/>
  <c r="P34" i="2"/>
  <c r="N34" i="2"/>
  <c r="M34" i="2"/>
  <c r="L34" i="2"/>
  <c r="K34" i="2"/>
  <c r="J34" i="2"/>
  <c r="H34" i="2"/>
  <c r="G34" i="2"/>
  <c r="F34" i="2"/>
  <c r="AQ34" i="2" s="1"/>
  <c r="E34" i="2"/>
  <c r="D34" i="2"/>
  <c r="AL33" i="2"/>
  <c r="AK33" i="2"/>
  <c r="AJ33" i="2"/>
  <c r="AI33" i="2"/>
  <c r="BN33" i="2" s="1"/>
  <c r="AH33" i="2"/>
  <c r="AF33" i="2"/>
  <c r="AE33" i="2"/>
  <c r="AD33" i="2"/>
  <c r="AC33" i="2"/>
  <c r="AB33" i="2"/>
  <c r="Z33" i="2"/>
  <c r="Y33" i="2"/>
  <c r="BD33" i="2" s="1"/>
  <c r="X33" i="2"/>
  <c r="W33" i="2"/>
  <c r="V33" i="2"/>
  <c r="T33" i="2"/>
  <c r="S33" i="2"/>
  <c r="R33" i="2"/>
  <c r="Q33" i="2"/>
  <c r="P33" i="2"/>
  <c r="N33" i="2"/>
  <c r="M33" i="2"/>
  <c r="L33" i="2"/>
  <c r="K33" i="2"/>
  <c r="J33" i="2"/>
  <c r="H33" i="2"/>
  <c r="G33" i="2"/>
  <c r="F33" i="2"/>
  <c r="E33" i="2"/>
  <c r="D33" i="2"/>
  <c r="AL32" i="2"/>
  <c r="AK32" i="2"/>
  <c r="AJ32" i="2"/>
  <c r="AI32" i="2"/>
  <c r="AH32" i="2"/>
  <c r="BM32" i="2" s="1"/>
  <c r="AF32" i="2"/>
  <c r="AE32" i="2"/>
  <c r="BJ32" i="2" s="1"/>
  <c r="AD32" i="2"/>
  <c r="AC32" i="2"/>
  <c r="AB32" i="2"/>
  <c r="Z32" i="2"/>
  <c r="Y32" i="2"/>
  <c r="X32" i="2"/>
  <c r="BC32" i="2" s="1"/>
  <c r="W32" i="2"/>
  <c r="V32" i="2"/>
  <c r="BA32" i="2" s="1"/>
  <c r="T32" i="2"/>
  <c r="S32" i="2"/>
  <c r="R32" i="2"/>
  <c r="Q32" i="2"/>
  <c r="P32" i="2"/>
  <c r="N32" i="2"/>
  <c r="M32" i="2"/>
  <c r="L32" i="2"/>
  <c r="AW32" i="2" s="1"/>
  <c r="K32" i="2"/>
  <c r="J32" i="2"/>
  <c r="H32" i="2"/>
  <c r="AR32" i="2" s="1"/>
  <c r="G32" i="2"/>
  <c r="F32" i="2"/>
  <c r="E32" i="2"/>
  <c r="D32" i="2"/>
  <c r="AL31" i="2"/>
  <c r="AK31" i="2"/>
  <c r="BO31" i="2" s="1"/>
  <c r="AJ31" i="2"/>
  <c r="AI31" i="2"/>
  <c r="AH31" i="2"/>
  <c r="AF31" i="2"/>
  <c r="AE31" i="2"/>
  <c r="AD31" i="2"/>
  <c r="AC31" i="2"/>
  <c r="AB31" i="2"/>
  <c r="Z31" i="2"/>
  <c r="Y31" i="2"/>
  <c r="X31" i="2"/>
  <c r="W31" i="2"/>
  <c r="V31" i="2"/>
  <c r="T31" i="2"/>
  <c r="S31" i="2"/>
  <c r="R31" i="2"/>
  <c r="Q31" i="2"/>
  <c r="P31" i="2"/>
  <c r="N31" i="2"/>
  <c r="M31" i="2"/>
  <c r="L31" i="2"/>
  <c r="K31" i="2"/>
  <c r="J31" i="2"/>
  <c r="H31" i="2"/>
  <c r="G31" i="2"/>
  <c r="F31" i="2"/>
  <c r="E31" i="2"/>
  <c r="D31" i="2"/>
  <c r="AP30" i="2"/>
  <c r="AL30" i="2"/>
  <c r="AK30" i="2"/>
  <c r="AJ30" i="2"/>
  <c r="BO30" i="2" s="1"/>
  <c r="AI30" i="2"/>
  <c r="AH30" i="2"/>
  <c r="AF30" i="2"/>
  <c r="AE30" i="2"/>
  <c r="AD30" i="2"/>
  <c r="BI30" i="2" s="1"/>
  <c r="AC30" i="2"/>
  <c r="BH30" i="2" s="1"/>
  <c r="AB30" i="2"/>
  <c r="Z30" i="2"/>
  <c r="Y30" i="2"/>
  <c r="X30" i="2"/>
  <c r="W30" i="2"/>
  <c r="BB30" i="2" s="1"/>
  <c r="V30" i="2"/>
  <c r="T30" i="2"/>
  <c r="S30" i="2"/>
  <c r="R30" i="2"/>
  <c r="Q30" i="2"/>
  <c r="P30" i="2"/>
  <c r="N30" i="2"/>
  <c r="M30" i="2"/>
  <c r="AX30" i="2" s="1"/>
  <c r="L30" i="2"/>
  <c r="K30" i="2"/>
  <c r="AV30" i="2" s="1"/>
  <c r="J30" i="2"/>
  <c r="AU30" i="2" s="1"/>
  <c r="H30" i="2"/>
  <c r="G30" i="2"/>
  <c r="F30" i="2"/>
  <c r="E30" i="2"/>
  <c r="D30" i="2"/>
  <c r="AL29" i="2"/>
  <c r="AK29" i="2"/>
  <c r="AJ29" i="2"/>
  <c r="AI29" i="2"/>
  <c r="BN29" i="2" s="1"/>
  <c r="AH29" i="2"/>
  <c r="AF29" i="2"/>
  <c r="AE29" i="2"/>
  <c r="BJ29" i="2" s="1"/>
  <c r="AD29" i="2"/>
  <c r="AC29" i="2"/>
  <c r="BH29" i="2" s="1"/>
  <c r="AB29" i="2"/>
  <c r="Z29" i="2"/>
  <c r="Y29" i="2"/>
  <c r="BD29" i="2" s="1"/>
  <c r="X29" i="2"/>
  <c r="W29" i="2"/>
  <c r="V29" i="2"/>
  <c r="BA29" i="2" s="1"/>
  <c r="T29" i="2"/>
  <c r="S29" i="2"/>
  <c r="R29" i="2"/>
  <c r="Q29" i="2"/>
  <c r="P29" i="2"/>
  <c r="N29" i="2"/>
  <c r="M29" i="2"/>
  <c r="L29" i="2"/>
  <c r="AW29" i="2" s="1"/>
  <c r="K29" i="2"/>
  <c r="J29" i="2"/>
  <c r="AU29" i="2" s="1"/>
  <c r="H29" i="2"/>
  <c r="G29" i="2"/>
  <c r="F29" i="2"/>
  <c r="E29" i="2"/>
  <c r="D29" i="2"/>
  <c r="AL28" i="2"/>
  <c r="AK28" i="2"/>
  <c r="BP28" i="2" s="1"/>
  <c r="AJ28" i="2"/>
  <c r="BO28" i="2" s="1"/>
  <c r="AI28" i="2"/>
  <c r="AH28" i="2"/>
  <c r="BM28" i="2" s="1"/>
  <c r="AF28" i="2"/>
  <c r="AE28" i="2"/>
  <c r="AD28" i="2"/>
  <c r="AC28" i="2"/>
  <c r="AB28" i="2"/>
  <c r="BG28" i="2" s="1"/>
  <c r="Z28" i="2"/>
  <c r="Y28" i="2"/>
  <c r="X28" i="2"/>
  <c r="BC28" i="2" s="1"/>
  <c r="W28" i="2"/>
  <c r="V28" i="2"/>
  <c r="T28" i="2"/>
  <c r="S28" i="2"/>
  <c r="R28" i="2"/>
  <c r="Q28" i="2"/>
  <c r="P28" i="2"/>
  <c r="N28" i="2"/>
  <c r="M28" i="2"/>
  <c r="L28" i="2"/>
  <c r="K28" i="2"/>
  <c r="J28" i="2"/>
  <c r="H28" i="2"/>
  <c r="G28" i="2"/>
  <c r="F28" i="2"/>
  <c r="E28" i="2"/>
  <c r="D28" i="2"/>
  <c r="AL27" i="2"/>
  <c r="AK27" i="2"/>
  <c r="AJ27" i="2"/>
  <c r="AI27" i="2"/>
  <c r="BN27" i="2" s="1"/>
  <c r="AH27" i="2"/>
  <c r="AF27" i="2"/>
  <c r="AE27" i="2"/>
  <c r="BJ27" i="2" s="1"/>
  <c r="AD27" i="2"/>
  <c r="BI27" i="2" s="1"/>
  <c r="AC27" i="2"/>
  <c r="AB27" i="2"/>
  <c r="Z27" i="2"/>
  <c r="Y27" i="2"/>
  <c r="BD27" i="2" s="1"/>
  <c r="X27" i="2"/>
  <c r="W27" i="2"/>
  <c r="V27" i="2"/>
  <c r="BA27" i="2" s="1"/>
  <c r="T27" i="2"/>
  <c r="S27" i="2"/>
  <c r="R27" i="2"/>
  <c r="Q27" i="2"/>
  <c r="P27" i="2"/>
  <c r="N27" i="2"/>
  <c r="M27" i="2"/>
  <c r="L27" i="2"/>
  <c r="AW27" i="2" s="1"/>
  <c r="K27" i="2"/>
  <c r="AV27" i="2" s="1"/>
  <c r="J27" i="2"/>
  <c r="H27" i="2"/>
  <c r="G27" i="2"/>
  <c r="F27" i="2"/>
  <c r="E27" i="2"/>
  <c r="D27" i="2"/>
  <c r="AL26" i="2"/>
  <c r="AK26" i="2"/>
  <c r="AJ26" i="2"/>
  <c r="AI26" i="2"/>
  <c r="AH26" i="2"/>
  <c r="AF26" i="2"/>
  <c r="AE26" i="2"/>
  <c r="AD26" i="2"/>
  <c r="BI26" i="2" s="1"/>
  <c r="AC26" i="2"/>
  <c r="BH26" i="2" s="1"/>
  <c r="AB26" i="2"/>
  <c r="Z26" i="2"/>
  <c r="Y26" i="2"/>
  <c r="X26" i="2"/>
  <c r="W26" i="2"/>
  <c r="BB26" i="2" s="1"/>
  <c r="V26" i="2"/>
  <c r="T26" i="2"/>
  <c r="S26" i="2"/>
  <c r="R26" i="2"/>
  <c r="Q26" i="2"/>
  <c r="P26" i="2"/>
  <c r="N26" i="2"/>
  <c r="M26" i="2"/>
  <c r="AX26" i="2" s="1"/>
  <c r="L26" i="2"/>
  <c r="K26" i="2"/>
  <c r="AV26" i="2" s="1"/>
  <c r="J26" i="2"/>
  <c r="H26" i="2"/>
  <c r="G26" i="2"/>
  <c r="F26" i="2"/>
  <c r="E26" i="2"/>
  <c r="D26" i="2"/>
  <c r="AO26" i="2" s="1"/>
  <c r="AL25" i="2"/>
  <c r="AK25" i="2"/>
  <c r="AJ25" i="2"/>
  <c r="BO25" i="2" s="1"/>
  <c r="AI25" i="2"/>
  <c r="BN25" i="2" s="1"/>
  <c r="AH25" i="2"/>
  <c r="AF25" i="2"/>
  <c r="AE25" i="2"/>
  <c r="AD25" i="2"/>
  <c r="BI25" i="2" s="1"/>
  <c r="AC25" i="2"/>
  <c r="AB25" i="2"/>
  <c r="Z25" i="2"/>
  <c r="Y25" i="2"/>
  <c r="BD25" i="2" s="1"/>
  <c r="X25" i="2"/>
  <c r="W25" i="2"/>
  <c r="V25" i="2"/>
  <c r="T25" i="2"/>
  <c r="S25" i="2"/>
  <c r="R25" i="2"/>
  <c r="Q25" i="2"/>
  <c r="P25" i="2"/>
  <c r="N25" i="2"/>
  <c r="M25" i="2"/>
  <c r="L25" i="2"/>
  <c r="K25" i="2"/>
  <c r="AV25" i="2" s="1"/>
  <c r="J25" i="2"/>
  <c r="H25" i="2"/>
  <c r="G25" i="2"/>
  <c r="F25" i="2"/>
  <c r="AQ25" i="2" s="1"/>
  <c r="E25" i="2"/>
  <c r="AO25" i="2" s="1"/>
  <c r="D25" i="2"/>
  <c r="AL24" i="2"/>
  <c r="AK24" i="2"/>
  <c r="BP24" i="2" s="1"/>
  <c r="AJ24" i="2"/>
  <c r="AI24" i="2"/>
  <c r="AH24" i="2"/>
  <c r="BM24" i="2" s="1"/>
  <c r="AF24" i="2"/>
  <c r="AE24" i="2"/>
  <c r="AD24" i="2"/>
  <c r="AC24" i="2"/>
  <c r="AB24" i="2"/>
  <c r="BG24" i="2" s="1"/>
  <c r="Z24" i="2"/>
  <c r="Y24" i="2"/>
  <c r="X24" i="2"/>
  <c r="BC24" i="2" s="1"/>
  <c r="W24" i="2"/>
  <c r="V24" i="2"/>
  <c r="T24" i="2"/>
  <c r="S24" i="2"/>
  <c r="R24" i="2"/>
  <c r="Q24" i="2"/>
  <c r="P24" i="2"/>
  <c r="N24" i="2"/>
  <c r="M24" i="2"/>
  <c r="L24" i="2"/>
  <c r="K24" i="2"/>
  <c r="J24" i="2"/>
  <c r="H24" i="2"/>
  <c r="G24" i="2"/>
  <c r="F24" i="2"/>
  <c r="E24" i="2"/>
  <c r="D24" i="2"/>
  <c r="AL23" i="2"/>
  <c r="AK23" i="2"/>
  <c r="AJ23" i="2"/>
  <c r="AI23" i="2"/>
  <c r="AH23" i="2"/>
  <c r="AF23" i="2"/>
  <c r="AE23" i="2"/>
  <c r="AD23" i="2"/>
  <c r="AC23" i="2"/>
  <c r="AB23" i="2"/>
  <c r="Z23" i="2"/>
  <c r="Y23" i="2"/>
  <c r="BD23" i="2" s="1"/>
  <c r="X23" i="2"/>
  <c r="W23" i="2"/>
  <c r="V23" i="2"/>
  <c r="T23" i="2"/>
  <c r="S23" i="2"/>
  <c r="R23" i="2"/>
  <c r="Q23" i="2"/>
  <c r="P23" i="2"/>
  <c r="N23" i="2"/>
  <c r="M23" i="2"/>
  <c r="AX23" i="2" s="1"/>
  <c r="L23" i="2"/>
  <c r="K23" i="2"/>
  <c r="J23" i="2"/>
  <c r="H23" i="2"/>
  <c r="G23" i="2"/>
  <c r="AR23" i="2" s="1"/>
  <c r="F23" i="2"/>
  <c r="E23" i="2"/>
  <c r="D23" i="2"/>
  <c r="AL22" i="2"/>
  <c r="AK22" i="2"/>
  <c r="AJ22" i="2"/>
  <c r="AI22" i="2"/>
  <c r="BN22" i="2" s="1"/>
  <c r="AH22" i="2"/>
  <c r="AF22" i="2"/>
  <c r="AE22" i="2"/>
  <c r="AD22" i="2"/>
  <c r="BI22" i="2" s="1"/>
  <c r="AC22" i="2"/>
  <c r="BH22" i="2" s="1"/>
  <c r="AB22" i="2"/>
  <c r="Z22" i="2"/>
  <c r="Y22" i="2"/>
  <c r="X22" i="2"/>
  <c r="W22" i="2"/>
  <c r="V22" i="2"/>
  <c r="T22" i="2"/>
  <c r="S22" i="2"/>
  <c r="R22" i="2"/>
  <c r="Q22" i="2"/>
  <c r="P22" i="2"/>
  <c r="N22" i="2"/>
  <c r="M22" i="2"/>
  <c r="L22" i="2"/>
  <c r="AW22" i="2" s="1"/>
  <c r="K22" i="2"/>
  <c r="AV22" i="2" s="1"/>
  <c r="J22" i="2"/>
  <c r="AU22" i="2" s="1"/>
  <c r="H22" i="2"/>
  <c r="AR22" i="2" s="1"/>
  <c r="G22" i="2"/>
  <c r="F22" i="2"/>
  <c r="E22" i="2"/>
  <c r="D22" i="2"/>
  <c r="AL21" i="2"/>
  <c r="AK21" i="2"/>
  <c r="BP21" i="2" s="1"/>
  <c r="AJ21" i="2"/>
  <c r="BO21" i="2" s="1"/>
  <c r="AI21" i="2"/>
  <c r="AH21" i="2"/>
  <c r="AF21" i="2"/>
  <c r="AE21" i="2"/>
  <c r="AD21" i="2"/>
  <c r="AC21" i="2"/>
  <c r="AB21" i="2"/>
  <c r="Z21" i="2"/>
  <c r="Y21" i="2"/>
  <c r="X21" i="2"/>
  <c r="W21" i="2"/>
  <c r="BB21" i="2" s="1"/>
  <c r="V21" i="2"/>
  <c r="T21" i="2"/>
  <c r="S21" i="2"/>
  <c r="R21" i="2"/>
  <c r="Q21" i="2"/>
  <c r="P21" i="2"/>
  <c r="N21" i="2"/>
  <c r="M21" i="2"/>
  <c r="AX21" i="2" s="1"/>
  <c r="L21" i="2"/>
  <c r="K21" i="2"/>
  <c r="J21" i="2"/>
  <c r="H21" i="2"/>
  <c r="G21" i="2"/>
  <c r="F21" i="2"/>
  <c r="E21" i="2"/>
  <c r="D21" i="2"/>
  <c r="AL20" i="2"/>
  <c r="AK20" i="2"/>
  <c r="AJ20" i="2"/>
  <c r="BO20" i="2" s="1"/>
  <c r="AI20" i="2"/>
  <c r="AH20" i="2"/>
  <c r="BM20" i="2" s="1"/>
  <c r="AF20" i="2"/>
  <c r="AE20" i="2"/>
  <c r="AD20" i="2"/>
  <c r="AC20" i="2"/>
  <c r="AB20" i="2"/>
  <c r="Z20" i="2"/>
  <c r="Y20" i="2"/>
  <c r="X20" i="2"/>
  <c r="BC20" i="2" s="1"/>
  <c r="W20" i="2"/>
  <c r="V20" i="2"/>
  <c r="T20" i="2"/>
  <c r="S20" i="2"/>
  <c r="R20" i="2"/>
  <c r="Q20" i="2"/>
  <c r="P20" i="2"/>
  <c r="N20" i="2"/>
  <c r="M20" i="2"/>
  <c r="L20" i="2"/>
  <c r="K20" i="2"/>
  <c r="AV20" i="2" s="1"/>
  <c r="J20" i="2"/>
  <c r="H20" i="2"/>
  <c r="G20" i="2"/>
  <c r="F20" i="2"/>
  <c r="E20" i="2"/>
  <c r="AO20" i="2" s="1"/>
  <c r="D20" i="2"/>
  <c r="AL19" i="2"/>
  <c r="AK19" i="2"/>
  <c r="AJ19" i="2"/>
  <c r="BO19" i="2" s="1"/>
  <c r="AI19" i="2"/>
  <c r="BN19" i="2" s="1"/>
  <c r="AH19" i="2"/>
  <c r="AF19" i="2"/>
  <c r="AE19" i="2"/>
  <c r="AD19" i="2"/>
  <c r="AC19" i="2"/>
  <c r="AB19" i="2"/>
  <c r="Z19" i="2"/>
  <c r="Y19" i="2"/>
  <c r="BD19" i="2" s="1"/>
  <c r="X19" i="2"/>
  <c r="W19" i="2"/>
  <c r="BB19" i="2" s="1"/>
  <c r="V19" i="2"/>
  <c r="T19" i="2"/>
  <c r="S19" i="2"/>
  <c r="R19" i="2"/>
  <c r="Q19" i="2"/>
  <c r="P19" i="2"/>
  <c r="N19" i="2"/>
  <c r="M19" i="2"/>
  <c r="AX19" i="2" s="1"/>
  <c r="L19" i="2"/>
  <c r="K19" i="2"/>
  <c r="J19" i="2"/>
  <c r="H19" i="2"/>
  <c r="G19" i="2"/>
  <c r="F19" i="2"/>
  <c r="E19" i="2"/>
  <c r="D19" i="2"/>
  <c r="AL18" i="2"/>
  <c r="AK18" i="2"/>
  <c r="AJ18" i="2"/>
  <c r="AI18" i="2"/>
  <c r="AH18" i="2"/>
  <c r="BM18" i="2" s="1"/>
  <c r="AF18" i="2"/>
  <c r="AE18" i="2"/>
  <c r="AD18" i="2"/>
  <c r="BI18" i="2" s="1"/>
  <c r="AC18" i="2"/>
  <c r="AB18" i="2"/>
  <c r="Z18" i="2"/>
  <c r="Y18" i="2"/>
  <c r="X18" i="2"/>
  <c r="BC18" i="2" s="1"/>
  <c r="W18" i="2"/>
  <c r="V18" i="2"/>
  <c r="T18" i="2"/>
  <c r="S18" i="2"/>
  <c r="R18" i="2"/>
  <c r="Q18" i="2"/>
  <c r="P18" i="2"/>
  <c r="N18" i="2"/>
  <c r="M18" i="2"/>
  <c r="L18" i="2"/>
  <c r="AW18" i="2" s="1"/>
  <c r="K18" i="2"/>
  <c r="AV18" i="2" s="1"/>
  <c r="J18" i="2"/>
  <c r="H18" i="2"/>
  <c r="G18" i="2"/>
  <c r="F18" i="2"/>
  <c r="E18" i="2"/>
  <c r="D18" i="2"/>
  <c r="AL17" i="2"/>
  <c r="AK17" i="2"/>
  <c r="AJ17" i="2"/>
  <c r="AI17" i="2"/>
  <c r="AH17" i="2"/>
  <c r="AF17" i="2"/>
  <c r="AE17" i="2"/>
  <c r="AD17" i="2"/>
  <c r="BI17" i="2" s="1"/>
  <c r="AC17" i="2"/>
  <c r="AB17" i="2"/>
  <c r="Z17" i="2"/>
  <c r="Y17" i="2"/>
  <c r="X17" i="2"/>
  <c r="W17" i="2"/>
  <c r="V17" i="2"/>
  <c r="T17" i="2"/>
  <c r="S17" i="2"/>
  <c r="R17" i="2"/>
  <c r="Q17" i="2"/>
  <c r="P17" i="2"/>
  <c r="N17" i="2"/>
  <c r="M17" i="2"/>
  <c r="L17" i="2"/>
  <c r="K17" i="2"/>
  <c r="AV17" i="2" s="1"/>
  <c r="J17" i="2"/>
  <c r="H17" i="2"/>
  <c r="G17" i="2"/>
  <c r="F17" i="2"/>
  <c r="E17" i="2"/>
  <c r="D17" i="2"/>
  <c r="AL16" i="2"/>
  <c r="AL15" i="2" s="1"/>
  <c r="AL12" i="2" s="1"/>
  <c r="AK16" i="2"/>
  <c r="AK15" i="2" s="1"/>
  <c r="AJ16" i="2"/>
  <c r="BO16" i="2" s="1"/>
  <c r="AI16" i="2"/>
  <c r="AI15" i="2" s="1"/>
  <c r="AH16" i="2"/>
  <c r="AH15" i="2" s="1"/>
  <c r="AF16" i="2"/>
  <c r="AF15" i="2" s="1"/>
  <c r="AF12" i="2" s="1"/>
  <c r="AE16" i="2"/>
  <c r="AD16" i="2"/>
  <c r="AC16" i="2"/>
  <c r="BH16" i="2" s="1"/>
  <c r="AB16" i="2"/>
  <c r="Z16" i="2"/>
  <c r="Z15" i="2" s="1"/>
  <c r="Z12" i="2" s="1"/>
  <c r="Y16" i="2"/>
  <c r="Y15" i="2" s="1"/>
  <c r="Y12" i="2" s="1"/>
  <c r="X16" i="2"/>
  <c r="X15" i="2" s="1"/>
  <c r="BC15" i="2" s="1"/>
  <c r="W16" i="2"/>
  <c r="W15" i="2" s="1"/>
  <c r="V16" i="2"/>
  <c r="T16" i="2"/>
  <c r="T15" i="2" s="1"/>
  <c r="T12" i="2" s="1"/>
  <c r="S16" i="2"/>
  <c r="S15" i="2" s="1"/>
  <c r="S12" i="2" s="1"/>
  <c r="R16" i="2"/>
  <c r="R15" i="2" s="1"/>
  <c r="R12" i="2" s="1"/>
  <c r="Q16" i="2"/>
  <c r="Q15" i="2" s="1"/>
  <c r="Q12" i="2" s="1"/>
  <c r="P16" i="2"/>
  <c r="N16" i="2"/>
  <c r="N15" i="2" s="1"/>
  <c r="N12" i="2" s="1"/>
  <c r="M16" i="2"/>
  <c r="M15" i="2" s="1"/>
  <c r="L16" i="2"/>
  <c r="K16" i="2"/>
  <c r="K15" i="2" s="1"/>
  <c r="K12" i="2" s="1"/>
  <c r="J16" i="2"/>
  <c r="J15" i="2" s="1"/>
  <c r="H16" i="2"/>
  <c r="H15" i="2" s="1"/>
  <c r="G16" i="2"/>
  <c r="G15" i="2" s="1"/>
  <c r="F16" i="2"/>
  <c r="F15" i="2" s="1"/>
  <c r="E16" i="2"/>
  <c r="E15" i="2" s="1"/>
  <c r="AO15" i="2" s="1"/>
  <c r="D16" i="2"/>
  <c r="D15" i="2" s="1"/>
  <c r="D12" i="2" s="1"/>
  <c r="AD15" i="2"/>
  <c r="AD12" i="2" s="1"/>
  <c r="AC15" i="2"/>
  <c r="AC12" i="2" s="1"/>
  <c r="P15" i="2"/>
  <c r="P12" i="2" s="1"/>
  <c r="B6" i="2"/>
  <c r="D5" i="2"/>
  <c r="D4" i="2"/>
  <c r="A4" i="2"/>
  <c r="O32" i="1"/>
  <c r="J32" i="1"/>
  <c r="D32" i="1" s="1"/>
  <c r="B32" i="1"/>
  <c r="O31" i="1"/>
  <c r="D31" i="1"/>
  <c r="O30" i="1"/>
  <c r="O26" i="1"/>
  <c r="J26" i="1"/>
  <c r="D26" i="1"/>
  <c r="B26" i="1"/>
  <c r="P26" i="1" s="1"/>
  <c r="O25" i="1"/>
  <c r="G25" i="1"/>
  <c r="E25" i="1"/>
  <c r="D25" i="1"/>
  <c r="B25" i="1"/>
  <c r="O24" i="1"/>
  <c r="D24" i="1"/>
  <c r="B24" i="1"/>
  <c r="O20" i="1"/>
  <c r="L20" i="1"/>
  <c r="L26" i="1" s="1"/>
  <c r="J20" i="1"/>
  <c r="B20" i="1"/>
  <c r="O19" i="1"/>
  <c r="L19" i="1"/>
  <c r="D19" i="1"/>
  <c r="O18" i="1"/>
  <c r="L18" i="1"/>
  <c r="L24" i="1" s="1"/>
  <c r="O14" i="1"/>
  <c r="J14" i="1"/>
  <c r="A14" i="1"/>
  <c r="A20" i="1" s="1"/>
  <c r="O13" i="1"/>
  <c r="D13" i="1"/>
  <c r="A13" i="1"/>
  <c r="A19" i="1" s="1"/>
  <c r="O12" i="1"/>
  <c r="A12" i="1"/>
  <c r="A18" i="1" s="1"/>
  <c r="B6" i="1"/>
  <c r="A4" i="1"/>
  <c r="AQ51" i="2" l="1"/>
  <c r="AR56" i="2"/>
  <c r="AR102" i="2"/>
  <c r="BI129" i="2"/>
  <c r="AW130" i="2"/>
  <c r="BA130" i="2"/>
  <c r="BJ130" i="2"/>
  <c r="BO132" i="2"/>
  <c r="AU133" i="2"/>
  <c r="BH133" i="2"/>
  <c r="BM135" i="2"/>
  <c r="AW138" i="2"/>
  <c r="BO144" i="2"/>
  <c r="BG145" i="2"/>
  <c r="BP145" i="2"/>
  <c r="AU146" i="2"/>
  <c r="AV147" i="2"/>
  <c r="AR205" i="2"/>
  <c r="AP208" i="2"/>
  <c r="AR209" i="2"/>
  <c r="AW211" i="2"/>
  <c r="AQ15" i="2"/>
  <c r="AQ151" i="2"/>
  <c r="AR151" i="2"/>
  <c r="BN24" i="2"/>
  <c r="AR42" i="2"/>
  <c r="AQ54" i="2"/>
  <c r="AX117" i="2"/>
  <c r="BB117" i="2"/>
  <c r="BG119" i="2"/>
  <c r="AX162" i="2"/>
  <c r="BB162" i="2"/>
  <c r="BG164" i="2"/>
  <c r="BP164" i="2"/>
  <c r="AV165" i="2"/>
  <c r="BO168" i="2"/>
  <c r="AU169" i="2"/>
  <c r="BH169" i="2"/>
  <c r="BM171" i="2"/>
  <c r="AP20" i="2"/>
  <c r="AR39" i="2"/>
  <c r="AQ28" i="2"/>
  <c r="BJ26" i="2"/>
  <c r="AO32" i="2"/>
  <c r="AO36" i="2"/>
  <c r="AO40" i="2"/>
  <c r="AO44" i="2"/>
  <c r="AW48" i="2"/>
  <c r="AP53" i="2"/>
  <c r="AX27" i="2"/>
  <c r="BC31" i="2"/>
  <c r="BM31" i="2"/>
  <c r="BD32" i="2"/>
  <c r="BN32" i="2"/>
  <c r="AU34" i="2"/>
  <c r="BG37" i="2"/>
  <c r="BP37" i="2"/>
  <c r="AR41" i="2"/>
  <c r="BG41" i="2"/>
  <c r="BP41" i="2"/>
  <c r="BI42" i="2"/>
  <c r="AX43" i="2"/>
  <c r="BB43" i="2"/>
  <c r="BJ43" i="2"/>
  <c r="BD44" i="2"/>
  <c r="BN44" i="2"/>
  <c r="AV46" i="2"/>
  <c r="BI46" i="2"/>
  <c r="AX47" i="2"/>
  <c r="BB47" i="2"/>
  <c r="BC48" i="2"/>
  <c r="BM48" i="2"/>
  <c r="AO52" i="2"/>
  <c r="AU54" i="2"/>
  <c r="BH54" i="2"/>
  <c r="BA55" i="2"/>
  <c r="AX56" i="2"/>
  <c r="AO106" i="2"/>
  <c r="AX106" i="2"/>
  <c r="BB106" i="2"/>
  <c r="BC111" i="2"/>
  <c r="BN112" i="2"/>
  <c r="BM112" i="2"/>
  <c r="AQ113" i="2"/>
  <c r="AR47" i="2"/>
  <c r="AU19" i="2"/>
  <c r="BG19" i="2"/>
  <c r="AX25" i="2"/>
  <c r="BN26" i="2"/>
  <c r="BG27" i="2"/>
  <c r="BP27" i="2"/>
  <c r="AU33" i="2"/>
  <c r="BH33" i="2"/>
  <c r="BC35" i="2"/>
  <c r="BM35" i="2"/>
  <c r="AW42" i="2"/>
  <c r="BA42" i="2"/>
  <c r="BJ42" i="2"/>
  <c r="BC43" i="2"/>
  <c r="BM43" i="2"/>
  <c r="BO44" i="2"/>
  <c r="AU45" i="2"/>
  <c r="BH45" i="2"/>
  <c r="BG49" i="2"/>
  <c r="BP49" i="2"/>
  <c r="AV50" i="2"/>
  <c r="BI50" i="2"/>
  <c r="AO51" i="2"/>
  <c r="AX51" i="2"/>
  <c r="BB51" i="2"/>
  <c r="BG53" i="2"/>
  <c r="BP53" i="2"/>
  <c r="AO55" i="2"/>
  <c r="AX55" i="2"/>
  <c r="BB55" i="2"/>
  <c r="BG58" i="2"/>
  <c r="BP58" i="2"/>
  <c r="BG62" i="2"/>
  <c r="BP62" i="2"/>
  <c r="BG66" i="2"/>
  <c r="BP66" i="2"/>
  <c r="AV68" i="2"/>
  <c r="AW69" i="2"/>
  <c r="BA69" i="2"/>
  <c r="BJ69" i="2"/>
  <c r="AX110" i="2"/>
  <c r="AW110" i="2"/>
  <c r="AP42" i="2"/>
  <c r="AP46" i="2"/>
  <c r="AQ24" i="2"/>
  <c r="AO27" i="2"/>
  <c r="AQ17" i="2"/>
  <c r="BD17" i="2"/>
  <c r="BN17" i="2"/>
  <c r="BG18" i="2"/>
  <c r="BP18" i="2"/>
  <c r="AV19" i="2"/>
  <c r="BI19" i="2"/>
  <c r="BG22" i="2"/>
  <c r="BP22" i="2"/>
  <c r="AV23" i="2"/>
  <c r="BI23" i="2"/>
  <c r="AW24" i="2"/>
  <c r="BA24" i="2"/>
  <c r="BJ24" i="2"/>
  <c r="BO26" i="2"/>
  <c r="BN30" i="2"/>
  <c r="BG32" i="2"/>
  <c r="BP32" i="2"/>
  <c r="BI33" i="2"/>
  <c r="AQ35" i="2"/>
  <c r="BG36" i="2"/>
  <c r="BP36" i="2"/>
  <c r="BI37" i="2"/>
  <c r="BG40" i="2"/>
  <c r="BP40" i="2"/>
  <c r="AV41" i="2"/>
  <c r="BI41" i="2"/>
  <c r="AX42" i="2"/>
  <c r="BB42" i="2"/>
  <c r="BD43" i="2"/>
  <c r="BN43" i="2"/>
  <c r="AX46" i="2"/>
  <c r="BB46" i="2"/>
  <c r="BN47" i="2"/>
  <c r="BC51" i="2"/>
  <c r="BO57" i="2"/>
  <c r="AU58" i="2"/>
  <c r="BH58" i="2"/>
  <c r="AU104" i="2"/>
  <c r="BH104" i="2"/>
  <c r="AV62" i="2"/>
  <c r="BI62" i="2"/>
  <c r="AV66" i="2"/>
  <c r="BI66" i="2"/>
  <c r="AX68" i="2"/>
  <c r="AO69" i="2"/>
  <c r="BC69" i="2"/>
  <c r="BM69" i="2"/>
  <c r="AW77" i="2"/>
  <c r="AX78" i="2"/>
  <c r="BB78" i="2"/>
  <c r="AX80" i="2"/>
  <c r="AP81" i="2"/>
  <c r="BG82" i="2"/>
  <c r="BP82" i="2"/>
  <c r="AV85" i="2"/>
  <c r="BI85" i="2"/>
  <c r="AX86" i="2"/>
  <c r="BB86" i="2"/>
  <c r="BD87" i="2"/>
  <c r="BN87" i="2"/>
  <c r="BG88" i="2"/>
  <c r="BP88" i="2"/>
  <c r="BD91" i="2"/>
  <c r="AR92" i="2"/>
  <c r="BG92" i="2"/>
  <c r="BP92" i="2"/>
  <c r="AV94" i="2"/>
  <c r="BO97" i="2"/>
  <c r="AW104" i="2"/>
  <c r="BA104" i="2"/>
  <c r="BJ104" i="2"/>
  <c r="AP108" i="2"/>
  <c r="AP110" i="2"/>
  <c r="BB116" i="2"/>
  <c r="BG118" i="2"/>
  <c r="BP118" i="2"/>
  <c r="BG122" i="2"/>
  <c r="BP122" i="2"/>
  <c r="AV123" i="2"/>
  <c r="BI123" i="2"/>
  <c r="AV125" i="2"/>
  <c r="BI125" i="2"/>
  <c r="AP127" i="2"/>
  <c r="BC127" i="2"/>
  <c r="BM127" i="2"/>
  <c r="AX128" i="2"/>
  <c r="BB128" i="2"/>
  <c r="BO131" i="2"/>
  <c r="AU132" i="2"/>
  <c r="BH132" i="2"/>
  <c r="AQ139" i="2"/>
  <c r="BC142" i="2"/>
  <c r="BM142" i="2"/>
  <c r="AR159" i="2"/>
  <c r="BG159" i="2"/>
  <c r="BP159" i="2"/>
  <c r="BJ161" i="2"/>
  <c r="AP162" i="2"/>
  <c r="AO166" i="2"/>
  <c r="AV189" i="2"/>
  <c r="AO190" i="2"/>
  <c r="BC190" i="2"/>
  <c r="BM190" i="2"/>
  <c r="AQ191" i="2"/>
  <c r="BO191" i="2"/>
  <c r="BH192" i="2"/>
  <c r="AO194" i="2"/>
  <c r="BC194" i="2"/>
  <c r="BM194" i="2"/>
  <c r="BO195" i="2"/>
  <c r="BB198" i="2"/>
  <c r="BG200" i="2"/>
  <c r="BP200" i="2"/>
  <c r="AV201" i="2"/>
  <c r="BI201" i="2"/>
  <c r="AQ316" i="2"/>
  <c r="BA329" i="2"/>
  <c r="AP330" i="2"/>
  <c r="BB58" i="2"/>
  <c r="BD59" i="2"/>
  <c r="BN59" i="2"/>
  <c r="AX62" i="2"/>
  <c r="BB62" i="2"/>
  <c r="AQ63" i="2"/>
  <c r="BD63" i="2"/>
  <c r="BN63" i="2"/>
  <c r="BG64" i="2"/>
  <c r="BP64" i="2"/>
  <c r="AX66" i="2"/>
  <c r="BB66" i="2"/>
  <c r="AP67" i="2"/>
  <c r="BM68" i="2"/>
  <c r="AU70" i="2"/>
  <c r="AX72" i="2"/>
  <c r="BB72" i="2"/>
  <c r="BG74" i="2"/>
  <c r="BP74" i="2"/>
  <c r="AV75" i="2"/>
  <c r="BI75" i="2"/>
  <c r="AO77" i="2"/>
  <c r="BC77" i="2"/>
  <c r="BM77" i="2"/>
  <c r="BN78" i="2"/>
  <c r="BC79" i="2"/>
  <c r="BM79" i="2"/>
  <c r="AX84" i="2"/>
  <c r="AX85" i="2"/>
  <c r="BB85" i="2"/>
  <c r="BN86" i="2"/>
  <c r="AX89" i="2"/>
  <c r="BB89" i="2"/>
  <c r="BN90" i="2"/>
  <c r="AR91" i="2"/>
  <c r="AX94" i="2"/>
  <c r="BC95" i="2"/>
  <c r="BM95" i="2"/>
  <c r="BO96" i="2"/>
  <c r="AU97" i="2"/>
  <c r="BH97" i="2"/>
  <c r="AQ100" i="2"/>
  <c r="BD100" i="2"/>
  <c r="AU101" i="2"/>
  <c r="BB103" i="2"/>
  <c r="AV113" i="2"/>
  <c r="BI113" i="2"/>
  <c r="AR117" i="2"/>
  <c r="AV118" i="2"/>
  <c r="BI118" i="2"/>
  <c r="AV122" i="2"/>
  <c r="BI122" i="2"/>
  <c r="AX124" i="2"/>
  <c r="AX125" i="2"/>
  <c r="BD126" i="2"/>
  <c r="BN126" i="2"/>
  <c r="AU131" i="2"/>
  <c r="BH131" i="2"/>
  <c r="BO134" i="2"/>
  <c r="AU135" i="2"/>
  <c r="BC137" i="2"/>
  <c r="BM137" i="2"/>
  <c r="AU139" i="2"/>
  <c r="BH139" i="2"/>
  <c r="AW140" i="2"/>
  <c r="BA140" i="2"/>
  <c r="BJ140" i="2"/>
  <c r="AO141" i="2"/>
  <c r="BC141" i="2"/>
  <c r="BM141" i="2"/>
  <c r="BO142" i="2"/>
  <c r="AU154" i="2"/>
  <c r="BM156" i="2"/>
  <c r="BG179" i="2"/>
  <c r="BP179" i="2"/>
  <c r="AW181" i="2"/>
  <c r="AW182" i="2"/>
  <c r="BA182" i="2"/>
  <c r="BJ182" i="2"/>
  <c r="BJ183" i="2"/>
  <c r="BC185" i="2"/>
  <c r="BM185" i="2"/>
  <c r="AQ238" i="2"/>
  <c r="AQ242" i="2"/>
  <c r="BJ75" i="2"/>
  <c r="AQ77" i="2"/>
  <c r="AQ79" i="2"/>
  <c r="AP84" i="2"/>
  <c r="AR86" i="2"/>
  <c r="BD93" i="2"/>
  <c r="BN93" i="2"/>
  <c r="AQ95" i="2"/>
  <c r="BD95" i="2"/>
  <c r="BJ97" i="2"/>
  <c r="AW118" i="2"/>
  <c r="BN119" i="2"/>
  <c r="BI121" i="2"/>
  <c r="BP126" i="2"/>
  <c r="AU130" i="2"/>
  <c r="BH130" i="2"/>
  <c r="AU134" i="2"/>
  <c r="BH134" i="2"/>
  <c r="AQ137" i="2"/>
  <c r="AO140" i="2"/>
  <c r="AX140" i="2"/>
  <c r="BC140" i="2"/>
  <c r="BO146" i="2"/>
  <c r="AU148" i="2"/>
  <c r="AW150" i="2"/>
  <c r="AX151" i="2"/>
  <c r="BB151" i="2"/>
  <c r="AQ156" i="2"/>
  <c r="BO173" i="2"/>
  <c r="AU174" i="2"/>
  <c r="BO177" i="2"/>
  <c r="AR178" i="2"/>
  <c r="BG178" i="2"/>
  <c r="BO178" i="2"/>
  <c r="AQ185" i="2"/>
  <c r="BB56" i="2"/>
  <c r="BC57" i="2"/>
  <c r="BO58" i="2"/>
  <c r="AU59" i="2"/>
  <c r="BH59" i="2"/>
  <c r="BA60" i="2"/>
  <c r="BJ60" i="2"/>
  <c r="BO62" i="2"/>
  <c r="AW64" i="2"/>
  <c r="BA64" i="2"/>
  <c r="BJ64" i="2"/>
  <c r="BI69" i="2"/>
  <c r="AX70" i="2"/>
  <c r="BB70" i="2"/>
  <c r="BC71" i="2"/>
  <c r="BM71" i="2"/>
  <c r="BO72" i="2"/>
  <c r="AU73" i="2"/>
  <c r="BH73" i="2"/>
  <c r="BC75" i="2"/>
  <c r="BM75" i="2"/>
  <c r="AW81" i="2"/>
  <c r="BA81" i="2"/>
  <c r="AQ85" i="2"/>
  <c r="AU90" i="2"/>
  <c r="AW91" i="2"/>
  <c r="BO94" i="2"/>
  <c r="AR95" i="2"/>
  <c r="BP95" i="2"/>
  <c r="AX97" i="2"/>
  <c r="BM98" i="2"/>
  <c r="AQ103" i="2"/>
  <c r="BO103" i="2"/>
  <c r="BG104" i="2"/>
  <c r="BI105" i="2"/>
  <c r="AW108" i="2"/>
  <c r="BA108" i="2"/>
  <c r="BJ108" i="2"/>
  <c r="BM113" i="2"/>
  <c r="BO119" i="2"/>
  <c r="BC122" i="2"/>
  <c r="BM122" i="2"/>
  <c r="AX131" i="2"/>
  <c r="BB131" i="2"/>
  <c r="BI134" i="2"/>
  <c r="BG137" i="2"/>
  <c r="BP137" i="2"/>
  <c r="AV138" i="2"/>
  <c r="BI138" i="2"/>
  <c r="BD144" i="2"/>
  <c r="BN144" i="2"/>
  <c r="BG169" i="2"/>
  <c r="BB171" i="2"/>
  <c r="BP206" i="2"/>
  <c r="AV207" i="2"/>
  <c r="BI207" i="2"/>
  <c r="AX208" i="2"/>
  <c r="BB208" i="2"/>
  <c r="BD209" i="2"/>
  <c r="BN209" i="2"/>
  <c r="AV211" i="2"/>
  <c r="BH317" i="2"/>
  <c r="AO324" i="2"/>
  <c r="AW148" i="2"/>
  <c r="BA148" i="2"/>
  <c r="BJ148" i="2"/>
  <c r="AW149" i="2"/>
  <c r="BA149" i="2"/>
  <c r="BJ149" i="2"/>
  <c r="BB152" i="2"/>
  <c r="BJ153" i="2"/>
  <c r="BD155" i="2"/>
  <c r="BN155" i="2"/>
  <c r="BO156" i="2"/>
  <c r="BG158" i="2"/>
  <c r="BP158" i="2"/>
  <c r="AX160" i="2"/>
  <c r="BB160" i="2"/>
  <c r="AQ162" i="2"/>
  <c r="BD162" i="2"/>
  <c r="BO162" i="2"/>
  <c r="AW164" i="2"/>
  <c r="BA164" i="2"/>
  <c r="BJ164" i="2"/>
  <c r="AO165" i="2"/>
  <c r="BC165" i="2"/>
  <c r="BN166" i="2"/>
  <c r="AU168" i="2"/>
  <c r="BH168" i="2"/>
  <c r="AO170" i="2"/>
  <c r="BO171" i="2"/>
  <c r="BO172" i="2"/>
  <c r="BH173" i="2"/>
  <c r="AO175" i="2"/>
  <c r="BM175" i="2"/>
  <c r="BO176" i="2"/>
  <c r="BG177" i="2"/>
  <c r="AW179" i="2"/>
  <c r="BA179" i="2"/>
  <c r="BJ179" i="2"/>
  <c r="AV187" i="2"/>
  <c r="BI187" i="2"/>
  <c r="BD190" i="2"/>
  <c r="AQ194" i="2"/>
  <c r="BD194" i="2"/>
  <c r="BO194" i="2"/>
  <c r="BD198" i="2"/>
  <c r="AV200" i="2"/>
  <c r="BH200" i="2"/>
  <c r="AX201" i="2"/>
  <c r="BB201" i="2"/>
  <c r="BJ201" i="2"/>
  <c r="AP202" i="2"/>
  <c r="BD202" i="2"/>
  <c r="BN202" i="2"/>
  <c r="BH204" i="2"/>
  <c r="AV205" i="2"/>
  <c r="AO207" i="2"/>
  <c r="AX207" i="2"/>
  <c r="BM207" i="2"/>
  <c r="BO208" i="2"/>
  <c r="BO212" i="2"/>
  <c r="BG217" i="2"/>
  <c r="AV227" i="2"/>
  <c r="BI227" i="2"/>
  <c r="AV228" i="2"/>
  <c r="BA229" i="2"/>
  <c r="AV234" i="2"/>
  <c r="BI234" i="2"/>
  <c r="BD237" i="2"/>
  <c r="BN237" i="2"/>
  <c r="AW240" i="2"/>
  <c r="BA240" i="2"/>
  <c r="BO246" i="2"/>
  <c r="BH298" i="2"/>
  <c r="BM300" i="2"/>
  <c r="BC304" i="2"/>
  <c r="AQ305" i="2"/>
  <c r="BG347" i="2"/>
  <c r="BN350" i="2"/>
  <c r="BG351" i="2"/>
  <c r="BP351" i="2"/>
  <c r="BD354" i="2"/>
  <c r="BN354" i="2"/>
  <c r="BI146" i="2"/>
  <c r="AP152" i="2"/>
  <c r="AR155" i="2"/>
  <c r="AP160" i="2"/>
  <c r="AO164" i="2"/>
  <c r="BB164" i="2"/>
  <c r="AR166" i="2"/>
  <c r="BO166" i="2"/>
  <c r="AQ170" i="2"/>
  <c r="AO179" i="2"/>
  <c r="AX179" i="2"/>
  <c r="AR181" i="2"/>
  <c r="BO181" i="2"/>
  <c r="AQ193" i="2"/>
  <c r="AO196" i="2"/>
  <c r="AX196" i="2"/>
  <c r="BG208" i="2"/>
  <c r="AO210" i="2"/>
  <c r="AU217" i="2"/>
  <c r="AO235" i="2"/>
  <c r="AX291" i="2"/>
  <c r="AQ300" i="2"/>
  <c r="AQ304" i="2"/>
  <c r="AR346" i="2"/>
  <c r="AR354" i="2"/>
  <c r="BD139" i="2"/>
  <c r="BO139" i="2"/>
  <c r="BP151" i="2"/>
  <c r="AQ152" i="2"/>
  <c r="BP161" i="2"/>
  <c r="AR165" i="2"/>
  <c r="BP166" i="2"/>
  <c r="BJ173" i="2"/>
  <c r="BJ177" i="2"/>
  <c r="AX187" i="2"/>
  <c r="BP193" i="2"/>
  <c r="AV194" i="2"/>
  <c r="BI194" i="2"/>
  <c r="AX204" i="2"/>
  <c r="BB204" i="2"/>
  <c r="AP206" i="2"/>
  <c r="BN206" i="2"/>
  <c r="BB209" i="2"/>
  <c r="BJ213" i="2"/>
  <c r="AP214" i="2"/>
  <c r="BM214" i="2"/>
  <c r="AP218" i="2"/>
  <c r="BC218" i="2"/>
  <c r="BM218" i="2"/>
  <c r="AQ223" i="2"/>
  <c r="AP331" i="2"/>
  <c r="AO331" i="2"/>
  <c r="AO335" i="2"/>
  <c r="BG337" i="2"/>
  <c r="BO342" i="2"/>
  <c r="BP139" i="2"/>
  <c r="AW141" i="2"/>
  <c r="BA141" i="2"/>
  <c r="BJ141" i="2"/>
  <c r="AX143" i="2"/>
  <c r="BN147" i="2"/>
  <c r="BP150" i="2"/>
  <c r="AR154" i="2"/>
  <c r="AV157" i="2"/>
  <c r="AV161" i="2"/>
  <c r="BI161" i="2"/>
  <c r="AO163" i="2"/>
  <c r="BC163" i="2"/>
  <c r="BM163" i="2"/>
  <c r="AV166" i="2"/>
  <c r="AW167" i="2"/>
  <c r="BA167" i="2"/>
  <c r="AQ169" i="2"/>
  <c r="AU170" i="2"/>
  <c r="BA171" i="2"/>
  <c r="BO174" i="2"/>
  <c r="AU175" i="2"/>
  <c r="BH175" i="2"/>
  <c r="BC177" i="2"/>
  <c r="BM177" i="2"/>
  <c r="BD178" i="2"/>
  <c r="BN178" i="2"/>
  <c r="AU184" i="2"/>
  <c r="BH184" i="2"/>
  <c r="BN187" i="2"/>
  <c r="BH189" i="2"/>
  <c r="AW190" i="2"/>
  <c r="BA190" i="2"/>
  <c r="BJ190" i="2"/>
  <c r="BO196" i="2"/>
  <c r="AV198" i="2"/>
  <c r="BI198" i="2"/>
  <c r="AX199" i="2"/>
  <c r="BB199" i="2"/>
  <c r="BP201" i="2"/>
  <c r="BD205" i="2"/>
  <c r="BO210" i="2"/>
  <c r="BM264" i="2"/>
  <c r="AW267" i="2"/>
  <c r="BA267" i="2"/>
  <c r="BJ267" i="2"/>
  <c r="BC272" i="2"/>
  <c r="BM272" i="2"/>
  <c r="BO273" i="2"/>
  <c r="AP277" i="2"/>
  <c r="AP281" i="2"/>
  <c r="AR282" i="2"/>
  <c r="AP286" i="2"/>
  <c r="AR287" i="2"/>
  <c r="AX330" i="2"/>
  <c r="BB330" i="2"/>
  <c r="BO332" i="2"/>
  <c r="BM235" i="2"/>
  <c r="BP238" i="2"/>
  <c r="BD245" i="2"/>
  <c r="BA256" i="2"/>
  <c r="AP258" i="2"/>
  <c r="AO262" i="2"/>
  <c r="BP264" i="2"/>
  <c r="BP278" i="2"/>
  <c r="BJ289" i="2"/>
  <c r="AO290" i="2"/>
  <c r="BG312" i="2"/>
  <c r="AO314" i="2"/>
  <c r="AP324" i="2"/>
  <c r="AR325" i="2"/>
  <c r="AR331" i="2"/>
  <c r="AP339" i="2"/>
  <c r="AP344" i="2"/>
  <c r="AO357" i="2"/>
  <c r="AP366" i="2"/>
  <c r="AR404" i="2"/>
  <c r="B14" i="1"/>
  <c r="P14" i="1" s="1"/>
  <c r="AO217" i="2"/>
  <c r="BA220" i="2"/>
  <c r="AQ222" i="2"/>
  <c r="BA224" i="2"/>
  <c r="AP227" i="2"/>
  <c r="BN227" i="2"/>
  <c r="BD229" i="2"/>
  <c r="BO229" i="2"/>
  <c r="AO233" i="2"/>
  <c r="AQ234" i="2"/>
  <c r="BN234" i="2"/>
  <c r="BA239" i="2"/>
  <c r="AR241" i="2"/>
  <c r="AX243" i="2"/>
  <c r="BJ243" i="2"/>
  <c r="AP244" i="2"/>
  <c r="BP245" i="2"/>
  <c r="AP248" i="2"/>
  <c r="AR249" i="2"/>
  <c r="AX251" i="2"/>
  <c r="BB251" i="2"/>
  <c r="AO252" i="2"/>
  <c r="AX252" i="2"/>
  <c r="BO253" i="2"/>
  <c r="AW255" i="2"/>
  <c r="BA255" i="2"/>
  <c r="BJ255" i="2"/>
  <c r="AR259" i="2"/>
  <c r="BJ261" i="2"/>
  <c r="BD262" i="2"/>
  <c r="BN262" i="2"/>
  <c r="AW265" i="2"/>
  <c r="AO266" i="2"/>
  <c r="AX266" i="2"/>
  <c r="AO270" i="2"/>
  <c r="AU272" i="2"/>
  <c r="BJ273" i="2"/>
  <c r="AO274" i="2"/>
  <c r="AX274" i="2"/>
  <c r="AQ275" i="2"/>
  <c r="BO275" i="2"/>
  <c r="AR281" i="2"/>
  <c r="AW288" i="2"/>
  <c r="BA288" i="2"/>
  <c r="BJ288" i="2"/>
  <c r="BC289" i="2"/>
  <c r="BM289" i="2"/>
  <c r="AR291" i="2"/>
  <c r="AV292" i="2"/>
  <c r="BI292" i="2"/>
  <c r="AQ295" i="2"/>
  <c r="BD295" i="2"/>
  <c r="BN295" i="2"/>
  <c r="AW297" i="2"/>
  <c r="AQ299" i="2"/>
  <c r="BD299" i="2"/>
  <c r="BJ301" i="2"/>
  <c r="BG304" i="2"/>
  <c r="AW306" i="2"/>
  <c r="BA306" i="2"/>
  <c r="BJ306" i="2"/>
  <c r="AR311" i="2"/>
  <c r="AR315" i="2"/>
  <c r="AR319" i="2"/>
  <c r="AW321" i="2"/>
  <c r="BJ321" i="2"/>
  <c r="AQ323" i="2"/>
  <c r="BN323" i="2"/>
  <c r="AQ329" i="2"/>
  <c r="AP334" i="2"/>
  <c r="AR335" i="2"/>
  <c r="AO343" i="2"/>
  <c r="AX343" i="2"/>
  <c r="BP345" i="2"/>
  <c r="AP402" i="2"/>
  <c r="AX212" i="2"/>
  <c r="BG323" i="2"/>
  <c r="BP323" i="2"/>
  <c r="AR329" i="2"/>
  <c r="BM333" i="2"/>
  <c r="AP338" i="2"/>
  <c r="BD338" i="2"/>
  <c r="BN338" i="2"/>
  <c r="AR339" i="2"/>
  <c r="AQ348" i="2"/>
  <c r="BO348" i="2"/>
  <c r="AO351" i="2"/>
  <c r="AQ352" i="2"/>
  <c r="AW354" i="2"/>
  <c r="BA354" i="2"/>
  <c r="BA355" i="2"/>
  <c r="BJ355" i="2"/>
  <c r="BD357" i="2"/>
  <c r="AO364" i="2"/>
  <c r="AX364" i="2"/>
  <c r="BD365" i="2"/>
  <c r="BN365" i="2"/>
  <c r="AP401" i="2"/>
  <c r="AO401" i="2"/>
  <c r="AW215" i="2"/>
  <c r="BA215" i="2"/>
  <c r="BJ215" i="2"/>
  <c r="BH218" i="2"/>
  <c r="BG222" i="2"/>
  <c r="AW223" i="2"/>
  <c r="BA223" i="2"/>
  <c r="BJ223" i="2"/>
  <c r="BD225" i="2"/>
  <c r="BN225" i="2"/>
  <c r="BG227" i="2"/>
  <c r="BP227" i="2"/>
  <c r="AU229" i="2"/>
  <c r="AU236" i="2"/>
  <c r="BH236" i="2"/>
  <c r="BG240" i="2"/>
  <c r="BP240" i="2"/>
  <c r="BG244" i="2"/>
  <c r="BP244" i="2"/>
  <c r="AO246" i="2"/>
  <c r="AX246" i="2"/>
  <c r="BB246" i="2"/>
  <c r="BG248" i="2"/>
  <c r="BP248" i="2"/>
  <c r="AU249" i="2"/>
  <c r="BG253" i="2"/>
  <c r="BP253" i="2"/>
  <c r="AO255" i="2"/>
  <c r="BM255" i="2"/>
  <c r="AU258" i="2"/>
  <c r="BH258" i="2"/>
  <c r="AR262" i="2"/>
  <c r="AV263" i="2"/>
  <c r="BI263" i="2"/>
  <c r="BC265" i="2"/>
  <c r="BM265" i="2"/>
  <c r="AR266" i="2"/>
  <c r="AW268" i="2"/>
  <c r="BA268" i="2"/>
  <c r="BJ268" i="2"/>
  <c r="BO270" i="2"/>
  <c r="BH271" i="2"/>
  <c r="BA272" i="2"/>
  <c r="BM273" i="2"/>
  <c r="BO274" i="2"/>
  <c r="AR280" i="2"/>
  <c r="BI281" i="2"/>
  <c r="BG290" i="2"/>
  <c r="BP290" i="2"/>
  <c r="AV291" i="2"/>
  <c r="AU299" i="2"/>
  <c r="BH299" i="2"/>
  <c r="AW300" i="2"/>
  <c r="BA300" i="2"/>
  <c r="BJ300" i="2"/>
  <c r="AU303" i="2"/>
  <c r="BH303" i="2"/>
  <c r="AW304" i="2"/>
  <c r="BA304" i="2"/>
  <c r="BJ304" i="2"/>
  <c r="AO306" i="2"/>
  <c r="AQ307" i="2"/>
  <c r="BO307" i="2"/>
  <c r="BA312" i="2"/>
  <c r="AP317" i="2"/>
  <c r="BG318" i="2"/>
  <c r="BP318" i="2"/>
  <c r="BD321" i="2"/>
  <c r="BB332" i="2"/>
  <c r="BG334" i="2"/>
  <c r="BP334" i="2"/>
  <c r="AU339" i="2"/>
  <c r="AO341" i="2"/>
  <c r="BD342" i="2"/>
  <c r="BN342" i="2"/>
  <c r="BO343" i="2"/>
  <c r="AU344" i="2"/>
  <c r="BH344" i="2"/>
  <c r="BD347" i="2"/>
  <c r="BN347" i="2"/>
  <c r="BG348" i="2"/>
  <c r="BP348" i="2"/>
  <c r="BD351" i="2"/>
  <c r="BG352" i="2"/>
  <c r="BP352" i="2"/>
  <c r="AO354" i="2"/>
  <c r="AX354" i="2"/>
  <c r="AV362" i="2"/>
  <c r="BB363" i="2"/>
  <c r="BP217" i="2"/>
  <c r="BB219" i="2"/>
  <c r="BD220" i="2"/>
  <c r="BG221" i="2"/>
  <c r="BP221" i="2"/>
  <c r="BO225" i="2"/>
  <c r="AU228" i="2"/>
  <c r="BH228" i="2"/>
  <c r="BC231" i="2"/>
  <c r="BM231" i="2"/>
  <c r="BP233" i="2"/>
  <c r="AV235" i="2"/>
  <c r="BI235" i="2"/>
  <c r="AP238" i="2"/>
  <c r="BC238" i="2"/>
  <c r="BM238" i="2"/>
  <c r="BC242" i="2"/>
  <c r="BM242" i="2"/>
  <c r="AW245" i="2"/>
  <c r="BA245" i="2"/>
  <c r="BJ245" i="2"/>
  <c r="BC246" i="2"/>
  <c r="BO247" i="2"/>
  <c r="BC250" i="2"/>
  <c r="BM250" i="2"/>
  <c r="BC260" i="2"/>
  <c r="BM260" i="2"/>
  <c r="AQ269" i="2"/>
  <c r="BI271" i="2"/>
  <c r="BP274" i="2"/>
  <c r="AW276" i="2"/>
  <c r="BA276" i="2"/>
  <c r="BJ276" i="2"/>
  <c r="AO277" i="2"/>
  <c r="AX277" i="2"/>
  <c r="BB277" i="2"/>
  <c r="BO283" i="2"/>
  <c r="AU285" i="2"/>
  <c r="BH285" i="2"/>
  <c r="BG289" i="2"/>
  <c r="BP289" i="2"/>
  <c r="BD293" i="2"/>
  <c r="BN293" i="2"/>
  <c r="BG294" i="2"/>
  <c r="BP294" i="2"/>
  <c r="AO296" i="2"/>
  <c r="AX296" i="2"/>
  <c r="BB296" i="2"/>
  <c r="BD297" i="2"/>
  <c r="BN297" i="2"/>
  <c r="BG298" i="2"/>
  <c r="BP298" i="2"/>
  <c r="BD301" i="2"/>
  <c r="BN301" i="2"/>
  <c r="AV310" i="2"/>
  <c r="BM312" i="2"/>
  <c r="BO313" i="2"/>
  <c r="AU314" i="2"/>
  <c r="BM316" i="2"/>
  <c r="BO317" i="2"/>
  <c r="BC320" i="2"/>
  <c r="BM320" i="2"/>
  <c r="AW330" i="2"/>
  <c r="BA330" i="2"/>
  <c r="AX331" i="2"/>
  <c r="BB331" i="2"/>
  <c r="BC332" i="2"/>
  <c r="BO333" i="2"/>
  <c r="AU334" i="2"/>
  <c r="BO337" i="2"/>
  <c r="AV339" i="2"/>
  <c r="BI339" i="2"/>
  <c r="BM341" i="2"/>
  <c r="AV344" i="2"/>
  <c r="BI344" i="2"/>
  <c r="BC346" i="2"/>
  <c r="BM346" i="2"/>
  <c r="BC354" i="2"/>
  <c r="BO356" i="2"/>
  <c r="BC400" i="2"/>
  <c r="AX429" i="2"/>
  <c r="BG357" i="2"/>
  <c r="BI358" i="2"/>
  <c r="AP360" i="2"/>
  <c r="BC360" i="2"/>
  <c r="AW363" i="2"/>
  <c r="BA363" i="2"/>
  <c r="BJ363" i="2"/>
  <c r="AU368" i="2"/>
  <c r="BH368" i="2"/>
  <c r="BA369" i="2"/>
  <c r="AW374" i="2"/>
  <c r="BA374" i="2"/>
  <c r="BJ374" i="2"/>
  <c r="BO376" i="2"/>
  <c r="AU377" i="2"/>
  <c r="BH377" i="2"/>
  <c r="AO379" i="2"/>
  <c r="AX379" i="2"/>
  <c r="AU381" i="2"/>
  <c r="BH381" i="2"/>
  <c r="AU385" i="2"/>
  <c r="BH385" i="2"/>
  <c r="AO387" i="2"/>
  <c r="BB387" i="2"/>
  <c r="BA390" i="2"/>
  <c r="BB391" i="2"/>
  <c r="BH393" i="2"/>
  <c r="AW394" i="2"/>
  <c r="BA394" i="2"/>
  <c r="BJ394" i="2"/>
  <c r="AW398" i="2"/>
  <c r="BA398" i="2"/>
  <c r="BJ398" i="2"/>
  <c r="AX399" i="2"/>
  <c r="BN401" i="2"/>
  <c r="BD402" i="2"/>
  <c r="BN402" i="2"/>
  <c r="BP404" i="2"/>
  <c r="BD408" i="2"/>
  <c r="AQ409" i="2"/>
  <c r="BC412" i="2"/>
  <c r="BM412" i="2"/>
  <c r="AQ413" i="2"/>
  <c r="BD413" i="2"/>
  <c r="BN413" i="2"/>
  <c r="AV416" i="2"/>
  <c r="BB417" i="2"/>
  <c r="AX418" i="2"/>
  <c r="BM418" i="2"/>
  <c r="AU420" i="2"/>
  <c r="BP420" i="2"/>
  <c r="AW421" i="2"/>
  <c r="BA421" i="2"/>
  <c r="BJ421" i="2"/>
  <c r="AO422" i="2"/>
  <c r="BB422" i="2"/>
  <c r="BM422" i="2"/>
  <c r="AV426" i="2"/>
  <c r="AW432" i="2"/>
  <c r="BA432" i="2"/>
  <c r="BJ432" i="2"/>
  <c r="AX433" i="2"/>
  <c r="BB433" i="2"/>
  <c r="AP434" i="2"/>
  <c r="BD434" i="2"/>
  <c r="BN434" i="2"/>
  <c r="AU444" i="2"/>
  <c r="AV449" i="2"/>
  <c r="BI449" i="2"/>
  <c r="AP451" i="2"/>
  <c r="BD451" i="2"/>
  <c r="BN451" i="2"/>
  <c r="BI455" i="2"/>
  <c r="BJ459" i="2"/>
  <c r="BB460" i="2"/>
  <c r="R23" i="1"/>
  <c r="AO369" i="2"/>
  <c r="AO374" i="2"/>
  <c r="BH380" i="2"/>
  <c r="AO386" i="2"/>
  <c r="AO394" i="2"/>
  <c r="BB394" i="2"/>
  <c r="BM394" i="2"/>
  <c r="AU396" i="2"/>
  <c r="BH396" i="2"/>
  <c r="AQ400" i="2"/>
  <c r="BD400" i="2"/>
  <c r="AQ412" i="2"/>
  <c r="BD412" i="2"/>
  <c r="BH415" i="2"/>
  <c r="AQ418" i="2"/>
  <c r="BN418" i="2"/>
  <c r="AO421" i="2"/>
  <c r="BB421" i="2"/>
  <c r="AP427" i="2"/>
  <c r="BG434" i="2"/>
  <c r="AW439" i="2"/>
  <c r="BJ439" i="2"/>
  <c r="AP440" i="2"/>
  <c r="BB449" i="2"/>
  <c r="BJ449" i="2"/>
  <c r="AR451" i="2"/>
  <c r="AU452" i="2"/>
  <c r="BH452" i="2"/>
  <c r="AW454" i="2"/>
  <c r="BA454" i="2"/>
  <c r="BJ454" i="2"/>
  <c r="BC455" i="2"/>
  <c r="BM455" i="2"/>
  <c r="AP460" i="2"/>
  <c r="BM358" i="2"/>
  <c r="BH360" i="2"/>
  <c r="AP364" i="2"/>
  <c r="AV367" i="2"/>
  <c r="BI367" i="2"/>
  <c r="BJ368" i="2"/>
  <c r="BG370" i="2"/>
  <c r="BP370" i="2"/>
  <c r="AV371" i="2"/>
  <c r="BI371" i="2"/>
  <c r="AO373" i="2"/>
  <c r="BD378" i="2"/>
  <c r="AV384" i="2"/>
  <c r="BI384" i="2"/>
  <c r="BJ389" i="2"/>
  <c r="BN390" i="2"/>
  <c r="BJ393" i="2"/>
  <c r="BD406" i="2"/>
  <c r="BN406" i="2"/>
  <c r="BO407" i="2"/>
  <c r="AU408" i="2"/>
  <c r="BH408" i="2"/>
  <c r="AP411" i="2"/>
  <c r="AV414" i="2"/>
  <c r="BI414" i="2"/>
  <c r="BD421" i="2"/>
  <c r="BG422" i="2"/>
  <c r="AV423" i="2"/>
  <c r="AO425" i="2"/>
  <c r="AX425" i="2"/>
  <c r="AV430" i="2"/>
  <c r="BI430" i="2"/>
  <c r="AX431" i="2"/>
  <c r="BB431" i="2"/>
  <c r="AU441" i="2"/>
  <c r="BH441" i="2"/>
  <c r="BA442" i="2"/>
  <c r="AO444" i="2"/>
  <c r="BI452" i="2"/>
  <c r="BD455" i="2"/>
  <c r="AV457" i="2"/>
  <c r="BI457" i="2"/>
  <c r="AO458" i="2"/>
  <c r="AX458" i="2"/>
  <c r="BB458" i="2"/>
  <c r="AU467" i="2"/>
  <c r="BH467" i="2"/>
  <c r="BA468" i="2"/>
  <c r="BJ468" i="2"/>
  <c r="AF5" i="6"/>
  <c r="BJ361" i="2"/>
  <c r="BD386" i="2"/>
  <c r="BN386" i="2"/>
  <c r="BC357" i="2"/>
  <c r="BM357" i="2"/>
  <c r="AV365" i="2"/>
  <c r="BJ367" i="2"/>
  <c r="AX371" i="2"/>
  <c r="BB371" i="2"/>
  <c r="BB376" i="2"/>
  <c r="BJ376" i="2"/>
  <c r="AQ377" i="2"/>
  <c r="BD377" i="2"/>
  <c r="BN377" i="2"/>
  <c r="AR378" i="2"/>
  <c r="BP378" i="2"/>
  <c r="AP381" i="2"/>
  <c r="AR382" i="2"/>
  <c r="BG382" i="2"/>
  <c r="BP382" i="2"/>
  <c r="AX384" i="2"/>
  <c r="BJ384" i="2"/>
  <c r="AR390" i="2"/>
  <c r="BG390" i="2"/>
  <c r="BP390" i="2"/>
  <c r="BD393" i="2"/>
  <c r="BG394" i="2"/>
  <c r="BP394" i="2"/>
  <c r="BI395" i="2"/>
  <c r="AO396" i="2"/>
  <c r="AX396" i="2"/>
  <c r="BB396" i="2"/>
  <c r="AW401" i="2"/>
  <c r="BA401" i="2"/>
  <c r="BJ401" i="2"/>
  <c r="AW402" i="2"/>
  <c r="BA402" i="2"/>
  <c r="BJ402" i="2"/>
  <c r="AX403" i="2"/>
  <c r="BB403" i="2"/>
  <c r="BC404" i="2"/>
  <c r="BM404" i="2"/>
  <c r="AU407" i="2"/>
  <c r="BH407" i="2"/>
  <c r="BN410" i="2"/>
  <c r="AX414" i="2"/>
  <c r="BB414" i="2"/>
  <c r="BO416" i="2"/>
  <c r="AX419" i="2"/>
  <c r="BB419" i="2"/>
  <c r="AQ420" i="2"/>
  <c r="BD420" i="2"/>
  <c r="BN420" i="2"/>
  <c r="AR421" i="2"/>
  <c r="AV422" i="2"/>
  <c r="BI422" i="2"/>
  <c r="AO424" i="2"/>
  <c r="BC424" i="2"/>
  <c r="BM424" i="2"/>
  <c r="AP425" i="2"/>
  <c r="BD425" i="2"/>
  <c r="AW429" i="2"/>
  <c r="AX430" i="2"/>
  <c r="AP431" i="2"/>
  <c r="BD431" i="2"/>
  <c r="BN431" i="2"/>
  <c r="AR432" i="2"/>
  <c r="AX437" i="2"/>
  <c r="BB437" i="2"/>
  <c r="BI441" i="2"/>
  <c r="BM442" i="2"/>
  <c r="AQ444" i="2"/>
  <c r="BO444" i="2"/>
  <c r="BB448" i="2"/>
  <c r="BB452" i="2"/>
  <c r="BJ457" i="2"/>
  <c r="BM458" i="2"/>
  <c r="AQ465" i="2"/>
  <c r="AO468" i="2"/>
  <c r="AO360" i="2"/>
  <c r="AX360" i="2"/>
  <c r="AO361" i="2"/>
  <c r="BA365" i="2"/>
  <c r="AU369" i="2"/>
  <c r="BJ375" i="2"/>
  <c r="AW379" i="2"/>
  <c r="BA379" i="2"/>
  <c r="BO381" i="2"/>
  <c r="BO385" i="2"/>
  <c r="AW387" i="2"/>
  <c r="BA387" i="2"/>
  <c r="BJ387" i="2"/>
  <c r="AW391" i="2"/>
  <c r="BJ395" i="2"/>
  <c r="AV399" i="2"/>
  <c r="BI399" i="2"/>
  <c r="AW400" i="2"/>
  <c r="BA400" i="2"/>
  <c r="BJ400" i="2"/>
  <c r="BB401" i="2"/>
  <c r="BB402" i="2"/>
  <c r="BO405" i="2"/>
  <c r="AU411" i="2"/>
  <c r="BC413" i="2"/>
  <c r="BM413" i="2"/>
  <c r="BP416" i="2"/>
  <c r="AW418" i="2"/>
  <c r="BA418" i="2"/>
  <c r="BJ418" i="2"/>
  <c r="BO420" i="2"/>
  <c r="AU421" i="2"/>
  <c r="BH421" i="2"/>
  <c r="AW422" i="2"/>
  <c r="BO425" i="2"/>
  <c r="AV433" i="2"/>
  <c r="BI433" i="2"/>
  <c r="AX434" i="2"/>
  <c r="BN438" i="2"/>
  <c r="BN448" i="2"/>
  <c r="BG449" i="2"/>
  <c r="BP459" i="2"/>
  <c r="AR465" i="2"/>
  <c r="AR82" i="2"/>
  <c r="AQ20" i="2"/>
  <c r="AR21" i="2"/>
  <c r="AP26" i="2"/>
  <c r="BC26" i="2"/>
  <c r="BG29" i="2"/>
  <c r="AQ36" i="2"/>
  <c r="AO73" i="2"/>
  <c r="AQ81" i="2"/>
  <c r="AU93" i="2"/>
  <c r="BH93" i="2"/>
  <c r="AP116" i="2"/>
  <c r="AW146" i="2"/>
  <c r="BI149" i="2"/>
  <c r="AX116" i="2"/>
  <c r="AO24" i="2"/>
  <c r="AR27" i="2"/>
  <c r="AO31" i="2"/>
  <c r="AP43" i="2"/>
  <c r="AP62" i="2"/>
  <c r="AR74" i="2"/>
  <c r="AO126" i="2"/>
  <c r="AR139" i="2"/>
  <c r="AW142" i="2"/>
  <c r="AQ198" i="2"/>
  <c r="BN198" i="2"/>
  <c r="BO198" i="2"/>
  <c r="AR37" i="2"/>
  <c r="AP19" i="2"/>
  <c r="AQ16" i="2"/>
  <c r="BA23" i="2"/>
  <c r="AW16" i="2"/>
  <c r="BA16" i="2"/>
  <c r="BJ16" i="2"/>
  <c r="AO17" i="2"/>
  <c r="AX17" i="2"/>
  <c r="BB17" i="2"/>
  <c r="BJ17" i="2"/>
  <c r="AP18" i="2"/>
  <c r="BD18" i="2"/>
  <c r="BN18" i="2"/>
  <c r="BP19" i="2"/>
  <c r="AU20" i="2"/>
  <c r="BH20" i="2"/>
  <c r="AV21" i="2"/>
  <c r="BI21" i="2"/>
  <c r="AO22" i="2"/>
  <c r="AX22" i="2"/>
  <c r="BB22" i="2"/>
  <c r="BJ22" i="2"/>
  <c r="BC23" i="2"/>
  <c r="BM23" i="2"/>
  <c r="AR25" i="2"/>
  <c r="BP25" i="2"/>
  <c r="AW28" i="2"/>
  <c r="BA28" i="2"/>
  <c r="BJ28" i="2"/>
  <c r="AO29" i="2"/>
  <c r="BC29" i="2"/>
  <c r="BM29" i="2"/>
  <c r="BM30" i="2"/>
  <c r="BD31" i="2"/>
  <c r="BN31" i="2"/>
  <c r="AR33" i="2"/>
  <c r="BG33" i="2"/>
  <c r="BP33" i="2"/>
  <c r="BH34" i="2"/>
  <c r="AU35" i="2"/>
  <c r="BH35" i="2"/>
  <c r="BH36" i="2"/>
  <c r="AW37" i="2"/>
  <c r="BA37" i="2"/>
  <c r="BJ37" i="2"/>
  <c r="AX60" i="2"/>
  <c r="AO61" i="2"/>
  <c r="AQ62" i="2"/>
  <c r="BC65" i="2"/>
  <c r="BM65" i="2"/>
  <c r="BO66" i="2"/>
  <c r="AU67" i="2"/>
  <c r="BH67" i="2"/>
  <c r="AU68" i="2"/>
  <c r="AU69" i="2"/>
  <c r="AV70" i="2"/>
  <c r="BI70" i="2"/>
  <c r="AO72" i="2"/>
  <c r="BC72" i="2"/>
  <c r="BM72" i="2"/>
  <c r="AQ80" i="2"/>
  <c r="BO80" i="2"/>
  <c r="BM88" i="2"/>
  <c r="AW89" i="2"/>
  <c r="BA89" i="2"/>
  <c r="BI93" i="2"/>
  <c r="AO112" i="2"/>
  <c r="AX123" i="2"/>
  <c r="BB123" i="2"/>
  <c r="BM133" i="2"/>
  <c r="AQ59" i="2"/>
  <c r="BH69" i="2"/>
  <c r="BH101" i="2"/>
  <c r="BG101" i="2"/>
  <c r="AR170" i="2"/>
  <c r="AP174" i="2"/>
  <c r="BC174" i="2"/>
  <c r="BD174" i="2"/>
  <c r="AO178" i="2"/>
  <c r="AP178" i="2"/>
  <c r="AR54" i="2"/>
  <c r="M20" i="1"/>
  <c r="L32" i="1"/>
  <c r="M32" i="1" s="1"/>
  <c r="AR18" i="2"/>
  <c r="BJ21" i="2"/>
  <c r="AP22" i="2"/>
  <c r="BC22" i="2"/>
  <c r="AQ23" i="2"/>
  <c r="AO28" i="2"/>
  <c r="AQ30" i="2"/>
  <c r="AR31" i="2"/>
  <c r="AO37" i="2"/>
  <c r="AQ65" i="2"/>
  <c r="BA88" i="2"/>
  <c r="BB88" i="2"/>
  <c r="AR96" i="2"/>
  <c r="AQ133" i="2"/>
  <c r="BM140" i="2"/>
  <c r="AO33" i="2"/>
  <c r="AO116" i="2"/>
  <c r="AO121" i="2"/>
  <c r="K32" i="1"/>
  <c r="AP16" i="2"/>
  <c r="BO17" i="2"/>
  <c r="AO21" i="2"/>
  <c r="BM21" i="2"/>
  <c r="BG23" i="2"/>
  <c r="BP23" i="2"/>
  <c r="AU24" i="2"/>
  <c r="AW25" i="2"/>
  <c r="BA25" i="2"/>
  <c r="BJ25" i="2"/>
  <c r="AW26" i="2"/>
  <c r="AR29" i="2"/>
  <c r="BP29" i="2"/>
  <c r="AU31" i="2"/>
  <c r="BH31" i="2"/>
  <c r="AV32" i="2"/>
  <c r="BI32" i="2"/>
  <c r="AW33" i="2"/>
  <c r="BA33" i="2"/>
  <c r="BJ33" i="2"/>
  <c r="AX34" i="2"/>
  <c r="BB34" i="2"/>
  <c r="AO35" i="2"/>
  <c r="AX35" i="2"/>
  <c r="BB35" i="2"/>
  <c r="BJ35" i="2"/>
  <c r="BD37" i="2"/>
  <c r="BN37" i="2"/>
  <c r="AR38" i="2"/>
  <c r="BG38" i="2"/>
  <c r="BP38" i="2"/>
  <c r="AR46" i="2"/>
  <c r="BG46" i="2"/>
  <c r="BP46" i="2"/>
  <c r="AV47" i="2"/>
  <c r="BI47" i="2"/>
  <c r="BA48" i="2"/>
  <c r="BJ48" i="2"/>
  <c r="AX49" i="2"/>
  <c r="BB49" i="2"/>
  <c r="AP50" i="2"/>
  <c r="BD50" i="2"/>
  <c r="BN50" i="2"/>
  <c r="BG51" i="2"/>
  <c r="BP51" i="2"/>
  <c r="BG55" i="2"/>
  <c r="BP55" i="2"/>
  <c r="AU56" i="2"/>
  <c r="AU57" i="2"/>
  <c r="BH57" i="2"/>
  <c r="BC59" i="2"/>
  <c r="BM59" i="2"/>
  <c r="AP75" i="2"/>
  <c r="BN75" i="2"/>
  <c r="AR76" i="2"/>
  <c r="AU77" i="2"/>
  <c r="BH77" i="2"/>
  <c r="AV78" i="2"/>
  <c r="BI78" i="2"/>
  <c r="AO88" i="2"/>
  <c r="BD99" i="2"/>
  <c r="BJ121" i="2"/>
  <c r="AU129" i="2"/>
  <c r="BH129" i="2"/>
  <c r="BN132" i="2"/>
  <c r="BI101" i="2"/>
  <c r="BJ124" i="2"/>
  <c r="BJ125" i="2"/>
  <c r="AR136" i="2"/>
  <c r="AQ140" i="2"/>
  <c r="AX141" i="2"/>
  <c r="AO142" i="2"/>
  <c r="AO148" i="2"/>
  <c r="AX148" i="2"/>
  <c r="AO154" i="2"/>
  <c r="AR158" i="2"/>
  <c r="BP169" i="2"/>
  <c r="BO169" i="2"/>
  <c r="AO177" i="2"/>
  <c r="AR184" i="2"/>
  <c r="AP188" i="2"/>
  <c r="AR189" i="2"/>
  <c r="AQ197" i="2"/>
  <c r="AP207" i="2"/>
  <c r="BI38" i="2"/>
  <c r="AV39" i="2"/>
  <c r="BI39" i="2"/>
  <c r="AQ43" i="2"/>
  <c r="BJ47" i="2"/>
  <c r="AO48" i="2"/>
  <c r="AP49" i="2"/>
  <c r="AR50" i="2"/>
  <c r="BH52" i="2"/>
  <c r="BH53" i="2"/>
  <c r="BJ56" i="2"/>
  <c r="AP58" i="2"/>
  <c r="AQ60" i="2"/>
  <c r="BD61" i="2"/>
  <c r="BN61" i="2"/>
  <c r="AQ72" i="2"/>
  <c r="AQ73" i="2"/>
  <c r="BA84" i="2"/>
  <c r="BJ84" i="2"/>
  <c r="AP89" i="2"/>
  <c r="AR90" i="2"/>
  <c r="AU96" i="2"/>
  <c r="BG98" i="2"/>
  <c r="BJ101" i="2"/>
  <c r="BJ103" i="2"/>
  <c r="AP112" i="2"/>
  <c r="BC112" i="2"/>
  <c r="AQ116" i="2"/>
  <c r="AR119" i="2"/>
  <c r="AQ123" i="2"/>
  <c r="BD123" i="2"/>
  <c r="AO124" i="2"/>
  <c r="AO125" i="2"/>
  <c r="BP134" i="2"/>
  <c r="AR135" i="2"/>
  <c r="AO144" i="2"/>
  <c r="AX144" i="2"/>
  <c r="AO145" i="2"/>
  <c r="AX145" i="2"/>
  <c r="AP148" i="2"/>
  <c r="AO149" i="2"/>
  <c r="AX149" i="2"/>
  <c r="AO153" i="2"/>
  <c r="AR193" i="2"/>
  <c r="AR197" i="2"/>
  <c r="AP219" i="2"/>
  <c r="AQ219" i="2"/>
  <c r="BH256" i="2"/>
  <c r="AR43" i="2"/>
  <c r="AU44" i="2"/>
  <c r="AO47" i="2"/>
  <c r="BD48" i="2"/>
  <c r="BN48" i="2"/>
  <c r="AU50" i="2"/>
  <c r="BH50" i="2"/>
  <c r="BI53" i="2"/>
  <c r="BJ55" i="2"/>
  <c r="AO56" i="2"/>
  <c r="BM57" i="2"/>
  <c r="AU65" i="2"/>
  <c r="BH65" i="2"/>
  <c r="BC67" i="2"/>
  <c r="AO68" i="2"/>
  <c r="BC68" i="2"/>
  <c r="AP71" i="2"/>
  <c r="AW76" i="2"/>
  <c r="BJ76" i="2"/>
  <c r="AW79" i="2"/>
  <c r="BI81" i="2"/>
  <c r="AO84" i="2"/>
  <c r="AR87" i="2"/>
  <c r="AR88" i="2"/>
  <c r="AQ89" i="2"/>
  <c r="AW92" i="2"/>
  <c r="BC93" i="2"/>
  <c r="BM93" i="2"/>
  <c r="AV96" i="2"/>
  <c r="BH98" i="2"/>
  <c r="AO103" i="2"/>
  <c r="AP104" i="2"/>
  <c r="AP106" i="2"/>
  <c r="BM106" i="2"/>
  <c r="AO108" i="2"/>
  <c r="BN109" i="2"/>
  <c r="AQ112" i="2"/>
  <c r="AP113" i="2"/>
  <c r="AP117" i="2"/>
  <c r="AR121" i="2"/>
  <c r="AP124" i="2"/>
  <c r="AQ127" i="2"/>
  <c r="AO129" i="2"/>
  <c r="AX133" i="2"/>
  <c r="AQ141" i="2"/>
  <c r="AP143" i="2"/>
  <c r="AP144" i="2"/>
  <c r="AP147" i="2"/>
  <c r="AQ148" i="2"/>
  <c r="AP153" i="2"/>
  <c r="AQ177" i="2"/>
  <c r="AQ187" i="2"/>
  <c r="AP200" i="2"/>
  <c r="AR201" i="2"/>
  <c r="AX38" i="2"/>
  <c r="BB38" i="2"/>
  <c r="AX39" i="2"/>
  <c r="BB39" i="2"/>
  <c r="BC41" i="2"/>
  <c r="BM41" i="2"/>
  <c r="AX53" i="2"/>
  <c r="BB53" i="2"/>
  <c r="AX54" i="2"/>
  <c r="BB54" i="2"/>
  <c r="BD56" i="2"/>
  <c r="BN56" i="2"/>
  <c r="BD67" i="2"/>
  <c r="BN67" i="2"/>
  <c r="AQ71" i="2"/>
  <c r="AU72" i="2"/>
  <c r="AO79" i="2"/>
  <c r="AX79" i="2"/>
  <c r="BJ80" i="2"/>
  <c r="BD84" i="2"/>
  <c r="BN84" i="2"/>
  <c r="AP85" i="2"/>
  <c r="AU87" i="2"/>
  <c r="BH87" i="2"/>
  <c r="BB95" i="2"/>
  <c r="BJ95" i="2"/>
  <c r="AX96" i="2"/>
  <c r="BD103" i="2"/>
  <c r="BD108" i="2"/>
  <c r="BM108" i="2"/>
  <c r="BD110" i="2"/>
  <c r="BN110" i="2"/>
  <c r="BO113" i="2"/>
  <c r="BG115" i="2"/>
  <c r="BP115" i="2"/>
  <c r="AV119" i="2"/>
  <c r="BI119" i="2"/>
  <c r="BH121" i="2"/>
  <c r="BH123" i="2"/>
  <c r="BO124" i="2"/>
  <c r="AQ125" i="2"/>
  <c r="BP127" i="2"/>
  <c r="AO130" i="2"/>
  <c r="AP131" i="2"/>
  <c r="BC131" i="2"/>
  <c r="BM131" i="2"/>
  <c r="BA132" i="2"/>
  <c r="BA133" i="2"/>
  <c r="BJ133" i="2"/>
  <c r="BA134" i="2"/>
  <c r="BJ134" i="2"/>
  <c r="AX137" i="2"/>
  <c r="BB137" i="2"/>
  <c r="BJ137" i="2"/>
  <c r="AX139" i="2"/>
  <c r="BB139" i="2"/>
  <c r="BG141" i="2"/>
  <c r="BP141" i="2"/>
  <c r="BG142" i="2"/>
  <c r="AR143" i="2"/>
  <c r="BO143" i="2"/>
  <c r="BG146" i="2"/>
  <c r="BP146" i="2"/>
  <c r="AR147" i="2"/>
  <c r="BO147" i="2"/>
  <c r="AR148" i="2"/>
  <c r="BO148" i="2"/>
  <c r="BD150" i="2"/>
  <c r="BN150" i="2"/>
  <c r="AP151" i="2"/>
  <c r="BN151" i="2"/>
  <c r="AW152" i="2"/>
  <c r="BA152" i="2"/>
  <c r="BJ152" i="2"/>
  <c r="AQ167" i="2"/>
  <c r="BO167" i="2"/>
  <c r="AP171" i="2"/>
  <c r="BD171" i="2"/>
  <c r="BN171" i="2"/>
  <c r="AX175" i="2"/>
  <c r="AP176" i="2"/>
  <c r="AW180" i="2"/>
  <c r="AX181" i="2"/>
  <c r="AQ186" i="2"/>
  <c r="AP186" i="2"/>
  <c r="BD186" i="2"/>
  <c r="BN186" i="2"/>
  <c r="BG192" i="2"/>
  <c r="BP192" i="2"/>
  <c r="AP195" i="2"/>
  <c r="AQ200" i="2"/>
  <c r="BO206" i="2"/>
  <c r="BA44" i="2"/>
  <c r="BJ44" i="2"/>
  <c r="AX45" i="2"/>
  <c r="BB45" i="2"/>
  <c r="BM51" i="2"/>
  <c r="BD55" i="2"/>
  <c r="BO70" i="2"/>
  <c r="BG71" i="2"/>
  <c r="BP71" i="2"/>
  <c r="AO76" i="2"/>
  <c r="BC76" i="2"/>
  <c r="BM76" i="2"/>
  <c r="BB81" i="2"/>
  <c r="BP86" i="2"/>
  <c r="BH89" i="2"/>
  <c r="AP91" i="2"/>
  <c r="BC91" i="2"/>
  <c r="BM91" i="2"/>
  <c r="AO92" i="2"/>
  <c r="BA99" i="2"/>
  <c r="BH118" i="2"/>
  <c r="AR123" i="2"/>
  <c r="AP38" i="2"/>
  <c r="BD38" i="2"/>
  <c r="BN38" i="2"/>
  <c r="AP39" i="2"/>
  <c r="BN39" i="2"/>
  <c r="BD46" i="2"/>
  <c r="BN46" i="2"/>
  <c r="BG47" i="2"/>
  <c r="BP47" i="2"/>
  <c r="AV49" i="2"/>
  <c r="BI49" i="2"/>
  <c r="AX50" i="2"/>
  <c r="BB50" i="2"/>
  <c r="BD51" i="2"/>
  <c r="BD52" i="2"/>
  <c r="BN52" i="2"/>
  <c r="BD53" i="2"/>
  <c r="BN53" i="2"/>
  <c r="BO55" i="2"/>
  <c r="BG56" i="2"/>
  <c r="BP56" i="2"/>
  <c r="AV58" i="2"/>
  <c r="BI58" i="2"/>
  <c r="AW59" i="2"/>
  <c r="AW60" i="2"/>
  <c r="AX64" i="2"/>
  <c r="AX65" i="2"/>
  <c r="BB65" i="2"/>
  <c r="BN66" i="2"/>
  <c r="BO69" i="2"/>
  <c r="BG70" i="2"/>
  <c r="BP70" i="2"/>
  <c r="AU71" i="2"/>
  <c r="BH71" i="2"/>
  <c r="AW72" i="2"/>
  <c r="BA72" i="2"/>
  <c r="BJ72" i="2"/>
  <c r="AW73" i="2"/>
  <c r="BA73" i="2"/>
  <c r="BJ73" i="2"/>
  <c r="AX74" i="2"/>
  <c r="BB74" i="2"/>
  <c r="BD76" i="2"/>
  <c r="BN76" i="2"/>
  <c r="BO77" i="2"/>
  <c r="BN79" i="2"/>
  <c r="AO80" i="2"/>
  <c r="BC80" i="2"/>
  <c r="BN82" i="2"/>
  <c r="BG84" i="2"/>
  <c r="BP84" i="2"/>
  <c r="AU86" i="2"/>
  <c r="AW87" i="2"/>
  <c r="AW88" i="2"/>
  <c r="AX90" i="2"/>
  <c r="BB90" i="2"/>
  <c r="BN91" i="2"/>
  <c r="BD92" i="2"/>
  <c r="BG93" i="2"/>
  <c r="AP96" i="2"/>
  <c r="BD96" i="2"/>
  <c r="BN96" i="2"/>
  <c r="BB97" i="2"/>
  <c r="BC98" i="2"/>
  <c r="BC99" i="2"/>
  <c r="BM99" i="2"/>
  <c r="BP101" i="2"/>
  <c r="AQ102" i="2"/>
  <c r="BO102" i="2"/>
  <c r="AU105" i="2"/>
  <c r="BH105" i="2"/>
  <c r="AU106" i="2"/>
  <c r="AR108" i="2"/>
  <c r="BG108" i="2"/>
  <c r="BP108" i="2"/>
  <c r="AU111" i="2"/>
  <c r="BH111" i="2"/>
  <c r="AV112" i="2"/>
  <c r="BI112" i="2"/>
  <c r="AU114" i="2"/>
  <c r="BH114" i="2"/>
  <c r="BP114" i="2"/>
  <c r="AW116" i="2"/>
  <c r="BA116" i="2"/>
  <c r="BJ116" i="2"/>
  <c r="BH117" i="2"/>
  <c r="AX119" i="2"/>
  <c r="BB119" i="2"/>
  <c r="AX120" i="2"/>
  <c r="BB120" i="2"/>
  <c r="AW121" i="2"/>
  <c r="AW122" i="2"/>
  <c r="BA122" i="2"/>
  <c r="BJ122" i="2"/>
  <c r="AU124" i="2"/>
  <c r="BH124" i="2"/>
  <c r="AU125" i="2"/>
  <c r="BH125" i="2"/>
  <c r="BA126" i="2"/>
  <c r="BJ126" i="2"/>
  <c r="AV127" i="2"/>
  <c r="BI127" i="2"/>
  <c r="AR128" i="2"/>
  <c r="AR129" i="2"/>
  <c r="BG129" i="2"/>
  <c r="BP129" i="2"/>
  <c r="AR130" i="2"/>
  <c r="BO130" i="2"/>
  <c r="AQ131" i="2"/>
  <c r="BD131" i="2"/>
  <c r="AO132" i="2"/>
  <c r="AX132" i="2"/>
  <c r="BC132" i="2"/>
  <c r="BM132" i="2"/>
  <c r="BC133" i="2"/>
  <c r="AO136" i="2"/>
  <c r="BM136" i="2"/>
  <c r="BO138" i="2"/>
  <c r="AP139" i="2"/>
  <c r="BC139" i="2"/>
  <c r="BN139" i="2"/>
  <c r="AV141" i="2"/>
  <c r="BI142" i="2"/>
  <c r="AU143" i="2"/>
  <c r="BH143" i="2"/>
  <c r="AU147" i="2"/>
  <c r="BH147" i="2"/>
  <c r="BP147" i="2"/>
  <c r="AU149" i="2"/>
  <c r="BH149" i="2"/>
  <c r="BG151" i="2"/>
  <c r="AX152" i="2"/>
  <c r="AX155" i="2"/>
  <c r="BB155" i="2"/>
  <c r="BD170" i="2"/>
  <c r="BM170" i="2"/>
  <c r="BN170" i="2"/>
  <c r="AO174" i="2"/>
  <c r="AP175" i="2"/>
  <c r="AW178" i="2"/>
  <c r="BA178" i="2"/>
  <c r="BJ178" i="2"/>
  <c r="BB179" i="2"/>
  <c r="BO190" i="2"/>
  <c r="AP198" i="2"/>
  <c r="BC198" i="2"/>
  <c r="BM198" i="2"/>
  <c r="AQ199" i="2"/>
  <c r="BG205" i="2"/>
  <c r="BP205" i="2"/>
  <c r="AQ155" i="2"/>
  <c r="AQ173" i="2"/>
  <c r="AQ174" i="2"/>
  <c r="AQ175" i="2"/>
  <c r="BD177" i="2"/>
  <c r="AP180" i="2"/>
  <c r="AW183" i="2"/>
  <c r="AR186" i="2"/>
  <c r="AR187" i="2"/>
  <c r="AU192" i="2"/>
  <c r="AV192" i="2"/>
  <c r="AU193" i="2"/>
  <c r="BP197" i="2"/>
  <c r="BP202" i="2"/>
  <c r="AR207" i="2"/>
  <c r="AR210" i="2"/>
  <c r="BO218" i="2"/>
  <c r="BN218" i="2"/>
  <c r="BI266" i="2"/>
  <c r="BI153" i="2"/>
  <c r="BG154" i="2"/>
  <c r="BP154" i="2"/>
  <c r="BD156" i="2"/>
  <c r="AW157" i="2"/>
  <c r="BA157" i="2"/>
  <c r="BJ157" i="2"/>
  <c r="AW158" i="2"/>
  <c r="BA158" i="2"/>
  <c r="AW160" i="2"/>
  <c r="BA160" i="2"/>
  <c r="AW162" i="2"/>
  <c r="BA162" i="2"/>
  <c r="BJ162" i="2"/>
  <c r="AX163" i="2"/>
  <c r="BB163" i="2"/>
  <c r="AX164" i="2"/>
  <c r="BI167" i="2"/>
  <c r="AW168" i="2"/>
  <c r="BJ168" i="2"/>
  <c r="BJ169" i="2"/>
  <c r="AV170" i="2"/>
  <c r="BG173" i="2"/>
  <c r="BP173" i="2"/>
  <c r="AR177" i="2"/>
  <c r="AQ178" i="2"/>
  <c r="BO180" i="2"/>
  <c r="AO182" i="2"/>
  <c r="BC183" i="2"/>
  <c r="BM183" i="2"/>
  <c r="AW184" i="2"/>
  <c r="BA184" i="2"/>
  <c r="BJ184" i="2"/>
  <c r="BP186" i="2"/>
  <c r="AU188" i="2"/>
  <c r="BH188" i="2"/>
  <c r="AU189" i="2"/>
  <c r="BJ191" i="2"/>
  <c r="AW192" i="2"/>
  <c r="BA192" i="2"/>
  <c r="BJ192" i="2"/>
  <c r="AU195" i="2"/>
  <c r="BH195" i="2"/>
  <c r="AV197" i="2"/>
  <c r="BI197" i="2"/>
  <c r="BP198" i="2"/>
  <c r="AW206" i="2"/>
  <c r="BA206" i="2"/>
  <c r="BJ206" i="2"/>
  <c r="BJ239" i="2"/>
  <c r="BI196" i="2"/>
  <c r="AU209" i="2"/>
  <c r="BB153" i="2"/>
  <c r="AP157" i="2"/>
  <c r="AX157" i="2"/>
  <c r="BC157" i="2"/>
  <c r="BD159" i="2"/>
  <c r="BN159" i="2"/>
  <c r="AO162" i="2"/>
  <c r="AP163" i="2"/>
  <c r="BJ167" i="2"/>
  <c r="AO168" i="2"/>
  <c r="AX168" i="2"/>
  <c r="AU173" i="2"/>
  <c r="BI173" i="2"/>
  <c r="AV173" i="2"/>
  <c r="AV174" i="2"/>
  <c r="BI175" i="2"/>
  <c r="AV176" i="2"/>
  <c r="AV177" i="2"/>
  <c r="BI177" i="2"/>
  <c r="AU180" i="2"/>
  <c r="BH180" i="2"/>
  <c r="BH181" i="2"/>
  <c r="AQ183" i="2"/>
  <c r="BO183" i="2"/>
  <c r="AO184" i="2"/>
  <c r="AX184" i="2"/>
  <c r="BD185" i="2"/>
  <c r="AW187" i="2"/>
  <c r="BA187" i="2"/>
  <c r="AW188" i="2"/>
  <c r="BA188" i="2"/>
  <c r="BI188" i="2"/>
  <c r="AQ190" i="2"/>
  <c r="BN190" i="2"/>
  <c r="AP191" i="2"/>
  <c r="BC191" i="2"/>
  <c r="BM191" i="2"/>
  <c r="AO192" i="2"/>
  <c r="AX192" i="2"/>
  <c r="AO193" i="2"/>
  <c r="BC193" i="2"/>
  <c r="BM193" i="2"/>
  <c r="BB194" i="2"/>
  <c r="BJ195" i="2"/>
  <c r="AX197" i="2"/>
  <c r="BJ197" i="2"/>
  <c r="AW198" i="2"/>
  <c r="BA198" i="2"/>
  <c r="BJ198" i="2"/>
  <c r="AW199" i="2"/>
  <c r="BA199" i="2"/>
  <c r="BJ199" i="2"/>
  <c r="AP203" i="2"/>
  <c r="BD203" i="2"/>
  <c r="BN203" i="2"/>
  <c r="AP205" i="2"/>
  <c r="BN205" i="2"/>
  <c r="AO206" i="2"/>
  <c r="BM206" i="2"/>
  <c r="AW207" i="2"/>
  <c r="BA207" i="2"/>
  <c r="BJ207" i="2"/>
  <c r="AV208" i="2"/>
  <c r="BM243" i="2"/>
  <c r="AW154" i="2"/>
  <c r="BA154" i="2"/>
  <c r="BJ154" i="2"/>
  <c r="AU156" i="2"/>
  <c r="BD158" i="2"/>
  <c r="BN158" i="2"/>
  <c r="AR161" i="2"/>
  <c r="BO161" i="2"/>
  <c r="BO165" i="2"/>
  <c r="BC167" i="2"/>
  <c r="BM167" i="2"/>
  <c r="AX171" i="2"/>
  <c r="AW176" i="2"/>
  <c r="BJ176" i="2"/>
  <c r="BI176" i="2"/>
  <c r="BI179" i="2"/>
  <c r="AV180" i="2"/>
  <c r="BI180" i="2"/>
  <c r="AV181" i="2"/>
  <c r="BG182" i="2"/>
  <c r="BP182" i="2"/>
  <c r="BO185" i="2"/>
  <c r="AX186" i="2"/>
  <c r="BB186" i="2"/>
  <c r="AX188" i="2"/>
  <c r="BB188" i="2"/>
  <c r="BC189" i="2"/>
  <c r="BM189" i="2"/>
  <c r="BD192" i="2"/>
  <c r="BN192" i="2"/>
  <c r="AX195" i="2"/>
  <c r="AX200" i="2"/>
  <c r="BB200" i="2"/>
  <c r="AQ201" i="2"/>
  <c r="BD201" i="2"/>
  <c r="BN201" i="2"/>
  <c r="BO203" i="2"/>
  <c r="BG204" i="2"/>
  <c r="BP204" i="2"/>
  <c r="BD206" i="2"/>
  <c r="BA208" i="2"/>
  <c r="BJ208" i="2"/>
  <c r="AX209" i="2"/>
  <c r="BG212" i="2"/>
  <c r="AQ209" i="2"/>
  <c r="BD210" i="2"/>
  <c r="BN210" i="2"/>
  <c r="BO211" i="2"/>
  <c r="BP212" i="2"/>
  <c r="AU213" i="2"/>
  <c r="BH213" i="2"/>
  <c r="AV214" i="2"/>
  <c r="BI214" i="2"/>
  <c r="AO214" i="2"/>
  <c r="AR215" i="2"/>
  <c r="AR218" i="2"/>
  <c r="BP222" i="2"/>
  <c r="AP224" i="2"/>
  <c r="BC225" i="2"/>
  <c r="AO226" i="2"/>
  <c r="BC226" i="2"/>
  <c r="BM226" i="2"/>
  <c r="AX227" i="2"/>
  <c r="BM227" i="2"/>
  <c r="AO228" i="2"/>
  <c r="BB228" i="2"/>
  <c r="BD231" i="2"/>
  <c r="BN231" i="2"/>
  <c r="BD233" i="2"/>
  <c r="BN233" i="2"/>
  <c r="BM234" i="2"/>
  <c r="AO237" i="2"/>
  <c r="BC237" i="2"/>
  <c r="BM237" i="2"/>
  <c r="BD238" i="2"/>
  <c r="BN238" i="2"/>
  <c r="BO239" i="2"/>
  <c r="AQ240" i="2"/>
  <c r="AU241" i="2"/>
  <c r="BH241" i="2"/>
  <c r="AU243" i="2"/>
  <c r="BH243" i="2"/>
  <c r="AU244" i="2"/>
  <c r="BH244" i="2"/>
  <c r="AU246" i="2"/>
  <c r="BH246" i="2"/>
  <c r="AW249" i="2"/>
  <c r="BA249" i="2"/>
  <c r="BJ249" i="2"/>
  <c r="AV252" i="2"/>
  <c r="BI252" i="2"/>
  <c r="AX253" i="2"/>
  <c r="BB253" i="2"/>
  <c r="AV254" i="2"/>
  <c r="BI254" i="2"/>
  <c r="AX255" i="2"/>
  <c r="BB255" i="2"/>
  <c r="AO256" i="2"/>
  <c r="AX256" i="2"/>
  <c r="BC256" i="2"/>
  <c r="BM256" i="2"/>
  <c r="AO258" i="2"/>
  <c r="AX258" i="2"/>
  <c r="BB258" i="2"/>
  <c r="BB259" i="2"/>
  <c r="BJ259" i="2"/>
  <c r="AR261" i="2"/>
  <c r="BG261" i="2"/>
  <c r="BP261" i="2"/>
  <c r="AU262" i="2"/>
  <c r="BH262" i="2"/>
  <c r="AX264" i="2"/>
  <c r="BB264" i="2"/>
  <c r="BA265" i="2"/>
  <c r="BD266" i="2"/>
  <c r="BN266" i="2"/>
  <c r="BB267" i="2"/>
  <c r="BD268" i="2"/>
  <c r="BN268" i="2"/>
  <c r="BO269" i="2"/>
  <c r="BG270" i="2"/>
  <c r="BP270" i="2"/>
  <c r="AR272" i="2"/>
  <c r="BG275" i="2"/>
  <c r="BD276" i="2"/>
  <c r="AO291" i="2"/>
  <c r="AP291" i="2"/>
  <c r="AV216" i="2"/>
  <c r="BP210" i="2"/>
  <c r="AU211" i="2"/>
  <c r="BH211" i="2"/>
  <c r="AV212" i="2"/>
  <c r="AV215" i="2"/>
  <c r="BI215" i="2"/>
  <c r="AW216" i="2"/>
  <c r="BA216" i="2"/>
  <c r="BJ216" i="2"/>
  <c r="AU220" i="2"/>
  <c r="BH220" i="2"/>
  <c r="AU221" i="2"/>
  <c r="BH221" i="2"/>
  <c r="BP224" i="2"/>
  <c r="AQ226" i="2"/>
  <c r="BO226" i="2"/>
  <c r="AQ227" i="2"/>
  <c r="AP230" i="2"/>
  <c r="BD230" i="2"/>
  <c r="AR231" i="2"/>
  <c r="BG232" i="2"/>
  <c r="BP232" i="2"/>
  <c r="BG233" i="2"/>
  <c r="AR234" i="2"/>
  <c r="BO234" i="2"/>
  <c r="BO235" i="2"/>
  <c r="AR237" i="2"/>
  <c r="AU240" i="2"/>
  <c r="BH240" i="2"/>
  <c r="AO242" i="2"/>
  <c r="AX242" i="2"/>
  <c r="BB242" i="2"/>
  <c r="AW244" i="2"/>
  <c r="BA244" i="2"/>
  <c r="BJ244" i="2"/>
  <c r="AW248" i="2"/>
  <c r="BA248" i="2"/>
  <c r="BJ248" i="2"/>
  <c r="AO250" i="2"/>
  <c r="AX250" i="2"/>
  <c r="BB250" i="2"/>
  <c r="BA251" i="2"/>
  <c r="BJ251" i="2"/>
  <c r="BD253" i="2"/>
  <c r="BN253" i="2"/>
  <c r="BC255" i="2"/>
  <c r="BM258" i="2"/>
  <c r="BJ262" i="2"/>
  <c r="BN264" i="2"/>
  <c r="AP267" i="2"/>
  <c r="AR268" i="2"/>
  <c r="AW271" i="2"/>
  <c r="AV274" i="2"/>
  <c r="BI274" i="2"/>
  <c r="AU275" i="2"/>
  <c r="AR277" i="2"/>
  <c r="BB216" i="2"/>
  <c r="AR258" i="2"/>
  <c r="BO258" i="2"/>
  <c r="BD263" i="2"/>
  <c r="BN263" i="2"/>
  <c r="AR264" i="2"/>
  <c r="BO264" i="2"/>
  <c r="AU266" i="2"/>
  <c r="BO267" i="2"/>
  <c r="AV269" i="2"/>
  <c r="BH269" i="2"/>
  <c r="AP269" i="2"/>
  <c r="AW270" i="2"/>
  <c r="BA270" i="2"/>
  <c r="AX271" i="2"/>
  <c r="BB271" i="2"/>
  <c r="AW274" i="2"/>
  <c r="BA274" i="2"/>
  <c r="AO308" i="2"/>
  <c r="AO328" i="2"/>
  <c r="BC213" i="2"/>
  <c r="BM213" i="2"/>
  <c r="AQ214" i="2"/>
  <c r="BD214" i="2"/>
  <c r="BC217" i="2"/>
  <c r="BM217" i="2"/>
  <c r="AO218" i="2"/>
  <c r="AX218" i="2"/>
  <c r="BJ219" i="2"/>
  <c r="AO222" i="2"/>
  <c r="AX222" i="2"/>
  <c r="BB222" i="2"/>
  <c r="AU225" i="2"/>
  <c r="BH225" i="2"/>
  <c r="BG226" i="2"/>
  <c r="BG228" i="2"/>
  <c r="BP228" i="2"/>
  <c r="BP229" i="2"/>
  <c r="BG230" i="2"/>
  <c r="BP230" i="2"/>
  <c r="AV231" i="2"/>
  <c r="BI231" i="2"/>
  <c r="AU233" i="2"/>
  <c r="BI233" i="2"/>
  <c r="BP234" i="2"/>
  <c r="AR236" i="2"/>
  <c r="AU237" i="2"/>
  <c r="BH237" i="2"/>
  <c r="BP237" i="2"/>
  <c r="AV238" i="2"/>
  <c r="BI238" i="2"/>
  <c r="AW239" i="2"/>
  <c r="BC241" i="2"/>
  <c r="BM241" i="2"/>
  <c r="BN242" i="2"/>
  <c r="AP243" i="2"/>
  <c r="BC243" i="2"/>
  <c r="BM246" i="2"/>
  <c r="AX247" i="2"/>
  <c r="BB247" i="2"/>
  <c r="AO248" i="2"/>
  <c r="AX248" i="2"/>
  <c r="BO249" i="2"/>
  <c r="BN250" i="2"/>
  <c r="AP251" i="2"/>
  <c r="BC251" i="2"/>
  <c r="BM251" i="2"/>
  <c r="AP252" i="2"/>
  <c r="AP254" i="2"/>
  <c r="BD254" i="2"/>
  <c r="BN254" i="2"/>
  <c r="BI260" i="2"/>
  <c r="AX261" i="2"/>
  <c r="BC262" i="2"/>
  <c r="BM262" i="2"/>
  <c r="AV266" i="2"/>
  <c r="AV268" i="2"/>
  <c r="BI268" i="2"/>
  <c r="AW269" i="2"/>
  <c r="BA269" i="2"/>
  <c r="AX270" i="2"/>
  <c r="BC271" i="2"/>
  <c r="BM271" i="2"/>
  <c r="BB272" i="2"/>
  <c r="AX275" i="2"/>
  <c r="BB275" i="2"/>
  <c r="AV276" i="2"/>
  <c r="BI276" i="2"/>
  <c r="BP303" i="2"/>
  <c r="BI305" i="2"/>
  <c r="BP315" i="2"/>
  <c r="BD318" i="2"/>
  <c r="BC209" i="2"/>
  <c r="BM209" i="2"/>
  <c r="AO211" i="2"/>
  <c r="AX211" i="2"/>
  <c r="BM211" i="2"/>
  <c r="AP212" i="2"/>
  <c r="BD215" i="2"/>
  <c r="BO216" i="2"/>
  <c r="AQ217" i="2"/>
  <c r="BC219" i="2"/>
  <c r="BM219" i="2"/>
  <c r="AO220" i="2"/>
  <c r="BC221" i="2"/>
  <c r="BM221" i="2"/>
  <c r="AP222" i="2"/>
  <c r="AP223" i="2"/>
  <c r="AO224" i="2"/>
  <c r="AX224" i="2"/>
  <c r="BB224" i="2"/>
  <c r="AW227" i="2"/>
  <c r="AV230" i="2"/>
  <c r="BI230" i="2"/>
  <c r="AX232" i="2"/>
  <c r="BB232" i="2"/>
  <c r="AW235" i="2"/>
  <c r="BA235" i="2"/>
  <c r="AV236" i="2"/>
  <c r="BI236" i="2"/>
  <c r="BC239" i="2"/>
  <c r="BM239" i="2"/>
  <c r="BC240" i="2"/>
  <c r="BM240" i="2"/>
  <c r="AQ244" i="2"/>
  <c r="BO244" i="2"/>
  <c r="AR245" i="2"/>
  <c r="AR246" i="2"/>
  <c r="BO248" i="2"/>
  <c r="AQ251" i="2"/>
  <c r="BD251" i="2"/>
  <c r="BO251" i="2"/>
  <c r="BG252" i="2"/>
  <c r="BP252" i="2"/>
  <c r="AU253" i="2"/>
  <c r="AV255" i="2"/>
  <c r="BI255" i="2"/>
  <c r="AW256" i="2"/>
  <c r="AW257" i="2"/>
  <c r="BA257" i="2"/>
  <c r="BJ257" i="2"/>
  <c r="AX260" i="2"/>
  <c r="AU263" i="2"/>
  <c r="BH263" i="2"/>
  <c r="AV264" i="2"/>
  <c r="BI264" i="2"/>
  <c r="AV265" i="2"/>
  <c r="BI265" i="2"/>
  <c r="AV267" i="2"/>
  <c r="BI267" i="2"/>
  <c r="BD270" i="2"/>
  <c r="BD271" i="2"/>
  <c r="BO271" i="2"/>
  <c r="AQ272" i="2"/>
  <c r="BD272" i="2"/>
  <c r="BN272" i="2"/>
  <c r="BD274" i="2"/>
  <c r="BN274" i="2"/>
  <c r="BN275" i="2"/>
  <c r="BP314" i="2"/>
  <c r="AR294" i="2"/>
  <c r="BP299" i="2"/>
  <c r="AU302" i="2"/>
  <c r="BH302" i="2"/>
  <c r="AR317" i="2"/>
  <c r="BG320" i="2"/>
  <c r="BP320" i="2"/>
  <c r="AO329" i="2"/>
  <c r="AR334" i="2"/>
  <c r="AQ342" i="2"/>
  <c r="AP383" i="2"/>
  <c r="BP276" i="2"/>
  <c r="AV279" i="2"/>
  <c r="AW280" i="2"/>
  <c r="BA280" i="2"/>
  <c r="BJ280" i="2"/>
  <c r="AO284" i="2"/>
  <c r="BB284" i="2"/>
  <c r="BI285" i="2"/>
  <c r="AX288" i="2"/>
  <c r="BC288" i="2"/>
  <c r="BM288" i="2"/>
  <c r="BO290" i="2"/>
  <c r="AQ291" i="2"/>
  <c r="BD291" i="2"/>
  <c r="BO291" i="2"/>
  <c r="AR293" i="2"/>
  <c r="BG293" i="2"/>
  <c r="BP293" i="2"/>
  <c r="AU294" i="2"/>
  <c r="AU298" i="2"/>
  <c r="AW301" i="2"/>
  <c r="BA301" i="2"/>
  <c r="AW303" i="2"/>
  <c r="BA303" i="2"/>
  <c r="AX304" i="2"/>
  <c r="BB304" i="2"/>
  <c r="AO305" i="2"/>
  <c r="AX305" i="2"/>
  <c r="BC305" i="2"/>
  <c r="BM305" i="2"/>
  <c r="BD307" i="2"/>
  <c r="BN307" i="2"/>
  <c r="BD308" i="2"/>
  <c r="BN308" i="2"/>
  <c r="AO309" i="2"/>
  <c r="AX309" i="2"/>
  <c r="BC309" i="2"/>
  <c r="BM309" i="2"/>
  <c r="AU313" i="2"/>
  <c r="BH313" i="2"/>
  <c r="BP313" i="2"/>
  <c r="AW314" i="2"/>
  <c r="BA314" i="2"/>
  <c r="BJ314" i="2"/>
  <c r="BI315" i="2"/>
  <c r="BH316" i="2"/>
  <c r="BC323" i="2"/>
  <c r="BM323" i="2"/>
  <c r="AW324" i="2"/>
  <c r="BA324" i="2"/>
  <c r="BJ324" i="2"/>
  <c r="BA325" i="2"/>
  <c r="AP327" i="2"/>
  <c r="BD327" i="2"/>
  <c r="BN328" i="2"/>
  <c r="AP332" i="2"/>
  <c r="AQ333" i="2"/>
  <c r="BD333" i="2"/>
  <c r="BH334" i="2"/>
  <c r="AV335" i="2"/>
  <c r="BI335" i="2"/>
  <c r="AR342" i="2"/>
  <c r="AP346" i="2"/>
  <c r="BM304" i="2"/>
  <c r="BM306" i="2"/>
  <c r="AQ311" i="2"/>
  <c r="BD311" i="2"/>
  <c r="BN311" i="2"/>
  <c r="AV313" i="2"/>
  <c r="BI313" i="2"/>
  <c r="AX315" i="2"/>
  <c r="AW316" i="2"/>
  <c r="BA316" i="2"/>
  <c r="BJ316" i="2"/>
  <c r="AV317" i="2"/>
  <c r="BI317" i="2"/>
  <c r="AV318" i="2"/>
  <c r="BB321" i="2"/>
  <c r="AX324" i="2"/>
  <c r="BB324" i="2"/>
  <c r="BO327" i="2"/>
  <c r="AR328" i="2"/>
  <c r="BO328" i="2"/>
  <c r="BD329" i="2"/>
  <c r="BO329" i="2"/>
  <c r="BD331" i="2"/>
  <c r="BN331" i="2"/>
  <c r="AQ332" i="2"/>
  <c r="BJ335" i="2"/>
  <c r="AO337" i="2"/>
  <c r="BM337" i="2"/>
  <c r="AX338" i="2"/>
  <c r="BB338" i="2"/>
  <c r="AX339" i="2"/>
  <c r="BJ339" i="2"/>
  <c r="AQ341" i="2"/>
  <c r="AQ350" i="2"/>
  <c r="BD350" i="2"/>
  <c r="BP365" i="2"/>
  <c r="BO365" i="2"/>
  <c r="BN378" i="2"/>
  <c r="BM378" i="2"/>
  <c r="AV278" i="2"/>
  <c r="BI278" i="2"/>
  <c r="BB279" i="2"/>
  <c r="AP282" i="2"/>
  <c r="BC282" i="2"/>
  <c r="BM282" i="2"/>
  <c r="AQ283" i="2"/>
  <c r="BD283" i="2"/>
  <c r="BN283" i="2"/>
  <c r="AP284" i="2"/>
  <c r="BD284" i="2"/>
  <c r="BN284" i="2"/>
  <c r="BC285" i="2"/>
  <c r="BM285" i="2"/>
  <c r="AU291" i="2"/>
  <c r="BH291" i="2"/>
  <c r="BP291" i="2"/>
  <c r="AV293" i="2"/>
  <c r="BI293" i="2"/>
  <c r="AX295" i="2"/>
  <c r="BC297" i="2"/>
  <c r="BM297" i="2"/>
  <c r="AX298" i="2"/>
  <c r="AX299" i="2"/>
  <c r="BB299" i="2"/>
  <c r="BM302" i="2"/>
  <c r="BC303" i="2"/>
  <c r="BM303" i="2"/>
  <c r="BG307" i="2"/>
  <c r="BP308" i="2"/>
  <c r="BO309" i="2"/>
  <c r="AW313" i="2"/>
  <c r="BA313" i="2"/>
  <c r="BJ313" i="2"/>
  <c r="BM314" i="2"/>
  <c r="AX316" i="2"/>
  <c r="BB316" i="2"/>
  <c r="AW317" i="2"/>
  <c r="BA317" i="2"/>
  <c r="AX319" i="2"/>
  <c r="AX320" i="2"/>
  <c r="BB320" i="2"/>
  <c r="BC321" i="2"/>
  <c r="BN322" i="2"/>
  <c r="BO323" i="2"/>
  <c r="BC324" i="2"/>
  <c r="BM324" i="2"/>
  <c r="BC325" i="2"/>
  <c r="BM325" i="2"/>
  <c r="BG327" i="2"/>
  <c r="BP327" i="2"/>
  <c r="BP329" i="2"/>
  <c r="BN330" i="2"/>
  <c r="AX335" i="2"/>
  <c r="BB335" i="2"/>
  <c r="BC336" i="2"/>
  <c r="BM336" i="2"/>
  <c r="BC338" i="2"/>
  <c r="BM338" i="2"/>
  <c r="BO340" i="2"/>
  <c r="BG341" i="2"/>
  <c r="BD349" i="2"/>
  <c r="BH400" i="2"/>
  <c r="BG400" i="2"/>
  <c r="AU290" i="2"/>
  <c r="BC277" i="2"/>
  <c r="BM277" i="2"/>
  <c r="BP283" i="2"/>
  <c r="BP284" i="2"/>
  <c r="AQ285" i="2"/>
  <c r="BO285" i="2"/>
  <c r="AU288" i="2"/>
  <c r="BH288" i="2"/>
  <c r="AW290" i="2"/>
  <c r="BA290" i="2"/>
  <c r="BJ290" i="2"/>
  <c r="AW291" i="2"/>
  <c r="BA291" i="2"/>
  <c r="AX293" i="2"/>
  <c r="BB293" i="2"/>
  <c r="BD298" i="2"/>
  <c r="AQ303" i="2"/>
  <c r="BO303" i="2"/>
  <c r="AU305" i="2"/>
  <c r="BH305" i="2"/>
  <c r="BH308" i="2"/>
  <c r="AU309" i="2"/>
  <c r="BH309" i="2"/>
  <c r="AU310" i="2"/>
  <c r="AU311" i="2"/>
  <c r="BH311" i="2"/>
  <c r="AO313" i="2"/>
  <c r="AX313" i="2"/>
  <c r="BC313" i="2"/>
  <c r="BM313" i="2"/>
  <c r="BO314" i="2"/>
  <c r="AQ315" i="2"/>
  <c r="BN316" i="2"/>
  <c r="BM318" i="2"/>
  <c r="BN319" i="2"/>
  <c r="AP320" i="2"/>
  <c r="BD320" i="2"/>
  <c r="BN320" i="2"/>
  <c r="BG322" i="2"/>
  <c r="AU323" i="2"/>
  <c r="BH323" i="2"/>
  <c r="BO324" i="2"/>
  <c r="AQ325" i="2"/>
  <c r="BD325" i="2"/>
  <c r="AR330" i="2"/>
  <c r="BG330" i="2"/>
  <c r="AV332" i="2"/>
  <c r="AW333" i="2"/>
  <c r="BA333" i="2"/>
  <c r="BJ333" i="2"/>
  <c r="BC334" i="2"/>
  <c r="BD335" i="2"/>
  <c r="AQ336" i="2"/>
  <c r="BO336" i="2"/>
  <c r="AU340" i="2"/>
  <c r="BH340" i="2"/>
  <c r="AX347" i="2"/>
  <c r="AW347" i="2"/>
  <c r="BP353" i="2"/>
  <c r="AQ385" i="2"/>
  <c r="AR385" i="2"/>
  <c r="AQ393" i="2"/>
  <c r="AQ405" i="2"/>
  <c r="AR405" i="2"/>
  <c r="AR279" i="2"/>
  <c r="BO279" i="2"/>
  <c r="BP280" i="2"/>
  <c r="BG281" i="2"/>
  <c r="BP281" i="2"/>
  <c r="BP282" i="2"/>
  <c r="BG286" i="2"/>
  <c r="BP286" i="2"/>
  <c r="AV288" i="2"/>
  <c r="BI288" i="2"/>
  <c r="BB289" i="2"/>
  <c r="AO292" i="2"/>
  <c r="AX292" i="2"/>
  <c r="BB292" i="2"/>
  <c r="BD294" i="2"/>
  <c r="BN294" i="2"/>
  <c r="BD296" i="2"/>
  <c r="BG297" i="2"/>
  <c r="BP297" i="2"/>
  <c r="BO298" i="2"/>
  <c r="BO299" i="2"/>
  <c r="BG301" i="2"/>
  <c r="BP301" i="2"/>
  <c r="BG302" i="2"/>
  <c r="BP302" i="2"/>
  <c r="BG303" i="2"/>
  <c r="AU306" i="2"/>
  <c r="BH306" i="2"/>
  <c r="AW308" i="2"/>
  <c r="BA308" i="2"/>
  <c r="BJ308" i="2"/>
  <c r="BG315" i="2"/>
  <c r="BO316" i="2"/>
  <c r="BD317" i="2"/>
  <c r="BN317" i="2"/>
  <c r="BG321" i="2"/>
  <c r="BP321" i="2"/>
  <c r="BH322" i="2"/>
  <c r="AU326" i="2"/>
  <c r="BH326" i="2"/>
  <c r="AW328" i="2"/>
  <c r="BA328" i="2"/>
  <c r="BJ328" i="2"/>
  <c r="AW329" i="2"/>
  <c r="BJ329" i="2"/>
  <c r="AV331" i="2"/>
  <c r="BI331" i="2"/>
  <c r="AO333" i="2"/>
  <c r="AX333" i="2"/>
  <c r="BB333" i="2"/>
  <c r="BN334" i="2"/>
  <c r="BG338" i="2"/>
  <c r="BP338" i="2"/>
  <c r="AV340" i="2"/>
  <c r="BI340" i="2"/>
  <c r="AW341" i="2"/>
  <c r="BA341" i="2"/>
  <c r="BJ341" i="2"/>
  <c r="BC342" i="2"/>
  <c r="BD343" i="2"/>
  <c r="BG344" i="2"/>
  <c r="BP344" i="2"/>
  <c r="BD346" i="2"/>
  <c r="BN346" i="2"/>
  <c r="BC348" i="2"/>
  <c r="BM348" i="2"/>
  <c r="BM350" i="2"/>
  <c r="AO352" i="2"/>
  <c r="BC352" i="2"/>
  <c r="BO353" i="2"/>
  <c r="AQ356" i="2"/>
  <c r="AR357" i="2"/>
  <c r="AQ358" i="2"/>
  <c r="BD358" i="2"/>
  <c r="BO360" i="2"/>
  <c r="BD361" i="2"/>
  <c r="BN361" i="2"/>
  <c r="BO362" i="2"/>
  <c r="AU363" i="2"/>
  <c r="BG363" i="2"/>
  <c r="BO364" i="2"/>
  <c r="AQ368" i="2"/>
  <c r="AR369" i="2"/>
  <c r="BP369" i="2"/>
  <c r="AQ370" i="2"/>
  <c r="AX373" i="2"/>
  <c r="BB373" i="2"/>
  <c r="AO375" i="2"/>
  <c r="BM375" i="2"/>
  <c r="AR377" i="2"/>
  <c r="BO377" i="2"/>
  <c r="AQ378" i="2"/>
  <c r="BO378" i="2"/>
  <c r="BD379" i="2"/>
  <c r="BN379" i="2"/>
  <c r="BO380" i="2"/>
  <c r="BD381" i="2"/>
  <c r="AQ382" i="2"/>
  <c r="BN382" i="2"/>
  <c r="BP385" i="2"/>
  <c r="AR386" i="2"/>
  <c r="AQ387" i="2"/>
  <c r="BD387" i="2"/>
  <c r="AP388" i="2"/>
  <c r="BC389" i="2"/>
  <c r="BM389" i="2"/>
  <c r="AQ390" i="2"/>
  <c r="BD390" i="2"/>
  <c r="BD391" i="2"/>
  <c r="BN391" i="2"/>
  <c r="AP392" i="2"/>
  <c r="BO393" i="2"/>
  <c r="AP394" i="2"/>
  <c r="BO396" i="2"/>
  <c r="BG397" i="2"/>
  <c r="BP397" i="2"/>
  <c r="AV400" i="2"/>
  <c r="AR401" i="2"/>
  <c r="BP401" i="2"/>
  <c r="AX402" i="2"/>
  <c r="AU403" i="2"/>
  <c r="BG405" i="2"/>
  <c r="BP405" i="2"/>
  <c r="BG414" i="2"/>
  <c r="BP414" i="2"/>
  <c r="AR428" i="2"/>
  <c r="AV438" i="2"/>
  <c r="BD440" i="2"/>
  <c r="BN440" i="2"/>
  <c r="AV442" i="2"/>
  <c r="BI442" i="2"/>
  <c r="AR359" i="2"/>
  <c r="AR361" i="2"/>
  <c r="BH366" i="2"/>
  <c r="BJ372" i="2"/>
  <c r="AR379" i="2"/>
  <c r="BP381" i="2"/>
  <c r="AR387" i="2"/>
  <c r="AQ389" i="2"/>
  <c r="BD389" i="2"/>
  <c r="AR391" i="2"/>
  <c r="AR392" i="2"/>
  <c r="AR394" i="2"/>
  <c r="BP396" i="2"/>
  <c r="BG412" i="2"/>
  <c r="AO417" i="2"/>
  <c r="BG426" i="2"/>
  <c r="BH426" i="2"/>
  <c r="BG343" i="2"/>
  <c r="AR347" i="2"/>
  <c r="BB354" i="2"/>
  <c r="BJ357" i="2"/>
  <c r="BJ365" i="2"/>
  <c r="AQ374" i="2"/>
  <c r="AR375" i="2"/>
  <c r="AU380" i="2"/>
  <c r="AV385" i="2"/>
  <c r="AR389" i="2"/>
  <c r="AO398" i="2"/>
  <c r="AR410" i="2"/>
  <c r="AV412" i="2"/>
  <c r="AW414" i="2"/>
  <c r="BJ414" i="2"/>
  <c r="AP417" i="2"/>
  <c r="BP341" i="2"/>
  <c r="AV346" i="2"/>
  <c r="AU348" i="2"/>
  <c r="BP349" i="2"/>
  <c r="AW351" i="2"/>
  <c r="BH352" i="2"/>
  <c r="BM354" i="2"/>
  <c r="AW355" i="2"/>
  <c r="BI359" i="2"/>
  <c r="AX363" i="2"/>
  <c r="AO365" i="2"/>
  <c r="AO366" i="2"/>
  <c r="AX366" i="2"/>
  <c r="BB366" i="2"/>
  <c r="AW367" i="2"/>
  <c r="AW368" i="2"/>
  <c r="AP372" i="2"/>
  <c r="AR373" i="2"/>
  <c r="BG373" i="2"/>
  <c r="BP373" i="2"/>
  <c r="BG374" i="2"/>
  <c r="BP374" i="2"/>
  <c r="AU375" i="2"/>
  <c r="BH375" i="2"/>
  <c r="AV377" i="2"/>
  <c r="AW378" i="2"/>
  <c r="BA378" i="2"/>
  <c r="BJ378" i="2"/>
  <c r="AW380" i="2"/>
  <c r="AX386" i="2"/>
  <c r="BB386" i="2"/>
  <c r="AP387" i="2"/>
  <c r="AW390" i="2"/>
  <c r="BJ390" i="2"/>
  <c r="AW395" i="2"/>
  <c r="BB397" i="2"/>
  <c r="AP398" i="2"/>
  <c r="BD398" i="2"/>
  <c r="BN398" i="2"/>
  <c r="AO399" i="2"/>
  <c r="AP400" i="2"/>
  <c r="AR402" i="2"/>
  <c r="BG402" i="2"/>
  <c r="BP402" i="2"/>
  <c r="BD404" i="2"/>
  <c r="BN404" i="2"/>
  <c r="BG408" i="2"/>
  <c r="AR409" i="2"/>
  <c r="BG409" i="2"/>
  <c r="BB413" i="2"/>
  <c r="BC416" i="2"/>
  <c r="BM416" i="2"/>
  <c r="AX342" i="2"/>
  <c r="BB342" i="2"/>
  <c r="BA347" i="2"/>
  <c r="BJ347" i="2"/>
  <c r="AV348" i="2"/>
  <c r="BA348" i="2"/>
  <c r="BI348" i="2"/>
  <c r="AW349" i="2"/>
  <c r="BA349" i="2"/>
  <c r="BJ349" i="2"/>
  <c r="BI350" i="2"/>
  <c r="AO353" i="2"/>
  <c r="AO355" i="2"/>
  <c r="BB355" i="2"/>
  <c r="BM355" i="2"/>
  <c r="BC356" i="2"/>
  <c r="BN357" i="2"/>
  <c r="BC358" i="2"/>
  <c r="AX359" i="2"/>
  <c r="BB359" i="2"/>
  <c r="BC364" i="2"/>
  <c r="AR365" i="2"/>
  <c r="AO367" i="2"/>
  <c r="BM367" i="2"/>
  <c r="BC368" i="2"/>
  <c r="BN369" i="2"/>
  <c r="BO371" i="2"/>
  <c r="AR372" i="2"/>
  <c r="BP372" i="2"/>
  <c r="AV373" i="2"/>
  <c r="BI373" i="2"/>
  <c r="BH374" i="2"/>
  <c r="BI374" i="2"/>
  <c r="AO377" i="2"/>
  <c r="BB379" i="2"/>
  <c r="BC382" i="2"/>
  <c r="AX383" i="2"/>
  <c r="BB383" i="2"/>
  <c r="BD385" i="2"/>
  <c r="BN385" i="2"/>
  <c r="AP386" i="2"/>
  <c r="AX387" i="2"/>
  <c r="AX388" i="2"/>
  <c r="BC390" i="2"/>
  <c r="BM390" i="2"/>
  <c r="AX391" i="2"/>
  <c r="AO392" i="2"/>
  <c r="AX392" i="2"/>
  <c r="BB392" i="2"/>
  <c r="AO393" i="2"/>
  <c r="BC393" i="2"/>
  <c r="BM393" i="2"/>
  <c r="AR398" i="2"/>
  <c r="BG398" i="2"/>
  <c r="BP398" i="2"/>
  <c r="AR400" i="2"/>
  <c r="BP400" i="2"/>
  <c r="AQ401" i="2"/>
  <c r="BD401" i="2"/>
  <c r="AV402" i="2"/>
  <c r="BI402" i="2"/>
  <c r="BO403" i="2"/>
  <c r="BD416" i="2"/>
  <c r="BI418" i="2"/>
  <c r="AW419" i="2"/>
  <c r="BJ419" i="2"/>
  <c r="AR430" i="2"/>
  <c r="AR449" i="2"/>
  <c r="AO455" i="2"/>
  <c r="AX455" i="2"/>
  <c r="AP457" i="2"/>
  <c r="AR458" i="2"/>
  <c r="AQ466" i="2"/>
  <c r="AU406" i="2"/>
  <c r="BH406" i="2"/>
  <c r="AV407" i="2"/>
  <c r="BI407" i="2"/>
  <c r="AV409" i="2"/>
  <c r="BI409" i="2"/>
  <c r="AV410" i="2"/>
  <c r="BI410" i="2"/>
  <c r="AW411" i="2"/>
  <c r="BA411" i="2"/>
  <c r="AU415" i="2"/>
  <c r="AQ417" i="2"/>
  <c r="BD417" i="2"/>
  <c r="BO417" i="2"/>
  <c r="AP419" i="2"/>
  <c r="BN419" i="2"/>
  <c r="AR420" i="2"/>
  <c r="BG420" i="2"/>
  <c r="BP421" i="2"/>
  <c r="BO423" i="2"/>
  <c r="AW426" i="2"/>
  <c r="BJ426" i="2"/>
  <c r="AV429" i="2"/>
  <c r="AW433" i="2"/>
  <c r="AX435" i="2"/>
  <c r="BB435" i="2"/>
  <c r="AP439" i="2"/>
  <c r="BD439" i="2"/>
  <c r="BN439" i="2"/>
  <c r="AR440" i="2"/>
  <c r="BG440" i="2"/>
  <c r="BP440" i="2"/>
  <c r="AO443" i="2"/>
  <c r="BC443" i="2"/>
  <c r="BM443" i="2"/>
  <c r="AX445" i="2"/>
  <c r="BB445" i="2"/>
  <c r="BJ445" i="2"/>
  <c r="AO446" i="2"/>
  <c r="BC446" i="2"/>
  <c r="BM446" i="2"/>
  <c r="AQ447" i="2"/>
  <c r="BD447" i="2"/>
  <c r="AU449" i="2"/>
  <c r="AV450" i="2"/>
  <c r="BI450" i="2"/>
  <c r="AW451" i="2"/>
  <c r="BJ451" i="2"/>
  <c r="AV452" i="2"/>
  <c r="BA452" i="2"/>
  <c r="BJ452" i="2"/>
  <c r="AV453" i="2"/>
  <c r="BI453" i="2"/>
  <c r="BN455" i="2"/>
  <c r="BD456" i="2"/>
  <c r="BN456" i="2"/>
  <c r="AW459" i="2"/>
  <c r="BA459" i="2"/>
  <c r="BA460" i="2"/>
  <c r="AP464" i="2"/>
  <c r="BD464" i="2"/>
  <c r="BN464" i="2"/>
  <c r="BO465" i="2"/>
  <c r="BG466" i="2"/>
  <c r="BP466" i="2"/>
  <c r="BB468" i="2"/>
  <c r="R11" i="1"/>
  <c r="BB405" i="2"/>
  <c r="AW406" i="2"/>
  <c r="AX407" i="2"/>
  <c r="BB407" i="2"/>
  <c r="AO408" i="2"/>
  <c r="BC408" i="2"/>
  <c r="BM408" i="2"/>
  <c r="AX409" i="2"/>
  <c r="BB409" i="2"/>
  <c r="BJ410" i="2"/>
  <c r="AO411" i="2"/>
  <c r="AW415" i="2"/>
  <c r="BA415" i="2"/>
  <c r="BI416" i="2"/>
  <c r="BP417" i="2"/>
  <c r="BG419" i="2"/>
  <c r="BP419" i="2"/>
  <c r="AV420" i="2"/>
  <c r="AU423" i="2"/>
  <c r="AR424" i="2"/>
  <c r="BG424" i="2"/>
  <c r="AQ425" i="2"/>
  <c r="AW428" i="2"/>
  <c r="BA428" i="2"/>
  <c r="BJ428" i="2"/>
  <c r="BJ429" i="2"/>
  <c r="AQ432" i="2"/>
  <c r="BM433" i="2"/>
  <c r="BD435" i="2"/>
  <c r="BN435" i="2"/>
  <c r="BO438" i="2"/>
  <c r="AR439" i="2"/>
  <c r="BH440" i="2"/>
  <c r="AX441" i="2"/>
  <c r="BC442" i="2"/>
  <c r="AP445" i="2"/>
  <c r="BD445" i="2"/>
  <c r="BN445" i="2"/>
  <c r="AQ446" i="2"/>
  <c r="BO446" i="2"/>
  <c r="AU448" i="2"/>
  <c r="BH448" i="2"/>
  <c r="AO450" i="2"/>
  <c r="AX450" i="2"/>
  <c r="BB450" i="2"/>
  <c r="AO452" i="2"/>
  <c r="AX453" i="2"/>
  <c r="BB453" i="2"/>
  <c r="AR455" i="2"/>
  <c r="BG455" i="2"/>
  <c r="BP455" i="2"/>
  <c r="AR456" i="2"/>
  <c r="BG456" i="2"/>
  <c r="BP456" i="2"/>
  <c r="AO459" i="2"/>
  <c r="AX459" i="2"/>
  <c r="BC459" i="2"/>
  <c r="BM459" i="2"/>
  <c r="AO460" i="2"/>
  <c r="BC460" i="2"/>
  <c r="BM460" i="2"/>
  <c r="AP461" i="2"/>
  <c r="BD461" i="2"/>
  <c r="BN461" i="2"/>
  <c r="AR464" i="2"/>
  <c r="BG464" i="2"/>
  <c r="BP464" i="2"/>
  <c r="AP405" i="2"/>
  <c r="AO406" i="2"/>
  <c r="AQ408" i="2"/>
  <c r="AP409" i="2"/>
  <c r="BD409" i="2"/>
  <c r="BN409" i="2"/>
  <c r="BD410" i="2"/>
  <c r="BO411" i="2"/>
  <c r="BP412" i="2"/>
  <c r="AQ414" i="2"/>
  <c r="AO415" i="2"/>
  <c r="AW417" i="2"/>
  <c r="BA417" i="2"/>
  <c r="BJ417" i="2"/>
  <c r="AV418" i="2"/>
  <c r="AV419" i="2"/>
  <c r="AW423" i="2"/>
  <c r="AV424" i="2"/>
  <c r="AU425" i="2"/>
  <c r="BH425" i="2"/>
  <c r="BO426" i="2"/>
  <c r="BN427" i="2"/>
  <c r="AP428" i="2"/>
  <c r="AX428" i="2"/>
  <c r="BC428" i="2"/>
  <c r="AQ433" i="2"/>
  <c r="BO433" i="2"/>
  <c r="BG435" i="2"/>
  <c r="BP435" i="2"/>
  <c r="AU437" i="2"/>
  <c r="AU438" i="2"/>
  <c r="AV439" i="2"/>
  <c r="BI439" i="2"/>
  <c r="AO440" i="2"/>
  <c r="AX440" i="2"/>
  <c r="BB440" i="2"/>
  <c r="BD441" i="2"/>
  <c r="BN441" i="2"/>
  <c r="BG442" i="2"/>
  <c r="BP442" i="2"/>
  <c r="AR445" i="2"/>
  <c r="BO445" i="2"/>
  <c r="BA447" i="2"/>
  <c r="BJ447" i="2"/>
  <c r="BA448" i="2"/>
  <c r="AQ452" i="2"/>
  <c r="AP453" i="2"/>
  <c r="BD453" i="2"/>
  <c r="BN453" i="2"/>
  <c r="AV455" i="2"/>
  <c r="AU456" i="2"/>
  <c r="AQ459" i="2"/>
  <c r="BO459" i="2"/>
  <c r="AU464" i="2"/>
  <c r="BH464" i="2"/>
  <c r="AX465" i="2"/>
  <c r="BB465" i="2"/>
  <c r="AP467" i="2"/>
  <c r="BD467" i="2"/>
  <c r="BN467" i="2"/>
  <c r="B12" i="1"/>
  <c r="P12" i="1" s="1"/>
  <c r="BC421" i="2"/>
  <c r="BM421" i="2"/>
  <c r="AX422" i="2"/>
  <c r="AW424" i="2"/>
  <c r="BJ424" i="2"/>
  <c r="BD428" i="2"/>
  <c r="BN428" i="2"/>
  <c r="BO429" i="2"/>
  <c r="BD430" i="2"/>
  <c r="BN430" i="2"/>
  <c r="BG431" i="2"/>
  <c r="BP431" i="2"/>
  <c r="AV434" i="2"/>
  <c r="BI434" i="2"/>
  <c r="BG436" i="2"/>
  <c r="BP436" i="2"/>
  <c r="AV437" i="2"/>
  <c r="BD449" i="2"/>
  <c r="BN449" i="2"/>
  <c r="BG451" i="2"/>
  <c r="BP451" i="2"/>
  <c r="BG452" i="2"/>
  <c r="AX457" i="2"/>
  <c r="BB457" i="2"/>
  <c r="AQ458" i="2"/>
  <c r="BD458" i="2"/>
  <c r="AU461" i="2"/>
  <c r="BC466" i="2"/>
  <c r="BM466" i="2"/>
  <c r="AU468" i="2"/>
  <c r="BH468" i="2"/>
  <c r="B13" i="1"/>
  <c r="C13" i="1" s="1"/>
  <c r="R29" i="1"/>
  <c r="B18" i="1"/>
  <c r="M18" i="1" s="1"/>
  <c r="D14" i="1"/>
  <c r="K14" i="1" s="1"/>
  <c r="D20" i="1"/>
  <c r="K20" i="1" s="1"/>
  <c r="D37" i="1"/>
  <c r="D18" i="1"/>
  <c r="D36" i="1" s="1"/>
  <c r="K37" i="1" s="1"/>
  <c r="B19" i="1"/>
  <c r="M19" i="1" s="1"/>
  <c r="N20" i="1" s="1"/>
  <c r="D12" i="1"/>
  <c r="K13" i="1" s="1"/>
  <c r="C14" i="1"/>
  <c r="P32" i="1"/>
  <c r="P25" i="1"/>
  <c r="Q26" i="1" s="1"/>
  <c r="M24" i="1"/>
  <c r="M26" i="1"/>
  <c r="F25" i="1"/>
  <c r="AU15" i="2"/>
  <c r="J12" i="2"/>
  <c r="P20" i="1"/>
  <c r="K31" i="1"/>
  <c r="AU16" i="2"/>
  <c r="AQ19" i="2"/>
  <c r="AO23" i="2"/>
  <c r="AR24" i="2"/>
  <c r="BO24" i="2"/>
  <c r="AQ26" i="2"/>
  <c r="BD26" i="2"/>
  <c r="BM26" i="2"/>
  <c r="AP31" i="2"/>
  <c r="AP33" i="2"/>
  <c r="AR36" i="2"/>
  <c r="AU41" i="2"/>
  <c r="BI107" i="2"/>
  <c r="BJ107" i="2"/>
  <c r="BD15" i="2"/>
  <c r="AO16" i="2"/>
  <c r="BM16" i="2"/>
  <c r="BB16" i="2"/>
  <c r="AR17" i="2"/>
  <c r="BP17" i="2"/>
  <c r="AO18" i="2"/>
  <c r="AX18" i="2"/>
  <c r="BB18" i="2"/>
  <c r="BJ18" i="2"/>
  <c r="AW20" i="2"/>
  <c r="BA20" i="2"/>
  <c r="BI20" i="2"/>
  <c r="AQ21" i="2"/>
  <c r="BD21" i="2"/>
  <c r="BN21" i="2"/>
  <c r="AP23" i="2"/>
  <c r="BN23" i="2"/>
  <c r="BH24" i="2"/>
  <c r="BB25" i="2"/>
  <c r="AR26" i="2"/>
  <c r="BG26" i="2"/>
  <c r="BP26" i="2"/>
  <c r="AU28" i="2"/>
  <c r="AQ29" i="2"/>
  <c r="BO29" i="2"/>
  <c r="BI29" i="2"/>
  <c r="AX32" i="2"/>
  <c r="BB32" i="2"/>
  <c r="BO33" i="2"/>
  <c r="AW35" i="2"/>
  <c r="BC38" i="2"/>
  <c r="BM38" i="2"/>
  <c r="BO39" i="2"/>
  <c r="BI40" i="2"/>
  <c r="AW41" i="2"/>
  <c r="AV42" i="2"/>
  <c r="AU42" i="2"/>
  <c r="AQ42" i="2"/>
  <c r="BO43" i="2"/>
  <c r="BJ45" i="2"/>
  <c r="BI45" i="2"/>
  <c r="BM47" i="2"/>
  <c r="AQ50" i="2"/>
  <c r="BO50" i="2"/>
  <c r="AQ55" i="2"/>
  <c r="BI57" i="2"/>
  <c r="AV57" i="2"/>
  <c r="AP63" i="2"/>
  <c r="AO63" i="2"/>
  <c r="AX76" i="2"/>
  <c r="BO86" i="2"/>
  <c r="BA95" i="2"/>
  <c r="AX95" i="2"/>
  <c r="BA102" i="2"/>
  <c r="BM17" i="2"/>
  <c r="A24" i="1"/>
  <c r="A30" i="1" s="1"/>
  <c r="A36" i="1" s="1"/>
  <c r="B38" i="1"/>
  <c r="BM15" i="2"/>
  <c r="BD16" i="2"/>
  <c r="BC16" i="2"/>
  <c r="AU17" i="2"/>
  <c r="BH17" i="2"/>
  <c r="BH18" i="2"/>
  <c r="AX20" i="2"/>
  <c r="BO23" i="2"/>
  <c r="AV24" i="2"/>
  <c r="AP24" i="2"/>
  <c r="AU26" i="2"/>
  <c r="BC27" i="2"/>
  <c r="BM27" i="2"/>
  <c r="AV28" i="2"/>
  <c r="BI28" i="2"/>
  <c r="BM39" i="2"/>
  <c r="BD47" i="2"/>
  <c r="BC47" i="2"/>
  <c r="BH135" i="2"/>
  <c r="BG135" i="2"/>
  <c r="BN16" i="2"/>
  <c r="AR19" i="2"/>
  <c r="BB20" i="2"/>
  <c r="BM25" i="2"/>
  <c r="BG30" i="2"/>
  <c r="AP32" i="2"/>
  <c r="BH32" i="2"/>
  <c r="BD39" i="2"/>
  <c r="BC39" i="2"/>
  <c r="AO41" i="2"/>
  <c r="AO43" i="2"/>
  <c r="AQ47" i="2"/>
  <c r="AP59" i="2"/>
  <c r="BI89" i="2"/>
  <c r="AV89" i="2"/>
  <c r="BI97" i="2"/>
  <c r="BJ99" i="2"/>
  <c r="BD101" i="2"/>
  <c r="AW23" i="2"/>
  <c r="AU46" i="2"/>
  <c r="C31" i="1"/>
  <c r="Q32" i="1"/>
  <c r="AP15" i="2"/>
  <c r="AJ15" i="2"/>
  <c r="BO15" i="2" s="1"/>
  <c r="BG16" i="2"/>
  <c r="AW17" i="2"/>
  <c r="AQ18" i="2"/>
  <c r="BO18" i="2"/>
  <c r="BJ19" i="2"/>
  <c r="BD20" i="2"/>
  <c r="AU21" i="2"/>
  <c r="BG21" i="2"/>
  <c r="AX24" i="2"/>
  <c r="AQ27" i="2"/>
  <c r="BO27" i="2"/>
  <c r="AX28" i="2"/>
  <c r="BB28" i="2"/>
  <c r="AV29" i="2"/>
  <c r="BD30" i="2"/>
  <c r="AV31" i="2"/>
  <c r="BI31" i="2"/>
  <c r="AQ32" i="2"/>
  <c r="AV33" i="2"/>
  <c r="AR34" i="2"/>
  <c r="AV37" i="2"/>
  <c r="AU37" i="2"/>
  <c r="BO46" i="2"/>
  <c r="AW99" i="2"/>
  <c r="AX99" i="2"/>
  <c r="AQ101" i="2"/>
  <c r="AR101" i="2"/>
  <c r="BG94" i="2"/>
  <c r="BH94" i="2"/>
  <c r="P24" i="1"/>
  <c r="BA17" i="2"/>
  <c r="AW19" i="2"/>
  <c r="BN20" i="2"/>
  <c r="BB24" i="2"/>
  <c r="AQ31" i="2"/>
  <c r="AU49" i="2"/>
  <c r="BN55" i="2"/>
  <c r="BM55" i="2"/>
  <c r="BA21" i="2"/>
  <c r="AV16" i="2"/>
  <c r="AU18" i="2"/>
  <c r="AO19" i="2"/>
  <c r="BC19" i="2"/>
  <c r="BM19" i="2"/>
  <c r="BA19" i="2"/>
  <c r="AR20" i="2"/>
  <c r="BG20" i="2"/>
  <c r="BP20" i="2"/>
  <c r="AW21" i="2"/>
  <c r="AQ22" i="2"/>
  <c r="BD22" i="2"/>
  <c r="BO22" i="2"/>
  <c r="BM22" i="2"/>
  <c r="BJ23" i="2"/>
  <c r="AU23" i="2"/>
  <c r="BD24" i="2"/>
  <c r="AU25" i="2"/>
  <c r="BH25" i="2"/>
  <c r="AU27" i="2"/>
  <c r="AP28" i="2"/>
  <c r="BD28" i="2"/>
  <c r="BN28" i="2"/>
  <c r="AX29" i="2"/>
  <c r="BB29" i="2"/>
  <c r="AR30" i="2"/>
  <c r="BP30" i="2"/>
  <c r="AX31" i="2"/>
  <c r="BB31" i="2"/>
  <c r="BJ31" i="2"/>
  <c r="AU32" i="2"/>
  <c r="AX33" i="2"/>
  <c r="BB33" i="2"/>
  <c r="AV34" i="2"/>
  <c r="BI34" i="2"/>
  <c r="AP34" i="2"/>
  <c r="AR35" i="2"/>
  <c r="BG35" i="2"/>
  <c r="BP35" i="2"/>
  <c r="AP36" i="2"/>
  <c r="BD36" i="2"/>
  <c r="BN36" i="2"/>
  <c r="AV38" i="2"/>
  <c r="AR40" i="2"/>
  <c r="BO42" i="2"/>
  <c r="BI48" i="2"/>
  <c r="AU62" i="2"/>
  <c r="BI65" i="2"/>
  <c r="AV65" i="2"/>
  <c r="BN71" i="2"/>
  <c r="AP44" i="2"/>
  <c r="BC46" i="2"/>
  <c r="AP48" i="2"/>
  <c r="BH60" i="2"/>
  <c r="AP61" i="2"/>
  <c r="BI61" i="2"/>
  <c r="AR64" i="2"/>
  <c r="AP69" i="2"/>
  <c r="AR71" i="2"/>
  <c r="AR73" i="2"/>
  <c r="AO74" i="2"/>
  <c r="BO74" i="2"/>
  <c r="AP76" i="2"/>
  <c r="BJ79" i="2"/>
  <c r="AR80" i="2"/>
  <c r="BJ81" i="2"/>
  <c r="BJ85" i="2"/>
  <c r="BJ89" i="2"/>
  <c r="AQ98" i="2"/>
  <c r="BN98" i="2"/>
  <c r="AO99" i="2"/>
  <c r="AR104" i="2"/>
  <c r="AW107" i="2"/>
  <c r="BA107" i="2"/>
  <c r="BI109" i="2"/>
  <c r="BJ109" i="2"/>
  <c r="BB111" i="2"/>
  <c r="BO115" i="2"/>
  <c r="BO120" i="2"/>
  <c r="BN120" i="2"/>
  <c r="AP132" i="2"/>
  <c r="AW134" i="2"/>
  <c r="AV134" i="2"/>
  <c r="AR137" i="2"/>
  <c r="BC143" i="2"/>
  <c r="AP145" i="2"/>
  <c r="BG147" i="2"/>
  <c r="AO156" i="2"/>
  <c r="BI157" i="2"/>
  <c r="BH157" i="2"/>
  <c r="AR162" i="2"/>
  <c r="AR163" i="2"/>
  <c r="AP167" i="2"/>
  <c r="BJ39" i="2"/>
  <c r="AP41" i="2"/>
  <c r="AQ44" i="2"/>
  <c r="AO45" i="2"/>
  <c r="AQ48" i="2"/>
  <c r="AR51" i="2"/>
  <c r="AR53" i="2"/>
  <c r="AR55" i="2"/>
  <c r="BH56" i="2"/>
  <c r="AO57" i="2"/>
  <c r="AO65" i="2"/>
  <c r="AQ69" i="2"/>
  <c r="BN74" i="2"/>
  <c r="AW75" i="2"/>
  <c r="AQ76" i="2"/>
  <c r="BO76" i="2"/>
  <c r="BA77" i="2"/>
  <c r="BJ77" i="2"/>
  <c r="AU80" i="2"/>
  <c r="AO81" i="2"/>
  <c r="BC81" i="2"/>
  <c r="BM81" i="2"/>
  <c r="AV82" i="2"/>
  <c r="BI82" i="2"/>
  <c r="AV84" i="2"/>
  <c r="AO85" i="2"/>
  <c r="BC85" i="2"/>
  <c r="BM85" i="2"/>
  <c r="AV86" i="2"/>
  <c r="BI86" i="2"/>
  <c r="AV88" i="2"/>
  <c r="AO89" i="2"/>
  <c r="BC89" i="2"/>
  <c r="BM89" i="2"/>
  <c r="AV90" i="2"/>
  <c r="BI90" i="2"/>
  <c r="AV92" i="2"/>
  <c r="BI92" i="2"/>
  <c r="BJ93" i="2"/>
  <c r="AP95" i="2"/>
  <c r="BP96" i="2"/>
  <c r="AO97" i="2"/>
  <c r="AR98" i="2"/>
  <c r="BJ100" i="2"/>
  <c r="BG105" i="2"/>
  <c r="BP105" i="2"/>
  <c r="AO114" i="2"/>
  <c r="AR118" i="2"/>
  <c r="BP119" i="2"/>
  <c r="AR120" i="2"/>
  <c r="BO127" i="2"/>
  <c r="BN127" i="2"/>
  <c r="AV130" i="2"/>
  <c r="BI130" i="2"/>
  <c r="AO133" i="2"/>
  <c r="AU150" i="2"/>
  <c r="BH150" i="2"/>
  <c r="BG150" i="2"/>
  <c r="AU165" i="2"/>
  <c r="AU172" i="2"/>
  <c r="BH172" i="2"/>
  <c r="BG172" i="2"/>
  <c r="BP34" i="2"/>
  <c r="AP35" i="2"/>
  <c r="BD35" i="2"/>
  <c r="BN35" i="2"/>
  <c r="AX36" i="2"/>
  <c r="BB36" i="2"/>
  <c r="BH37" i="2"/>
  <c r="AV40" i="2"/>
  <c r="BH40" i="2"/>
  <c r="AQ41" i="2"/>
  <c r="BO41" i="2"/>
  <c r="AO42" i="2"/>
  <c r="BM42" i="2"/>
  <c r="AW43" i="2"/>
  <c r="AR44" i="2"/>
  <c r="BG44" i="2"/>
  <c r="BP44" i="2"/>
  <c r="AP45" i="2"/>
  <c r="BD45" i="2"/>
  <c r="BN45" i="2"/>
  <c r="BM46" i="2"/>
  <c r="AR48" i="2"/>
  <c r="BG48" i="2"/>
  <c r="BP48" i="2"/>
  <c r="AO49" i="2"/>
  <c r="BC49" i="2"/>
  <c r="BM49" i="2"/>
  <c r="AW50" i="2"/>
  <c r="BA50" i="2"/>
  <c r="BJ50" i="2"/>
  <c r="BC52" i="2"/>
  <c r="AP54" i="2"/>
  <c r="BD54" i="2"/>
  <c r="BN54" i="2"/>
  <c r="AP57" i="2"/>
  <c r="BD57" i="2"/>
  <c r="BN57" i="2"/>
  <c r="AW58" i="2"/>
  <c r="BA58" i="2"/>
  <c r="BJ58" i="2"/>
  <c r="AR59" i="2"/>
  <c r="BG59" i="2"/>
  <c r="BP59" i="2"/>
  <c r="BB60" i="2"/>
  <c r="AR61" i="2"/>
  <c r="BG61" i="2"/>
  <c r="BP61" i="2"/>
  <c r="BM62" i="2"/>
  <c r="AR63" i="2"/>
  <c r="BG63" i="2"/>
  <c r="BP63" i="2"/>
  <c r="AV64" i="2"/>
  <c r="AP65" i="2"/>
  <c r="BD65" i="2"/>
  <c r="BN65" i="2"/>
  <c r="AW66" i="2"/>
  <c r="BA66" i="2"/>
  <c r="BJ66" i="2"/>
  <c r="AR67" i="2"/>
  <c r="BG67" i="2"/>
  <c r="BP67" i="2"/>
  <c r="BB68" i="2"/>
  <c r="AR69" i="2"/>
  <c r="BG69" i="2"/>
  <c r="BP69" i="2"/>
  <c r="AO70" i="2"/>
  <c r="BM70" i="2"/>
  <c r="AV71" i="2"/>
  <c r="BI71" i="2"/>
  <c r="AP72" i="2"/>
  <c r="BD72" i="2"/>
  <c r="BN72" i="2"/>
  <c r="AO75" i="2"/>
  <c r="AX75" i="2"/>
  <c r="BG76" i="2"/>
  <c r="BP76" i="2"/>
  <c r="AX77" i="2"/>
  <c r="BB77" i="2"/>
  <c r="BH78" i="2"/>
  <c r="BD79" i="2"/>
  <c r="AV80" i="2"/>
  <c r="BD81" i="2"/>
  <c r="BN81" i="2"/>
  <c r="AW82" i="2"/>
  <c r="BA82" i="2"/>
  <c r="BJ82" i="2"/>
  <c r="BG83" i="2"/>
  <c r="BP83" i="2"/>
  <c r="BO83" i="2"/>
  <c r="BD85" i="2"/>
  <c r="BN85" i="2"/>
  <c r="AW86" i="2"/>
  <c r="BA86" i="2"/>
  <c r="BJ86" i="2"/>
  <c r="BG87" i="2"/>
  <c r="BP87" i="2"/>
  <c r="BO87" i="2"/>
  <c r="BD89" i="2"/>
  <c r="BN89" i="2"/>
  <c r="AW90" i="2"/>
  <c r="BA90" i="2"/>
  <c r="BJ90" i="2"/>
  <c r="BG91" i="2"/>
  <c r="BP91" i="2"/>
  <c r="BO91" i="2"/>
  <c r="BJ92" i="2"/>
  <c r="BP93" i="2"/>
  <c r="AO94" i="2"/>
  <c r="BB94" i="2"/>
  <c r="BO95" i="2"/>
  <c r="AQ97" i="2"/>
  <c r="BD97" i="2"/>
  <c r="BN97" i="2"/>
  <c r="AU98" i="2"/>
  <c r="BA100" i="2"/>
  <c r="AX103" i="2"/>
  <c r="BC109" i="2"/>
  <c r="BM109" i="2"/>
  <c r="BG121" i="2"/>
  <c r="BP121" i="2"/>
  <c r="BB124" i="2"/>
  <c r="AW125" i="2"/>
  <c r="BH126" i="2"/>
  <c r="BA136" i="2"/>
  <c r="AW137" i="2"/>
  <c r="AU138" i="2"/>
  <c r="BH138" i="2"/>
  <c r="BD147" i="2"/>
  <c r="BC147" i="2"/>
  <c r="BJ158" i="2"/>
  <c r="BI158" i="2"/>
  <c r="AV158" i="2"/>
  <c r="BI165" i="2"/>
  <c r="BH165" i="2"/>
  <c r="AP187" i="2"/>
  <c r="AO187" i="2"/>
  <c r="AQ206" i="2"/>
  <c r="AR206" i="2"/>
  <c r="AU53" i="2"/>
  <c r="AV73" i="2"/>
  <c r="BA92" i="2"/>
  <c r="AV104" i="2"/>
  <c r="AQ115" i="2"/>
  <c r="AP115" i="2"/>
  <c r="AW117" i="2"/>
  <c r="AV126" i="2"/>
  <c r="AU126" i="2"/>
  <c r="BO128" i="2"/>
  <c r="BN128" i="2"/>
  <c r="BD134" i="2"/>
  <c r="BN134" i="2"/>
  <c r="BC135" i="2"/>
  <c r="BB135" i="2"/>
  <c r="BA137" i="2"/>
  <c r="BN140" i="2"/>
  <c r="BB144" i="2"/>
  <c r="AR146" i="2"/>
  <c r="AV154" i="2"/>
  <c r="BI154" i="2"/>
  <c r="BH154" i="2"/>
  <c r="AX161" i="2"/>
  <c r="BH38" i="2"/>
  <c r="AX40" i="2"/>
  <c r="BB40" i="2"/>
  <c r="BH41" i="2"/>
  <c r="AV44" i="2"/>
  <c r="BH44" i="2"/>
  <c r="AR45" i="2"/>
  <c r="BG45" i="2"/>
  <c r="BP45" i="2"/>
  <c r="AV48" i="2"/>
  <c r="BH48" i="2"/>
  <c r="AQ49" i="2"/>
  <c r="BO49" i="2"/>
  <c r="AO50" i="2"/>
  <c r="BM50" i="2"/>
  <c r="AW51" i="2"/>
  <c r="AQ52" i="2"/>
  <c r="BM52" i="2"/>
  <c r="BA53" i="2"/>
  <c r="BJ53" i="2"/>
  <c r="AW55" i="2"/>
  <c r="BC56" i="2"/>
  <c r="BA56" i="2"/>
  <c r="AR57" i="2"/>
  <c r="BG57" i="2"/>
  <c r="BP57" i="2"/>
  <c r="AV59" i="2"/>
  <c r="BI59" i="2"/>
  <c r="AP60" i="2"/>
  <c r="BD60" i="2"/>
  <c r="BN60" i="2"/>
  <c r="AV63" i="2"/>
  <c r="BI63" i="2"/>
  <c r="BB64" i="2"/>
  <c r="AR65" i="2"/>
  <c r="BG65" i="2"/>
  <c r="BP65" i="2"/>
  <c r="AO66" i="2"/>
  <c r="BM66" i="2"/>
  <c r="AV67" i="2"/>
  <c r="BI67" i="2"/>
  <c r="AP68" i="2"/>
  <c r="BD68" i="2"/>
  <c r="BN68" i="2"/>
  <c r="AO71" i="2"/>
  <c r="AX71" i="2"/>
  <c r="BJ71" i="2"/>
  <c r="AR72" i="2"/>
  <c r="BG72" i="2"/>
  <c r="BP72" i="2"/>
  <c r="AX73" i="2"/>
  <c r="BB73" i="2"/>
  <c r="BH74" i="2"/>
  <c r="BD75" i="2"/>
  <c r="AV76" i="2"/>
  <c r="AP77" i="2"/>
  <c r="BD77" i="2"/>
  <c r="BN77" i="2"/>
  <c r="AW78" i="2"/>
  <c r="BA78" i="2"/>
  <c r="BJ78" i="2"/>
  <c r="AU78" i="2"/>
  <c r="AR79" i="2"/>
  <c r="BG79" i="2"/>
  <c r="BP79" i="2"/>
  <c r="BB80" i="2"/>
  <c r="AR81" i="2"/>
  <c r="BG81" i="2"/>
  <c r="BP81" i="2"/>
  <c r="AO82" i="2"/>
  <c r="BM82" i="2"/>
  <c r="AV83" i="2"/>
  <c r="BI83" i="2"/>
  <c r="BC84" i="2"/>
  <c r="AR85" i="2"/>
  <c r="BG85" i="2"/>
  <c r="BP85" i="2"/>
  <c r="AO86" i="2"/>
  <c r="BM86" i="2"/>
  <c r="AV87" i="2"/>
  <c r="BI87" i="2"/>
  <c r="BC88" i="2"/>
  <c r="AR89" i="2"/>
  <c r="BG89" i="2"/>
  <c r="BP89" i="2"/>
  <c r="AO90" i="2"/>
  <c r="BM90" i="2"/>
  <c r="AV91" i="2"/>
  <c r="BI91" i="2"/>
  <c r="AP94" i="2"/>
  <c r="BD94" i="2"/>
  <c r="BN94" i="2"/>
  <c r="AU95" i="2"/>
  <c r="AW96" i="2"/>
  <c r="BA96" i="2"/>
  <c r="BJ96" i="2"/>
  <c r="AR97" i="2"/>
  <c r="BG97" i="2"/>
  <c r="BP97" i="2"/>
  <c r="BA98" i="2"/>
  <c r="BJ98" i="2"/>
  <c r="BH102" i="2"/>
  <c r="AP103" i="2"/>
  <c r="AW105" i="2"/>
  <c r="BJ105" i="2"/>
  <c r="BG106" i="2"/>
  <c r="BH106" i="2"/>
  <c r="BG107" i="2"/>
  <c r="BP107" i="2"/>
  <c r="AQ111" i="2"/>
  <c r="AP111" i="2"/>
  <c r="AU113" i="2"/>
  <c r="BH113" i="2"/>
  <c r="BN116" i="2"/>
  <c r="BA117" i="2"/>
  <c r="BJ117" i="2"/>
  <c r="BG123" i="2"/>
  <c r="BP123" i="2"/>
  <c r="BB125" i="2"/>
  <c r="BA125" i="2"/>
  <c r="BC144" i="2"/>
  <c r="BM144" i="2"/>
  <c r="BC159" i="2"/>
  <c r="BM159" i="2"/>
  <c r="BB166" i="2"/>
  <c r="BP170" i="2"/>
  <c r="BO189" i="2"/>
  <c r="BP189" i="2"/>
  <c r="AV61" i="2"/>
  <c r="AV69" i="2"/>
  <c r="AU102" i="2"/>
  <c r="AR134" i="2"/>
  <c r="AO137" i="2"/>
  <c r="AQ159" i="2"/>
  <c r="AP159" i="2"/>
  <c r="AU39" i="2"/>
  <c r="BH39" i="2"/>
  <c r="AP40" i="2"/>
  <c r="BD40" i="2"/>
  <c r="BN40" i="2"/>
  <c r="BA41" i="2"/>
  <c r="BJ41" i="2"/>
  <c r="BH42" i="2"/>
  <c r="AX44" i="2"/>
  <c r="BB44" i="2"/>
  <c r="AV45" i="2"/>
  <c r="BH46" i="2"/>
  <c r="AX48" i="2"/>
  <c r="BB48" i="2"/>
  <c r="BH49" i="2"/>
  <c r="AU52" i="2"/>
  <c r="AO53" i="2"/>
  <c r="AV54" i="2"/>
  <c r="BI54" i="2"/>
  <c r="AQ56" i="2"/>
  <c r="BO56" i="2"/>
  <c r="AO59" i="2"/>
  <c r="AX59" i="2"/>
  <c r="BB59" i="2"/>
  <c r="BJ59" i="2"/>
  <c r="AR60" i="2"/>
  <c r="BG60" i="2"/>
  <c r="BP60" i="2"/>
  <c r="AX61" i="2"/>
  <c r="BB61" i="2"/>
  <c r="BH62" i="2"/>
  <c r="AX63" i="2"/>
  <c r="BB63" i="2"/>
  <c r="BJ63" i="2"/>
  <c r="AP64" i="2"/>
  <c r="BD64" i="2"/>
  <c r="BN64" i="2"/>
  <c r="AO67" i="2"/>
  <c r="AX67" i="2"/>
  <c r="BJ67" i="2"/>
  <c r="AR68" i="2"/>
  <c r="BG68" i="2"/>
  <c r="BP68" i="2"/>
  <c r="AX69" i="2"/>
  <c r="BB69" i="2"/>
  <c r="BH70" i="2"/>
  <c r="BD71" i="2"/>
  <c r="AV72" i="2"/>
  <c r="AP73" i="2"/>
  <c r="BD73" i="2"/>
  <c r="BN73" i="2"/>
  <c r="BI73" i="2"/>
  <c r="AW74" i="2"/>
  <c r="BA74" i="2"/>
  <c r="BJ74" i="2"/>
  <c r="AR75" i="2"/>
  <c r="BG75" i="2"/>
  <c r="BP75" i="2"/>
  <c r="BB76" i="2"/>
  <c r="AR77" i="2"/>
  <c r="BG77" i="2"/>
  <c r="BP77" i="2"/>
  <c r="AO78" i="2"/>
  <c r="AV79" i="2"/>
  <c r="BI79" i="2"/>
  <c r="AP80" i="2"/>
  <c r="BD80" i="2"/>
  <c r="BN80" i="2"/>
  <c r="AO83" i="2"/>
  <c r="AX83" i="2"/>
  <c r="BJ83" i="2"/>
  <c r="AQ84" i="2"/>
  <c r="BO84" i="2"/>
  <c r="AO87" i="2"/>
  <c r="AX87" i="2"/>
  <c r="BJ87" i="2"/>
  <c r="AQ88" i="2"/>
  <c r="BO88" i="2"/>
  <c r="AO91" i="2"/>
  <c r="AX91" i="2"/>
  <c r="BJ91" i="2"/>
  <c r="AQ92" i="2"/>
  <c r="AR94" i="2"/>
  <c r="BP94" i="2"/>
  <c r="AO96" i="2"/>
  <c r="AV97" i="2"/>
  <c r="AR100" i="2"/>
  <c r="BG100" i="2"/>
  <c r="BP100" i="2"/>
  <c r="BN101" i="2"/>
  <c r="BJ102" i="2"/>
  <c r="AR103" i="2"/>
  <c r="BP103" i="2"/>
  <c r="BD104" i="2"/>
  <c r="BN104" i="2"/>
  <c r="BC105" i="2"/>
  <c r="BA106" i="2"/>
  <c r="BJ106" i="2"/>
  <c r="AV107" i="2"/>
  <c r="AU109" i="2"/>
  <c r="BG111" i="2"/>
  <c r="BP111" i="2"/>
  <c r="BD112" i="2"/>
  <c r="AO117" i="2"/>
  <c r="AX121" i="2"/>
  <c r="AU122" i="2"/>
  <c r="BC126" i="2"/>
  <c r="BM126" i="2"/>
  <c r="BB132" i="2"/>
  <c r="BP135" i="2"/>
  <c r="BO135" i="2"/>
  <c r="BO136" i="2"/>
  <c r="BN136" i="2"/>
  <c r="AQ143" i="2"/>
  <c r="AQ144" i="2"/>
  <c r="AW156" i="2"/>
  <c r="BA156" i="2"/>
  <c r="BJ156" i="2"/>
  <c r="BD160" i="2"/>
  <c r="BN160" i="2"/>
  <c r="BN162" i="2"/>
  <c r="BD163" i="2"/>
  <c r="AP166" i="2"/>
  <c r="BB167" i="2"/>
  <c r="BB168" i="2"/>
  <c r="AU171" i="2"/>
  <c r="BH171" i="2"/>
  <c r="BC211" i="2"/>
  <c r="BB211" i="2"/>
  <c r="BG266" i="2"/>
  <c r="BH266" i="2"/>
  <c r="AP288" i="2"/>
  <c r="AO288" i="2"/>
  <c r="BJ444" i="2"/>
  <c r="BI444" i="2"/>
  <c r="BP458" i="2"/>
  <c r="BO458" i="2"/>
  <c r="AR173" i="2"/>
  <c r="AR196" i="2"/>
  <c r="AU200" i="2"/>
  <c r="BC210" i="2"/>
  <c r="BB210" i="2"/>
  <c r="AP215" i="2"/>
  <c r="AO215" i="2"/>
  <c r="BC215" i="2"/>
  <c r="BB215" i="2"/>
  <c r="BP104" i="2"/>
  <c r="AO105" i="2"/>
  <c r="AR106" i="2"/>
  <c r="AO107" i="2"/>
  <c r="BC107" i="2"/>
  <c r="BM107" i="2"/>
  <c r="BJ110" i="2"/>
  <c r="AV111" i="2"/>
  <c r="BI111" i="2"/>
  <c r="AW112" i="2"/>
  <c r="BA112" i="2"/>
  <c r="AP114" i="2"/>
  <c r="BD114" i="2"/>
  <c r="BN114" i="2"/>
  <c r="BC117" i="2"/>
  <c r="AQ119" i="2"/>
  <c r="BD119" i="2"/>
  <c r="AU120" i="2"/>
  <c r="BH120" i="2"/>
  <c r="AV121" i="2"/>
  <c r="BD124" i="2"/>
  <c r="AP125" i="2"/>
  <c r="BO126" i="2"/>
  <c r="BH127" i="2"/>
  <c r="AU128" i="2"/>
  <c r="BH128" i="2"/>
  <c r="BD132" i="2"/>
  <c r="AP133" i="2"/>
  <c r="AV135" i="2"/>
  <c r="BI135" i="2"/>
  <c r="AP135" i="2"/>
  <c r="AU136" i="2"/>
  <c r="BH136" i="2"/>
  <c r="AU137" i="2"/>
  <c r="BH137" i="2"/>
  <c r="BA138" i="2"/>
  <c r="BJ138" i="2"/>
  <c r="BM139" i="2"/>
  <c r="BB141" i="2"/>
  <c r="BD142" i="2"/>
  <c r="BN142" i="2"/>
  <c r="AQ145" i="2"/>
  <c r="BD145" i="2"/>
  <c r="AQ147" i="2"/>
  <c r="BA150" i="2"/>
  <c r="BJ150" i="2"/>
  <c r="BM151" i="2"/>
  <c r="BB157" i="2"/>
  <c r="AO158" i="2"/>
  <c r="AX158" i="2"/>
  <c r="BM158" i="2"/>
  <c r="AR160" i="2"/>
  <c r="BG160" i="2"/>
  <c r="BG161" i="2"/>
  <c r="BG162" i="2"/>
  <c r="AU163" i="2"/>
  <c r="BH163" i="2"/>
  <c r="BJ165" i="2"/>
  <c r="BD167" i="2"/>
  <c r="AP168" i="2"/>
  <c r="BN168" i="2"/>
  <c r="AW170" i="2"/>
  <c r="BA170" i="2"/>
  <c r="BJ170" i="2"/>
  <c r="AW172" i="2"/>
  <c r="BA172" i="2"/>
  <c r="BJ172" i="2"/>
  <c r="AW175" i="2"/>
  <c r="BG176" i="2"/>
  <c r="AQ181" i="2"/>
  <c r="BC182" i="2"/>
  <c r="BM182" i="2"/>
  <c r="BO182" i="2"/>
  <c r="BP184" i="2"/>
  <c r="AW186" i="2"/>
  <c r="BJ186" i="2"/>
  <c r="BG188" i="2"/>
  <c r="BB191" i="2"/>
  <c r="BI200" i="2"/>
  <c r="BI205" i="2"/>
  <c r="BH205" i="2"/>
  <c r="AP210" i="2"/>
  <c r="BC273" i="2"/>
  <c r="BB273" i="2"/>
  <c r="AU118" i="2"/>
  <c r="AO120" i="2"/>
  <c r="AO128" i="2"/>
  <c r="AV129" i="2"/>
  <c r="BG143" i="2"/>
  <c r="AV149" i="2"/>
  <c r="AW153" i="2"/>
  <c r="AW171" i="2"/>
  <c r="BB175" i="2"/>
  <c r="AP179" i="2"/>
  <c r="BA186" i="2"/>
  <c r="BJ188" i="2"/>
  <c r="BN194" i="2"/>
  <c r="AU196" i="2"/>
  <c r="BH197" i="2"/>
  <c r="BG197" i="2"/>
  <c r="AP199" i="2"/>
  <c r="AO199" i="2"/>
  <c r="BO222" i="2"/>
  <c r="BN222" i="2"/>
  <c r="AQ271" i="2"/>
  <c r="AR271" i="2"/>
  <c r="AV106" i="2"/>
  <c r="BI106" i="2"/>
  <c r="BD107" i="2"/>
  <c r="BO107" i="2"/>
  <c r="BH109" i="2"/>
  <c r="AX111" i="2"/>
  <c r="BC113" i="2"/>
  <c r="AR114" i="2"/>
  <c r="BG114" i="2"/>
  <c r="AX115" i="2"/>
  <c r="BB115" i="2"/>
  <c r="BD116" i="2"/>
  <c r="AQ117" i="2"/>
  <c r="BA118" i="2"/>
  <c r="BJ118" i="2"/>
  <c r="AW120" i="2"/>
  <c r="BA120" i="2"/>
  <c r="BJ120" i="2"/>
  <c r="BB121" i="2"/>
  <c r="BD122" i="2"/>
  <c r="BN122" i="2"/>
  <c r="AR124" i="2"/>
  <c r="AR125" i="2"/>
  <c r="BG125" i="2"/>
  <c r="BP125" i="2"/>
  <c r="AW128" i="2"/>
  <c r="BA128" i="2"/>
  <c r="BJ128" i="2"/>
  <c r="BB129" i="2"/>
  <c r="AP130" i="2"/>
  <c r="BD130" i="2"/>
  <c r="BN130" i="2"/>
  <c r="AR132" i="2"/>
  <c r="AR133" i="2"/>
  <c r="BG133" i="2"/>
  <c r="BP133" i="2"/>
  <c r="AX135" i="2"/>
  <c r="AW136" i="2"/>
  <c r="BJ136" i="2"/>
  <c r="AO138" i="2"/>
  <c r="BD140" i="2"/>
  <c r="AP141" i="2"/>
  <c r="AV143" i="2"/>
  <c r="BI143" i="2"/>
  <c r="AU144" i="2"/>
  <c r="BH144" i="2"/>
  <c r="AU145" i="2"/>
  <c r="BH145" i="2"/>
  <c r="BA146" i="2"/>
  <c r="BJ146" i="2"/>
  <c r="BM147" i="2"/>
  <c r="BB149" i="2"/>
  <c r="AO150" i="2"/>
  <c r="BM150" i="2"/>
  <c r="BD152" i="2"/>
  <c r="BC153" i="2"/>
  <c r="BD154" i="2"/>
  <c r="BN154" i="2"/>
  <c r="AR156" i="2"/>
  <c r="BO158" i="2"/>
  <c r="BH159" i="2"/>
  <c r="AV162" i="2"/>
  <c r="AW163" i="2"/>
  <c r="BA163" i="2"/>
  <c r="AP165" i="2"/>
  <c r="BD165" i="2"/>
  <c r="BN165" i="2"/>
  <c r="BG166" i="2"/>
  <c r="AR167" i="2"/>
  <c r="BG167" i="2"/>
  <c r="BP167" i="2"/>
  <c r="BP168" i="2"/>
  <c r="AW169" i="2"/>
  <c r="BB170" i="2"/>
  <c r="BC171" i="2"/>
  <c r="AO172" i="2"/>
  <c r="AR174" i="2"/>
  <c r="BP174" i="2"/>
  <c r="BH177" i="2"/>
  <c r="BP178" i="2"/>
  <c r="AQ182" i="2"/>
  <c r="AV184" i="2"/>
  <c r="AO186" i="2"/>
  <c r="BM186" i="2"/>
  <c r="BN191" i="2"/>
  <c r="BH193" i="2"/>
  <c r="AP194" i="2"/>
  <c r="BM195" i="2"/>
  <c r="BN199" i="2"/>
  <c r="BO221" i="2"/>
  <c r="BG155" i="2"/>
  <c r="BC170" i="2"/>
  <c r="AP190" i="2"/>
  <c r="BI212" i="2"/>
  <c r="BH212" i="2"/>
  <c r="AU212" i="2"/>
  <c r="BI248" i="2"/>
  <c r="BH248" i="2"/>
  <c r="AU248" i="2"/>
  <c r="AR116" i="2"/>
  <c r="AO118" i="2"/>
  <c r="AP121" i="2"/>
  <c r="AP129" i="2"/>
  <c r="AR140" i="2"/>
  <c r="AR141" i="2"/>
  <c r="AO146" i="2"/>
  <c r="AP149" i="2"/>
  <c r="AR152" i="2"/>
  <c r="AQ153" i="2"/>
  <c r="BD153" i="2"/>
  <c r="BP156" i="2"/>
  <c r="AR157" i="2"/>
  <c r="BJ160" i="2"/>
  <c r="AP164" i="2"/>
  <c r="AO169" i="2"/>
  <c r="AQ171" i="2"/>
  <c r="AO173" i="2"/>
  <c r="AU177" i="2"/>
  <c r="BI184" i="2"/>
  <c r="AP189" i="2"/>
  <c r="AQ189" i="2"/>
  <c r="AV193" i="2"/>
  <c r="AR194" i="2"/>
  <c r="AO198" i="2"/>
  <c r="BN230" i="2"/>
  <c r="BM230" i="2"/>
  <c r="BG99" i="2"/>
  <c r="BP99" i="2"/>
  <c r="AP102" i="2"/>
  <c r="BD102" i="2"/>
  <c r="BN102" i="2"/>
  <c r="AV103" i="2"/>
  <c r="BI103" i="2"/>
  <c r="AO104" i="2"/>
  <c r="AV105" i="2"/>
  <c r="AQ108" i="2"/>
  <c r="BG110" i="2"/>
  <c r="AR112" i="2"/>
  <c r="BG112" i="2"/>
  <c r="BP112" i="2"/>
  <c r="BA114" i="2"/>
  <c r="BJ114" i="2"/>
  <c r="AV117" i="2"/>
  <c r="BI117" i="2"/>
  <c r="AP118" i="2"/>
  <c r="BD118" i="2"/>
  <c r="BN118" i="2"/>
  <c r="BD120" i="2"/>
  <c r="AQ121" i="2"/>
  <c r="AW124" i="2"/>
  <c r="BA124" i="2"/>
  <c r="BD128" i="2"/>
  <c r="AQ129" i="2"/>
  <c r="AW132" i="2"/>
  <c r="BJ132" i="2"/>
  <c r="AO134" i="2"/>
  <c r="BD136" i="2"/>
  <c r="AP137" i="2"/>
  <c r="AV139" i="2"/>
  <c r="BI139" i="2"/>
  <c r="AU140" i="2"/>
  <c r="BH140" i="2"/>
  <c r="AU141" i="2"/>
  <c r="BH141" i="2"/>
  <c r="BA142" i="2"/>
  <c r="BJ142" i="2"/>
  <c r="BM143" i="2"/>
  <c r="BB145" i="2"/>
  <c r="AP146" i="2"/>
  <c r="BD146" i="2"/>
  <c r="BN146" i="2"/>
  <c r="AQ149" i="2"/>
  <c r="BD149" i="2"/>
  <c r="AV151" i="2"/>
  <c r="AU152" i="2"/>
  <c r="AR153" i="2"/>
  <c r="BG153" i="2"/>
  <c r="BP153" i="2"/>
  <c r="AV156" i="2"/>
  <c r="BI156" i="2"/>
  <c r="AU157" i="2"/>
  <c r="AX159" i="2"/>
  <c r="BC160" i="2"/>
  <c r="BM160" i="2"/>
  <c r="AW161" i="2"/>
  <c r="BC162" i="2"/>
  <c r="AQ164" i="2"/>
  <c r="BO164" i="2"/>
  <c r="AW166" i="2"/>
  <c r="BA166" i="2"/>
  <c r="BJ166" i="2"/>
  <c r="BA168" i="2"/>
  <c r="AP169" i="2"/>
  <c r="BD169" i="2"/>
  <c r="BN169" i="2"/>
  <c r="BG170" i="2"/>
  <c r="AR171" i="2"/>
  <c r="BG171" i="2"/>
  <c r="BP171" i="2"/>
  <c r="BJ181" i="2"/>
  <c r="AR183" i="2"/>
  <c r="BB187" i="2"/>
  <c r="BB190" i="2"/>
  <c r="AP192" i="2"/>
  <c r="AQ195" i="2"/>
  <c r="AR200" i="2"/>
  <c r="AQ202" i="2"/>
  <c r="AR202" i="2"/>
  <c r="AW224" i="2"/>
  <c r="AV224" i="2"/>
  <c r="BJ224" i="2"/>
  <c r="BI224" i="2"/>
  <c r="AR229" i="2"/>
  <c r="AQ230" i="2"/>
  <c r="AP239" i="2"/>
  <c r="AO239" i="2"/>
  <c r="AW259" i="2"/>
  <c r="AX259" i="2"/>
  <c r="AP273" i="2"/>
  <c r="BB339" i="2"/>
  <c r="BA339" i="2"/>
  <c r="AP172" i="2"/>
  <c r="BN172" i="2"/>
  <c r="AW174" i="2"/>
  <c r="BA174" i="2"/>
  <c r="BJ174" i="2"/>
  <c r="BA176" i="2"/>
  <c r="AP177" i="2"/>
  <c r="BN177" i="2"/>
  <c r="AQ179" i="2"/>
  <c r="BO179" i="2"/>
  <c r="AR180" i="2"/>
  <c r="BP180" i="2"/>
  <c r="BC181" i="2"/>
  <c r="BM181" i="2"/>
  <c r="AU183" i="2"/>
  <c r="BH183" i="2"/>
  <c r="AX185" i="2"/>
  <c r="BB185" i="2"/>
  <c r="BC186" i="2"/>
  <c r="AO188" i="2"/>
  <c r="BC188" i="2"/>
  <c r="BM188" i="2"/>
  <c r="BD191" i="2"/>
  <c r="BO192" i="2"/>
  <c r="AU194" i="2"/>
  <c r="BH194" i="2"/>
  <c r="AR195" i="2"/>
  <c r="BG195" i="2"/>
  <c r="BP195" i="2"/>
  <c r="AW197" i="2"/>
  <c r="AR198" i="2"/>
  <c r="BD199" i="2"/>
  <c r="AO201" i="2"/>
  <c r="BC201" i="2"/>
  <c r="BM201" i="2"/>
  <c r="AV203" i="2"/>
  <c r="AQ204" i="2"/>
  <c r="BO204" i="2"/>
  <c r="BP209" i="2"/>
  <c r="BO209" i="2"/>
  <c r="AQ210" i="2"/>
  <c r="AP211" i="2"/>
  <c r="AU214" i="2"/>
  <c r="BB217" i="2"/>
  <c r="AV219" i="2"/>
  <c r="BD223" i="2"/>
  <c r="BN223" i="2"/>
  <c r="BD234" i="2"/>
  <c r="BC234" i="2"/>
  <c r="BN246" i="2"/>
  <c r="AQ250" i="2"/>
  <c r="BB265" i="2"/>
  <c r="BO272" i="2"/>
  <c r="BC207" i="2"/>
  <c r="BB207" i="2"/>
  <c r="BI208" i="2"/>
  <c r="BH208" i="2"/>
  <c r="AU208" i="2"/>
  <c r="BP241" i="2"/>
  <c r="BO241" i="2"/>
  <c r="AU252" i="2"/>
  <c r="AU267" i="2"/>
  <c r="BM276" i="2"/>
  <c r="BP172" i="2"/>
  <c r="AW173" i="2"/>
  <c r="BB174" i="2"/>
  <c r="BC175" i="2"/>
  <c r="AO176" i="2"/>
  <c r="AU179" i="2"/>
  <c r="BH179" i="2"/>
  <c r="BD181" i="2"/>
  <c r="BA183" i="2"/>
  <c r="BB184" i="2"/>
  <c r="BN185" i="2"/>
  <c r="BD187" i="2"/>
  <c r="BO188" i="2"/>
  <c r="AU190" i="2"/>
  <c r="BH190" i="2"/>
  <c r="AR191" i="2"/>
  <c r="BG191" i="2"/>
  <c r="BP191" i="2"/>
  <c r="AW193" i="2"/>
  <c r="BJ193" i="2"/>
  <c r="AW194" i="2"/>
  <c r="BJ194" i="2"/>
  <c r="AV195" i="2"/>
  <c r="BA196" i="2"/>
  <c r="BC197" i="2"/>
  <c r="BM197" i="2"/>
  <c r="BA200" i="2"/>
  <c r="BJ200" i="2"/>
  <c r="BO201" i="2"/>
  <c r="BO205" i="2"/>
  <c r="AV206" i="2"/>
  <c r="BI206" i="2"/>
  <c r="AW208" i="2"/>
  <c r="BD212" i="2"/>
  <c r="BN212" i="2"/>
  <c r="AU215" i="2"/>
  <c r="BH215" i="2"/>
  <c r="BA228" i="2"/>
  <c r="BJ229" i="2"/>
  <c r="BI229" i="2"/>
  <c r="BH252" i="2"/>
  <c r="BH267" i="2"/>
  <c r="BI269" i="2"/>
  <c r="AQ276" i="2"/>
  <c r="AP276" i="2"/>
  <c r="BD175" i="2"/>
  <c r="BN176" i="2"/>
  <c r="AV178" i="2"/>
  <c r="AV179" i="2"/>
  <c r="BA180" i="2"/>
  <c r="AV182" i="2"/>
  <c r="BM184" i="2"/>
  <c r="BG186" i="2"/>
  <c r="BP188" i="2"/>
  <c r="BI189" i="2"/>
  <c r="AU191" i="2"/>
  <c r="BH191" i="2"/>
  <c r="AX194" i="2"/>
  <c r="BA195" i="2"/>
  <c r="BB196" i="2"/>
  <c r="BN197" i="2"/>
  <c r="AU199" i="2"/>
  <c r="BH199" i="2"/>
  <c r="AW200" i="2"/>
  <c r="BG201" i="2"/>
  <c r="BC203" i="2"/>
  <c r="BI203" i="2"/>
  <c r="AU204" i="2"/>
  <c r="AX228" i="2"/>
  <c r="AW228" i="2"/>
  <c r="AP265" i="2"/>
  <c r="AO265" i="2"/>
  <c r="AW289" i="2"/>
  <c r="AX289" i="2"/>
  <c r="BN296" i="2"/>
  <c r="BM296" i="2"/>
  <c r="AW195" i="2"/>
  <c r="BM203" i="2"/>
  <c r="BC214" i="2"/>
  <c r="BB214" i="2"/>
  <c r="AP226" i="2"/>
  <c r="BD227" i="2"/>
  <c r="BC227" i="2"/>
  <c r="AW232" i="2"/>
  <c r="AV232" i="2"/>
  <c r="BJ232" i="2"/>
  <c r="BI232" i="2"/>
  <c r="BG237" i="2"/>
  <c r="AW243" i="2"/>
  <c r="BI244" i="2"/>
  <c r="AW261" i="2"/>
  <c r="AX262" i="2"/>
  <c r="BC269" i="2"/>
  <c r="BM269" i="2"/>
  <c r="BC312" i="2"/>
  <c r="BB312" i="2"/>
  <c r="AP173" i="2"/>
  <c r="BD173" i="2"/>
  <c r="BN173" i="2"/>
  <c r="BG174" i="2"/>
  <c r="AR175" i="2"/>
  <c r="BG175" i="2"/>
  <c r="BP175" i="2"/>
  <c r="BP176" i="2"/>
  <c r="AW177" i="2"/>
  <c r="AO180" i="2"/>
  <c r="BI181" i="2"/>
  <c r="AX182" i="2"/>
  <c r="BD183" i="2"/>
  <c r="AQ184" i="2"/>
  <c r="BO184" i="2"/>
  <c r="AV186" i="2"/>
  <c r="BI186" i="2"/>
  <c r="AU187" i="2"/>
  <c r="BH187" i="2"/>
  <c r="AX189" i="2"/>
  <c r="BB189" i="2"/>
  <c r="AX190" i="2"/>
  <c r="BA191" i="2"/>
  <c r="BB192" i="2"/>
  <c r="AP193" i="2"/>
  <c r="BN193" i="2"/>
  <c r="BC195" i="2"/>
  <c r="AP196" i="2"/>
  <c r="BN196" i="2"/>
  <c r="BC202" i="2"/>
  <c r="BM202" i="2"/>
  <c r="BB202" i="2"/>
  <c r="AQ203" i="2"/>
  <c r="BC206" i="2"/>
  <c r="BB206" i="2"/>
  <c r="AU207" i="2"/>
  <c r="BH207" i="2"/>
  <c r="AO209" i="2"/>
  <c r="BG213" i="2"/>
  <c r="BP213" i="2"/>
  <c r="BI216" i="2"/>
  <c r="BH216" i="2"/>
  <c r="BG218" i="2"/>
  <c r="BP218" i="2"/>
  <c r="AP220" i="2"/>
  <c r="BG225" i="2"/>
  <c r="BP225" i="2"/>
  <c r="BC230" i="2"/>
  <c r="BB243" i="2"/>
  <c r="BA243" i="2"/>
  <c r="AQ246" i="2"/>
  <c r="AQ258" i="2"/>
  <c r="BA259" i="2"/>
  <c r="BJ260" i="2"/>
  <c r="AQ268" i="2"/>
  <c r="AP268" i="2"/>
  <c r="BN271" i="2"/>
  <c r="AX273" i="2"/>
  <c r="AQ235" i="2"/>
  <c r="BD235" i="2"/>
  <c r="AO241" i="2"/>
  <c r="BP242" i="2"/>
  <c r="AR244" i="2"/>
  <c r="AQ248" i="2"/>
  <c r="AQ252" i="2"/>
  <c r="AP256" i="2"/>
  <c r="AP263" i="2"/>
  <c r="AQ270" i="2"/>
  <c r="AX272" i="2"/>
  <c r="AV275" i="2"/>
  <c r="AQ278" i="2"/>
  <c r="BD278" i="2"/>
  <c r="AP279" i="2"/>
  <c r="AO282" i="2"/>
  <c r="BO300" i="2"/>
  <c r="BN300" i="2"/>
  <c r="AQ211" i="2"/>
  <c r="AW219" i="2"/>
  <c r="AX219" i="2"/>
  <c r="AR223" i="2"/>
  <c r="AR227" i="2"/>
  <c r="AO229" i="2"/>
  <c r="AR230" i="2"/>
  <c r="AR235" i="2"/>
  <c r="AQ239" i="2"/>
  <c r="BD239" i="2"/>
  <c r="AO245" i="2"/>
  <c r="BP246" i="2"/>
  <c r="BP250" i="2"/>
  <c r="AR252" i="2"/>
  <c r="AQ256" i="2"/>
  <c r="BP258" i="2"/>
  <c r="AU260" i="2"/>
  <c r="AV260" i="2"/>
  <c r="AQ263" i="2"/>
  <c r="AQ265" i="2"/>
  <c r="BD265" i="2"/>
  <c r="BN265" i="2"/>
  <c r="BO265" i="2"/>
  <c r="BJ269" i="2"/>
  <c r="AR270" i="2"/>
  <c r="AQ273" i="2"/>
  <c r="BD273" i="2"/>
  <c r="AR276" i="2"/>
  <c r="BB282" i="2"/>
  <c r="AR283" i="2"/>
  <c r="AU286" i="2"/>
  <c r="AV286" i="2"/>
  <c r="BO288" i="2"/>
  <c r="BN288" i="2"/>
  <c r="AR305" i="2"/>
  <c r="AQ309" i="2"/>
  <c r="AR309" i="2"/>
  <c r="AX198" i="2"/>
  <c r="AO200" i="2"/>
  <c r="BM200" i="2"/>
  <c r="BG202" i="2"/>
  <c r="AR203" i="2"/>
  <c r="BG203" i="2"/>
  <c r="BP203" i="2"/>
  <c r="AW205" i="2"/>
  <c r="BJ205" i="2"/>
  <c r="AX206" i="2"/>
  <c r="AO208" i="2"/>
  <c r="BM208" i="2"/>
  <c r="BG210" i="2"/>
  <c r="AR211" i="2"/>
  <c r="BG211" i="2"/>
  <c r="BP211" i="2"/>
  <c r="AW213" i="2"/>
  <c r="AX214" i="2"/>
  <c r="AO216" i="2"/>
  <c r="BM216" i="2"/>
  <c r="BO217" i="2"/>
  <c r="AW218" i="2"/>
  <c r="BA218" i="2"/>
  <c r="BJ218" i="2"/>
  <c r="AR220" i="2"/>
  <c r="BG220" i="2"/>
  <c r="BP220" i="2"/>
  <c r="BA221" i="2"/>
  <c r="BJ221" i="2"/>
  <c r="BD222" i="2"/>
  <c r="AU223" i="2"/>
  <c r="BH223" i="2"/>
  <c r="BB225" i="2"/>
  <c r="AR226" i="2"/>
  <c r="BP226" i="2"/>
  <c r="BJ228" i="2"/>
  <c r="BN229" i="2"/>
  <c r="BH230" i="2"/>
  <c r="BB231" i="2"/>
  <c r="AP232" i="2"/>
  <c r="BD232" i="2"/>
  <c r="BN232" i="2"/>
  <c r="BH233" i="2"/>
  <c r="AO238" i="2"/>
  <c r="AX238" i="2"/>
  <c r="BB238" i="2"/>
  <c r="AR239" i="2"/>
  <c r="BG239" i="2"/>
  <c r="BP239" i="2"/>
  <c r="BJ240" i="2"/>
  <c r="AW242" i="2"/>
  <c r="BA242" i="2"/>
  <c r="BJ242" i="2"/>
  <c r="AQ243" i="2"/>
  <c r="BD243" i="2"/>
  <c r="BO243" i="2"/>
  <c r="BN245" i="2"/>
  <c r="AO249" i="2"/>
  <c r="AV250" i="2"/>
  <c r="BI250" i="2"/>
  <c r="AO253" i="2"/>
  <c r="AU254" i="2"/>
  <c r="BH254" i="2"/>
  <c r="BP254" i="2"/>
  <c r="AP255" i="2"/>
  <c r="AR256" i="2"/>
  <c r="BG256" i="2"/>
  <c r="BP256" i="2"/>
  <c r="AO257" i="2"/>
  <c r="BM257" i="2"/>
  <c r="AV258" i="2"/>
  <c r="BI258" i="2"/>
  <c r="AQ259" i="2"/>
  <c r="BD259" i="2"/>
  <c r="BO259" i="2"/>
  <c r="AW260" i="2"/>
  <c r="BA260" i="2"/>
  <c r="AQ261" i="2"/>
  <c r="BD261" i="2"/>
  <c r="AR263" i="2"/>
  <c r="BG263" i="2"/>
  <c r="AP264" i="2"/>
  <c r="BC264" i="2"/>
  <c r="AR265" i="2"/>
  <c r="AO267" i="2"/>
  <c r="BC267" i="2"/>
  <c r="BM267" i="2"/>
  <c r="BG268" i="2"/>
  <c r="BP268" i="2"/>
  <c r="AU270" i="2"/>
  <c r="BH270" i="2"/>
  <c r="BG273" i="2"/>
  <c r="BP273" i="2"/>
  <c r="BH274" i="2"/>
  <c r="BC275" i="2"/>
  <c r="AU278" i="2"/>
  <c r="BH278" i="2"/>
  <c r="BG279" i="2"/>
  <c r="AX282" i="2"/>
  <c r="BB285" i="2"/>
  <c r="BJ285" i="2"/>
  <c r="BA286" i="2"/>
  <c r="BN290" i="2"/>
  <c r="BG296" i="2"/>
  <c r="BI297" i="2"/>
  <c r="BH297" i="2"/>
  <c r="AR303" i="2"/>
  <c r="BG306" i="2"/>
  <c r="BP306" i="2"/>
  <c r="BP330" i="2"/>
  <c r="BO330" i="2"/>
  <c r="AW352" i="2"/>
  <c r="AV352" i="2"/>
  <c r="AU274" i="2"/>
  <c r="BI301" i="2"/>
  <c r="BH301" i="2"/>
  <c r="BD362" i="2"/>
  <c r="BC362" i="2"/>
  <c r="BA204" i="2"/>
  <c r="AO205" i="2"/>
  <c r="BC205" i="2"/>
  <c r="BM205" i="2"/>
  <c r="AQ208" i="2"/>
  <c r="AO213" i="2"/>
  <c r="AQ216" i="2"/>
  <c r="AO221" i="2"/>
  <c r="AR222" i="2"/>
  <c r="AP225" i="2"/>
  <c r="AP231" i="2"/>
  <c r="AR232" i="2"/>
  <c r="AV233" i="2"/>
  <c r="AP236" i="2"/>
  <c r="AO240" i="2"/>
  <c r="AX240" i="2"/>
  <c r="AR247" i="2"/>
  <c r="AR251" i="2"/>
  <c r="AQ254" i="2"/>
  <c r="AQ255" i="2"/>
  <c r="BD255" i="2"/>
  <c r="AU256" i="2"/>
  <c r="AV256" i="2"/>
  <c r="AO260" i="2"/>
  <c r="AP262" i="2"/>
  <c r="BD264" i="2"/>
  <c r="AP266" i="2"/>
  <c r="AQ267" i="2"/>
  <c r="BD269" i="2"/>
  <c r="BP272" i="2"/>
  <c r="BD275" i="2"/>
  <c r="AV302" i="2"/>
  <c r="BN303" i="2"/>
  <c r="AQ207" i="2"/>
  <c r="BO207" i="2"/>
  <c r="AR208" i="2"/>
  <c r="BP208" i="2"/>
  <c r="BI209" i="2"/>
  <c r="AW210" i="2"/>
  <c r="BA210" i="2"/>
  <c r="BJ210" i="2"/>
  <c r="BA211" i="2"/>
  <c r="BB212" i="2"/>
  <c r="AP213" i="2"/>
  <c r="BN213" i="2"/>
  <c r="AQ215" i="2"/>
  <c r="BO215" i="2"/>
  <c r="AR216" i="2"/>
  <c r="BP216" i="2"/>
  <c r="AV217" i="2"/>
  <c r="AQ218" i="2"/>
  <c r="BD218" i="2"/>
  <c r="AR219" i="2"/>
  <c r="BG219" i="2"/>
  <c r="BJ220" i="2"/>
  <c r="BD221" i="2"/>
  <c r="BN221" i="2"/>
  <c r="BH222" i="2"/>
  <c r="BB223" i="2"/>
  <c r="BC224" i="2"/>
  <c r="BB227" i="2"/>
  <c r="AP228" i="2"/>
  <c r="BH229" i="2"/>
  <c r="AO230" i="2"/>
  <c r="AX230" i="2"/>
  <c r="BB230" i="2"/>
  <c r="AX233" i="2"/>
  <c r="BB233" i="2"/>
  <c r="BB235" i="2"/>
  <c r="AQ236" i="2"/>
  <c r="AW237" i="2"/>
  <c r="BA237" i="2"/>
  <c r="BJ237" i="2"/>
  <c r="AR238" i="2"/>
  <c r="AP240" i="2"/>
  <c r="BD240" i="2"/>
  <c r="BN240" i="2"/>
  <c r="BD242" i="2"/>
  <c r="AV243" i="2"/>
  <c r="BI243" i="2"/>
  <c r="AO243" i="2"/>
  <c r="AO244" i="2"/>
  <c r="AX244" i="2"/>
  <c r="BC244" i="2"/>
  <c r="BM244" i="2"/>
  <c r="BH245" i="2"/>
  <c r="AU247" i="2"/>
  <c r="BH247" i="2"/>
  <c r="AO254" i="2"/>
  <c r="AX254" i="2"/>
  <c r="BB254" i="2"/>
  <c r="AR255" i="2"/>
  <c r="BG255" i="2"/>
  <c r="BP255" i="2"/>
  <c r="BJ256" i="2"/>
  <c r="BO257" i="2"/>
  <c r="BN258" i="2"/>
  <c r="AV259" i="2"/>
  <c r="BI259" i="2"/>
  <c r="AO259" i="2"/>
  <c r="AP260" i="2"/>
  <c r="AV261" i="2"/>
  <c r="BI261" i="2"/>
  <c r="AQ262" i="2"/>
  <c r="BO262" i="2"/>
  <c r="AW263" i="2"/>
  <c r="BA263" i="2"/>
  <c r="BJ263" i="2"/>
  <c r="BJ265" i="2"/>
  <c r="BO266" i="2"/>
  <c r="BG267" i="2"/>
  <c r="BP267" i="2"/>
  <c r="AX268" i="2"/>
  <c r="BG269" i="2"/>
  <c r="BP269" i="2"/>
  <c r="AV272" i="2"/>
  <c r="BI272" i="2"/>
  <c r="AV273" i="2"/>
  <c r="BA273" i="2"/>
  <c r="AW273" i="2"/>
  <c r="AU277" i="2"/>
  <c r="BH277" i="2"/>
  <c r="AQ281" i="2"/>
  <c r="BD281" i="2"/>
  <c r="BG284" i="2"/>
  <c r="BC287" i="2"/>
  <c r="BM287" i="2"/>
  <c r="BO287" i="2"/>
  <c r="AR290" i="2"/>
  <c r="AO297" i="2"/>
  <c r="AX297" i="2"/>
  <c r="AX300" i="2"/>
  <c r="BO311" i="2"/>
  <c r="AU318" i="2"/>
  <c r="BG198" i="2"/>
  <c r="AR199" i="2"/>
  <c r="AW201" i="2"/>
  <c r="AX202" i="2"/>
  <c r="AO204" i="2"/>
  <c r="BM204" i="2"/>
  <c r="BG206" i="2"/>
  <c r="AW209" i="2"/>
  <c r="BJ209" i="2"/>
  <c r="AX210" i="2"/>
  <c r="BM212" i="2"/>
  <c r="BG214" i="2"/>
  <c r="BA217" i="2"/>
  <c r="AX220" i="2"/>
  <c r="BB220" i="2"/>
  <c r="AX226" i="2"/>
  <c r="BB226" i="2"/>
  <c r="BO228" i="2"/>
  <c r="AV229" i="2"/>
  <c r="AU234" i="2"/>
  <c r="BH234" i="2"/>
  <c r="AP235" i="2"/>
  <c r="BG236" i="2"/>
  <c r="BP236" i="2"/>
  <c r="AX237" i="2"/>
  <c r="BB237" i="2"/>
  <c r="BB239" i="2"/>
  <c r="BO240" i="2"/>
  <c r="AW241" i="2"/>
  <c r="BA241" i="2"/>
  <c r="BJ241" i="2"/>
  <c r="AR242" i="2"/>
  <c r="BD244" i="2"/>
  <c r="BN244" i="2"/>
  <c r="BD246" i="2"/>
  <c r="AV247" i="2"/>
  <c r="BI247" i="2"/>
  <c r="AO247" i="2"/>
  <c r="BC248" i="2"/>
  <c r="BM248" i="2"/>
  <c r="BH249" i="2"/>
  <c r="BD250" i="2"/>
  <c r="AV251" i="2"/>
  <c r="BI251" i="2"/>
  <c r="AO251" i="2"/>
  <c r="BC252" i="2"/>
  <c r="BM252" i="2"/>
  <c r="BH253" i="2"/>
  <c r="BH257" i="2"/>
  <c r="BD258" i="2"/>
  <c r="BO260" i="2"/>
  <c r="BA261" i="2"/>
  <c r="BG262" i="2"/>
  <c r="BP262" i="2"/>
  <c r="AU264" i="2"/>
  <c r="AX265" i="2"/>
  <c r="BM268" i="2"/>
  <c r="BC268" i="2"/>
  <c r="BM270" i="2"/>
  <c r="AW272" i="2"/>
  <c r="AO273" i="2"/>
  <c r="BM274" i="2"/>
  <c r="BH275" i="2"/>
  <c r="BC276" i="2"/>
  <c r="BM278" i="2"/>
  <c r="AX279" i="2"/>
  <c r="AV280" i="2"/>
  <c r="BI280" i="2"/>
  <c r="BB288" i="2"/>
  <c r="AP300" i="2"/>
  <c r="AO300" i="2"/>
  <c r="BC300" i="2"/>
  <c r="BB300" i="2"/>
  <c r="AW325" i="2"/>
  <c r="AV325" i="2"/>
  <c r="BJ325" i="2"/>
  <c r="BI325" i="2"/>
  <c r="BP346" i="2"/>
  <c r="BO346" i="2"/>
  <c r="AQ277" i="2"/>
  <c r="BD277" i="2"/>
  <c r="BN277" i="2"/>
  <c r="BM281" i="2"/>
  <c r="AW282" i="2"/>
  <c r="BA282" i="2"/>
  <c r="BJ282" i="2"/>
  <c r="BC283" i="2"/>
  <c r="BM283" i="2"/>
  <c r="BO284" i="2"/>
  <c r="BO286" i="2"/>
  <c r="AW287" i="2"/>
  <c r="BA287" i="2"/>
  <c r="BI287" i="2"/>
  <c r="AR288" i="2"/>
  <c r="BA289" i="2"/>
  <c r="BD290" i="2"/>
  <c r="AW292" i="2"/>
  <c r="BJ292" i="2"/>
  <c r="AU293" i="2"/>
  <c r="BH293" i="2"/>
  <c r="AQ294" i="2"/>
  <c r="BO294" i="2"/>
  <c r="AW295" i="2"/>
  <c r="BA295" i="2"/>
  <c r="AQ296" i="2"/>
  <c r="BO296" i="2"/>
  <c r="BA297" i="2"/>
  <c r="AO298" i="2"/>
  <c r="BM298" i="2"/>
  <c r="BD300" i="2"/>
  <c r="AU301" i="2"/>
  <c r="AW302" i="2"/>
  <c r="BA302" i="2"/>
  <c r="BJ302" i="2"/>
  <c r="AV304" i="2"/>
  <c r="AP305" i="2"/>
  <c r="BC307" i="2"/>
  <c r="BM307" i="2"/>
  <c r="BG308" i="2"/>
  <c r="AP309" i="2"/>
  <c r="BN309" i="2"/>
  <c r="AR313" i="2"/>
  <c r="BG313" i="2"/>
  <c r="BH314" i="2"/>
  <c r="BH320" i="2"/>
  <c r="AX332" i="2"/>
  <c r="AO339" i="2"/>
  <c r="BM362" i="2"/>
  <c r="BD372" i="2"/>
  <c r="BC372" i="2"/>
  <c r="BN372" i="2"/>
  <c r="BM372" i="2"/>
  <c r="AQ298" i="2"/>
  <c r="AO302" i="2"/>
  <c r="AP312" i="2"/>
  <c r="AQ317" i="2"/>
  <c r="AO321" i="2"/>
  <c r="AX321" i="2"/>
  <c r="AR341" i="2"/>
  <c r="AP289" i="2"/>
  <c r="BI291" i="2"/>
  <c r="AP292" i="2"/>
  <c r="BJ293" i="2"/>
  <c r="BO295" i="2"/>
  <c r="AP297" i="2"/>
  <c r="BN299" i="2"/>
  <c r="BG300" i="2"/>
  <c r="AQ312" i="2"/>
  <c r="AP321" i="2"/>
  <c r="AQ327" i="2"/>
  <c r="AQ334" i="2"/>
  <c r="AP390" i="2"/>
  <c r="AO390" i="2"/>
  <c r="BC410" i="2"/>
  <c r="BB410" i="2"/>
  <c r="BM275" i="2"/>
  <c r="AV277" i="2"/>
  <c r="BA277" i="2"/>
  <c r="AW277" i="2"/>
  <c r="AP280" i="2"/>
  <c r="AX280" i="2"/>
  <c r="BC280" i="2"/>
  <c r="BM280" i="2"/>
  <c r="AU281" i="2"/>
  <c r="BH281" i="2"/>
  <c r="BO282" i="2"/>
  <c r="AU283" i="2"/>
  <c r="BH283" i="2"/>
  <c r="AW284" i="2"/>
  <c r="BA284" i="2"/>
  <c r="BN285" i="2"/>
  <c r="AW286" i="2"/>
  <c r="BJ286" i="2"/>
  <c r="BI290" i="2"/>
  <c r="BB291" i="2"/>
  <c r="AQ292" i="2"/>
  <c r="BO292" i="2"/>
  <c r="BC293" i="2"/>
  <c r="BM293" i="2"/>
  <c r="AW294" i="2"/>
  <c r="BA294" i="2"/>
  <c r="BJ294" i="2"/>
  <c r="AW296" i="2"/>
  <c r="BA296" i="2"/>
  <c r="BJ296" i="2"/>
  <c r="AQ297" i="2"/>
  <c r="BO297" i="2"/>
  <c r="AV300" i="2"/>
  <c r="AO301" i="2"/>
  <c r="AX301" i="2"/>
  <c r="BC301" i="2"/>
  <c r="BM301" i="2"/>
  <c r="AQ302" i="2"/>
  <c r="BO302" i="2"/>
  <c r="BD304" i="2"/>
  <c r="AU307" i="2"/>
  <c r="BH307" i="2"/>
  <c r="BC308" i="2"/>
  <c r="AO310" i="2"/>
  <c r="BM310" i="2"/>
  <c r="BI311" i="2"/>
  <c r="BP312" i="2"/>
  <c r="BB313" i="2"/>
  <c r="BD315" i="2"/>
  <c r="BN315" i="2"/>
  <c r="AQ319" i="2"/>
  <c r="BC330" i="2"/>
  <c r="BO370" i="2"/>
  <c r="BN370" i="2"/>
  <c r="BN304" i="2"/>
  <c r="AV305" i="2"/>
  <c r="AV309" i="2"/>
  <c r="AU364" i="2"/>
  <c r="BC374" i="2"/>
  <c r="BB374" i="2"/>
  <c r="AW281" i="2"/>
  <c r="BA281" i="2"/>
  <c r="BJ281" i="2"/>
  <c r="BA283" i="2"/>
  <c r="BJ283" i="2"/>
  <c r="AR285" i="2"/>
  <c r="AU287" i="2"/>
  <c r="BH287" i="2"/>
  <c r="BD288" i="2"/>
  <c r="AU289" i="2"/>
  <c r="BH289" i="2"/>
  <c r="BJ291" i="2"/>
  <c r="AU292" i="2"/>
  <c r="BG292" i="2"/>
  <c r="AQ293" i="2"/>
  <c r="AO294" i="2"/>
  <c r="BM294" i="2"/>
  <c r="AU295" i="2"/>
  <c r="BH295" i="2"/>
  <c r="BC296" i="2"/>
  <c r="AU297" i="2"/>
  <c r="AW298" i="2"/>
  <c r="BA298" i="2"/>
  <c r="BJ298" i="2"/>
  <c r="BG299" i="2"/>
  <c r="AQ301" i="2"/>
  <c r="BO301" i="2"/>
  <c r="AX303" i="2"/>
  <c r="BP304" i="2"/>
  <c r="BB305" i="2"/>
  <c r="BN306" i="2"/>
  <c r="BI307" i="2"/>
  <c r="AQ308" i="2"/>
  <c r="BO308" i="2"/>
  <c r="BB309" i="2"/>
  <c r="BD310" i="2"/>
  <c r="BO310" i="2"/>
  <c r="BC311" i="2"/>
  <c r="BM311" i="2"/>
  <c r="BH312" i="2"/>
  <c r="BD316" i="2"/>
  <c r="BH318" i="2"/>
  <c r="BG326" i="2"/>
  <c r="BP326" i="2"/>
  <c r="AQ330" i="2"/>
  <c r="AR333" i="2"/>
  <c r="BG333" i="2"/>
  <c r="BP333" i="2"/>
  <c r="BM347" i="2"/>
  <c r="AV359" i="2"/>
  <c r="AU359" i="2"/>
  <c r="BD374" i="2"/>
  <c r="BM321" i="2"/>
  <c r="BD322" i="2"/>
  <c r="BO322" i="2"/>
  <c r="AX323" i="2"/>
  <c r="BB325" i="2"/>
  <c r="BC327" i="2"/>
  <c r="BM327" i="2"/>
  <c r="AX329" i="2"/>
  <c r="BB329" i="2"/>
  <c r="AO332" i="2"/>
  <c r="BM332" i="2"/>
  <c r="AO334" i="2"/>
  <c r="BM334" i="2"/>
  <c r="AU335" i="2"/>
  <c r="BG335" i="2"/>
  <c r="AP336" i="2"/>
  <c r="AU338" i="2"/>
  <c r="BH338" i="2"/>
  <c r="BC339" i="2"/>
  <c r="BM342" i="2"/>
  <c r="AV343" i="2"/>
  <c r="BI343" i="2"/>
  <c r="AO344" i="2"/>
  <c r="BC344" i="2"/>
  <c r="AU346" i="2"/>
  <c r="BH346" i="2"/>
  <c r="AV349" i="2"/>
  <c r="AR350" i="2"/>
  <c r="BI352" i="2"/>
  <c r="AR353" i="2"/>
  <c r="BG353" i="2"/>
  <c r="BN355" i="2"/>
  <c r="AQ362" i="2"/>
  <c r="AR370" i="2"/>
  <c r="AQ372" i="2"/>
  <c r="AP374" i="2"/>
  <c r="BN374" i="2"/>
  <c r="AP385" i="2"/>
  <c r="BA391" i="2"/>
  <c r="BJ391" i="2"/>
  <c r="BI391" i="2"/>
  <c r="BG401" i="2"/>
  <c r="AU315" i="2"/>
  <c r="BH315" i="2"/>
  <c r="BC316" i="2"/>
  <c r="AU317" i="2"/>
  <c r="AW318" i="2"/>
  <c r="BA318" i="2"/>
  <c r="BJ318" i="2"/>
  <c r="AW320" i="2"/>
  <c r="BA320" i="2"/>
  <c r="BJ320" i="2"/>
  <c r="AQ321" i="2"/>
  <c r="BH324" i="2"/>
  <c r="BI326" i="2"/>
  <c r="AV328" i="2"/>
  <c r="BI328" i="2"/>
  <c r="AP329" i="2"/>
  <c r="AU330" i="2"/>
  <c r="BH330" i="2"/>
  <c r="AW331" i="2"/>
  <c r="BA331" i="2"/>
  <c r="BJ331" i="2"/>
  <c r="AV333" i="2"/>
  <c r="AW335" i="2"/>
  <c r="BG336" i="2"/>
  <c r="BP336" i="2"/>
  <c r="AP337" i="2"/>
  <c r="BD337" i="2"/>
  <c r="BN337" i="2"/>
  <c r="AW338" i="2"/>
  <c r="BA338" i="2"/>
  <c r="BO339" i="2"/>
  <c r="AX340" i="2"/>
  <c r="BB340" i="2"/>
  <c r="BJ340" i="2"/>
  <c r="BB343" i="2"/>
  <c r="AQ344" i="2"/>
  <c r="BO344" i="2"/>
  <c r="BD345" i="2"/>
  <c r="BN345" i="2"/>
  <c r="AP348" i="2"/>
  <c r="AX352" i="2"/>
  <c r="BJ352" i="2"/>
  <c r="AR355" i="2"/>
  <c r="BA359" i="2"/>
  <c r="BJ359" i="2"/>
  <c r="AW360" i="2"/>
  <c r="BG361" i="2"/>
  <c r="BP361" i="2"/>
  <c r="BO361" i="2"/>
  <c r="AR363" i="2"/>
  <c r="BP363" i="2"/>
  <c r="BJ369" i="2"/>
  <c r="BH373" i="2"/>
  <c r="AQ379" i="2"/>
  <c r="AP379" i="2"/>
  <c r="BO384" i="2"/>
  <c r="AW396" i="2"/>
  <c r="BJ396" i="2"/>
  <c r="BC398" i="2"/>
  <c r="BB398" i="2"/>
  <c r="AU322" i="2"/>
  <c r="AV326" i="2"/>
  <c r="BA335" i="2"/>
  <c r="AW359" i="2"/>
  <c r="BH419" i="2"/>
  <c r="BI419" i="2"/>
  <c r="AU419" i="2"/>
  <c r="AO318" i="2"/>
  <c r="BG325" i="2"/>
  <c r="BP325" i="2"/>
  <c r="AU327" i="2"/>
  <c r="BH327" i="2"/>
  <c r="AO338" i="2"/>
  <c r="BG339" i="2"/>
  <c r="AP340" i="2"/>
  <c r="AP343" i="2"/>
  <c r="AR345" i="2"/>
  <c r="AR348" i="2"/>
  <c r="AR356" i="2"/>
  <c r="BJ373" i="2"/>
  <c r="AQ395" i="2"/>
  <c r="AP395" i="2"/>
  <c r="AO404" i="2"/>
  <c r="BH411" i="2"/>
  <c r="BG411" i="2"/>
  <c r="AR414" i="2"/>
  <c r="BD314" i="2"/>
  <c r="AP335" i="2"/>
  <c r="AQ340" i="2"/>
  <c r="BC350" i="2"/>
  <c r="AV351" i="2"/>
  <c r="BI351" i="2"/>
  <c r="BH356" i="2"/>
  <c r="AO362" i="2"/>
  <c r="AX362" i="2"/>
  <c r="BB362" i="2"/>
  <c r="BG364" i="2"/>
  <c r="BP364" i="2"/>
  <c r="AW373" i="2"/>
  <c r="AV381" i="2"/>
  <c r="AU387" i="2"/>
  <c r="BH387" i="2"/>
  <c r="BO389" i="2"/>
  <c r="BD394" i="2"/>
  <c r="BN394" i="2"/>
  <c r="AV411" i="2"/>
  <c r="BG309" i="2"/>
  <c r="AW312" i="2"/>
  <c r="BJ312" i="2"/>
  <c r="AP313" i="2"/>
  <c r="BN313" i="2"/>
  <c r="BC315" i="2"/>
  <c r="BM315" i="2"/>
  <c r="BG316" i="2"/>
  <c r="AO317" i="2"/>
  <c r="AX317" i="2"/>
  <c r="BC317" i="2"/>
  <c r="BM317" i="2"/>
  <c r="BO318" i="2"/>
  <c r="BI319" i="2"/>
  <c r="AQ320" i="2"/>
  <c r="BO320" i="2"/>
  <c r="BA321" i="2"/>
  <c r="AO322" i="2"/>
  <c r="AX322" i="2"/>
  <c r="BM322" i="2"/>
  <c r="BD324" i="2"/>
  <c r="AP326" i="2"/>
  <c r="AV329" i="2"/>
  <c r="BM330" i="2"/>
  <c r="AQ331" i="2"/>
  <c r="BO331" i="2"/>
  <c r="BA332" i="2"/>
  <c r="AP333" i="2"/>
  <c r="BO335" i="2"/>
  <c r="AX336" i="2"/>
  <c r="BB336" i="2"/>
  <c r="BJ336" i="2"/>
  <c r="AW339" i="2"/>
  <c r="BG340" i="2"/>
  <c r="BP340" i="2"/>
  <c r="AP341" i="2"/>
  <c r="BD341" i="2"/>
  <c r="BN341" i="2"/>
  <c r="AW342" i="2"/>
  <c r="BA342" i="2"/>
  <c r="AR343" i="2"/>
  <c r="AW344" i="2"/>
  <c r="AO347" i="2"/>
  <c r="BG349" i="2"/>
  <c r="BD353" i="2"/>
  <c r="BN353" i="2"/>
  <c r="AX355" i="2"/>
  <c r="BG358" i="2"/>
  <c r="BH364" i="2"/>
  <c r="BD370" i="2"/>
  <c r="BC370" i="2"/>
  <c r="AV387" i="2"/>
  <c r="BI387" i="2"/>
  <c r="BG392" i="2"/>
  <c r="BP392" i="2"/>
  <c r="BO394" i="2"/>
  <c r="AW410" i="2"/>
  <c r="AX410" i="2"/>
  <c r="BI411" i="2"/>
  <c r="BJ411" i="2"/>
  <c r="AR447" i="2"/>
  <c r="AQ360" i="2"/>
  <c r="BG372" i="2"/>
  <c r="AR374" i="2"/>
  <c r="AR380" i="2"/>
  <c r="AV383" i="2"/>
  <c r="BH384" i="2"/>
  <c r="AW388" i="2"/>
  <c r="BJ388" i="2"/>
  <c r="AU389" i="2"/>
  <c r="BH389" i="2"/>
  <c r="AO391" i="2"/>
  <c r="BM391" i="2"/>
  <c r="AQ398" i="2"/>
  <c r="BO398" i="2"/>
  <c r="BM400" i="2"/>
  <c r="BH403" i="2"/>
  <c r="BG403" i="2"/>
  <c r="AQ404" i="2"/>
  <c r="AX405" i="2"/>
  <c r="BA405" i="2"/>
  <c r="AP410" i="2"/>
  <c r="BM436" i="2"/>
  <c r="BJ344" i="2"/>
  <c r="AO346" i="2"/>
  <c r="AX346" i="2"/>
  <c r="BB346" i="2"/>
  <c r="AQ347" i="2"/>
  <c r="BO347" i="2"/>
  <c r="AO349" i="2"/>
  <c r="AU350" i="2"/>
  <c r="BH350" i="2"/>
  <c r="AP352" i="2"/>
  <c r="AR362" i="2"/>
  <c r="BJ364" i="2"/>
  <c r="AR367" i="2"/>
  <c r="BH370" i="2"/>
  <c r="AV372" i="2"/>
  <c r="BI372" i="2"/>
  <c r="AP373" i="2"/>
  <c r="BN373" i="2"/>
  <c r="AW375" i="2"/>
  <c r="BA375" i="2"/>
  <c r="AR376" i="2"/>
  <c r="AO378" i="2"/>
  <c r="AV379" i="2"/>
  <c r="BD382" i="2"/>
  <c r="AW383" i="2"/>
  <c r="BA383" i="2"/>
  <c r="AU384" i="2"/>
  <c r="BO386" i="2"/>
  <c r="AO388" i="2"/>
  <c r="BB388" i="2"/>
  <c r="AQ391" i="2"/>
  <c r="AP391" i="2"/>
  <c r="BG395" i="2"/>
  <c r="BN400" i="2"/>
  <c r="BI403" i="2"/>
  <c r="AO405" i="2"/>
  <c r="BC405" i="2"/>
  <c r="BM405" i="2"/>
  <c r="BG407" i="2"/>
  <c r="AR416" i="2"/>
  <c r="AQ416" i="2"/>
  <c r="AP418" i="2"/>
  <c r="AO418" i="2"/>
  <c r="BM344" i="2"/>
  <c r="BP347" i="2"/>
  <c r="BN349" i="2"/>
  <c r="BO352" i="2"/>
  <c r="AW353" i="2"/>
  <c r="BJ353" i="2"/>
  <c r="AV355" i="2"/>
  <c r="BI355" i="2"/>
  <c r="AO356" i="2"/>
  <c r="AX356" i="2"/>
  <c r="BJ356" i="2"/>
  <c r="AO358" i="2"/>
  <c r="AX358" i="2"/>
  <c r="BB358" i="2"/>
  <c r="BM361" i="2"/>
  <c r="BH362" i="2"/>
  <c r="AU367" i="2"/>
  <c r="AO368" i="2"/>
  <c r="AX368" i="2"/>
  <c r="BB368" i="2"/>
  <c r="AW370" i="2"/>
  <c r="BA370" i="2"/>
  <c r="AQ371" i="2"/>
  <c r="BD371" i="2"/>
  <c r="BN371" i="2"/>
  <c r="AW372" i="2"/>
  <c r="AU376" i="2"/>
  <c r="BI379" i="2"/>
  <c r="BJ379" i="2"/>
  <c r="AV380" i="2"/>
  <c r="BO382" i="2"/>
  <c r="BG386" i="2"/>
  <c r="BG396" i="2"/>
  <c r="BO399" i="2"/>
  <c r="BO400" i="2"/>
  <c r="BA403" i="2"/>
  <c r="AV403" i="2"/>
  <c r="BD405" i="2"/>
  <c r="BN405" i="2"/>
  <c r="BA406" i="2"/>
  <c r="BP409" i="2"/>
  <c r="BO409" i="2"/>
  <c r="BG416" i="2"/>
  <c r="AQ426" i="2"/>
  <c r="AR426" i="2"/>
  <c r="AQ431" i="2"/>
  <c r="BO431" i="2"/>
  <c r="BO354" i="2"/>
  <c r="AU360" i="2"/>
  <c r="BN366" i="2"/>
  <c r="AX406" i="2"/>
  <c r="AW408" i="2"/>
  <c r="BA408" i="2"/>
  <c r="BJ408" i="2"/>
  <c r="AV408" i="2"/>
  <c r="AP421" i="2"/>
  <c r="AW345" i="2"/>
  <c r="BJ345" i="2"/>
  <c r="BI347" i="2"/>
  <c r="AX348" i="2"/>
  <c r="BB348" i="2"/>
  <c r="BJ348" i="2"/>
  <c r="AO350" i="2"/>
  <c r="AX350" i="2"/>
  <c r="BB350" i="2"/>
  <c r="BO351" i="2"/>
  <c r="BM353" i="2"/>
  <c r="BH354" i="2"/>
  <c r="AP356" i="2"/>
  <c r="AV357" i="2"/>
  <c r="BN363" i="2"/>
  <c r="AQ364" i="2"/>
  <c r="AR366" i="2"/>
  <c r="BG366" i="2"/>
  <c r="BP366" i="2"/>
  <c r="AP368" i="2"/>
  <c r="BD368" i="2"/>
  <c r="BN368" i="2"/>
  <c r="AV369" i="2"/>
  <c r="BI369" i="2"/>
  <c r="AR371" i="2"/>
  <c r="AX374" i="2"/>
  <c r="BD375" i="2"/>
  <c r="AW376" i="2"/>
  <c r="BI377" i="2"/>
  <c r="BG378" i="2"/>
  <c r="AX380" i="2"/>
  <c r="BI381" i="2"/>
  <c r="BN383" i="2"/>
  <c r="BJ385" i="2"/>
  <c r="AX390" i="2"/>
  <c r="BB390" i="2"/>
  <c r="BO392" i="2"/>
  <c r="BC394" i="2"/>
  <c r="BI396" i="2"/>
  <c r="AU399" i="2"/>
  <c r="BH399" i="2"/>
  <c r="AU402" i="2"/>
  <c r="BH402" i="2"/>
  <c r="AW404" i="2"/>
  <c r="BA404" i="2"/>
  <c r="BJ404" i="2"/>
  <c r="BC406" i="2"/>
  <c r="BM406" i="2"/>
  <c r="AR412" i="2"/>
  <c r="BD414" i="2"/>
  <c r="BN414" i="2"/>
  <c r="BJ415" i="2"/>
  <c r="BI415" i="2"/>
  <c r="BC377" i="2"/>
  <c r="BM377" i="2"/>
  <c r="BC381" i="2"/>
  <c r="BM381" i="2"/>
  <c r="AW382" i="2"/>
  <c r="BA382" i="2"/>
  <c r="BJ382" i="2"/>
  <c r="AO383" i="2"/>
  <c r="BM383" i="2"/>
  <c r="AW384" i="2"/>
  <c r="AQ388" i="2"/>
  <c r="BO388" i="2"/>
  <c r="BI392" i="2"/>
  <c r="BN393" i="2"/>
  <c r="AV395" i="2"/>
  <c r="AV397" i="2"/>
  <c r="BI397" i="2"/>
  <c r="AU398" i="2"/>
  <c r="BH398" i="2"/>
  <c r="AW399" i="2"/>
  <c r="BA399" i="2"/>
  <c r="AX401" i="2"/>
  <c r="AO403" i="2"/>
  <c r="BG404" i="2"/>
  <c r="AQ406" i="2"/>
  <c r="AQ436" i="2"/>
  <c r="BP439" i="2"/>
  <c r="BO439" i="2"/>
  <c r="AP442" i="2"/>
  <c r="BM379" i="2"/>
  <c r="BI380" i="2"/>
  <c r="AX382" i="2"/>
  <c r="AQ383" i="2"/>
  <c r="BD383" i="2"/>
  <c r="AO384" i="2"/>
  <c r="BB384" i="2"/>
  <c r="BG385" i="2"/>
  <c r="AW386" i="2"/>
  <c r="BA386" i="2"/>
  <c r="BJ386" i="2"/>
  <c r="BM387" i="2"/>
  <c r="BP388" i="2"/>
  <c r="BO390" i="2"/>
  <c r="BG391" i="2"/>
  <c r="AW392" i="2"/>
  <c r="AV392" i="2"/>
  <c r="BA395" i="2"/>
  <c r="BN396" i="2"/>
  <c r="AW397" i="2"/>
  <c r="BA397" i="2"/>
  <c r="BJ397" i="2"/>
  <c r="AV398" i="2"/>
  <c r="BB399" i="2"/>
  <c r="BI400" i="2"/>
  <c r="BC401" i="2"/>
  <c r="BC402" i="2"/>
  <c r="BD403" i="2"/>
  <c r="BN403" i="2"/>
  <c r="AU405" i="2"/>
  <c r="BH405" i="2"/>
  <c r="AR406" i="2"/>
  <c r="BG406" i="2"/>
  <c r="BP406" i="2"/>
  <c r="AW407" i="2"/>
  <c r="BP408" i="2"/>
  <c r="BC409" i="2"/>
  <c r="BM411" i="2"/>
  <c r="BN417" i="2"/>
  <c r="AU418" i="2"/>
  <c r="BH418" i="2"/>
  <c r="BI420" i="2"/>
  <c r="BH420" i="2"/>
  <c r="AQ421" i="2"/>
  <c r="AU430" i="2"/>
  <c r="BH430" i="2"/>
  <c r="AV432" i="2"/>
  <c r="BI432" i="2"/>
  <c r="AR436" i="2"/>
  <c r="BN454" i="2"/>
  <c r="BO454" i="2"/>
  <c r="BM409" i="2"/>
  <c r="BO413" i="2"/>
  <c r="BH438" i="2"/>
  <c r="BG438" i="2"/>
  <c r="AP450" i="2"/>
  <c r="BI456" i="2"/>
  <c r="BH456" i="2"/>
  <c r="BG377" i="2"/>
  <c r="BC378" i="2"/>
  <c r="AO380" i="2"/>
  <c r="BB380" i="2"/>
  <c r="BG381" i="2"/>
  <c r="AR383" i="2"/>
  <c r="AP384" i="2"/>
  <c r="BI385" i="2"/>
  <c r="BC386" i="2"/>
  <c r="BI388" i="2"/>
  <c r="BN389" i="2"/>
  <c r="AV391" i="2"/>
  <c r="AU393" i="2"/>
  <c r="AX394" i="2"/>
  <c r="AO395" i="2"/>
  <c r="BM395" i="2"/>
  <c r="AR396" i="2"/>
  <c r="AP397" i="2"/>
  <c r="BC397" i="2"/>
  <c r="BM397" i="2"/>
  <c r="AP399" i="2"/>
  <c r="BD399" i="2"/>
  <c r="BN399" i="2"/>
  <c r="AX400" i="2"/>
  <c r="BB400" i="2"/>
  <c r="AQ402" i="2"/>
  <c r="BP403" i="2"/>
  <c r="BI404" i="2"/>
  <c r="AW405" i="2"/>
  <c r="BJ405" i="2"/>
  <c r="AV406" i="2"/>
  <c r="BI406" i="2"/>
  <c r="AO407" i="2"/>
  <c r="AR408" i="2"/>
  <c r="AQ411" i="2"/>
  <c r="BG413" i="2"/>
  <c r="BP413" i="2"/>
  <c r="BG415" i="2"/>
  <c r="BP415" i="2"/>
  <c r="AP422" i="2"/>
  <c r="BJ423" i="2"/>
  <c r="BI423" i="2"/>
  <c r="BB429" i="2"/>
  <c r="BA435" i="2"/>
  <c r="BA437" i="2"/>
  <c r="BJ437" i="2"/>
  <c r="AP449" i="2"/>
  <c r="AQ449" i="2"/>
  <c r="BH461" i="2"/>
  <c r="BG461" i="2"/>
  <c r="AQ467" i="2"/>
  <c r="AU417" i="2"/>
  <c r="BH417" i="2"/>
  <c r="BB418" i="2"/>
  <c r="BC420" i="2"/>
  <c r="BM420" i="2"/>
  <c r="BD426" i="2"/>
  <c r="BN426" i="2"/>
  <c r="BB455" i="2"/>
  <c r="BA455" i="2"/>
  <c r="AP466" i="2"/>
  <c r="BO406" i="2"/>
  <c r="AR407" i="2"/>
  <c r="BP407" i="2"/>
  <c r="BI408" i="2"/>
  <c r="AW409" i="2"/>
  <c r="BA409" i="2"/>
  <c r="BJ409" i="2"/>
  <c r="BA410" i="2"/>
  <c r="BB411" i="2"/>
  <c r="AP412" i="2"/>
  <c r="BN412" i="2"/>
  <c r="BC414" i="2"/>
  <c r="AP415" i="2"/>
  <c r="BG417" i="2"/>
  <c r="AR418" i="2"/>
  <c r="BG418" i="2"/>
  <c r="BP418" i="2"/>
  <c r="AW420" i="2"/>
  <c r="BJ420" i="2"/>
  <c r="AX421" i="2"/>
  <c r="BA422" i="2"/>
  <c r="BB423" i="2"/>
  <c r="BN424" i="2"/>
  <c r="AR425" i="2"/>
  <c r="BG425" i="2"/>
  <c r="BP425" i="2"/>
  <c r="AX426" i="2"/>
  <c r="AU427" i="2"/>
  <c r="BH427" i="2"/>
  <c r="AU429" i="2"/>
  <c r="BC431" i="2"/>
  <c r="BM431" i="2"/>
  <c r="AU432" i="2"/>
  <c r="BH432" i="2"/>
  <c r="AO433" i="2"/>
  <c r="BC436" i="2"/>
  <c r="BI437" i="2"/>
  <c r="BD438" i="2"/>
  <c r="BM439" i="2"/>
  <c r="AO442" i="2"/>
  <c r="AX442" i="2"/>
  <c r="BB442" i="2"/>
  <c r="AV443" i="2"/>
  <c r="BI443" i="2"/>
  <c r="AX448" i="2"/>
  <c r="BO452" i="2"/>
  <c r="AQ456" i="2"/>
  <c r="BO456" i="2"/>
  <c r="BC458" i="2"/>
  <c r="BH458" i="2"/>
  <c r="AR459" i="2"/>
  <c r="AQ461" i="2"/>
  <c r="AO464" i="2"/>
  <c r="AX468" i="2"/>
  <c r="AO448" i="2"/>
  <c r="AP448" i="2"/>
  <c r="AV451" i="2"/>
  <c r="BI451" i="2"/>
  <c r="BP452" i="2"/>
  <c r="AW455" i="2"/>
  <c r="BJ455" i="2"/>
  <c r="BG460" i="2"/>
  <c r="BP460" i="2"/>
  <c r="BC467" i="2"/>
  <c r="BM467" i="2"/>
  <c r="BN408" i="2"/>
  <c r="AQ410" i="2"/>
  <c r="BO410" i="2"/>
  <c r="BP411" i="2"/>
  <c r="BI412" i="2"/>
  <c r="AV413" i="2"/>
  <c r="BI413" i="2"/>
  <c r="AU414" i="2"/>
  <c r="BH414" i="2"/>
  <c r="AX416" i="2"/>
  <c r="AX417" i="2"/>
  <c r="AO419" i="2"/>
  <c r="BG421" i="2"/>
  <c r="AQ422" i="2"/>
  <c r="BP423" i="2"/>
  <c r="BI424" i="2"/>
  <c r="BO427" i="2"/>
  <c r="AV428" i="2"/>
  <c r="BI428" i="2"/>
  <c r="AO428" i="2"/>
  <c r="AP429" i="2"/>
  <c r="AW430" i="2"/>
  <c r="BJ430" i="2"/>
  <c r="BC432" i="2"/>
  <c r="BB432" i="2"/>
  <c r="AU433" i="2"/>
  <c r="BH433" i="2"/>
  <c r="AQ434" i="2"/>
  <c r="BO434" i="2"/>
  <c r="AO435" i="2"/>
  <c r="BC435" i="2"/>
  <c r="AW438" i="2"/>
  <c r="BJ438" i="2"/>
  <c r="AU439" i="2"/>
  <c r="BO449" i="2"/>
  <c r="AP455" i="2"/>
  <c r="AW456" i="2"/>
  <c r="BN459" i="2"/>
  <c r="AR463" i="2"/>
  <c r="BG463" i="2"/>
  <c r="BP463" i="2"/>
  <c r="BM435" i="2"/>
  <c r="AP458" i="2"/>
  <c r="AP407" i="2"/>
  <c r="BD407" i="2"/>
  <c r="BN407" i="2"/>
  <c r="AU410" i="2"/>
  <c r="BH410" i="2"/>
  <c r="AX412" i="2"/>
  <c r="AX413" i="2"/>
  <c r="BA414" i="2"/>
  <c r="BB415" i="2"/>
  <c r="AP416" i="2"/>
  <c r="BN416" i="2"/>
  <c r="BD418" i="2"/>
  <c r="BO419" i="2"/>
  <c r="AU422" i="2"/>
  <c r="BH422" i="2"/>
  <c r="BN425" i="2"/>
  <c r="BI426" i="2"/>
  <c r="BO432" i="2"/>
  <c r="BN432" i="2"/>
  <c r="BA433" i="2"/>
  <c r="BJ433" i="2"/>
  <c r="AU434" i="2"/>
  <c r="BO435" i="2"/>
  <c r="BG437" i="2"/>
  <c r="AO438" i="2"/>
  <c r="BM438" i="2"/>
  <c r="AU442" i="2"/>
  <c r="AR443" i="2"/>
  <c r="AP444" i="2"/>
  <c r="BN444" i="2"/>
  <c r="BH449" i="2"/>
  <c r="BP449" i="2"/>
  <c r="AW453" i="2"/>
  <c r="BA453" i="2"/>
  <c r="AV454" i="2"/>
  <c r="BI454" i="2"/>
  <c r="AO454" i="2"/>
  <c r="AW458" i="2"/>
  <c r="BJ458" i="2"/>
  <c r="BM461" i="2"/>
  <c r="AV465" i="2"/>
  <c r="BI465" i="2"/>
  <c r="BA458" i="2"/>
  <c r="AV468" i="2"/>
  <c r="AW468" i="2"/>
  <c r="BC425" i="2"/>
  <c r="BM425" i="2"/>
  <c r="AX427" i="2"/>
  <c r="BB427" i="2"/>
  <c r="AQ428" i="2"/>
  <c r="BO428" i="2"/>
  <c r="BH429" i="2"/>
  <c r="AU431" i="2"/>
  <c r="BH431" i="2"/>
  <c r="AP433" i="2"/>
  <c r="AW434" i="2"/>
  <c r="BJ434" i="2"/>
  <c r="AU436" i="2"/>
  <c r="BH436" i="2"/>
  <c r="AO437" i="2"/>
  <c r="BP438" i="2"/>
  <c r="BC439" i="2"/>
  <c r="AR441" i="2"/>
  <c r="BP441" i="2"/>
  <c r="AQ442" i="2"/>
  <c r="BO442" i="2"/>
  <c r="BJ443" i="2"/>
  <c r="BG444" i="2"/>
  <c r="BP444" i="2"/>
  <c r="AX446" i="2"/>
  <c r="BB446" i="2"/>
  <c r="AV447" i="2"/>
  <c r="BI447" i="2"/>
  <c r="BD448" i="2"/>
  <c r="AW449" i="2"/>
  <c r="BA449" i="2"/>
  <c r="AQ450" i="2"/>
  <c r="AO451" i="2"/>
  <c r="AX451" i="2"/>
  <c r="BC451" i="2"/>
  <c r="BM451" i="2"/>
  <c r="AX454" i="2"/>
  <c r="BB454" i="2"/>
  <c r="AQ455" i="2"/>
  <c r="BO455" i="2"/>
  <c r="BG459" i="2"/>
  <c r="AO462" i="2"/>
  <c r="AX462" i="2"/>
  <c r="BB462" i="2"/>
  <c r="AV463" i="2"/>
  <c r="BI463" i="2"/>
  <c r="AO465" i="2"/>
  <c r="BM465" i="2"/>
  <c r="BI466" i="2"/>
  <c r="AR467" i="2"/>
  <c r="BG467" i="2"/>
  <c r="BP467" i="2"/>
  <c r="AP468" i="2"/>
  <c r="BD468" i="2"/>
  <c r="BN468" i="2"/>
  <c r="AF5" i="7"/>
  <c r="I25" i="1" s="1"/>
  <c r="AU428" i="2"/>
  <c r="BH428" i="2"/>
  <c r="BA429" i="2"/>
  <c r="AQ430" i="2"/>
  <c r="BO430" i="2"/>
  <c r="AW431" i="2"/>
  <c r="BA431" i="2"/>
  <c r="BJ431" i="2"/>
  <c r="BD432" i="2"/>
  <c r="BG433" i="2"/>
  <c r="AU435" i="2"/>
  <c r="BH435" i="2"/>
  <c r="AW436" i="2"/>
  <c r="BA436" i="2"/>
  <c r="BO437" i="2"/>
  <c r="BI438" i="2"/>
  <c r="AW440" i="2"/>
  <c r="BA440" i="2"/>
  <c r="BJ440" i="2"/>
  <c r="AV441" i="2"/>
  <c r="BN443" i="2"/>
  <c r="AV444" i="2"/>
  <c r="BH444" i="2"/>
  <c r="AP446" i="2"/>
  <c r="AR448" i="2"/>
  <c r="BG448" i="2"/>
  <c r="BP448" i="2"/>
  <c r="AO449" i="2"/>
  <c r="BM449" i="2"/>
  <c r="AQ451" i="2"/>
  <c r="AX452" i="2"/>
  <c r="BD454" i="2"/>
  <c r="AU455" i="2"/>
  <c r="BH455" i="2"/>
  <c r="AV456" i="2"/>
  <c r="BA456" i="2"/>
  <c r="BJ456" i="2"/>
  <c r="BN458" i="2"/>
  <c r="AV459" i="2"/>
  <c r="BI459" i="2"/>
  <c r="AX460" i="2"/>
  <c r="AV461" i="2"/>
  <c r="BI461" i="2"/>
  <c r="AO466" i="2"/>
  <c r="AX466" i="2"/>
  <c r="BB466" i="2"/>
  <c r="AV467" i="2"/>
  <c r="BI467" i="2"/>
  <c r="AR468" i="2"/>
  <c r="BP468" i="2"/>
  <c r="BH439" i="2"/>
  <c r="AW441" i="2"/>
  <c r="BB441" i="2"/>
  <c r="BJ441" i="2"/>
  <c r="BP443" i="2"/>
  <c r="AX444" i="2"/>
  <c r="AU445" i="2"/>
  <c r="BH445" i="2"/>
  <c r="AR446" i="2"/>
  <c r="BP446" i="2"/>
  <c r="BN447" i="2"/>
  <c r="AU451" i="2"/>
  <c r="BH451" i="2"/>
  <c r="AP452" i="2"/>
  <c r="BD452" i="2"/>
  <c r="AU453" i="2"/>
  <c r="BP453" i="2"/>
  <c r="AR454" i="2"/>
  <c r="BG454" i="2"/>
  <c r="BP454" i="2"/>
  <c r="AO456" i="2"/>
  <c r="BC456" i="2"/>
  <c r="BM456" i="2"/>
  <c r="AU457" i="2"/>
  <c r="BH457" i="2"/>
  <c r="BP457" i="2"/>
  <c r="AU458" i="2"/>
  <c r="BB459" i="2"/>
  <c r="BD460" i="2"/>
  <c r="BN460" i="2"/>
  <c r="BB461" i="2"/>
  <c r="BJ461" i="2"/>
  <c r="BG462" i="2"/>
  <c r="BP462" i="2"/>
  <c r="BN463" i="2"/>
  <c r="BA464" i="2"/>
  <c r="AU465" i="2"/>
  <c r="BH465" i="2"/>
  <c r="BP465" i="2"/>
  <c r="M12" i="2"/>
  <c r="AX15" i="2"/>
  <c r="BB15" i="2"/>
  <c r="W12" i="2"/>
  <c r="M38" i="1"/>
  <c r="H12" i="2"/>
  <c r="AR15" i="2"/>
  <c r="AK12" i="2"/>
  <c r="BP15" i="2"/>
  <c r="Q25" i="1"/>
  <c r="BH76" i="2"/>
  <c r="BI76" i="2"/>
  <c r="AP66" i="2"/>
  <c r="AQ66" i="2"/>
  <c r="BD82" i="2"/>
  <c r="BC82" i="2"/>
  <c r="BD86" i="2"/>
  <c r="BC86" i="2"/>
  <c r="BD90" i="2"/>
  <c r="BC90" i="2"/>
  <c r="A25" i="1"/>
  <c r="A31" i="1" s="1"/>
  <c r="A37" i="1" s="1"/>
  <c r="A26" i="1"/>
  <c r="A32" i="1" s="1"/>
  <c r="A38" i="1" s="1"/>
  <c r="L30" i="1"/>
  <c r="E12" i="2"/>
  <c r="X12" i="2"/>
  <c r="AH12" i="2"/>
  <c r="BH15" i="2"/>
  <c r="AR16" i="2"/>
  <c r="BP16" i="2"/>
  <c r="AP17" i="2"/>
  <c r="BH19" i="2"/>
  <c r="AP21" i="2"/>
  <c r="BH23" i="2"/>
  <c r="AP25" i="2"/>
  <c r="AP29" i="2"/>
  <c r="AW31" i="2"/>
  <c r="AW34" i="2"/>
  <c r="BA34" i="2"/>
  <c r="BJ34" i="2"/>
  <c r="BA35" i="2"/>
  <c r="BO36" i="2"/>
  <c r="AW39" i="2"/>
  <c r="BO40" i="2"/>
  <c r="AW47" i="2"/>
  <c r="BO48" i="2"/>
  <c r="BC53" i="2"/>
  <c r="BM53" i="2"/>
  <c r="AO58" i="2"/>
  <c r="BM58" i="2"/>
  <c r="BC58" i="2"/>
  <c r="BC61" i="2"/>
  <c r="BM61" i="2"/>
  <c r="BB67" i="2"/>
  <c r="BA67" i="2"/>
  <c r="BH72" i="2"/>
  <c r="BI72" i="2"/>
  <c r="BM78" i="2"/>
  <c r="BB83" i="2"/>
  <c r="BA83" i="2"/>
  <c r="BB87" i="2"/>
  <c r="BA87" i="2"/>
  <c r="BB91" i="2"/>
  <c r="BA91" i="2"/>
  <c r="AX93" i="2"/>
  <c r="BB93" i="2"/>
  <c r="AQ33" i="2"/>
  <c r="K25" i="1"/>
  <c r="P38" i="1"/>
  <c r="AB15" i="2"/>
  <c r="BA22" i="2"/>
  <c r="BC25" i="2"/>
  <c r="BA26" i="2"/>
  <c r="BA39" i="2"/>
  <c r="BA47" i="2"/>
  <c r="AP78" i="2"/>
  <c r="AQ78" i="2"/>
  <c r="BD78" i="2"/>
  <c r="BC78" i="2"/>
  <c r="AO93" i="2"/>
  <c r="AP93" i="2"/>
  <c r="AR99" i="2"/>
  <c r="AQ99" i="2"/>
  <c r="AO46" i="2"/>
  <c r="BD66" i="2"/>
  <c r="BC66" i="2"/>
  <c r="AP82" i="2"/>
  <c r="AQ82" i="2"/>
  <c r="AP86" i="2"/>
  <c r="AQ86" i="2"/>
  <c r="AP90" i="2"/>
  <c r="AQ90" i="2"/>
  <c r="M30" i="1"/>
  <c r="F12" i="2"/>
  <c r="AI12" i="2"/>
  <c r="BC17" i="2"/>
  <c r="BA18" i="2"/>
  <c r="BC21" i="2"/>
  <c r="C25" i="1"/>
  <c r="L25" i="1"/>
  <c r="M25" i="1" s="1"/>
  <c r="C26" i="1"/>
  <c r="L31" i="1"/>
  <c r="M31" i="1" s="1"/>
  <c r="C32" i="1"/>
  <c r="G12" i="2"/>
  <c r="AJ12" i="2"/>
  <c r="AW30" i="2"/>
  <c r="BA30" i="2"/>
  <c r="BJ30" i="2"/>
  <c r="BA31" i="2"/>
  <c r="BO32" i="2"/>
  <c r="AO34" i="2"/>
  <c r="BM34" i="2"/>
  <c r="AU36" i="2"/>
  <c r="AX37" i="2"/>
  <c r="BB37" i="2"/>
  <c r="AU40" i="2"/>
  <c r="BC42" i="2"/>
  <c r="AU43" i="2"/>
  <c r="BH43" i="2"/>
  <c r="BI44" i="2"/>
  <c r="AU48" i="2"/>
  <c r="BC50" i="2"/>
  <c r="AU51" i="2"/>
  <c r="BH51" i="2"/>
  <c r="AQ53" i="2"/>
  <c r="BO53" i="2"/>
  <c r="AW54" i="2"/>
  <c r="BA54" i="2"/>
  <c r="BJ54" i="2"/>
  <c r="AQ61" i="2"/>
  <c r="BO61" i="2"/>
  <c r="AW62" i="2"/>
  <c r="BA62" i="2"/>
  <c r="BJ62" i="2"/>
  <c r="BH68" i="2"/>
  <c r="BI68" i="2"/>
  <c r="BM74" i="2"/>
  <c r="BB79" i="2"/>
  <c r="BA79" i="2"/>
  <c r="AU84" i="2"/>
  <c r="AU88" i="2"/>
  <c r="AU92" i="2"/>
  <c r="BH92" i="2"/>
  <c r="BM96" i="2"/>
  <c r="AX101" i="2"/>
  <c r="BB101" i="2"/>
  <c r="BM104" i="2"/>
  <c r="AX109" i="2"/>
  <c r="BB109" i="2"/>
  <c r="BG25" i="2"/>
  <c r="BH28" i="2"/>
  <c r="AP74" i="2"/>
  <c r="AQ74" i="2"/>
  <c r="BD74" i="2"/>
  <c r="BC74" i="2"/>
  <c r="BH84" i="2"/>
  <c r="BI84" i="2"/>
  <c r="BH88" i="2"/>
  <c r="BI88" i="2"/>
  <c r="AO101" i="2"/>
  <c r="AP101" i="2"/>
  <c r="AO109" i="2"/>
  <c r="AP109" i="2"/>
  <c r="BB71" i="2"/>
  <c r="BA71" i="2"/>
  <c r="AR107" i="2"/>
  <c r="AQ107" i="2"/>
  <c r="AQ45" i="2"/>
  <c r="P30" i="1"/>
  <c r="Q31" i="1" s="1"/>
  <c r="BI16" i="2"/>
  <c r="BG17" i="2"/>
  <c r="BI24" i="2"/>
  <c r="BC34" i="2"/>
  <c r="L15" i="2"/>
  <c r="AV15" i="2" s="1"/>
  <c r="V15" i="2"/>
  <c r="AE15" i="2"/>
  <c r="AX16" i="2"/>
  <c r="BJ20" i="2"/>
  <c r="BH21" i="2"/>
  <c r="BB23" i="2"/>
  <c r="BH27" i="2"/>
  <c r="AO30" i="2"/>
  <c r="AP37" i="2"/>
  <c r="AQ38" i="2"/>
  <c r="AQ46" i="2"/>
  <c r="BI52" i="2"/>
  <c r="AO54" i="2"/>
  <c r="BI60" i="2"/>
  <c r="AO62" i="2"/>
  <c r="BH64" i="2"/>
  <c r="BI64" i="2"/>
  <c r="BB75" i="2"/>
  <c r="BA75" i="2"/>
  <c r="BH80" i="2"/>
  <c r="BI80" i="2"/>
  <c r="AP27" i="2"/>
  <c r="AO38" i="2"/>
  <c r="K26" i="1"/>
  <c r="BB27" i="2"/>
  <c r="AR28" i="2"/>
  <c r="BC30" i="2"/>
  <c r="BG31" i="2"/>
  <c r="BP31" i="2"/>
  <c r="BC33" i="2"/>
  <c r="BM33" i="2"/>
  <c r="AQ37" i="2"/>
  <c r="BO37" i="2"/>
  <c r="AW38" i="2"/>
  <c r="BA38" i="2"/>
  <c r="BJ38" i="2"/>
  <c r="BA43" i="2"/>
  <c r="BC45" i="2"/>
  <c r="BM45" i="2"/>
  <c r="AW46" i="2"/>
  <c r="BA46" i="2"/>
  <c r="BJ46" i="2"/>
  <c r="BA51" i="2"/>
  <c r="BO52" i="2"/>
  <c r="AU55" i="2"/>
  <c r="BH55" i="2"/>
  <c r="AQ58" i="2"/>
  <c r="BA59" i="2"/>
  <c r="BO60" i="2"/>
  <c r="AU63" i="2"/>
  <c r="BH63" i="2"/>
  <c r="BO65" i="2"/>
  <c r="AP70" i="2"/>
  <c r="AQ70" i="2"/>
  <c r="BD70" i="2"/>
  <c r="BC70" i="2"/>
  <c r="AW71" i="2"/>
  <c r="AU76" i="2"/>
  <c r="BO81" i="2"/>
  <c r="BO85" i="2"/>
  <c r="BO89" i="2"/>
  <c r="AV100" i="2"/>
  <c r="AU100" i="2"/>
  <c r="BI100" i="2"/>
  <c r="BH100" i="2"/>
  <c r="AV108" i="2"/>
  <c r="AU108" i="2"/>
  <c r="BI108" i="2"/>
  <c r="BH108" i="2"/>
  <c r="BM94" i="2"/>
  <c r="BM102" i="2"/>
  <c r="BC150" i="2"/>
  <c r="BB150" i="2"/>
  <c r="BC154" i="2"/>
  <c r="BB154" i="2"/>
  <c r="BC158" i="2"/>
  <c r="BB158" i="2"/>
  <c r="BC96" i="2"/>
  <c r="BI96" i="2"/>
  <c r="AW98" i="2"/>
  <c r="AP99" i="2"/>
  <c r="BN99" i="2"/>
  <c r="BC104" i="2"/>
  <c r="BI104" i="2"/>
  <c r="AW106" i="2"/>
  <c r="AP107" i="2"/>
  <c r="BN107" i="2"/>
  <c r="AQ110" i="2"/>
  <c r="AU112" i="2"/>
  <c r="BH112" i="2"/>
  <c r="AR113" i="2"/>
  <c r="BG113" i="2"/>
  <c r="BP113" i="2"/>
  <c r="BC118" i="2"/>
  <c r="BM118" i="2"/>
  <c r="BC130" i="2"/>
  <c r="BM130" i="2"/>
  <c r="BC146" i="2"/>
  <c r="BB146" i="2"/>
  <c r="BM146" i="2"/>
  <c r="AP150" i="2"/>
  <c r="AP154" i="2"/>
  <c r="AP158" i="2"/>
  <c r="BH82" i="2"/>
  <c r="BH86" i="2"/>
  <c r="BH90" i="2"/>
  <c r="AQ96" i="2"/>
  <c r="AP97" i="2"/>
  <c r="AQ104" i="2"/>
  <c r="AP105" i="2"/>
  <c r="AX92" i="2"/>
  <c r="BO93" i="2"/>
  <c r="BI94" i="2"/>
  <c r="BC94" i="2"/>
  <c r="BA97" i="2"/>
  <c r="BD98" i="2"/>
  <c r="AU99" i="2"/>
  <c r="AX100" i="2"/>
  <c r="BO101" i="2"/>
  <c r="BI102" i="2"/>
  <c r="BC102" i="2"/>
  <c r="BA105" i="2"/>
  <c r="BD106" i="2"/>
  <c r="AU107" i="2"/>
  <c r="AX108" i="2"/>
  <c r="BO109" i="2"/>
  <c r="AV110" i="2"/>
  <c r="BC114" i="2"/>
  <c r="BM114" i="2"/>
  <c r="BC115" i="2"/>
  <c r="AP122" i="2"/>
  <c r="AP126" i="2"/>
  <c r="AP142" i="2"/>
  <c r="BC92" i="2"/>
  <c r="AW94" i="2"/>
  <c r="BN95" i="2"/>
  <c r="BB96" i="2"/>
  <c r="BC100" i="2"/>
  <c r="AW102" i="2"/>
  <c r="BG102" i="2"/>
  <c r="BN103" i="2"/>
  <c r="AW103" i="2"/>
  <c r="BB104" i="2"/>
  <c r="BC108" i="2"/>
  <c r="BA110" i="2"/>
  <c r="AR110" i="2"/>
  <c r="BG116" i="2"/>
  <c r="BP116" i="2"/>
  <c r="BO117" i="2"/>
  <c r="BC138" i="2"/>
  <c r="BM138" i="2"/>
  <c r="BM97" i="2"/>
  <c r="BP98" i="2"/>
  <c r="BM105" i="2"/>
  <c r="BP106" i="2"/>
  <c r="AU116" i="2"/>
  <c r="BH116" i="2"/>
  <c r="BG117" i="2"/>
  <c r="BP117" i="2"/>
  <c r="BC119" i="2"/>
  <c r="BO92" i="2"/>
  <c r="BN92" i="2"/>
  <c r="AV93" i="2"/>
  <c r="BG95" i="2"/>
  <c r="BB99" i="2"/>
  <c r="BO100" i="2"/>
  <c r="BN100" i="2"/>
  <c r="AV101" i="2"/>
  <c r="BG103" i="2"/>
  <c r="BB107" i="2"/>
  <c r="BO108" i="2"/>
  <c r="BN108" i="2"/>
  <c r="AV109" i="2"/>
  <c r="AV115" i="2"/>
  <c r="BI115" i="2"/>
  <c r="AV116" i="2"/>
  <c r="BI116" i="2"/>
  <c r="AU117" i="2"/>
  <c r="BC134" i="2"/>
  <c r="BM134" i="2"/>
  <c r="BD176" i="2"/>
  <c r="BC176" i="2"/>
  <c r="BI182" i="2"/>
  <c r="BH182" i="2"/>
  <c r="BD113" i="2"/>
  <c r="BN113" i="2"/>
  <c r="AQ114" i="2"/>
  <c r="BO114" i="2"/>
  <c r="BD117" i="2"/>
  <c r="BN117" i="2"/>
  <c r="AQ118" i="2"/>
  <c r="BO118" i="2"/>
  <c r="BD121" i="2"/>
  <c r="BN121" i="2"/>
  <c r="AQ122" i="2"/>
  <c r="BD125" i="2"/>
  <c r="BN125" i="2"/>
  <c r="AQ126" i="2"/>
  <c r="BD129" i="2"/>
  <c r="BN129" i="2"/>
  <c r="AQ130" i="2"/>
  <c r="BD133" i="2"/>
  <c r="BN133" i="2"/>
  <c r="AQ134" i="2"/>
  <c r="BD137" i="2"/>
  <c r="BN137" i="2"/>
  <c r="AQ138" i="2"/>
  <c r="BD141" i="2"/>
  <c r="BN141" i="2"/>
  <c r="AQ142" i="2"/>
  <c r="BN145" i="2"/>
  <c r="AQ146" i="2"/>
  <c r="BN149" i="2"/>
  <c r="AQ150" i="2"/>
  <c r="BN153" i="2"/>
  <c r="AQ154" i="2"/>
  <c r="AQ158" i="2"/>
  <c r="BD168" i="2"/>
  <c r="BC168" i="2"/>
  <c r="BG120" i="2"/>
  <c r="BP120" i="2"/>
  <c r="BO121" i="2"/>
  <c r="BG124" i="2"/>
  <c r="BP124" i="2"/>
  <c r="BO125" i="2"/>
  <c r="BG128" i="2"/>
  <c r="BP128" i="2"/>
  <c r="BO129" i="2"/>
  <c r="BG132" i="2"/>
  <c r="BP132" i="2"/>
  <c r="BO133" i="2"/>
  <c r="BG136" i="2"/>
  <c r="BP136" i="2"/>
  <c r="BO137" i="2"/>
  <c r="BG140" i="2"/>
  <c r="BP140" i="2"/>
  <c r="BO141" i="2"/>
  <c r="BG144" i="2"/>
  <c r="BP144" i="2"/>
  <c r="BO145" i="2"/>
  <c r="BP148" i="2"/>
  <c r="BO149" i="2"/>
  <c r="BP152" i="2"/>
  <c r="BO153" i="2"/>
  <c r="BO157" i="2"/>
  <c r="BN157" i="2"/>
  <c r="BH148" i="2"/>
  <c r="BG148" i="2"/>
  <c r="BH152" i="2"/>
  <c r="BG152" i="2"/>
  <c r="BH156" i="2"/>
  <c r="BG156" i="2"/>
  <c r="AV160" i="2"/>
  <c r="BI162" i="2"/>
  <c r="BH162" i="2"/>
  <c r="AW119" i="2"/>
  <c r="BA119" i="2"/>
  <c r="BJ119" i="2"/>
  <c r="AV120" i="2"/>
  <c r="BI120" i="2"/>
  <c r="AU121" i="2"/>
  <c r="AW123" i="2"/>
  <c r="BA123" i="2"/>
  <c r="BJ123" i="2"/>
  <c r="AV124" i="2"/>
  <c r="BI124" i="2"/>
  <c r="AW127" i="2"/>
  <c r="BA127" i="2"/>
  <c r="BJ127" i="2"/>
  <c r="AV128" i="2"/>
  <c r="BI128" i="2"/>
  <c r="AW131" i="2"/>
  <c r="BA131" i="2"/>
  <c r="BJ131" i="2"/>
  <c r="AV132" i="2"/>
  <c r="BI132" i="2"/>
  <c r="AW135" i="2"/>
  <c r="BA135" i="2"/>
  <c r="BJ135" i="2"/>
  <c r="AV136" i="2"/>
  <c r="BI136" i="2"/>
  <c r="AW139" i="2"/>
  <c r="BA139" i="2"/>
  <c r="BJ139" i="2"/>
  <c r="AV140" i="2"/>
  <c r="BI140" i="2"/>
  <c r="AW143" i="2"/>
  <c r="BA143" i="2"/>
  <c r="BJ143" i="2"/>
  <c r="AV144" i="2"/>
  <c r="BI144" i="2"/>
  <c r="AW147" i="2"/>
  <c r="BA147" i="2"/>
  <c r="BJ147" i="2"/>
  <c r="BI147" i="2"/>
  <c r="AV148" i="2"/>
  <c r="BI148" i="2"/>
  <c r="AW151" i="2"/>
  <c r="BA151" i="2"/>
  <c r="BJ151" i="2"/>
  <c r="BI151" i="2"/>
  <c r="AW155" i="2"/>
  <c r="AV155" i="2"/>
  <c r="BA155" i="2"/>
  <c r="BJ155" i="2"/>
  <c r="BI155" i="2"/>
  <c r="AW159" i="2"/>
  <c r="AV159" i="2"/>
  <c r="BA159" i="2"/>
  <c r="BJ159" i="2"/>
  <c r="BI159" i="2"/>
  <c r="BD172" i="2"/>
  <c r="BC172" i="2"/>
  <c r="AO110" i="2"/>
  <c r="BC110" i="2"/>
  <c r="BM110" i="2"/>
  <c r="AO111" i="2"/>
  <c r="BM111" i="2"/>
  <c r="AX114" i="2"/>
  <c r="BB114" i="2"/>
  <c r="AO115" i="2"/>
  <c r="BM115" i="2"/>
  <c r="AX118" i="2"/>
  <c r="BB118" i="2"/>
  <c r="AO119" i="2"/>
  <c r="BM119" i="2"/>
  <c r="AX122" i="2"/>
  <c r="BB122" i="2"/>
  <c r="AO123" i="2"/>
  <c r="AX126" i="2"/>
  <c r="BB126" i="2"/>
  <c r="AO127" i="2"/>
  <c r="AX130" i="2"/>
  <c r="BB130" i="2"/>
  <c r="AO131" i="2"/>
  <c r="AX134" i="2"/>
  <c r="BB134" i="2"/>
  <c r="AO135" i="2"/>
  <c r="AX138" i="2"/>
  <c r="BB138" i="2"/>
  <c r="AO139" i="2"/>
  <c r="AX142" i="2"/>
  <c r="BB142" i="2"/>
  <c r="AO143" i="2"/>
  <c r="AX146" i="2"/>
  <c r="AO147" i="2"/>
  <c r="AX150" i="2"/>
  <c r="AO151" i="2"/>
  <c r="AX154" i="2"/>
  <c r="AO155" i="2"/>
  <c r="AO159" i="2"/>
  <c r="AR164" i="2"/>
  <c r="AQ168" i="2"/>
  <c r="AQ172" i="2"/>
  <c r="AQ176" i="2"/>
  <c r="AU178" i="2"/>
  <c r="AO185" i="2"/>
  <c r="AQ192" i="2"/>
  <c r="AO160" i="2"/>
  <c r="BB161" i="2"/>
  <c r="BA161" i="2"/>
  <c r="BI166" i="2"/>
  <c r="BH166" i="2"/>
  <c r="AR168" i="2"/>
  <c r="BI170" i="2"/>
  <c r="BH170" i="2"/>
  <c r="AR172" i="2"/>
  <c r="BI174" i="2"/>
  <c r="BH174" i="2"/>
  <c r="AR176" i="2"/>
  <c r="BI178" i="2"/>
  <c r="BH178" i="2"/>
  <c r="BB181" i="2"/>
  <c r="BA181" i="2"/>
  <c r="AP185" i="2"/>
  <c r="AR192" i="2"/>
  <c r="BB197" i="2"/>
  <c r="BA197" i="2"/>
  <c r="AP201" i="2"/>
  <c r="AR204" i="2"/>
  <c r="AP209" i="2"/>
  <c r="AR212" i="2"/>
  <c r="AP217" i="2"/>
  <c r="AO161" i="2"/>
  <c r="AO181" i="2"/>
  <c r="AQ188" i="2"/>
  <c r="AO197" i="2"/>
  <c r="BO159" i="2"/>
  <c r="AQ160" i="2"/>
  <c r="BO160" i="2"/>
  <c r="AP161" i="2"/>
  <c r="BN161" i="2"/>
  <c r="AX165" i="2"/>
  <c r="BB165" i="2"/>
  <c r="BA165" i="2"/>
  <c r="AX166" i="2"/>
  <c r="AV167" i="2"/>
  <c r="AX169" i="2"/>
  <c r="BB169" i="2"/>
  <c r="BA169" i="2"/>
  <c r="AX170" i="2"/>
  <c r="AV171" i="2"/>
  <c r="AX173" i="2"/>
  <c r="BB173" i="2"/>
  <c r="BA173" i="2"/>
  <c r="AX174" i="2"/>
  <c r="AV175" i="2"/>
  <c r="AX177" i="2"/>
  <c r="BB177" i="2"/>
  <c r="BA177" i="2"/>
  <c r="AX178" i="2"/>
  <c r="AP181" i="2"/>
  <c r="BN181" i="2"/>
  <c r="BD184" i="2"/>
  <c r="BC184" i="2"/>
  <c r="BN184" i="2"/>
  <c r="BO187" i="2"/>
  <c r="AR188" i="2"/>
  <c r="AV190" i="2"/>
  <c r="BI190" i="2"/>
  <c r="AX193" i="2"/>
  <c r="BB193" i="2"/>
  <c r="BA193" i="2"/>
  <c r="AP197" i="2"/>
  <c r="BD200" i="2"/>
  <c r="BC200" i="2"/>
  <c r="BN200" i="2"/>
  <c r="AX205" i="2"/>
  <c r="BB205" i="2"/>
  <c r="BD208" i="2"/>
  <c r="BN208" i="2"/>
  <c r="AX213" i="2"/>
  <c r="BB213" i="2"/>
  <c r="BD216" i="2"/>
  <c r="BN216" i="2"/>
  <c r="BP160" i="2"/>
  <c r="BM165" i="2"/>
  <c r="BM169" i="2"/>
  <c r="BM173" i="2"/>
  <c r="BM180" i="2"/>
  <c r="BB182" i="2"/>
  <c r="AU186" i="2"/>
  <c r="BH186" i="2"/>
  <c r="BG187" i="2"/>
  <c r="BP187" i="2"/>
  <c r="AW189" i="2"/>
  <c r="BA189" i="2"/>
  <c r="BJ189" i="2"/>
  <c r="BM196" i="2"/>
  <c r="AV202" i="2"/>
  <c r="BI202" i="2"/>
  <c r="AV210" i="2"/>
  <c r="BI210" i="2"/>
  <c r="AQ249" i="2"/>
  <c r="AP249" i="2"/>
  <c r="BC169" i="2"/>
  <c r="BC173" i="2"/>
  <c r="BD180" i="2"/>
  <c r="BC180" i="2"/>
  <c r="BG180" i="2"/>
  <c r="BD196" i="2"/>
  <c r="BC196" i="2"/>
  <c r="BP219" i="2"/>
  <c r="BO219" i="2"/>
  <c r="AU162" i="2"/>
  <c r="BO163" i="2"/>
  <c r="BD164" i="2"/>
  <c r="BC164" i="2"/>
  <c r="BN164" i="2"/>
  <c r="BM168" i="2"/>
  <c r="BM172" i="2"/>
  <c r="BM176" i="2"/>
  <c r="BB178" i="2"/>
  <c r="AQ180" i="2"/>
  <c r="AU182" i="2"/>
  <c r="BG183" i="2"/>
  <c r="BP183" i="2"/>
  <c r="AW185" i="2"/>
  <c r="BA185" i="2"/>
  <c r="BJ185" i="2"/>
  <c r="AO189" i="2"/>
  <c r="BC192" i="2"/>
  <c r="BM192" i="2"/>
  <c r="AQ196" i="2"/>
  <c r="AU198" i="2"/>
  <c r="BH198" i="2"/>
  <c r="BG199" i="2"/>
  <c r="BP199" i="2"/>
  <c r="BG207" i="2"/>
  <c r="BP207" i="2"/>
  <c r="BG215" i="2"/>
  <c r="BP215" i="2"/>
  <c r="BN217" i="2"/>
  <c r="AV218" i="2"/>
  <c r="BI218" i="2"/>
  <c r="AU219" i="2"/>
  <c r="BH219" i="2"/>
  <c r="AX221" i="2"/>
  <c r="AW221" i="2"/>
  <c r="BB221" i="2"/>
  <c r="BD224" i="2"/>
  <c r="BN224" i="2"/>
  <c r="BM224" i="2"/>
  <c r="BH226" i="2"/>
  <c r="AU227" i="2"/>
  <c r="BH227" i="2"/>
  <c r="AQ229" i="2"/>
  <c r="AP229" i="2"/>
  <c r="AW234" i="2"/>
  <c r="BA234" i="2"/>
  <c r="BJ234" i="2"/>
  <c r="BG247" i="2"/>
  <c r="BP247" i="2"/>
  <c r="AW250" i="2"/>
  <c r="BA250" i="2"/>
  <c r="BJ250" i="2"/>
  <c r="BC253" i="2"/>
  <c r="BM253" i="2"/>
  <c r="BO256" i="2"/>
  <c r="AX257" i="2"/>
  <c r="AV226" i="2"/>
  <c r="AU226" i="2"/>
  <c r="AQ237" i="2"/>
  <c r="AP237" i="2"/>
  <c r="AR240" i="2"/>
  <c r="AQ253" i="2"/>
  <c r="AP253" i="2"/>
  <c r="BC257" i="2"/>
  <c r="BB257" i="2"/>
  <c r="AP221" i="2"/>
  <c r="AR224" i="2"/>
  <c r="AQ225" i="2"/>
  <c r="AW226" i="2"/>
  <c r="BJ226" i="2"/>
  <c r="AW230" i="2"/>
  <c r="BA230" i="2"/>
  <c r="BJ230" i="2"/>
  <c r="BO232" i="2"/>
  <c r="BG235" i="2"/>
  <c r="BP235" i="2"/>
  <c r="AW238" i="2"/>
  <c r="BA238" i="2"/>
  <c r="BJ238" i="2"/>
  <c r="BG251" i="2"/>
  <c r="BP251" i="2"/>
  <c r="AW254" i="2"/>
  <c r="BA254" i="2"/>
  <c r="BJ254" i="2"/>
  <c r="AQ257" i="2"/>
  <c r="AP257" i="2"/>
  <c r="AW258" i="2"/>
  <c r="BA258" i="2"/>
  <c r="BJ258" i="2"/>
  <c r="BO261" i="2"/>
  <c r="BN261" i="2"/>
  <c r="BP263" i="2"/>
  <c r="BO263" i="2"/>
  <c r="BH202" i="2"/>
  <c r="BH210" i="2"/>
  <c r="BH214" i="2"/>
  <c r="BH217" i="2"/>
  <c r="AU218" i="2"/>
  <c r="BC220" i="2"/>
  <c r="BG223" i="2"/>
  <c r="BP223" i="2"/>
  <c r="BO223" i="2"/>
  <c r="BA225" i="2"/>
  <c r="BJ225" i="2"/>
  <c r="BD228" i="2"/>
  <c r="BN228" i="2"/>
  <c r="AU235" i="2"/>
  <c r="BH235" i="2"/>
  <c r="AQ241" i="2"/>
  <c r="AP241" i="2"/>
  <c r="AV242" i="2"/>
  <c r="BI242" i="2"/>
  <c r="AX245" i="2"/>
  <c r="BB245" i="2"/>
  <c r="BD248" i="2"/>
  <c r="BN248" i="2"/>
  <c r="AU251" i="2"/>
  <c r="BH251" i="2"/>
  <c r="BG259" i="2"/>
  <c r="BP259" i="2"/>
  <c r="BD267" i="2"/>
  <c r="BN267" i="2"/>
  <c r="AU268" i="2"/>
  <c r="BA201" i="2"/>
  <c r="BC204" i="2"/>
  <c r="BA205" i="2"/>
  <c r="BC208" i="2"/>
  <c r="BA209" i="2"/>
  <c r="BC212" i="2"/>
  <c r="BA213" i="2"/>
  <c r="BC216" i="2"/>
  <c r="BN220" i="2"/>
  <c r="BM220" i="2"/>
  <c r="AX225" i="2"/>
  <c r="AW225" i="2"/>
  <c r="BJ217" i="2"/>
  <c r="BA219" i="2"/>
  <c r="AQ220" i="2"/>
  <c r="BO220" i="2"/>
  <c r="AV222" i="2"/>
  <c r="AU222" i="2"/>
  <c r="BI222" i="2"/>
  <c r="AO225" i="2"/>
  <c r="BM225" i="2"/>
  <c r="AR228" i="2"/>
  <c r="BG231" i="2"/>
  <c r="BP231" i="2"/>
  <c r="BC233" i="2"/>
  <c r="BM233" i="2"/>
  <c r="BD236" i="2"/>
  <c r="BN236" i="2"/>
  <c r="AU239" i="2"/>
  <c r="BH239" i="2"/>
  <c r="AQ245" i="2"/>
  <c r="AP245" i="2"/>
  <c r="AV246" i="2"/>
  <c r="BI246" i="2"/>
  <c r="AR248" i="2"/>
  <c r="AX249" i="2"/>
  <c r="BB249" i="2"/>
  <c r="BD252" i="2"/>
  <c r="BN252" i="2"/>
  <c r="AU255" i="2"/>
  <c r="BH255" i="2"/>
  <c r="BD260" i="2"/>
  <c r="BN260" i="2"/>
  <c r="AR267" i="2"/>
  <c r="AX217" i="2"/>
  <c r="AW222" i="2"/>
  <c r="BJ222" i="2"/>
  <c r="AX229" i="2"/>
  <c r="BB229" i="2"/>
  <c r="AU231" i="2"/>
  <c r="BH231" i="2"/>
  <c r="AQ233" i="2"/>
  <c r="AP233" i="2"/>
  <c r="BO236" i="2"/>
  <c r="BG243" i="2"/>
  <c r="BP243" i="2"/>
  <c r="AW246" i="2"/>
  <c r="BA246" i="2"/>
  <c r="BJ246" i="2"/>
  <c r="BC249" i="2"/>
  <c r="BM249" i="2"/>
  <c r="BO252" i="2"/>
  <c r="AR260" i="2"/>
  <c r="AQ260" i="2"/>
  <c r="BH264" i="2"/>
  <c r="BG264" i="2"/>
  <c r="BC274" i="2"/>
  <c r="BB274" i="2"/>
  <c r="AO295" i="2"/>
  <c r="AP295" i="2"/>
  <c r="BC306" i="2"/>
  <c r="BB306" i="2"/>
  <c r="AQ310" i="2"/>
  <c r="AR310" i="2"/>
  <c r="AO315" i="2"/>
  <c r="AP315" i="2"/>
  <c r="BC322" i="2"/>
  <c r="BB322" i="2"/>
  <c r="BJ342" i="2"/>
  <c r="BI342" i="2"/>
  <c r="BP350" i="2"/>
  <c r="BO350" i="2"/>
  <c r="AV382" i="2"/>
  <c r="AU382" i="2"/>
  <c r="BI382" i="2"/>
  <c r="BH382" i="2"/>
  <c r="BP395" i="2"/>
  <c r="BO395" i="2"/>
  <c r="AO271" i="2"/>
  <c r="BH272" i="2"/>
  <c r="BG272" i="2"/>
  <c r="AP274" i="2"/>
  <c r="AO275" i="2"/>
  <c r="AV281" i="2"/>
  <c r="BN286" i="2"/>
  <c r="BM286" i="2"/>
  <c r="AV298" i="2"/>
  <c r="BC302" i="2"/>
  <c r="BB302" i="2"/>
  <c r="BI304" i="2"/>
  <c r="BH304" i="2"/>
  <c r="AP306" i="2"/>
  <c r="AV308" i="2"/>
  <c r="AP322" i="2"/>
  <c r="AV324" i="2"/>
  <c r="AV353" i="2"/>
  <c r="AU353" i="2"/>
  <c r="BI353" i="2"/>
  <c r="BH353" i="2"/>
  <c r="AP393" i="2"/>
  <c r="BN235" i="2"/>
  <c r="AV237" i="2"/>
  <c r="BN239" i="2"/>
  <c r="AV241" i="2"/>
  <c r="BN243" i="2"/>
  <c r="AV245" i="2"/>
  <c r="BN247" i="2"/>
  <c r="AV249" i="2"/>
  <c r="BN251" i="2"/>
  <c r="AV253" i="2"/>
  <c r="BN255" i="2"/>
  <c r="AV257" i="2"/>
  <c r="BN259" i="2"/>
  <c r="AU261" i="2"/>
  <c r="BC263" i="2"/>
  <c r="AW264" i="2"/>
  <c r="BC266" i="2"/>
  <c r="BB266" i="2"/>
  <c r="AV271" i="2"/>
  <c r="AR273" i="2"/>
  <c r="AQ274" i="2"/>
  <c r="BG278" i="2"/>
  <c r="AQ286" i="2"/>
  <c r="AR286" i="2"/>
  <c r="AV294" i="2"/>
  <c r="BC298" i="2"/>
  <c r="BB298" i="2"/>
  <c r="BI300" i="2"/>
  <c r="BH300" i="2"/>
  <c r="AP302" i="2"/>
  <c r="AQ306" i="2"/>
  <c r="AR306" i="2"/>
  <c r="AO311" i="2"/>
  <c r="AP311" i="2"/>
  <c r="BC318" i="2"/>
  <c r="BB318" i="2"/>
  <c r="AQ322" i="2"/>
  <c r="AR322" i="2"/>
  <c r="AQ349" i="2"/>
  <c r="AP349" i="2"/>
  <c r="BB364" i="2"/>
  <c r="BA364" i="2"/>
  <c r="AW364" i="2"/>
  <c r="BO227" i="2"/>
  <c r="BM228" i="2"/>
  <c r="AW229" i="2"/>
  <c r="AU230" i="2"/>
  <c r="BO231" i="2"/>
  <c r="BM232" i="2"/>
  <c r="AW233" i="2"/>
  <c r="BG234" i="2"/>
  <c r="BI237" i="2"/>
  <c r="BG238" i="2"/>
  <c r="BI241" i="2"/>
  <c r="BG242" i="2"/>
  <c r="BI245" i="2"/>
  <c r="BG246" i="2"/>
  <c r="BI249" i="2"/>
  <c r="BG250" i="2"/>
  <c r="BI253" i="2"/>
  <c r="BG254" i="2"/>
  <c r="BI257" i="2"/>
  <c r="BG258" i="2"/>
  <c r="BB260" i="2"/>
  <c r="AO261" i="2"/>
  <c r="BB261" i="2"/>
  <c r="BB262" i="2"/>
  <c r="AQ264" i="2"/>
  <c r="BM266" i="2"/>
  <c r="BN269" i="2"/>
  <c r="AP272" i="2"/>
  <c r="AR278" i="2"/>
  <c r="BB280" i="2"/>
  <c r="AV284" i="2"/>
  <c r="BI284" i="2"/>
  <c r="AX285" i="2"/>
  <c r="AW285" i="2"/>
  <c r="AX287" i="2"/>
  <c r="BO289" i="2"/>
  <c r="BC294" i="2"/>
  <c r="BB294" i="2"/>
  <c r="BI296" i="2"/>
  <c r="BH296" i="2"/>
  <c r="AP298" i="2"/>
  <c r="BN298" i="2"/>
  <c r="BB307" i="2"/>
  <c r="AX314" i="2"/>
  <c r="AP318" i="2"/>
  <c r="BN318" i="2"/>
  <c r="AV320" i="2"/>
  <c r="BB323" i="2"/>
  <c r="AV345" i="2"/>
  <c r="AU345" i="2"/>
  <c r="BI345" i="2"/>
  <c r="BH345" i="2"/>
  <c r="BB236" i="2"/>
  <c r="BB240" i="2"/>
  <c r="BB244" i="2"/>
  <c r="BB248" i="2"/>
  <c r="BB252" i="2"/>
  <c r="BB256" i="2"/>
  <c r="AQ266" i="2"/>
  <c r="AR269" i="2"/>
  <c r="BG274" i="2"/>
  <c r="AO287" i="2"/>
  <c r="AP287" i="2"/>
  <c r="BB287" i="2"/>
  <c r="BG288" i="2"/>
  <c r="BI303" i="2"/>
  <c r="BJ303" i="2"/>
  <c r="AO307" i="2"/>
  <c r="AP307" i="2"/>
  <c r="BC314" i="2"/>
  <c r="BB314" i="2"/>
  <c r="AQ318" i="2"/>
  <c r="AR318" i="2"/>
  <c r="AO323" i="2"/>
  <c r="AP323" i="2"/>
  <c r="BJ330" i="2"/>
  <c r="BI330" i="2"/>
  <c r="AV347" i="2"/>
  <c r="AU347" i="2"/>
  <c r="AO263" i="2"/>
  <c r="BM263" i="2"/>
  <c r="AX267" i="2"/>
  <c r="AU269" i="2"/>
  <c r="AR274" i="2"/>
  <c r="BB276" i="2"/>
  <c r="AW279" i="2"/>
  <c r="BA279" i="2"/>
  <c r="BJ279" i="2"/>
  <c r="BI279" i="2"/>
  <c r="AQ279" i="2"/>
  <c r="BN279" i="2"/>
  <c r="AU280" i="2"/>
  <c r="BH280" i="2"/>
  <c r="BG280" i="2"/>
  <c r="AU284" i="2"/>
  <c r="BI286" i="2"/>
  <c r="BH286" i="2"/>
  <c r="BP288" i="2"/>
  <c r="AX290" i="2"/>
  <c r="BD292" i="2"/>
  <c r="BN292" i="2"/>
  <c r="BM292" i="2"/>
  <c r="BH292" i="2"/>
  <c r="AW293" i="2"/>
  <c r="AW299" i="2"/>
  <c r="BA299" i="2"/>
  <c r="BI299" i="2"/>
  <c r="BJ299" i="2"/>
  <c r="BB303" i="2"/>
  <c r="AX310" i="2"/>
  <c r="AP314" i="2"/>
  <c r="BN314" i="2"/>
  <c r="AV316" i="2"/>
  <c r="BB319" i="2"/>
  <c r="BD326" i="2"/>
  <c r="BN326" i="2"/>
  <c r="BD340" i="2"/>
  <c r="BN340" i="2"/>
  <c r="BC270" i="2"/>
  <c r="BB270" i="2"/>
  <c r="AP271" i="2"/>
  <c r="BN273" i="2"/>
  <c r="AP275" i="2"/>
  <c r="BC278" i="2"/>
  <c r="BB278" i="2"/>
  <c r="AO280" i="2"/>
  <c r="AV282" i="2"/>
  <c r="AU282" i="2"/>
  <c r="BI282" i="2"/>
  <c r="BH282" i="2"/>
  <c r="BJ287" i="2"/>
  <c r="BI295" i="2"/>
  <c r="BJ295" i="2"/>
  <c r="AO303" i="2"/>
  <c r="AP303" i="2"/>
  <c r="BC310" i="2"/>
  <c r="BB310" i="2"/>
  <c r="AQ314" i="2"/>
  <c r="AR314" i="2"/>
  <c r="AO319" i="2"/>
  <c r="AP319" i="2"/>
  <c r="AQ326" i="2"/>
  <c r="AR326" i="2"/>
  <c r="BN343" i="2"/>
  <c r="BM343" i="2"/>
  <c r="BJ354" i="2"/>
  <c r="BI354" i="2"/>
  <c r="BH260" i="2"/>
  <c r="BG265" i="2"/>
  <c r="BP265" i="2"/>
  <c r="BH268" i="2"/>
  <c r="AP270" i="2"/>
  <c r="BN270" i="2"/>
  <c r="BA271" i="2"/>
  <c r="BJ271" i="2"/>
  <c r="AW275" i="2"/>
  <c r="BA275" i="2"/>
  <c r="BJ275" i="2"/>
  <c r="BI275" i="2"/>
  <c r="AU276" i="2"/>
  <c r="BH276" i="2"/>
  <c r="BG276" i="2"/>
  <c r="BO277" i="2"/>
  <c r="AP278" i="2"/>
  <c r="BN278" i="2"/>
  <c r="AO279" i="2"/>
  <c r="BO281" i="2"/>
  <c r="AO283" i="2"/>
  <c r="AP283" i="2"/>
  <c r="BB283" i="2"/>
  <c r="BG285" i="2"/>
  <c r="BP285" i="2"/>
  <c r="AP290" i="2"/>
  <c r="BB290" i="2"/>
  <c r="AR292" i="2"/>
  <c r="AO293" i="2"/>
  <c r="BB295" i="2"/>
  <c r="AR298" i="2"/>
  <c r="AO299" i="2"/>
  <c r="AP299" i="2"/>
  <c r="AX306" i="2"/>
  <c r="AP310" i="2"/>
  <c r="BN310" i="2"/>
  <c r="AV312" i="2"/>
  <c r="BB315" i="2"/>
  <c r="AW334" i="2"/>
  <c r="AV337" i="2"/>
  <c r="AU337" i="2"/>
  <c r="BI337" i="2"/>
  <c r="BH337" i="2"/>
  <c r="BG283" i="2"/>
  <c r="BC284" i="2"/>
  <c r="BA285" i="2"/>
  <c r="AQ290" i="2"/>
  <c r="BO293" i="2"/>
  <c r="AP325" i="2"/>
  <c r="AO325" i="2"/>
  <c r="AW327" i="2"/>
  <c r="AV327" i="2"/>
  <c r="BA327" i="2"/>
  <c r="BJ327" i="2"/>
  <c r="BI327" i="2"/>
  <c r="AV330" i="2"/>
  <c r="BI333" i="2"/>
  <c r="BH333" i="2"/>
  <c r="BD336" i="2"/>
  <c r="BN336" i="2"/>
  <c r="AR340" i="2"/>
  <c r="BC343" i="2"/>
  <c r="AR344" i="2"/>
  <c r="BC349" i="2"/>
  <c r="BM349" i="2"/>
  <c r="BA362" i="2"/>
  <c r="BJ362" i="2"/>
  <c r="BI362" i="2"/>
  <c r="BP367" i="2"/>
  <c r="AV370" i="2"/>
  <c r="AP377" i="2"/>
  <c r="BP358" i="2"/>
  <c r="BO358" i="2"/>
  <c r="AW362" i="2"/>
  <c r="BH367" i="2"/>
  <c r="BG367" i="2"/>
  <c r="BJ370" i="2"/>
  <c r="BI370" i="2"/>
  <c r="AQ284" i="2"/>
  <c r="AO285" i="2"/>
  <c r="BO305" i="2"/>
  <c r="BN305" i="2"/>
  <c r="BO321" i="2"/>
  <c r="BN321" i="2"/>
  <c r="AR324" i="2"/>
  <c r="AQ324" i="2"/>
  <c r="BO325" i="2"/>
  <c r="BN325" i="2"/>
  <c r="AO327" i="2"/>
  <c r="AU333" i="2"/>
  <c r="AR336" i="2"/>
  <c r="AQ343" i="2"/>
  <c r="AW348" i="2"/>
  <c r="BN351" i="2"/>
  <c r="BM351" i="2"/>
  <c r="AR352" i="2"/>
  <c r="BH376" i="2"/>
  <c r="BG376" i="2"/>
  <c r="AR284" i="2"/>
  <c r="AP285" i="2"/>
  <c r="AR296" i="2"/>
  <c r="AR300" i="2"/>
  <c r="AR304" i="2"/>
  <c r="BJ307" i="2"/>
  <c r="AR308" i="2"/>
  <c r="BJ311" i="2"/>
  <c r="AR312" i="2"/>
  <c r="BJ315" i="2"/>
  <c r="AR316" i="2"/>
  <c r="BJ319" i="2"/>
  <c r="AR320" i="2"/>
  <c r="BJ323" i="2"/>
  <c r="BI329" i="2"/>
  <c r="BH329" i="2"/>
  <c r="BJ338" i="2"/>
  <c r="BI338" i="2"/>
  <c r="BN339" i="2"/>
  <c r="BM339" i="2"/>
  <c r="AO342" i="2"/>
  <c r="AO348" i="2"/>
  <c r="AQ351" i="2"/>
  <c r="AQ357" i="2"/>
  <c r="AP357" i="2"/>
  <c r="AV361" i="2"/>
  <c r="AU361" i="2"/>
  <c r="BI361" i="2"/>
  <c r="BH361" i="2"/>
  <c r="AQ282" i="2"/>
  <c r="BC286" i="2"/>
  <c r="AV287" i="2"/>
  <c r="AQ288" i="2"/>
  <c r="AO289" i="2"/>
  <c r="BH290" i="2"/>
  <c r="BG291" i="2"/>
  <c r="BC292" i="2"/>
  <c r="BA293" i="2"/>
  <c r="BI294" i="2"/>
  <c r="AV295" i="2"/>
  <c r="AU296" i="2"/>
  <c r="BI298" i="2"/>
  <c r="AV299" i="2"/>
  <c r="AU300" i="2"/>
  <c r="BI302" i="2"/>
  <c r="AV303" i="2"/>
  <c r="AU304" i="2"/>
  <c r="BI306" i="2"/>
  <c r="AV307" i="2"/>
  <c r="AU308" i="2"/>
  <c r="BI310" i="2"/>
  <c r="AV311" i="2"/>
  <c r="AU312" i="2"/>
  <c r="BI314" i="2"/>
  <c r="AV315" i="2"/>
  <c r="AU316" i="2"/>
  <c r="BI318" i="2"/>
  <c r="AV319" i="2"/>
  <c r="AU320" i="2"/>
  <c r="BI322" i="2"/>
  <c r="AU324" i="2"/>
  <c r="BC335" i="2"/>
  <c r="BA346" i="2"/>
  <c r="BJ346" i="2"/>
  <c r="BI346" i="2"/>
  <c r="AU355" i="2"/>
  <c r="BB356" i="2"/>
  <c r="BA356" i="2"/>
  <c r="AW356" i="2"/>
  <c r="AQ359" i="2"/>
  <c r="AP359" i="2"/>
  <c r="BD359" i="2"/>
  <c r="BC359" i="2"/>
  <c r="BN359" i="2"/>
  <c r="BM359" i="2"/>
  <c r="AR360" i="2"/>
  <c r="BC365" i="2"/>
  <c r="BM365" i="2"/>
  <c r="AW307" i="2"/>
  <c r="BA307" i="2"/>
  <c r="BI308" i="2"/>
  <c r="AW311" i="2"/>
  <c r="BA311" i="2"/>
  <c r="BI312" i="2"/>
  <c r="AW315" i="2"/>
  <c r="BA315" i="2"/>
  <c r="BI316" i="2"/>
  <c r="AW319" i="2"/>
  <c r="BA319" i="2"/>
  <c r="BI320" i="2"/>
  <c r="AW323" i="2"/>
  <c r="AV323" i="2"/>
  <c r="BA323" i="2"/>
  <c r="BI324" i="2"/>
  <c r="BC326" i="2"/>
  <c r="BB326" i="2"/>
  <c r="BM326" i="2"/>
  <c r="AU328" i="2"/>
  <c r="BH328" i="2"/>
  <c r="AU331" i="2"/>
  <c r="BH331" i="2"/>
  <c r="BG331" i="2"/>
  <c r="BA334" i="2"/>
  <c r="BJ334" i="2"/>
  <c r="BI334" i="2"/>
  <c r="BN335" i="2"/>
  <c r="BM335" i="2"/>
  <c r="AV341" i="2"/>
  <c r="AU341" i="2"/>
  <c r="BI341" i="2"/>
  <c r="BH341" i="2"/>
  <c r="AW346" i="2"/>
  <c r="AV354" i="2"/>
  <c r="AQ365" i="2"/>
  <c r="AP365" i="2"/>
  <c r="AQ328" i="2"/>
  <c r="BC329" i="2"/>
  <c r="AO330" i="2"/>
  <c r="BC333" i="2"/>
  <c r="AQ335" i="2"/>
  <c r="AX337" i="2"/>
  <c r="BB337" i="2"/>
  <c r="AQ339" i="2"/>
  <c r="AX341" i="2"/>
  <c r="BB341" i="2"/>
  <c r="BP343" i="2"/>
  <c r="AX345" i="2"/>
  <c r="BB345" i="2"/>
  <c r="BC347" i="2"/>
  <c r="BD348" i="2"/>
  <c r="BN348" i="2"/>
  <c r="BH351" i="2"/>
  <c r="AX353" i="2"/>
  <c r="BB353" i="2"/>
  <c r="BD356" i="2"/>
  <c r="BN356" i="2"/>
  <c r="BH359" i="2"/>
  <c r="AX361" i="2"/>
  <c r="BB361" i="2"/>
  <c r="BD364" i="2"/>
  <c r="BN364" i="2"/>
  <c r="BB372" i="2"/>
  <c r="BA372" i="2"/>
  <c r="AR381" i="2"/>
  <c r="AQ381" i="2"/>
  <c r="AR388" i="2"/>
  <c r="AX389" i="2"/>
  <c r="AW389" i="2"/>
  <c r="BB389" i="2"/>
  <c r="BA389" i="2"/>
  <c r="BN329" i="2"/>
  <c r="BC331" i="2"/>
  <c r="BN333" i="2"/>
  <c r="BP335" i="2"/>
  <c r="BC337" i="2"/>
  <c r="BP339" i="2"/>
  <c r="BC341" i="2"/>
  <c r="BH343" i="2"/>
  <c r="BA344" i="2"/>
  <c r="BC345" i="2"/>
  <c r="AV350" i="2"/>
  <c r="BC353" i="2"/>
  <c r="AQ355" i="2"/>
  <c r="AP355" i="2"/>
  <c r="BD355" i="2"/>
  <c r="BC355" i="2"/>
  <c r="AV358" i="2"/>
  <c r="BC361" i="2"/>
  <c r="AQ363" i="2"/>
  <c r="AP363" i="2"/>
  <c r="BD363" i="2"/>
  <c r="BC363" i="2"/>
  <c r="AV366" i="2"/>
  <c r="BO368" i="2"/>
  <c r="BG371" i="2"/>
  <c r="AU373" i="2"/>
  <c r="AQ375" i="2"/>
  <c r="AP375" i="2"/>
  <c r="BD328" i="2"/>
  <c r="BD332" i="2"/>
  <c r="BN332" i="2"/>
  <c r="BH335" i="2"/>
  <c r="BA336" i="2"/>
  <c r="BH339" i="2"/>
  <c r="BA340" i="2"/>
  <c r="AQ345" i="2"/>
  <c r="AP345" i="2"/>
  <c r="BI349" i="2"/>
  <c r="BH349" i="2"/>
  <c r="BA350" i="2"/>
  <c r="BJ350" i="2"/>
  <c r="BB352" i="2"/>
  <c r="BA352" i="2"/>
  <c r="AQ353" i="2"/>
  <c r="AP353" i="2"/>
  <c r="BI357" i="2"/>
  <c r="BH357" i="2"/>
  <c r="BA358" i="2"/>
  <c r="BJ358" i="2"/>
  <c r="BB360" i="2"/>
  <c r="BA360" i="2"/>
  <c r="AQ361" i="2"/>
  <c r="AP361" i="2"/>
  <c r="BI365" i="2"/>
  <c r="BH365" i="2"/>
  <c r="AW366" i="2"/>
  <c r="BA366" i="2"/>
  <c r="BJ366" i="2"/>
  <c r="BI366" i="2"/>
  <c r="AX369" i="2"/>
  <c r="BB369" i="2"/>
  <c r="AU371" i="2"/>
  <c r="BH371" i="2"/>
  <c r="BG379" i="2"/>
  <c r="BP379" i="2"/>
  <c r="BO379" i="2"/>
  <c r="BD384" i="2"/>
  <c r="BC384" i="2"/>
  <c r="BN384" i="2"/>
  <c r="BM384" i="2"/>
  <c r="AW336" i="2"/>
  <c r="AW340" i="2"/>
  <c r="AW350" i="2"/>
  <c r="AW358" i="2"/>
  <c r="BG328" i="2"/>
  <c r="BP328" i="2"/>
  <c r="BP331" i="2"/>
  <c r="AR332" i="2"/>
  <c r="BG332" i="2"/>
  <c r="BP332" i="2"/>
  <c r="AV334" i="2"/>
  <c r="BO334" i="2"/>
  <c r="AO336" i="2"/>
  <c r="AV338" i="2"/>
  <c r="BO338" i="2"/>
  <c r="AO340" i="2"/>
  <c r="AV342" i="2"/>
  <c r="BD344" i="2"/>
  <c r="BN344" i="2"/>
  <c r="BH347" i="2"/>
  <c r="AX349" i="2"/>
  <c r="BB349" i="2"/>
  <c r="AU349" i="2"/>
  <c r="BC351" i="2"/>
  <c r="BD352" i="2"/>
  <c r="BN352" i="2"/>
  <c r="BH355" i="2"/>
  <c r="AX357" i="2"/>
  <c r="BB357" i="2"/>
  <c r="AU357" i="2"/>
  <c r="BD360" i="2"/>
  <c r="BN360" i="2"/>
  <c r="BH363" i="2"/>
  <c r="AX365" i="2"/>
  <c r="BB365" i="2"/>
  <c r="AU365" i="2"/>
  <c r="AQ369" i="2"/>
  <c r="AP369" i="2"/>
  <c r="BO374" i="2"/>
  <c r="BJ383" i="2"/>
  <c r="BI383" i="2"/>
  <c r="AP367" i="2"/>
  <c r="BH369" i="2"/>
  <c r="AP371" i="2"/>
  <c r="BC371" i="2"/>
  <c r="BP375" i="2"/>
  <c r="BO375" i="2"/>
  <c r="AQ384" i="2"/>
  <c r="AO389" i="2"/>
  <c r="BP391" i="2"/>
  <c r="BO391" i="2"/>
  <c r="BM352" i="2"/>
  <c r="AU354" i="2"/>
  <c r="BO355" i="2"/>
  <c r="BM356" i="2"/>
  <c r="AW357" i="2"/>
  <c r="AU358" i="2"/>
  <c r="BO359" i="2"/>
  <c r="BM360" i="2"/>
  <c r="AW361" i="2"/>
  <c r="AU362" i="2"/>
  <c r="BO363" i="2"/>
  <c r="BM364" i="2"/>
  <c r="AW365" i="2"/>
  <c r="AU366" i="2"/>
  <c r="BC367" i="2"/>
  <c r="BO367" i="2"/>
  <c r="BA368" i="2"/>
  <c r="BM368" i="2"/>
  <c r="AW369" i="2"/>
  <c r="AU370" i="2"/>
  <c r="BO373" i="2"/>
  <c r="AV374" i="2"/>
  <c r="AU374" i="2"/>
  <c r="AV378" i="2"/>
  <c r="AU378" i="2"/>
  <c r="BI378" i="2"/>
  <c r="BH378" i="2"/>
  <c r="BD380" i="2"/>
  <c r="BC380" i="2"/>
  <c r="BN380" i="2"/>
  <c r="BM380" i="2"/>
  <c r="AR384" i="2"/>
  <c r="AX385" i="2"/>
  <c r="AW385" i="2"/>
  <c r="BB385" i="2"/>
  <c r="BA385" i="2"/>
  <c r="AP389" i="2"/>
  <c r="AV394" i="2"/>
  <c r="AU394" i="2"/>
  <c r="BI394" i="2"/>
  <c r="BH394" i="2"/>
  <c r="BD396" i="2"/>
  <c r="BC396" i="2"/>
  <c r="BM371" i="2"/>
  <c r="AV375" i="2"/>
  <c r="AQ380" i="2"/>
  <c r="AO385" i="2"/>
  <c r="BG387" i="2"/>
  <c r="BP387" i="2"/>
  <c r="BO387" i="2"/>
  <c r="AQ396" i="2"/>
  <c r="BD376" i="2"/>
  <c r="BC376" i="2"/>
  <c r="BN376" i="2"/>
  <c r="BM376" i="2"/>
  <c r="AX381" i="2"/>
  <c r="AW381" i="2"/>
  <c r="BB381" i="2"/>
  <c r="BA381" i="2"/>
  <c r="AV390" i="2"/>
  <c r="AU390" i="2"/>
  <c r="BI390" i="2"/>
  <c r="BH390" i="2"/>
  <c r="BD392" i="2"/>
  <c r="BC392" i="2"/>
  <c r="BN392" i="2"/>
  <c r="BM392" i="2"/>
  <c r="BA373" i="2"/>
  <c r="AQ376" i="2"/>
  <c r="AO381" i="2"/>
  <c r="BG383" i="2"/>
  <c r="BP383" i="2"/>
  <c r="BO383" i="2"/>
  <c r="AQ392" i="2"/>
  <c r="BP371" i="2"/>
  <c r="BH372" i="2"/>
  <c r="BP376" i="2"/>
  <c r="AX377" i="2"/>
  <c r="AW377" i="2"/>
  <c r="BB377" i="2"/>
  <c r="BA377" i="2"/>
  <c r="BN381" i="2"/>
  <c r="AV386" i="2"/>
  <c r="AU386" i="2"/>
  <c r="BI386" i="2"/>
  <c r="BH386" i="2"/>
  <c r="BD388" i="2"/>
  <c r="BC388" i="2"/>
  <c r="BN388" i="2"/>
  <c r="BM388" i="2"/>
  <c r="AX393" i="2"/>
  <c r="AW393" i="2"/>
  <c r="BB393" i="2"/>
  <c r="BA393" i="2"/>
  <c r="AR397" i="2"/>
  <c r="AQ397" i="2"/>
  <c r="BO397" i="2"/>
  <c r="BN397" i="2"/>
  <c r="AP404" i="2"/>
  <c r="AR411" i="2"/>
  <c r="BB416" i="2"/>
  <c r="BA416" i="2"/>
  <c r="AP420" i="2"/>
  <c r="BD423" i="2"/>
  <c r="BC423" i="2"/>
  <c r="BN423" i="2"/>
  <c r="BM423" i="2"/>
  <c r="BB434" i="2"/>
  <c r="BA434" i="2"/>
  <c r="AV460" i="2"/>
  <c r="AW460" i="2"/>
  <c r="BJ460" i="2"/>
  <c r="BI460" i="2"/>
  <c r="AU397" i="2"/>
  <c r="BH397" i="2"/>
  <c r="AO400" i="2"/>
  <c r="BC403" i="2"/>
  <c r="BM403" i="2"/>
  <c r="AQ407" i="2"/>
  <c r="AU409" i="2"/>
  <c r="BH409" i="2"/>
  <c r="BG410" i="2"/>
  <c r="BP410" i="2"/>
  <c r="AW412" i="2"/>
  <c r="BJ412" i="2"/>
  <c r="AO416" i="2"/>
  <c r="BM419" i="2"/>
  <c r="AQ423" i="2"/>
  <c r="BJ436" i="2"/>
  <c r="BI436" i="2"/>
  <c r="BB412" i="2"/>
  <c r="BA412" i="2"/>
  <c r="BD419" i="2"/>
  <c r="BC419" i="2"/>
  <c r="AR423" i="2"/>
  <c r="AV425" i="2"/>
  <c r="BI425" i="2"/>
  <c r="BB426" i="2"/>
  <c r="BA426" i="2"/>
  <c r="AO431" i="2"/>
  <c r="BC375" i="2"/>
  <c r="BA376" i="2"/>
  <c r="BC379" i="2"/>
  <c r="BA380" i="2"/>
  <c r="BC383" i="2"/>
  <c r="BA384" i="2"/>
  <c r="BC387" i="2"/>
  <c r="BA388" i="2"/>
  <c r="BC391" i="2"/>
  <c r="BA392" i="2"/>
  <c r="BC395" i="2"/>
  <c r="BA396" i="2"/>
  <c r="AQ403" i="2"/>
  <c r="AO412" i="2"/>
  <c r="BM415" i="2"/>
  <c r="AQ419" i="2"/>
  <c r="BP422" i="2"/>
  <c r="BO422" i="2"/>
  <c r="AW435" i="2"/>
  <c r="AX397" i="2"/>
  <c r="BC399" i="2"/>
  <c r="BM399" i="2"/>
  <c r="BG399" i="2"/>
  <c r="BO402" i="2"/>
  <c r="AR403" i="2"/>
  <c r="AV405" i="2"/>
  <c r="BI405" i="2"/>
  <c r="AX408" i="2"/>
  <c r="BB408" i="2"/>
  <c r="BD415" i="2"/>
  <c r="BC415" i="2"/>
  <c r="BN415" i="2"/>
  <c r="BO418" i="2"/>
  <c r="AR419" i="2"/>
  <c r="AV421" i="2"/>
  <c r="BI421" i="2"/>
  <c r="AX424" i="2"/>
  <c r="BB424" i="2"/>
  <c r="BA424" i="2"/>
  <c r="BB430" i="2"/>
  <c r="BA430" i="2"/>
  <c r="AP441" i="2"/>
  <c r="AQ441" i="2"/>
  <c r="BM396" i="2"/>
  <c r="AQ399" i="2"/>
  <c r="AV401" i="2"/>
  <c r="BI401" i="2"/>
  <c r="AX404" i="2"/>
  <c r="BB404" i="2"/>
  <c r="AP408" i="2"/>
  <c r="BD411" i="2"/>
  <c r="BC411" i="2"/>
  <c r="BN411" i="2"/>
  <c r="BO414" i="2"/>
  <c r="AR415" i="2"/>
  <c r="AV417" i="2"/>
  <c r="BI417" i="2"/>
  <c r="AX420" i="2"/>
  <c r="BB420" i="2"/>
  <c r="BA420" i="2"/>
  <c r="AP424" i="2"/>
  <c r="AO426" i="2"/>
  <c r="BM426" i="2"/>
  <c r="AO430" i="2"/>
  <c r="BM430" i="2"/>
  <c r="AO434" i="2"/>
  <c r="BM434" i="2"/>
  <c r="BM437" i="2"/>
  <c r="AV440" i="2"/>
  <c r="BC426" i="2"/>
  <c r="BC430" i="2"/>
  <c r="BC434" i="2"/>
  <c r="BD437" i="2"/>
  <c r="BC437" i="2"/>
  <c r="BH453" i="2"/>
  <c r="BG453" i="2"/>
  <c r="BN462" i="2"/>
  <c r="BO462" i="2"/>
  <c r="BC418" i="2"/>
  <c r="BA419" i="2"/>
  <c r="BC422" i="2"/>
  <c r="BA423" i="2"/>
  <c r="AQ437" i="2"/>
  <c r="AQ439" i="2"/>
  <c r="BN442" i="2"/>
  <c r="AV446" i="2"/>
  <c r="AU446" i="2"/>
  <c r="BI446" i="2"/>
  <c r="BH446" i="2"/>
  <c r="AV448" i="2"/>
  <c r="AW448" i="2"/>
  <c r="BJ448" i="2"/>
  <c r="BI448" i="2"/>
  <c r="AE10" i="6"/>
  <c r="AC10" i="6"/>
  <c r="BD429" i="2"/>
  <c r="BC429" i="2"/>
  <c r="BN429" i="2"/>
  <c r="BD433" i="2"/>
  <c r="BC433" i="2"/>
  <c r="BN433" i="2"/>
  <c r="BO436" i="2"/>
  <c r="AR437" i="2"/>
  <c r="BP437" i="2"/>
  <c r="AQ438" i="2"/>
  <c r="AX443" i="2"/>
  <c r="AW443" i="2"/>
  <c r="BB443" i="2"/>
  <c r="BA443" i="2"/>
  <c r="BG457" i="2"/>
  <c r="AV464" i="2"/>
  <c r="AW464" i="2"/>
  <c r="BJ464" i="2"/>
  <c r="BI464" i="2"/>
  <c r="BB439" i="2"/>
  <c r="BA439" i="2"/>
  <c r="AX439" i="2"/>
  <c r="BI440" i="2"/>
  <c r="BN466" i="2"/>
  <c r="BO466" i="2"/>
  <c r="AV427" i="2"/>
  <c r="BI427" i="2"/>
  <c r="BG428" i="2"/>
  <c r="BP428" i="2"/>
  <c r="AR429" i="2"/>
  <c r="BP429" i="2"/>
  <c r="AV431" i="2"/>
  <c r="BI431" i="2"/>
  <c r="BG432" i="2"/>
  <c r="BP432" i="2"/>
  <c r="AR433" i="2"/>
  <c r="BP433" i="2"/>
  <c r="AV435" i="2"/>
  <c r="BI435" i="2"/>
  <c r="AX438" i="2"/>
  <c r="BB438" i="2"/>
  <c r="BA438" i="2"/>
  <c r="AO439" i="2"/>
  <c r="BG441" i="2"/>
  <c r="BN450" i="2"/>
  <c r="BO450" i="2"/>
  <c r="BJ435" i="2"/>
  <c r="AV436" i="2"/>
  <c r="AU440" i="2"/>
  <c r="BM440" i="2"/>
  <c r="AR442" i="2"/>
  <c r="BM444" i="2"/>
  <c r="AQ445" i="2"/>
  <c r="BC449" i="2"/>
  <c r="AR450" i="2"/>
  <c r="BH450" i="2"/>
  <c r="AQ457" i="2"/>
  <c r="BC465" i="2"/>
  <c r="AR466" i="2"/>
  <c r="BH466" i="2"/>
  <c r="BG439" i="2"/>
  <c r="BC440" i="2"/>
  <c r="BA441" i="2"/>
  <c r="AP443" i="2"/>
  <c r="BA445" i="2"/>
  <c r="BB447" i="2"/>
  <c r="BC448" i="2"/>
  <c r="BM448" i="2"/>
  <c r="AU450" i="2"/>
  <c r="AO453" i="2"/>
  <c r="BM453" i="2"/>
  <c r="AW457" i="2"/>
  <c r="BA457" i="2"/>
  <c r="AP459" i="2"/>
  <c r="AQ460" i="2"/>
  <c r="BO460" i="2"/>
  <c r="AW462" i="2"/>
  <c r="BJ462" i="2"/>
  <c r="BB463" i="2"/>
  <c r="BC464" i="2"/>
  <c r="BM464" i="2"/>
  <c r="BG465" i="2"/>
  <c r="AU466" i="2"/>
  <c r="BO441" i="2"/>
  <c r="AW445" i="2"/>
  <c r="BC453" i="2"/>
  <c r="BH454" i="2"/>
  <c r="AE10" i="7"/>
  <c r="AC10" i="7"/>
  <c r="AQ440" i="2"/>
  <c r="BO440" i="2"/>
  <c r="AO441" i="2"/>
  <c r="BM441" i="2"/>
  <c r="AW442" i="2"/>
  <c r="BJ442" i="2"/>
  <c r="BH442" i="2"/>
  <c r="BG443" i="2"/>
  <c r="BC444" i="2"/>
  <c r="AO445" i="2"/>
  <c r="BM445" i="2"/>
  <c r="BD446" i="2"/>
  <c r="BN446" i="2"/>
  <c r="BA446" i="2"/>
  <c r="AP447" i="2"/>
  <c r="AQ448" i="2"/>
  <c r="BO448" i="2"/>
  <c r="AW450" i="2"/>
  <c r="BJ450" i="2"/>
  <c r="BB451" i="2"/>
  <c r="BC452" i="2"/>
  <c r="BM452" i="2"/>
  <c r="AU454" i="2"/>
  <c r="AO457" i="2"/>
  <c r="BM457" i="2"/>
  <c r="AW461" i="2"/>
  <c r="BA461" i="2"/>
  <c r="AV462" i="2"/>
  <c r="AP463" i="2"/>
  <c r="AQ464" i="2"/>
  <c r="BO464" i="2"/>
  <c r="AW466" i="2"/>
  <c r="BJ466" i="2"/>
  <c r="BB467" i="2"/>
  <c r="BC468" i="2"/>
  <c r="BM468" i="2"/>
  <c r="AU443" i="2"/>
  <c r="BH443" i="2"/>
  <c r="BD444" i="2"/>
  <c r="BC445" i="2"/>
  <c r="BO447" i="2"/>
  <c r="BC457" i="2"/>
  <c r="AU459" i="2"/>
  <c r="BH459" i="2"/>
  <c r="BD462" i="2"/>
  <c r="BO463" i="2"/>
  <c r="AE5" i="6"/>
  <c r="H25" i="1" s="1"/>
  <c r="AF10" i="7"/>
  <c r="AD10" i="7"/>
  <c r="BD442" i="2"/>
  <c r="AR444" i="2"/>
  <c r="BP445" i="2"/>
  <c r="AU447" i="2"/>
  <c r="BH447" i="2"/>
  <c r="BD450" i="2"/>
  <c r="BA450" i="2"/>
  <c r="BO451" i="2"/>
  <c r="AQ453" i="2"/>
  <c r="BC461" i="2"/>
  <c r="AR462" i="2"/>
  <c r="BH462" i="2"/>
  <c r="AU463" i="2"/>
  <c r="BH463" i="2"/>
  <c r="BD466" i="2"/>
  <c r="BA466" i="2"/>
  <c r="BO467" i="2"/>
  <c r="BI468" i="2"/>
  <c r="P18" i="1" l="1"/>
  <c r="B37" i="1"/>
  <c r="C20" i="1"/>
  <c r="B36" i="1"/>
  <c r="P13" i="1"/>
  <c r="D38" i="1"/>
  <c r="K38" i="1" s="1"/>
  <c r="Q13" i="1"/>
  <c r="K19" i="1"/>
  <c r="P19" i="1"/>
  <c r="Q14" i="1"/>
  <c r="C19" i="1"/>
  <c r="N19" i="1"/>
  <c r="M36" i="1"/>
  <c r="BN15" i="2"/>
  <c r="C37" i="1"/>
  <c r="C38" i="1"/>
  <c r="P36" i="1"/>
  <c r="M37" i="1"/>
  <c r="N25" i="1"/>
  <c r="BJ15" i="2"/>
  <c r="AE12" i="2"/>
  <c r="BA15" i="2"/>
  <c r="V12" i="2"/>
  <c r="BI15" i="2"/>
  <c r="L12" i="2"/>
  <c r="AW15" i="2"/>
  <c r="N31" i="1"/>
  <c r="N26" i="1"/>
  <c r="N32" i="1"/>
  <c r="AB12" i="2"/>
  <c r="BG15" i="2"/>
  <c r="P37" i="1" l="1"/>
  <c r="Q38" i="1" s="1"/>
  <c r="Q20" i="1"/>
  <c r="Q19" i="1"/>
  <c r="N37" i="1"/>
  <c r="N38" i="1"/>
  <c r="Q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</author>
  </authors>
  <commentList>
    <comment ref="E8" authorId="0" shapeId="0" xr:uid="{00000000-0006-0000-0000-000001000000}">
      <text>
        <r>
          <rPr>
            <b/>
            <sz val="9"/>
            <color rgb="FF000000"/>
            <rFont val="Segoe UI"/>
            <family val="2"/>
          </rPr>
          <t>rein Informativ, die Dez Soforthilfe 2022 ist bereits von den Nettokosten abgezogen</t>
        </r>
        <r>
          <rPr>
            <sz val="12"/>
            <rFont val="Times New Roman"/>
            <family val="1"/>
          </rPr>
          <t xml:space="preserve"> </t>
        </r>
      </text>
    </comment>
    <comment ref="J8" authorId="0" shapeId="0" xr:uid="{00000000-0006-0000-0000-000002000000}">
      <text>
        <r>
          <rPr>
            <b/>
            <sz val="9"/>
            <color rgb="FF000000"/>
            <rFont val="Segoe UI"/>
            <family val="2"/>
          </rPr>
          <t xml:space="preserve">Hinweis: Der ausgewiesene Zahlbetrag auf einer Lieferanten-Rechnung für Lieferjahr 2023 (F) berechnet sich wie folgt: tatsächliche Betrag „RB netto“ (E) der Lieferanten-Rechnungen + Umsatzsteuer = Rechnungsbetrag brutto (D) abzüglich Entlastungsbetrag (B) </t>
        </r>
        <r>
          <rPr>
            <sz val="12"/>
            <rFont val="Times New Roman"/>
            <family val="1"/>
          </rPr>
          <t xml:space="preserve"> </t>
        </r>
        <r>
          <rPr>
            <b/>
            <sz val="9"/>
            <color rgb="FF000000"/>
            <rFont val="Segoe UI"/>
            <family val="2"/>
          </rPr>
          <t xml:space="preserve">=&gt; Kurzform Strom: F = E + 19% Ust = D – B </t>
        </r>
        <r>
          <rPr>
            <sz val="12"/>
            <rFont val="Times New Roman"/>
            <family val="1"/>
          </rPr>
          <t xml:space="preserve"> </t>
        </r>
        <r>
          <rPr>
            <b/>
            <sz val="9"/>
            <color rgb="FF000000"/>
            <rFont val="Segoe UI"/>
            <family val="2"/>
          </rPr>
          <t xml:space="preserve">=&gt; Kurzform Gas und Fernwärme: F = E + 7% Ust = D – B </t>
        </r>
        <r>
          <rPr>
            <sz val="12"/>
            <rFont val="Times New Roman"/>
            <family val="1"/>
          </rPr>
          <t xml:space="preserve"> 
</t>
        </r>
      </text>
    </comment>
  </commentList>
</comments>
</file>

<file path=xl/sharedStrings.xml><?xml version="1.0" encoding="utf-8"?>
<sst xmlns="http://schemas.openxmlformats.org/spreadsheetml/2006/main" count="16925" uniqueCount="4766">
  <si>
    <t>Land Berlin und sonstige Einrichtungen</t>
  </si>
  <si>
    <t>EWS | Auswertung Energiedaten</t>
  </si>
  <si>
    <t>Zusammenfassung</t>
  </si>
  <si>
    <t>Stand:</t>
  </si>
  <si>
    <t>Unterstützung zur Berechnung der Brutto-Kosten</t>
  </si>
  <si>
    <t>Jahr</t>
  </si>
  <si>
    <t>Verbrauch</t>
  </si>
  <si>
    <t>Veränderung Verbrauch zum Vorjahr</t>
  </si>
  <si>
    <t>Netto-Kosten</t>
  </si>
  <si>
    <t>Dezember Soforthilfe 2022</t>
  </si>
  <si>
    <t>Nettokosten Lose 2.1, 2.2 und 1. Jan-Sept 2022 (gültige Ust 19%)</t>
  </si>
  <si>
    <t>Nettokosten Lose 2.1, 2.2 und 1. Okt-Dez 2022 (gültige Ust 7%)</t>
  </si>
  <si>
    <t>Nettokosten SLP-Lose Jan-Sept 2022 (gültige Ust 19%)</t>
  </si>
  <si>
    <t>Nettokosten SLP Lose Okt-Dez 2022 (gültige Ust 7%)</t>
  </si>
  <si>
    <t>Entlastung nach Preisbremsen-gesetz 2023</t>
  </si>
  <si>
    <t>Veränderung Netto-Kosten zum Vorjahr</t>
  </si>
  <si>
    <t>Witterungs-
faktor</t>
  </si>
  <si>
    <t>Witterungs-
bereinigter
Verbrauch</t>
  </si>
  <si>
    <t>Veränderung witterungsbereinigter Verbrauch zum Vorjahr</t>
  </si>
  <si>
    <r>
      <rPr>
        <b/>
        <sz val="10"/>
        <color rgb="FF000000"/>
        <rFont val="Arial2"/>
      </rPr>
      <t>CO</t>
    </r>
    <r>
      <rPr>
        <b/>
        <vertAlign val="subscript"/>
        <sz val="10"/>
        <color rgb="FF000000"/>
        <rFont val="Arial2"/>
      </rPr>
      <t>2</t>
    </r>
    <r>
      <rPr>
        <b/>
        <sz val="10"/>
        <color rgb="FF000000"/>
        <rFont val="Arial2"/>
      </rPr>
      <t>-Faktor</t>
    </r>
  </si>
  <si>
    <r>
      <rPr>
        <b/>
        <sz val="10"/>
        <color rgb="FF000000"/>
        <rFont val="Arial2"/>
      </rPr>
      <t>CO</t>
    </r>
    <r>
      <rPr>
        <b/>
        <vertAlign val="subscript"/>
        <sz val="10"/>
        <color rgb="FF000000"/>
        <rFont val="Arial2"/>
      </rPr>
      <t>2</t>
    </r>
    <r>
      <rPr>
        <b/>
        <sz val="10"/>
        <color rgb="FF000000"/>
        <rFont val="Arial2"/>
      </rPr>
      <t>-Emission</t>
    </r>
  </si>
  <si>
    <t>Veränderung CO2-Emission zum Vorjahr</t>
  </si>
  <si>
    <t>Veränderung aktive Lieferstellen letzte 3 Jahre</t>
  </si>
  <si>
    <t>[MWh/a]</t>
  </si>
  <si>
    <t>[%]</t>
  </si>
  <si>
    <t>[Euro/a]</t>
  </si>
  <si>
    <t>[g/kWh]</t>
  </si>
  <si>
    <t>[t/a]</t>
  </si>
  <si>
    <t>[Stück]</t>
  </si>
  <si>
    <t>Strom</t>
  </si>
  <si>
    <t>Strom - Wärmepumpen</t>
  </si>
  <si>
    <t>Gas</t>
  </si>
  <si>
    <t>Fernwärme</t>
  </si>
  <si>
    <t xml:space="preserve">Summe Wärme </t>
  </si>
  <si>
    <t>Aufteilung nach BWZK</t>
  </si>
  <si>
    <t>Veränderung zum Vorjahr</t>
  </si>
  <si>
    <t>CO2-Emissionen (gesamt)</t>
  </si>
  <si>
    <t>Nettokosten</t>
  </si>
  <si>
    <t>Verbrauchsveränderung zum Vorjahr</t>
  </si>
  <si>
    <t>Kostenveränderung zum Vorjahr</t>
  </si>
  <si>
    <t xml:space="preserve">Wärme (witterungsbereinigt) </t>
  </si>
  <si>
    <t>Wärme (witterungsbereinigt)</t>
  </si>
  <si>
    <t>BWZK</t>
  </si>
  <si>
    <t>Bezeichnung</t>
  </si>
  <si>
    <t>[kWh/a]</t>
  </si>
  <si>
    <t>Gesamt</t>
  </si>
  <si>
    <t>Ohne BWZK</t>
  </si>
  <si>
    <t>-</t>
  </si>
  <si>
    <t>Parlament, Gericht, Verwaltung</t>
  </si>
  <si>
    <t>Parlamentsgebäude</t>
  </si>
  <si>
    <t>Gerichtsgebäude</t>
  </si>
  <si>
    <t>Gerichtsgebäude mit normaler techn. Ausstattung</t>
  </si>
  <si>
    <t>Gerichtsgebäude mit höherer techn. Ausstattung</t>
  </si>
  <si>
    <t>Staatsanwaltschaften</t>
  </si>
  <si>
    <t>Notariate</t>
  </si>
  <si>
    <t>Verwaltungsgebäude</t>
  </si>
  <si>
    <t>Ministerien / Staatskanzleien / Landesvertretungen</t>
  </si>
  <si>
    <t>Verwaltungsgebäude mit einfacher techn. Ausstattung</t>
  </si>
  <si>
    <t>Behördenzentren / Behördenhäuser</t>
  </si>
  <si>
    <t>Rathäuser</t>
  </si>
  <si>
    <t>Verwaltungsgebäude / Ämtergebäude</t>
  </si>
  <si>
    <t>Verwaltungsgebäude mit erhöhter technischer Ausstattung / Ausrüstung / Funktion</t>
  </si>
  <si>
    <t>Bankgebäude</t>
  </si>
  <si>
    <t>Rechenzentren</t>
  </si>
  <si>
    <t>Verwaltungsgebäude mit Prüffunktion</t>
  </si>
  <si>
    <t>Polizeidienstgebäude Bund / Land</t>
  </si>
  <si>
    <t>Präsidien / Direktionen</t>
  </si>
  <si>
    <t>Kommissariate / Reviere / Inspektionen</t>
  </si>
  <si>
    <t>Polizeigebäude mit Zusatzfunktion</t>
  </si>
  <si>
    <t>Bereitschaftspolizei / Bundespolizei</t>
  </si>
  <si>
    <t>Bundeskriminalämter</t>
  </si>
  <si>
    <t>Landeskriminalämter</t>
  </si>
  <si>
    <t>Militärische Verwaltungsgebäude</t>
  </si>
  <si>
    <t>Militärische Verwaltungsgebäude mit einfacher techn. Ausstattung</t>
  </si>
  <si>
    <t>Militärische Verwaltungsgebäude mit erhöhter techn. Ausstattung</t>
  </si>
  <si>
    <t>Anlagen für Zoll</t>
  </si>
  <si>
    <t>Zollämter</t>
  </si>
  <si>
    <t>Zollabfertigungsanlagen</t>
  </si>
  <si>
    <t>Verwaltungsgebäude für Justizvollzug</t>
  </si>
  <si>
    <t>Dienstgebäude für öffentl. Bereitschaftsdienste</t>
  </si>
  <si>
    <t>Wissenschaftl. Lehre u. Forschung</t>
  </si>
  <si>
    <t>Gebäude für Lehre</t>
  </si>
  <si>
    <t>Hörsäle</t>
  </si>
  <si>
    <t>Hörsäle ohne Zusatznutzung</t>
  </si>
  <si>
    <t>Hörsäle mit Zusatznutzung</t>
  </si>
  <si>
    <t>Seminargebäude</t>
  </si>
  <si>
    <t>Institute für Lehre und Forschung</t>
  </si>
  <si>
    <t>Geisteswissenschaften, Wirtschaftswissenschaften, Rechtswissenschaften, Sozialwissenschaften (Institutsgruppe 1)</t>
  </si>
  <si>
    <t>Agrar- u. Forstwissenschaften, Tierhaltung (ohne hochinstall. Forschungsbereiche) (Institutsgruppe 2)</t>
  </si>
  <si>
    <t>Erziehungswissenschaften, Kunst u. Design (Institutsgruppe 3)</t>
  </si>
  <si>
    <t>Ingenieurwissenschaften, Informatik, Mathematik (Institutsgruppe 4)</t>
  </si>
  <si>
    <t>Naturwissenschaftenen, Sportwissenschaften (Institutsgruppe 5)</t>
  </si>
  <si>
    <t>Medizin ( ohne Kliniken) (Institutsgruppe 6)</t>
  </si>
  <si>
    <t>Musikwissenschaften (Institutsgruppe 7)</t>
  </si>
  <si>
    <t>Chemie, Physik, Biologie, Pharmazie (Institutsgruppe 8)</t>
  </si>
  <si>
    <t>Institute f. Lehre und Forschung hochinstalliert</t>
  </si>
  <si>
    <t>Medizinische Forschung (Institutsgruppe 9)</t>
  </si>
  <si>
    <t>Physikforschung, Tierforschung, Biologieforschung, Materialforschung (Institutsgruppe 10)</t>
  </si>
  <si>
    <t>Gebäude f. Forschung ohne Lehre</t>
  </si>
  <si>
    <t>Forschungsanstalten</t>
  </si>
  <si>
    <t>Laborgebäude</t>
  </si>
  <si>
    <t>Labore mit einfacher techn. Ausstattung</t>
  </si>
  <si>
    <t>Speziallabore</t>
  </si>
  <si>
    <t>Gesundheit</t>
  </si>
  <si>
    <t>Hochschulkliniken (mit Forschung und Lehre)</t>
  </si>
  <si>
    <t>Hochschulkliniken</t>
  </si>
  <si>
    <t>Hochschulkliniken gesamt</t>
  </si>
  <si>
    <t>Behandlungszentren (Pflege sowie Untersuchung und Behandlung mehrerer Fachdisziplinen) nur in Anbindung an ein Krankenhaus</t>
  </si>
  <si>
    <t>Kliniken (Pflege sowie Untersuchung u. Behandlung einer Fachdisziplin)</t>
  </si>
  <si>
    <t>Gebäude für somatische Krankenversorgung</t>
  </si>
  <si>
    <t>Bettenhaus (- Pflege)</t>
  </si>
  <si>
    <t>Gebäude (Untersuchung u. Behandlung)</t>
  </si>
  <si>
    <t>Gebäude mit besonderen Anforderungen</t>
  </si>
  <si>
    <t>Strahlentherapie</t>
  </si>
  <si>
    <t>Nuklearmedizin</t>
  </si>
  <si>
    <t>Schwerstbrandverletztenzentrum</t>
  </si>
  <si>
    <t>Palliativzentrum</t>
  </si>
  <si>
    <t>Zentrum für hochkontagiöse Infektionskranke</t>
  </si>
  <si>
    <t>Knochenmarktransplantationen (Pflege und Therapie)</t>
  </si>
  <si>
    <t>Querschnittsgelähmte</t>
  </si>
  <si>
    <t>Geriatrie</t>
  </si>
  <si>
    <t>Sterilisation</t>
  </si>
  <si>
    <t>Gebäude für psychiatrische und psychosomatische Krankenversorgung</t>
  </si>
  <si>
    <t>Psychiatrie gesamt (Pflege u. Therapie)</t>
  </si>
  <si>
    <t>Bettenhaus (Pflege)</t>
  </si>
  <si>
    <t>Untersuchung und Therapie</t>
  </si>
  <si>
    <t>Kinder- und Jugendpsychiatrie (gesamt)</t>
  </si>
  <si>
    <t>Krankenhäuser (ohne Forschung und Lehre)</t>
  </si>
  <si>
    <t>Krankenhäuser</t>
  </si>
  <si>
    <t>Krankenhäuser gesamt</t>
  </si>
  <si>
    <t>Sonderkrankenhäuser</t>
  </si>
  <si>
    <t>Forensik (Maßregelvollzug)</t>
  </si>
  <si>
    <t>Gebäude für teilstationäre Versorgung</t>
  </si>
  <si>
    <t>Tageskliniken</t>
  </si>
  <si>
    <t>Geburtshäuser</t>
  </si>
  <si>
    <t>Gebäude für nicht stationäre Versorgung</t>
  </si>
  <si>
    <t>Medizinische Versorgungszentren (MVZ)</t>
  </si>
  <si>
    <t>Arztpraxen</t>
  </si>
  <si>
    <t>Notfallpraxen</t>
  </si>
  <si>
    <t>Gebäude für den Sanitätsdienst der Bundeswehr</t>
  </si>
  <si>
    <t>Bundeswehrkrankenhäuser</t>
  </si>
  <si>
    <t>Bundeswehrkrankenhäuser gesamt (Pflege sowie Untersuchung und Behandlung, Ver- und Entsorgung)</t>
  </si>
  <si>
    <t>Facharzt- und Sanitätszentren</t>
  </si>
  <si>
    <t>Sonstige Gebäude für Untersuchung und Behandlung</t>
  </si>
  <si>
    <t>Pflegeheime</t>
  </si>
  <si>
    <t>Altenheime/Altenpflegeheime</t>
  </si>
  <si>
    <t>Pflegeheime für Behinderte</t>
  </si>
  <si>
    <t>Psychiatrische Pflegeheime</t>
  </si>
  <si>
    <t>Tagespflegeeinrichtungen</t>
  </si>
  <si>
    <t>Hospize</t>
  </si>
  <si>
    <t>Rehabilitation (Reha)</t>
  </si>
  <si>
    <t>Rehabilitationkliniken (Reha)</t>
  </si>
  <si>
    <t>Kur und Genesung</t>
  </si>
  <si>
    <t>Kurkliniken</t>
  </si>
  <si>
    <t>Sole- und Thermalbäder</t>
  </si>
  <si>
    <t>Kurmittelhäuser</t>
  </si>
  <si>
    <t>Gebäude für Erholung</t>
  </si>
  <si>
    <t>Bildung und Kultur</t>
  </si>
  <si>
    <t>Allgemeinbildende Schulen</t>
  </si>
  <si>
    <t>Schulen, allgemein</t>
  </si>
  <si>
    <t>Ganztagesschulen mit Verpflegungseinrichtung</t>
  </si>
  <si>
    <t>Internatsschulen gesamt</t>
  </si>
  <si>
    <t>Förderschulen / Sonderschulen</t>
  </si>
  <si>
    <t>Berufsbildende Schulen</t>
  </si>
  <si>
    <t>Berufsbildende Schulen (gewerblich/wirtschaftlich)</t>
  </si>
  <si>
    <t>Berufsbildende Schulen mit höherer techn. Ausstattung</t>
  </si>
  <si>
    <t>Berufsakademien / Berufskollegs</t>
  </si>
  <si>
    <t>Ausbildungsstätten Bundeswehr / Polizei</t>
  </si>
  <si>
    <t>Unteroffiziers- / Offiziersschulen</t>
  </si>
  <si>
    <t>Führungsakademien</t>
  </si>
  <si>
    <t>Fachschulen</t>
  </si>
  <si>
    <t>Fachhochschulen</t>
  </si>
  <si>
    <t>Besondere Ausbildungsstätten</t>
  </si>
  <si>
    <t>Bildungseinrichtungen für Erwachsene</t>
  </si>
  <si>
    <t>Bildungszentren</t>
  </si>
  <si>
    <t>Ausbildungsstätten</t>
  </si>
  <si>
    <t>Volkshochschulen</t>
  </si>
  <si>
    <t>Kinderbetreuungseinrichtungen</t>
  </si>
  <si>
    <t>Kindertagesstätten</t>
  </si>
  <si>
    <t>Kindertagesstätten mit Küche</t>
  </si>
  <si>
    <t>Sonderkindertagesstätten</t>
  </si>
  <si>
    <t>Sonderkindertagesstätten mit Küche</t>
  </si>
  <si>
    <t>Bibliotheken / Archive</t>
  </si>
  <si>
    <t>Bibliotheksgebäude mit einfacher techn. Ausstattung</t>
  </si>
  <si>
    <t>Bibliotheksgebäude mit erhöhter techn. Ausstattung</t>
  </si>
  <si>
    <t>Archive mit einfacher techn. Ausstattung</t>
  </si>
  <si>
    <t>Archive mit erhöhter techn. Ausstattung</t>
  </si>
  <si>
    <t>Ausstellungsgebäude</t>
  </si>
  <si>
    <t>Galerien</t>
  </si>
  <si>
    <t>Museen</t>
  </si>
  <si>
    <t>Veranstaltungsgebäude</t>
  </si>
  <si>
    <t>Veranstaltungsgebäude mit einfacher techn. Ausstattung</t>
  </si>
  <si>
    <t>Gemeinschaftshäuser</t>
  </si>
  <si>
    <t>Haus des Gastes</t>
  </si>
  <si>
    <t>Veranstaltungsgebäude mit erhöhter techn. Ausstattung</t>
  </si>
  <si>
    <t>Sakralbauten</t>
  </si>
  <si>
    <t>Dome/ Münster</t>
  </si>
  <si>
    <t>Kirchen</t>
  </si>
  <si>
    <t>Kapellen</t>
  </si>
  <si>
    <t>Historische Gebäude / Gedenkstätten</t>
  </si>
  <si>
    <t>Schlösser</t>
  </si>
  <si>
    <t>Burgen</t>
  </si>
  <si>
    <t>Ruinen</t>
  </si>
  <si>
    <t>Baudenkmäler</t>
  </si>
  <si>
    <t>Gedenkstätten</t>
  </si>
  <si>
    <t>Gedenksteine</t>
  </si>
  <si>
    <t>Sport</t>
  </si>
  <si>
    <t>Sporthallen</t>
  </si>
  <si>
    <t>Ein- und Mehrfeldhallen</t>
  </si>
  <si>
    <t>Gymnastikhallen</t>
  </si>
  <si>
    <t>Sporthallen mit Mehrzwecknutzung</t>
  </si>
  <si>
    <t>Schwimmhallen</t>
  </si>
  <si>
    <t>Hallenbäder</t>
  </si>
  <si>
    <t>Spaß- und Freizeitbäder</t>
  </si>
  <si>
    <t>Thermalbäder</t>
  </si>
  <si>
    <t>Hallenbäder mit Freibadanlagen</t>
  </si>
  <si>
    <t>Sondersportanlagen</t>
  </si>
  <si>
    <t>Kegelbahnen / Bowling</t>
  </si>
  <si>
    <t>Schießanlagen / auch für die Polizei</t>
  </si>
  <si>
    <t>Schießstände</t>
  </si>
  <si>
    <t>Raumschießanlagen</t>
  </si>
  <si>
    <t>Reithallen</t>
  </si>
  <si>
    <t>Eissporthallen</t>
  </si>
  <si>
    <t>Tennishallen</t>
  </si>
  <si>
    <t>Sportleistungszentren</t>
  </si>
  <si>
    <t>Gebäude für Sportaußenanlagen</t>
  </si>
  <si>
    <t>Umkleidekabinen / Gebäude</t>
  </si>
  <si>
    <t>Tribünengebäude</t>
  </si>
  <si>
    <t>Sportheime / Clubheime</t>
  </si>
  <si>
    <t>Platzwartgebäude</t>
  </si>
  <si>
    <t>Sportbetriebsgebäude</t>
  </si>
  <si>
    <t>Sportaußenanlagen</t>
  </si>
  <si>
    <t>Sportplätze</t>
  </si>
  <si>
    <t>Freibadanlagen</t>
  </si>
  <si>
    <t>Stadien / Arenen</t>
  </si>
  <si>
    <t>Wohnen, Beherbergen, Betreuen, Verpflegen</t>
  </si>
  <si>
    <t>Wohnhäuser</t>
  </si>
  <si>
    <t>Einfamilienhäuser</t>
  </si>
  <si>
    <t>Einfamilienhäuser nur für Wohnzwecke</t>
  </si>
  <si>
    <t>Einfamilienhäuser mit zusätzl. Nutzung</t>
  </si>
  <si>
    <t>Mehrfamilienhäuser</t>
  </si>
  <si>
    <t>Mehrfamilienhäuser nur für Wohnzwecke</t>
  </si>
  <si>
    <t>Mehrfamilienhäuser mit zusätzl. Nutzung</t>
  </si>
  <si>
    <t>Behelfswohngebäude</t>
  </si>
  <si>
    <t>Wohnheime</t>
  </si>
  <si>
    <t>Altenwohnheime / Feierabendheime</t>
  </si>
  <si>
    <t>Personalwohnheime, Schwesternwohnheime</t>
  </si>
  <si>
    <t>Studentenwohnheime</t>
  </si>
  <si>
    <t>Behindertenwohnheime</t>
  </si>
  <si>
    <t>Sportlerwohnheime</t>
  </si>
  <si>
    <t>Schülerwohnheime</t>
  </si>
  <si>
    <t>Kinderheime</t>
  </si>
  <si>
    <t>Gemeinschaftsunterkünfte</t>
  </si>
  <si>
    <t>Unterkünfte für Bundeswehr und Polizei</t>
  </si>
  <si>
    <t>Sammellagerunterkünfte</t>
  </si>
  <si>
    <t>Klostergebäude</t>
  </si>
  <si>
    <t>Beherbergungsstätten</t>
  </si>
  <si>
    <t>Hotels / Pensionen</t>
  </si>
  <si>
    <t>Jugendherbergen</t>
  </si>
  <si>
    <t>Gästehäuser / Ferienhäuser</t>
  </si>
  <si>
    <t>Ferienheime / Schullandheime</t>
  </si>
  <si>
    <t>Beherbergen im Justizvollzug</t>
  </si>
  <si>
    <t>Justizvollzugsanstalten Gesamtanlagen</t>
  </si>
  <si>
    <t>Jugendvollzugsanstalten Gesamtanlagen</t>
  </si>
  <si>
    <t>Jugendarrestanstalten</t>
  </si>
  <si>
    <t>Unterkunftsgebäude</t>
  </si>
  <si>
    <t>Zellengebäude</t>
  </si>
  <si>
    <t>Freigängerhäuser</t>
  </si>
  <si>
    <t>Betreuungseinrichtungen</t>
  </si>
  <si>
    <t>Studentenhäuser</t>
  </si>
  <si>
    <t>Altenzentren / Altentagesstätten</t>
  </si>
  <si>
    <t>Jugendzentren</t>
  </si>
  <si>
    <t>Zentren für Gemeinschaftshilfe / Sozialgebäude</t>
  </si>
  <si>
    <t>Betreuungsgebäude der Bundeswehr</t>
  </si>
  <si>
    <t>Verpflegungseinrichtungen</t>
  </si>
  <si>
    <t>Gaststätten</t>
  </si>
  <si>
    <t>Mensen / Kantinen</t>
  </si>
  <si>
    <t>Mensen mit Zusatznutzung</t>
  </si>
  <si>
    <t>Raststätten</t>
  </si>
  <si>
    <t>Wirtschaftsgebäude der Bundeswehr</t>
  </si>
  <si>
    <t>Verpflegungsteilnehmer VT 300/600/900</t>
  </si>
  <si>
    <t>Verpflegungsteilnehmer VT 1200</t>
  </si>
  <si>
    <t>Verpflegungsteilnehmer VT über 1200</t>
  </si>
  <si>
    <t>Wirtschaftsgeb. d. Bundeswehr mit Zusatznutzung</t>
  </si>
  <si>
    <t>Verpflegungseinrichtung in der JVA</t>
  </si>
  <si>
    <t>Produktion, Lagerung, Verkauf, Wartung und Pflege, zentr. Ver- u. Entsorgung, öffentliche Bereitschaftsdienste</t>
  </si>
  <si>
    <t>Produktionsstätten / Verarbeitung</t>
  </si>
  <si>
    <t>Gewerbliche Produktionsstätten</t>
  </si>
  <si>
    <t>Industrielle Produktionsstätten</t>
  </si>
  <si>
    <t>Gebäude für Haltung u. Pflege von Tieren u. Pflanzen</t>
  </si>
  <si>
    <t>Gebäude für Tierhaltung (Landwirtschaft, Ausstellung, Züchtung)</t>
  </si>
  <si>
    <t>Kleintierhäuser</t>
  </si>
  <si>
    <t>Großtierhäuser</t>
  </si>
  <si>
    <t>Stallgebäude</t>
  </si>
  <si>
    <t>Hundezwinger</t>
  </si>
  <si>
    <t>Gebäude für Tiermedizin/ Pflege</t>
  </si>
  <si>
    <t>Tierkliniken</t>
  </si>
  <si>
    <t>Tierarztpraxen</t>
  </si>
  <si>
    <t>Gebäude für Pflanzenhaltung (Ausstellung, Züchtung)</t>
  </si>
  <si>
    <t>Gärtnereigebäude</t>
  </si>
  <si>
    <t>Gewächshäuser</t>
  </si>
  <si>
    <t>Gärtnerische Anlagen</t>
  </si>
  <si>
    <t>Produktionsstätten bei Tier- und Pflanzenhaltung</t>
  </si>
  <si>
    <t>Gebäude für Lagerung</t>
  </si>
  <si>
    <t>Offene Lagergebäude</t>
  </si>
  <si>
    <t>Geschlossenene Lagergebäude</t>
  </si>
  <si>
    <t>Landwirtschaftliche Lagergebäude</t>
  </si>
  <si>
    <t>Streugutlagerhallenz</t>
  </si>
  <si>
    <t>Gerätelagerhallen</t>
  </si>
  <si>
    <t>Magazingebäude</t>
  </si>
  <si>
    <t>Magazingebäude mit besonderen Anforderungen</t>
  </si>
  <si>
    <t>Hochregallager</t>
  </si>
  <si>
    <t>Lagergebäude in Hafenanlagen</t>
  </si>
  <si>
    <t>Lagergebäude der Bundeswehr</t>
  </si>
  <si>
    <t>Siloanlagen</t>
  </si>
  <si>
    <t>Futter- und Getreidesilos</t>
  </si>
  <si>
    <t>Streugutsilos</t>
  </si>
  <si>
    <t>Offene Fahrsilos</t>
  </si>
  <si>
    <t>Güllebehälter</t>
  </si>
  <si>
    <t>Kühlhäuser</t>
  </si>
  <si>
    <t>Brennstoff- / Betriebsstofflagergebäude</t>
  </si>
  <si>
    <t>Feste Brennstoffe</t>
  </si>
  <si>
    <t>Flüssige Brennstoffe</t>
  </si>
  <si>
    <t>Gasförmige Brennstoffe</t>
  </si>
  <si>
    <t>Gefahrstofflagergebäude</t>
  </si>
  <si>
    <t>Munitionslagergebäude</t>
  </si>
  <si>
    <t>Verkaufsstätten</t>
  </si>
  <si>
    <t>Kioske</t>
  </si>
  <si>
    <t>Einzelhandel</t>
  </si>
  <si>
    <t>Großhandelsgebäude</t>
  </si>
  <si>
    <t>Werkstätten</t>
  </si>
  <si>
    <t>Allgemeine Werkstätten</t>
  </si>
  <si>
    <t>Allgemeine Werkstätten mit Zusatzfunktion</t>
  </si>
  <si>
    <t>Gebäude zur Wartung, Instandsetzung u. Reparatur für</t>
  </si>
  <si>
    <t>KFZ</t>
  </si>
  <si>
    <t>Flugzeuge / Hubschrauber</t>
  </si>
  <si>
    <t>Schienenfahrzeuge</t>
  </si>
  <si>
    <t>Kettenfahrzeuge</t>
  </si>
  <si>
    <t>Schiffe</t>
  </si>
  <si>
    <t>Waffen</t>
  </si>
  <si>
    <t>Kfz.-Werkstätten mit Garage und Lagerung</t>
  </si>
  <si>
    <t>Gebäude zur Pflege / zum Abstellen von Fahrzeugen</t>
  </si>
  <si>
    <t>Pflege- und Waschhallen für</t>
  </si>
  <si>
    <t>Kfz.-Pflege- und Waschhallen mit Zusatzfunktion</t>
  </si>
  <si>
    <t>KFZ- Prüfanlagen</t>
  </si>
  <si>
    <t>Garagen und Parkbauten</t>
  </si>
  <si>
    <t>PKW-Garagen</t>
  </si>
  <si>
    <t>KFZ-Garagen</t>
  </si>
  <si>
    <t>Parkpaletten ohne UG, Überdachte Abstellplätze</t>
  </si>
  <si>
    <t>Parkhäuser</t>
  </si>
  <si>
    <t>Tiefgaragen</t>
  </si>
  <si>
    <t>Hallen für sonstige Verkehrsmittel</t>
  </si>
  <si>
    <t>Fahrradparkhäuser</t>
  </si>
  <si>
    <t>Gesamtanlage für öffentl. Bereitschaftsdienste</t>
  </si>
  <si>
    <t>Straßenmeistereien</t>
  </si>
  <si>
    <t>Flussmeistereien</t>
  </si>
  <si>
    <t>Hafenmeistereien</t>
  </si>
  <si>
    <t>Bauhöfe</t>
  </si>
  <si>
    <t>Fuhrparks</t>
  </si>
  <si>
    <t>Feuerwehren / Rettungswachen</t>
  </si>
  <si>
    <t>THW-Höfe</t>
  </si>
  <si>
    <t>Katastrophenschutzzentren</t>
  </si>
  <si>
    <t>Zentrale Wirtschaftsgebäude / Zentr. Ver- u. Entsorgung z.B. Krankenhäuser, Bundeswehr, Polizei</t>
  </si>
  <si>
    <t>Zentrale Wirtschaftsgebäude (mehrere Funktionen)</t>
  </si>
  <si>
    <t>Zentralapotheken</t>
  </si>
  <si>
    <t>Zentralküchen</t>
  </si>
  <si>
    <t>Zentralwäschereien</t>
  </si>
  <si>
    <t>Zentrale Materialgutversorgung / Logistik</t>
  </si>
  <si>
    <t>Zentralsterilisation</t>
  </si>
  <si>
    <t>Gründer- und Technologiezentren</t>
  </si>
  <si>
    <t>Technik</t>
  </si>
  <si>
    <t>Kraftwerke (Gesamtanl. f. Energieversorgung)</t>
  </si>
  <si>
    <t>Kohlekraftwerke</t>
  </si>
  <si>
    <t>Ölkraftwerke</t>
  </si>
  <si>
    <t>Gaskraftwerke</t>
  </si>
  <si>
    <t>Wasserkraftwerke</t>
  </si>
  <si>
    <t>Solarkraftwerke</t>
  </si>
  <si>
    <t>Windkraftwerke</t>
  </si>
  <si>
    <t>Biogaskraftwerke</t>
  </si>
  <si>
    <t>Bauwerke für Lenkung, Steuerung, Überwachung und Nachrichtenübermittlung</t>
  </si>
  <si>
    <t>Betriebsgebäude für öffentl. Bereitschaftsdienste</t>
  </si>
  <si>
    <t>Funkstationen</t>
  </si>
  <si>
    <t>Vermittlungsgebäude</t>
  </si>
  <si>
    <t>Stellwerke</t>
  </si>
  <si>
    <t>Wetterstationen, Wetterwarten, Sturmwarnanlagen</t>
  </si>
  <si>
    <t>Waagehäuser</t>
  </si>
  <si>
    <t>Pförtnerhäuser</t>
  </si>
  <si>
    <t>Tunnelbetriebsgebäude</t>
  </si>
  <si>
    <t>Turmartige Gebäude</t>
  </si>
  <si>
    <t>Bauwerke für Versorgung mit elektrischer Energie, Wärme, Kälte, Gas und Öl</t>
  </si>
  <si>
    <t>Heizzentralen</t>
  </si>
  <si>
    <t>Trafostationen</t>
  </si>
  <si>
    <t>Turbinenhäuser</t>
  </si>
  <si>
    <t>Verteilerhäuser</t>
  </si>
  <si>
    <t>Ladestationen</t>
  </si>
  <si>
    <t>Akkumulatorenhäuser</t>
  </si>
  <si>
    <t>Gasstationen</t>
  </si>
  <si>
    <t>Tankstellen</t>
  </si>
  <si>
    <t>Bauwerke und Anlagen für die Versorgung mit Wasser</t>
  </si>
  <si>
    <t>Brunnenhäuser</t>
  </si>
  <si>
    <t>Tränkeanlagen</t>
  </si>
  <si>
    <t>Wasserhochbehälter</t>
  </si>
  <si>
    <t>Wasserversorgungsanlagen</t>
  </si>
  <si>
    <t>Löschwasserbehälter</t>
  </si>
  <si>
    <t>Wasserbehälter unterirdisch</t>
  </si>
  <si>
    <t>Pumpstationen (Frischwasser)</t>
  </si>
  <si>
    <t>Bauwerke und Anlagen für die Abwasserbehandlung (Schmutz- u. Regenwasser)</t>
  </si>
  <si>
    <t>Abwasseranlagen</t>
  </si>
  <si>
    <t>Pumpstationen (Abwasser)</t>
  </si>
  <si>
    <t>Kläranlagen</t>
  </si>
  <si>
    <t>Bauwerke für die Abfallbehandlung</t>
  </si>
  <si>
    <t>Müllverbrennungsanlagen</t>
  </si>
  <si>
    <t>Abfallbunker, Müllhäuser, Recyclinghöfe</t>
  </si>
  <si>
    <t>Müllaufbereitungsanlagen</t>
  </si>
  <si>
    <t>Sondermüllbehandlung</t>
  </si>
  <si>
    <t>Sonstiges und Ausland</t>
  </si>
  <si>
    <t>Gebäude für Verkehrsanlagen</t>
  </si>
  <si>
    <t>Flughafengebäude</t>
  </si>
  <si>
    <t>Bahnhofsgebäude</t>
  </si>
  <si>
    <t>Busbahnhofsgebäude</t>
  </si>
  <si>
    <t>Autobahnraststätten</t>
  </si>
  <si>
    <t>Schiffterminals</t>
  </si>
  <si>
    <t>Wachgebäude</t>
  </si>
  <si>
    <t>Torwachen, Wachgebäude</t>
  </si>
  <si>
    <t>Wachtürme</t>
  </si>
  <si>
    <t>Friedhofsgebäude</t>
  </si>
  <si>
    <t>Aussegnungshallen</t>
  </si>
  <si>
    <t>Krematorien</t>
  </si>
  <si>
    <t>Leichenhäuser</t>
  </si>
  <si>
    <t>Urnenhäuser</t>
  </si>
  <si>
    <t>Schutzbauwerke, Einfriedungen, Sonderbauwerke</t>
  </si>
  <si>
    <t>Befestigungsanlagen</t>
  </si>
  <si>
    <t>Bunker</t>
  </si>
  <si>
    <t>Umwehrungsmauern / -zäune z.B. JVA</t>
  </si>
  <si>
    <t>Lärmschutzwälle / -wände</t>
  </si>
  <si>
    <t>Zaunanlagen</t>
  </si>
  <si>
    <t>Leitungskanäle / Unterirdische Verbindungsbauten</t>
  </si>
  <si>
    <t>Bauwerke in Außenanlagen</t>
  </si>
  <si>
    <t>Baukonstruktionen in Außenanlagen</t>
  </si>
  <si>
    <t>WC- Anlagen</t>
  </si>
  <si>
    <t>Wasserbauten, Hafenanlagen</t>
  </si>
  <si>
    <t>Schiffsstege</t>
  </si>
  <si>
    <t>Schleusen</t>
  </si>
  <si>
    <t>Kaianlagen</t>
  </si>
  <si>
    <t>Hochwasserschutzanlagen</t>
  </si>
  <si>
    <t>Trockendock</t>
  </si>
  <si>
    <t>Schwimmdock</t>
  </si>
  <si>
    <t>Zivile Gebäude im Ausland</t>
  </si>
  <si>
    <t>Auslandsvertretungen des AA (Botschaften, Generalkonsulate, Bo.-Außenstellen)</t>
  </si>
  <si>
    <t>Kanzlei/Generalkonsulate (mit RK-/Visastelle) u. Residenz</t>
  </si>
  <si>
    <t>Kanzlei/Generalkonsulate (mit RK-/Visastelle)</t>
  </si>
  <si>
    <t>RK-/Visastelle - separat von Kanzlei</t>
  </si>
  <si>
    <t>Deutsche Forschungs-Institutionen im Ausland</t>
  </si>
  <si>
    <t>Auslandsschulen</t>
  </si>
  <si>
    <t>Kindergärten im Ausland</t>
  </si>
  <si>
    <t>Bildungseinrichtungen f. Erwachsene im Ausland</t>
  </si>
  <si>
    <t>Dienstwohnungen / Residenz (Gebäude) im Ausland</t>
  </si>
  <si>
    <t>Dienstwohnungen / Residenz (B6)</t>
  </si>
  <si>
    <t>Dienstwohnungen / Residenz (B3)</t>
  </si>
  <si>
    <t>Dienstwohnungen allgemein</t>
  </si>
  <si>
    <t>Außenwache (bei Auslandsvertretungen des AA)</t>
  </si>
  <si>
    <t>mit KFZ-Schleusen-Anlage</t>
  </si>
  <si>
    <t>ohne KFZ-Schleusen-Anlage</t>
  </si>
  <si>
    <t>Gebäude der Bundeswehr im Ausland</t>
  </si>
  <si>
    <t>Gebäude mit büroartiger Nutzung</t>
  </si>
  <si>
    <t>Gebäude f. wissensch. Lehre u. Forschung</t>
  </si>
  <si>
    <t>Gebäude des Gesundheitswesens</t>
  </si>
  <si>
    <t>Gebäude für Bildung und Kultur</t>
  </si>
  <si>
    <t>Sportbauten</t>
  </si>
  <si>
    <t>Wohnen, Beherbergen, Pflegen</t>
  </si>
  <si>
    <t>Gebäude für Lagerung, Verteilung, Wartung und Pflege</t>
  </si>
  <si>
    <t>Bauwerke für technische Zwecke</t>
  </si>
  <si>
    <t>sonstige Gebäude</t>
  </si>
  <si>
    <t>Bericht Bezirksamt Pankow</t>
  </si>
  <si>
    <t>Datenblatt</t>
  </si>
  <si>
    <t>25.10.2024</t>
  </si>
  <si>
    <t>Nachträgliche Stammdaten</t>
  </si>
  <si>
    <t>Kurzzeichen</t>
  </si>
  <si>
    <t>Liegenschaft</t>
  </si>
  <si>
    <t>Gebäude-Name</t>
  </si>
  <si>
    <t>Gebäude Nutzung</t>
  </si>
  <si>
    <t>Strasse, Haus-Nr.</t>
  </si>
  <si>
    <t>PLZ</t>
  </si>
  <si>
    <t>Ort</t>
  </si>
  <si>
    <t>Nettogrundfläche</t>
  </si>
  <si>
    <t>Art der Wärmeversorgung</t>
  </si>
  <si>
    <t>Inventarnummer Land</t>
  </si>
  <si>
    <t>Bemerkung</t>
  </si>
  <si>
    <t>Witterungsfaktor</t>
  </si>
  <si>
    <t>[qm]</t>
  </si>
  <si>
    <t>2021</t>
  </si>
  <si>
    <t>2022</t>
  </si>
  <si>
    <t>2023</t>
  </si>
  <si>
    <t>BA PA Zähleranmeldungen</t>
  </si>
  <si>
    <t>Dummy</t>
  </si>
  <si>
    <t>Zähleranmeldungen EWS Land Berlin</t>
  </si>
  <si>
    <t/>
  </si>
  <si>
    <t>BA PA_1</t>
  </si>
  <si>
    <t>Schule am Europa Sportpark Kniprodestr. 29 (Mieträume Landsberger Allee 117 a im Forum Landsberger Alle)</t>
  </si>
  <si>
    <t>Schule</t>
  </si>
  <si>
    <t>Storkower Str. 162</t>
  </si>
  <si>
    <t>10407</t>
  </si>
  <si>
    <t>Berlin</t>
  </si>
  <si>
    <t>BA PA_10</t>
  </si>
  <si>
    <t>G25 Carl-Humann-Grundschule - Sporthalle (Baustrom)</t>
  </si>
  <si>
    <t>Sporthalle</t>
  </si>
  <si>
    <t>5100</t>
  </si>
  <si>
    <t>Scherenbergstr. 7</t>
  </si>
  <si>
    <t>10439</t>
  </si>
  <si>
    <t>BA PA_100</t>
  </si>
  <si>
    <t>Friedhof Blankenburg</t>
  </si>
  <si>
    <t>Friedhof</t>
  </si>
  <si>
    <t>Kastanienallee 2</t>
  </si>
  <si>
    <t>13129</t>
  </si>
  <si>
    <t>018000001910.00 (Kapelle - 274,19)
018000001922.00 (PU-Container - 29,73) </t>
  </si>
  <si>
    <t>BA PA_101</t>
  </si>
  <si>
    <t>Beregnungsanlage Park am Weißen See</t>
  </si>
  <si>
    <t>Grün</t>
  </si>
  <si>
    <t>Große Seestr. 15</t>
  </si>
  <si>
    <t>13086</t>
  </si>
  <si>
    <t>ohne</t>
  </si>
  <si>
    <t>BA PA_102</t>
  </si>
  <si>
    <t>Wegebeleuchtung Grünanlage</t>
  </si>
  <si>
    <t>Bahnhofstr. 95 z</t>
  </si>
  <si>
    <t>BA PA_103</t>
  </si>
  <si>
    <t>Bahnhofstr. 30 z</t>
  </si>
  <si>
    <t>BA PA_104</t>
  </si>
  <si>
    <t>Sportplatz Blankenburg (Container)</t>
  </si>
  <si>
    <t>Sportplatz</t>
  </si>
  <si>
    <t>Straße 18 Nr. 6</t>
  </si>
  <si>
    <t>BA PA_105</t>
  </si>
  <si>
    <t>Kita Die Röländer (Pfefferwerk Stadtkultur GmbH)</t>
  </si>
  <si>
    <t>Kindertagesstätte</t>
  </si>
  <si>
    <t>Röländer Str. 46</t>
  </si>
  <si>
    <t>13125</t>
  </si>
  <si>
    <t>033000001434.00</t>
  </si>
  <si>
    <t>BA PA_106</t>
  </si>
  <si>
    <t>Jugendfreizeitstätte K 14</t>
  </si>
  <si>
    <t>Freizeiteinrichtung</t>
  </si>
  <si>
    <t>Achillesstr. 14</t>
  </si>
  <si>
    <t>033000002077.00</t>
  </si>
  <si>
    <t>BA PA_107</t>
  </si>
  <si>
    <t>G24 Grundschule im Panketal</t>
  </si>
  <si>
    <t>4110</t>
  </si>
  <si>
    <t>Achillesstr. 31</t>
  </si>
  <si>
    <t>033000001765.00</t>
  </si>
  <si>
    <t>BA PA_108</t>
  </si>
  <si>
    <t>Beleuchtung Parkanlage (Arboretum)</t>
  </si>
  <si>
    <t>Haduweg 60 y</t>
  </si>
  <si>
    <t>BA PA_109</t>
  </si>
  <si>
    <t>Sportplatz und -anlage Röländer Straße</t>
  </si>
  <si>
    <t>Sportanlage</t>
  </si>
  <si>
    <t>Röländer Str. 32</t>
  </si>
  <si>
    <t>Wärme ?</t>
  </si>
  <si>
    <t>BA PA_11</t>
  </si>
  <si>
    <t>Kita Vorhaltfläche</t>
  </si>
  <si>
    <t>Sondernutzung</t>
  </si>
  <si>
    <t>Stille Str. 12</t>
  </si>
  <si>
    <t>13156</t>
  </si>
  <si>
    <t>BA PA_110</t>
  </si>
  <si>
    <t>Beleuchtung Anlage Blankenburg</t>
  </si>
  <si>
    <t>Heinersdorfer Str. 11 z</t>
  </si>
  <si>
    <t>BA PA_111</t>
  </si>
  <si>
    <t>Nebenstelle Musikschule und Brotfabrik</t>
  </si>
  <si>
    <t>Prenzlauer Promenade 3</t>
  </si>
  <si>
    <t>033000001807.00</t>
  </si>
  <si>
    <t>BA PA_112</t>
  </si>
  <si>
    <t>AktivSpielPlatz FRANZ B.</t>
  </si>
  <si>
    <t>Blankenfelder Str. 106</t>
  </si>
  <si>
    <t>13127</t>
  </si>
  <si>
    <t>033000004286.00</t>
  </si>
  <si>
    <t>BA PA_113</t>
  </si>
  <si>
    <t>Gesundheitssport - Jugendberatungsstelle</t>
  </si>
  <si>
    <t>Bürodienstgebäude</t>
  </si>
  <si>
    <t>Binzstr. 61 c</t>
  </si>
  <si>
    <t>13189</t>
  </si>
  <si>
    <t>019000001822.00</t>
  </si>
  <si>
    <t>BA PA_114</t>
  </si>
  <si>
    <t>Jugendklub Maxim</t>
  </si>
  <si>
    <t>Charlottenburger Str. 117</t>
  </si>
  <si>
    <t>033000001806.00</t>
  </si>
  <si>
    <t>BA PA_115</t>
  </si>
  <si>
    <t>K07 Tesla-Schule/Filiale Grundschule</t>
  </si>
  <si>
    <t>Conrad-Blenkle-Str. 34</t>
  </si>
  <si>
    <t>033000015049.00	(Schulgebäude - 7.920,55)_x000D_
033000015050.00	(Sporthalle - 1.564,68)_x000D_
033000015051.00	(Mensa - 756,59) </t>
  </si>
  <si>
    <t>in 07/2014 Übernahme von BIM, Wärmeversorgung über SenInnSp Paul-Heyse-Straße 25</t>
  </si>
  <si>
    <t>BA PA_116</t>
  </si>
  <si>
    <t>Volkshochschule und Musikschule Béla Bartók (Standort Weißensee)</t>
  </si>
  <si>
    <t>Bizetstr. 27</t>
  </si>
  <si>
    <t>13088</t>
  </si>
  <si>
    <t>033000012974.00</t>
  </si>
  <si>
    <t>BA PA_118</t>
  </si>
  <si>
    <t>Bildungszentrum am Antonplatz (Charles van Musscher Bibliothek - VHS)</t>
  </si>
  <si>
    <t>Bibliothek</t>
  </si>
  <si>
    <t>Bizetstr. 41</t>
  </si>
  <si>
    <t>BA PA_119</t>
  </si>
  <si>
    <t>Sportplatz Rennbahnstraße 48</t>
  </si>
  <si>
    <t>Rennbahnstr. 48</t>
  </si>
  <si>
    <t>BA PA_12</t>
  </si>
  <si>
    <t>ehemalige Schul-Hausmeisterwohnung</t>
  </si>
  <si>
    <t>Mendelssohnstr. 4</t>
  </si>
  <si>
    <t>10405</t>
  </si>
  <si>
    <t>BA PA_120</t>
  </si>
  <si>
    <t>Janusc-Korczak-Bibliothek</t>
  </si>
  <si>
    <t>Berliner Str. 120-121</t>
  </si>
  <si>
    <t>13187</t>
  </si>
  <si>
    <t>BA PA_121</t>
  </si>
  <si>
    <t>Stadtteilbibliothek Buch</t>
  </si>
  <si>
    <t>Wiltbergstr. 19-23</t>
  </si>
  <si>
    <t>BA PA_122</t>
  </si>
  <si>
    <t>Beratungshaus Buch</t>
  </si>
  <si>
    <t>Franz-Schmidt-Str. 8-10</t>
  </si>
  <si>
    <t>033000001736.00</t>
  </si>
  <si>
    <t>ehemalige Kita, Umbau bis 2012, Wärme ?</t>
  </si>
  <si>
    <t>BA PA_123</t>
  </si>
  <si>
    <t>Plansche am Weißen See (Park am Weißen See)</t>
  </si>
  <si>
    <t>Brunnen</t>
  </si>
  <si>
    <t>Parkstr. 33 y</t>
  </si>
  <si>
    <t>BA PA_124</t>
  </si>
  <si>
    <t>Boxhalle</t>
  </si>
  <si>
    <t>Hansastr. 190</t>
  </si>
  <si>
    <t>BA PA_125</t>
  </si>
  <si>
    <t>Abenteuerspielplatz Karow</t>
  </si>
  <si>
    <t>Ingwäonenweg 62</t>
  </si>
  <si>
    <t>033000004287.00</t>
  </si>
  <si>
    <t>BA PA_126</t>
  </si>
  <si>
    <t>Gartenhaus an der Marie (Lehrerwohnhaus Grundschule an der Marie)</t>
  </si>
  <si>
    <t>Winsstr. 49</t>
  </si>
  <si>
    <t>Wärme über Schule</t>
  </si>
  <si>
    <t>BA PA_127</t>
  </si>
  <si>
    <t>Jugendfreizeiteinrichtung Pappel 74 (Werkschule Berlin e.V.)</t>
  </si>
  <si>
    <t>Pappelallee 74</t>
  </si>
  <si>
    <t>10437</t>
  </si>
  <si>
    <t>033000004836.00 (175,55)
033000004837.00 (Werkstätten - 268,45) </t>
  </si>
  <si>
    <t>BA PA_128</t>
  </si>
  <si>
    <t>Schülerclub Heinz-Brandt-Schule</t>
  </si>
  <si>
    <t>Roelckestr. 171</t>
  </si>
  <si>
    <t>BA PA_129</t>
  </si>
  <si>
    <t>Bibliothek Bettina von Arnim</t>
  </si>
  <si>
    <t>Schönhauser Allee 80</t>
  </si>
  <si>
    <t>BA PA_13</t>
  </si>
  <si>
    <t>G43 Grundschule Wilhelmsruh (Mobiler Eränzungsbau/Wärmepumpe)</t>
  </si>
  <si>
    <t>Lessingstr. 44</t>
  </si>
  <si>
    <t>13158</t>
  </si>
  <si>
    <t>BA PA_130</t>
  </si>
  <si>
    <t>Werkhof Wilhelm-Kuhr-Straße</t>
  </si>
  <si>
    <t>Wilhelm-Kuhr-Str. 9</t>
  </si>
  <si>
    <t>019000002265.00</t>
  </si>
  <si>
    <t>BA PA_132</t>
  </si>
  <si>
    <t>G41 Trelleborg-Schule (Grundschule) - Gebäude Thulestraße</t>
  </si>
  <si>
    <t>Thulestr. 39-41</t>
  </si>
  <si>
    <t>019000001720.00</t>
  </si>
  <si>
    <t>bis 2004 Thule-Grundschule, Fusion mit der Grundschule am Eschengraben, Wärme ?</t>
  </si>
  <si>
    <t>BA PA_133</t>
  </si>
  <si>
    <t>Bezirksamt Pankow Jugend und Immobilien Bahnhofstr. 88 z</t>
  </si>
  <si>
    <t>Bahnhofstr. 88 z</t>
  </si>
  <si>
    <t>BA PA_134</t>
  </si>
  <si>
    <t>Bezirksamt Pankow Jugend und Immobilien Am Feuchten Winkel 15 z</t>
  </si>
  <si>
    <t>Am Feuchten Winkel 15 z</t>
  </si>
  <si>
    <t>BA PA_135</t>
  </si>
  <si>
    <t>Sportplatz am Ehrenmal</t>
  </si>
  <si>
    <t>Waldsteg 62</t>
  </si>
  <si>
    <t>019000002189.00 (Lager, Schuppen - 14,08)
019000002190.00 (Funktionsgebäude - 121,22)
019000002188.00 (Umkleidegebäude und Vereinsheim Tennisanlage - 329,76) </t>
  </si>
  <si>
    <t>BA PA_136</t>
  </si>
  <si>
    <t>G43 Grundschule Wilhelmsruh</t>
  </si>
  <si>
    <t>033000001882.00 (Schulgebäude - 3.974,78)
033000014823.00 (MEB - 1.574,91)
033000001883.00 (Sporthalle, incl. Haus 1 und 2 - 891,35) </t>
  </si>
  <si>
    <t>bis 31.07.2006 Max-Born-Oberschule</t>
  </si>
  <si>
    <t>BA PA_137</t>
  </si>
  <si>
    <t>Vereinsunterkunft (Weinfeld)</t>
  </si>
  <si>
    <t>Sigridstr. 3</t>
  </si>
  <si>
    <t>BA PA_138</t>
  </si>
  <si>
    <t>G13 Rudolf-Dörrier-Grundschule</t>
  </si>
  <si>
    <t>Kastanienallee 52-59</t>
  </si>
  <si>
    <t>033000002107.00 (Schulgebäude - 3.902,96)
033000002108.00 (Sporthalle - 981,03) </t>
  </si>
  <si>
    <t>bis 2003 13. Grundschule</t>
  </si>
  <si>
    <t>BA PA_139</t>
  </si>
  <si>
    <t>K10 Hufeland-Schule - Sporthalle</t>
  </si>
  <si>
    <t>Karower Chaussee 97</t>
  </si>
  <si>
    <t>bis 07/2010 H04 Hufeland-Oberschule, bis 26.06.2002 2. Hauptschule Pankow, bis 2000 14. Grundschule Pankow</t>
  </si>
  <si>
    <t>BA PA_14</t>
  </si>
  <si>
    <t>Kita Freifläche</t>
  </si>
  <si>
    <t>Benjamin-Vogelsdorff-Str. 3</t>
  </si>
  <si>
    <t>BA PA_140</t>
  </si>
  <si>
    <t>Beleuchtung Kunststele Schloßallee</t>
  </si>
  <si>
    <t>Straßenland</t>
  </si>
  <si>
    <t>Schloßallee 25</t>
  </si>
  <si>
    <t>BA PA_141</t>
  </si>
  <si>
    <t>Beleuchtung Kunststele Pastor-Niemöller-Platz</t>
  </si>
  <si>
    <t>Pastor-Niemöller-Platz 12 z</t>
  </si>
  <si>
    <t>BA PA_142</t>
  </si>
  <si>
    <t>Sporthalle Goethestraße</t>
  </si>
  <si>
    <t>Goethestr. 11</t>
  </si>
  <si>
    <t>033000004710.00</t>
  </si>
  <si>
    <t>BA PA_143</t>
  </si>
  <si>
    <t>Jugendfreizeitstätte "DIMI"</t>
  </si>
  <si>
    <t>Danziger Str. 111</t>
  </si>
  <si>
    <t>033000002160.00</t>
  </si>
  <si>
    <t>ab 03/2016 eigene FW-Station, vorher Wärme über Kulturhaus Danziger Str. 101-105</t>
  </si>
  <si>
    <t>BA PA_144</t>
  </si>
  <si>
    <t>Sporthalle Winsstraße</t>
  </si>
  <si>
    <t>Winsstr. 49/50</t>
  </si>
  <si>
    <t>BA PA_145</t>
  </si>
  <si>
    <t>Personalunterkunft Eldenaer Straße</t>
  </si>
  <si>
    <t>Eldenaer Str. 36</t>
  </si>
  <si>
    <t>10247</t>
  </si>
  <si>
    <t>BA PA_146</t>
  </si>
  <si>
    <t>Beleuchtung Kunststele Dietzgenstraße</t>
  </si>
  <si>
    <t>Dietzgenstr. 18 z</t>
  </si>
  <si>
    <t>BA PA_147</t>
  </si>
  <si>
    <t>Beleuchtung Kunststele (U-Bahneingang)</t>
  </si>
  <si>
    <t>Berliner Str. 15 y</t>
  </si>
  <si>
    <t>BA PA_148</t>
  </si>
  <si>
    <t>Hausanschluß-Zählersäule Blankenburger Pflasterweg</t>
  </si>
  <si>
    <t>Blankenburger Pflasterweg 9</t>
  </si>
  <si>
    <t>13051</t>
  </si>
  <si>
    <t>BA PA_15</t>
  </si>
  <si>
    <t>Schule -MEB-</t>
  </si>
  <si>
    <t>Rennbahnstr. 45</t>
  </si>
  <si>
    <t>13089</t>
  </si>
  <si>
    <t>BA PA_150</t>
  </si>
  <si>
    <t>Umweltbüro</t>
  </si>
  <si>
    <t>Hansastr. 182 a</t>
  </si>
  <si>
    <t>033000002078.00</t>
  </si>
  <si>
    <t>Wärme über Stadion Buschallee, bis 2008 Kinder- und Jugendklub Naturschutzstation</t>
  </si>
  <si>
    <t>BA PA_151</t>
  </si>
  <si>
    <t>Paul-Zobel-Sportplatz</t>
  </si>
  <si>
    <t>Hermann-Hesse-Str. 80</t>
  </si>
  <si>
    <t>019000002207.00 (Funktionsgebäude - 458,27)
019000002208.00 (Garage - 61,18) </t>
  </si>
  <si>
    <t>BA PA_152</t>
  </si>
  <si>
    <t>Sonne 69</t>
  </si>
  <si>
    <t>Sonnenburger Str. 69</t>
  </si>
  <si>
    <t>033000001830.00</t>
  </si>
  <si>
    <t>BA PA_153</t>
  </si>
  <si>
    <t>Trinkbrunnen (Kollwitzplatz / Wörther Straße)</t>
  </si>
  <si>
    <t>Kollwitzstr. 69 y</t>
  </si>
  <si>
    <t>10435</t>
  </si>
  <si>
    <t>BA PA_154</t>
  </si>
  <si>
    <t>Jugendclub Mahler20</t>
  </si>
  <si>
    <t>Mahlerstr. 20</t>
  </si>
  <si>
    <t>033000001794.00</t>
  </si>
  <si>
    <t>freier Träger</t>
  </si>
  <si>
    <t>BA PA_156</t>
  </si>
  <si>
    <t>Knabe mit Fisch</t>
  </si>
  <si>
    <t>Greifswalder Str.</t>
  </si>
  <si>
    <t>033000001672.00</t>
  </si>
  <si>
    <t>Greifswalder-/Anton-Saefkow-Straße</t>
  </si>
  <si>
    <t>BA PA_157</t>
  </si>
  <si>
    <t>K01 Kurt-Schwitters-Schule - Haus 2</t>
  </si>
  <si>
    <t>Bötzowstr. 11</t>
  </si>
  <si>
    <t>bis 07/2010 T01 Kurt-Schwitters-Oberschule</t>
  </si>
  <si>
    <t>BA PA_158</t>
  </si>
  <si>
    <t>Toilettenhaus Humannplatz</t>
  </si>
  <si>
    <t>Humannplatz 8000</t>
  </si>
  <si>
    <t>BA PA_159</t>
  </si>
  <si>
    <t>Gewerbeobjekt (Garagen Oderberger/Eberswalder Straße)</t>
  </si>
  <si>
    <t>Oderberger Str. 19</t>
  </si>
  <si>
    <t>BA PA_16</t>
  </si>
  <si>
    <t>Vorhaltefläche Schule</t>
  </si>
  <si>
    <t>Grumbkowstr. 54</t>
  </si>
  <si>
    <t>BA PA_160</t>
  </si>
  <si>
    <t>Jugendhaus Königstadt - Haus A II</t>
  </si>
  <si>
    <t>Saarbrücker Str. 23</t>
  </si>
  <si>
    <t>033000004834.00</t>
  </si>
  <si>
    <t>BA PA_163</t>
  </si>
  <si>
    <t>Sport- und Freizeitzentrum Kollwitzstraße</t>
  </si>
  <si>
    <t>Kollwitzstr. 8</t>
  </si>
  <si>
    <t>033000001837.00 (Sporthalle - 841,11)
004000000498.00 (Kegelbahn - 337,41) </t>
  </si>
  <si>
    <t>BA PA_164</t>
  </si>
  <si>
    <t>Sportanlage Hanns-Eisler-Straße</t>
  </si>
  <si>
    <t>Hanns-Eisler-Str. 91</t>
  </si>
  <si>
    <t>10409</t>
  </si>
  <si>
    <t>004000000454.00</t>
  </si>
  <si>
    <t>BA PA_165</t>
  </si>
  <si>
    <t>Seniorenfreizeitstätte Paul-Robeson-Straße</t>
  </si>
  <si>
    <t>Paul-Robeson-Str. 15</t>
  </si>
  <si>
    <t>BA PA_166</t>
  </si>
  <si>
    <t>Seniorenbegegnungsstätte Husemannstraße</t>
  </si>
  <si>
    <t>Husemannstr. 15</t>
  </si>
  <si>
    <t>BA PA_167</t>
  </si>
  <si>
    <t>Seniorenbegegnungsstätte Grellstraße</t>
  </si>
  <si>
    <t>Grellstr. 14</t>
  </si>
  <si>
    <t>BA PA_168</t>
  </si>
  <si>
    <t>Seniorenfreizeitstätte Volkssolidarität e.V.</t>
  </si>
  <si>
    <t>Am Friedrichshain 15</t>
  </si>
  <si>
    <t>BA PA_17</t>
  </si>
  <si>
    <t>Bürodienstgebäude - Berliner Str.  112</t>
  </si>
  <si>
    <t>Büro</t>
  </si>
  <si>
    <t>Berliner Str. 112</t>
  </si>
  <si>
    <t>BA PA_170</t>
  </si>
  <si>
    <t>Bürodienstgebäude (Sozialamt u. a.)</t>
  </si>
  <si>
    <t>Fröbelstr. 17</t>
  </si>
  <si>
    <t>ab 2016 BIM</t>
  </si>
  <si>
    <t>BA PA_171</t>
  </si>
  <si>
    <t>Abenteuerspielplatz Marie</t>
  </si>
  <si>
    <t>Marienburger Str. 42-46</t>
  </si>
  <si>
    <t>033000015047.00</t>
  </si>
  <si>
    <t>BA PA_172</t>
  </si>
  <si>
    <t>Kleiner Wasserspeicher</t>
  </si>
  <si>
    <t>Diedenhofer Str. 1</t>
  </si>
  <si>
    <t>BA PA_173</t>
  </si>
  <si>
    <t>Gärtnerstützpunkt Georg-Blank-Straße</t>
  </si>
  <si>
    <t>Georg-Blank-Str. 23</t>
  </si>
  <si>
    <t>004000000493.00 (Revier- /Gärtnerstützpunkt - 140,83)
033000001969.00 (Revier- /Gärtnerstützpunkt, Schuppen (2) - 51,63) </t>
  </si>
  <si>
    <t>BA PA_174</t>
  </si>
  <si>
    <t>Platzhaus Teuteburger Platz</t>
  </si>
  <si>
    <t>Zionskirchstr. 73 y</t>
  </si>
  <si>
    <t>10119</t>
  </si>
  <si>
    <t>BA PA_176</t>
  </si>
  <si>
    <t>Revierstützpunkt Anton-Saefkow-Straße</t>
  </si>
  <si>
    <t>Anton-Saefkow-Str. 33</t>
  </si>
  <si>
    <t>033000001949.00</t>
  </si>
  <si>
    <t>BA PA_177</t>
  </si>
  <si>
    <t>G16 Grundschule am Teutoburger Platz</t>
  </si>
  <si>
    <t>Templiner Str. 1-3</t>
  </si>
  <si>
    <t>033000002132.00 (Sporthalle - 1.068,92)_x000D_
033000002131.00 (Schulgebäude - 5.090,37) </t>
  </si>
  <si>
    <t>BA PA_178</t>
  </si>
  <si>
    <t>G38 Grundschule im Blumenviertel</t>
  </si>
  <si>
    <t>Syringenplatz 30</t>
  </si>
  <si>
    <t>033000001908.00 (Sporthalle - 871,74)
033000002130.00 (Schulgebäude - 4.085,37) </t>
  </si>
  <si>
    <t>BA PA_179</t>
  </si>
  <si>
    <t>G46 Grundschule im Eliashof - Musikschulen</t>
  </si>
  <si>
    <t>Kultureinrichtung</t>
  </si>
  <si>
    <t>Senefelderstr. 6</t>
  </si>
  <si>
    <t>bis 1999 G10 Struwelpeter-Grundschule, dann Multikulturelles Zentrum Elias Hof</t>
  </si>
  <si>
    <t>BA PA_18</t>
  </si>
  <si>
    <t>Bürodienstgebäude - Breite Str. 20</t>
  </si>
  <si>
    <t>Breite Str. 20</t>
  </si>
  <si>
    <t>BA PA_180</t>
  </si>
  <si>
    <t>G15-S01 Schule am Senefelderplatz - Kita integriert</t>
  </si>
  <si>
    <t>Schönhauser Allee 165</t>
  </si>
  <si>
    <t>033000001901.00</t>
  </si>
  <si>
    <t>Wärme bis 13.08.2015 über Contracting, ab 14.08.2015 über Gas-Liefervertrag</t>
  </si>
  <si>
    <t>BA PA_181</t>
  </si>
  <si>
    <t>G25 Carl-Humann-Grundschule</t>
  </si>
  <si>
    <t>033000001906.00 (Sporthalle - 852,18)
004000000377.00 (Schulgebäude - 9.398,03) </t>
  </si>
  <si>
    <t>BA PA_182</t>
  </si>
  <si>
    <t>Kultur- und Bildungszentrum Sebastian Haffner (Volkshochschule, Bibliothek am Wasserturm, Museumsverbund Pankow)</t>
  </si>
  <si>
    <t>Prenzlauer Allee 227-228</t>
  </si>
  <si>
    <t>BA PA_183</t>
  </si>
  <si>
    <t>G12 Paul-Lincke-Grundschule - Mehrzweckgebäude / Schülergaststätte</t>
  </si>
  <si>
    <t>Pieskower Weg 39</t>
  </si>
  <si>
    <t>033000001907.00</t>
  </si>
  <si>
    <t>BA PA_184</t>
  </si>
  <si>
    <t>G05 Homer-Grundschule</t>
  </si>
  <si>
    <t>Pasteurstr. 10-12</t>
  </si>
  <si>
    <t>033000001884.00 (Sporthalle - 878,00)
033000001135.00 (Schulgebäude, Bibliothek - 11.048,89) </t>
  </si>
  <si>
    <t>BA PA_185</t>
  </si>
  <si>
    <t>S03 Helene-Haeusler-Schule - Lehrerwohnung</t>
  </si>
  <si>
    <t>Mendelssohnstr. 10</t>
  </si>
  <si>
    <t>033000001339.00 (Sporthalle - 994,60)
033000001340.00 (Zwischentrakt und Verbindungsbau - 3.510,35)
033000001886.00 (Schulgebäude - 4.225,49) </t>
  </si>
  <si>
    <t>BA PA_186</t>
  </si>
  <si>
    <t>G03 Grundschule am Kollwitzplatz - Sporthalle</t>
  </si>
  <si>
    <t>Knaackstr. 67</t>
  </si>
  <si>
    <t>033000002133.00 (Schulgebäude - 4.022,68)
033000002134.00 (Sporthalle - 995,91) </t>
  </si>
  <si>
    <t>BA PA_187</t>
  </si>
  <si>
    <t>G06 Bötzow-Grundschule</t>
  </si>
  <si>
    <t>John-Schehr-Str. 38</t>
  </si>
  <si>
    <t>033000002129.00 (Schulgebäude - 3.942,45)_x000D_
033000001904.00 (Sporthalle - 1.563,96) </t>
  </si>
  <si>
    <t>BA PA_188</t>
  </si>
  <si>
    <t>G14 Bornholmer Grundschule</t>
  </si>
  <si>
    <t>Ibsenstr. 17</t>
  </si>
  <si>
    <t>Wärmecontracting</t>
  </si>
  <si>
    <t>BA PA_189</t>
  </si>
  <si>
    <t>G02 Heinrich-Roller-Grundschule - Sporthalle</t>
  </si>
  <si>
    <t>Heinrich-Roller-Str. 18</t>
  </si>
  <si>
    <t>004000000350.00 (Schulgebäude - 3.820,42)
004000000352.00 (Vorderhaus - 3.010,57)
033000016020.00 (Sporthalle - 1.803,00)
004000000351.00 (Sporthalle - 532,07) </t>
  </si>
  <si>
    <t>BA PA_19</t>
  </si>
  <si>
    <t>BA Pankow Abt. Jugend (Baustrom)</t>
  </si>
  <si>
    <t>Neue Schönholzer Str. 31</t>
  </si>
  <si>
    <t>BA PA_190</t>
  </si>
  <si>
    <t>K04 Gustave-Eiffel-Schule</t>
  </si>
  <si>
    <t>Hanns-Eisler-Str. 78-80</t>
  </si>
  <si>
    <t>033000002125.00 (Schulgebäude, BT 2 - 3.850,78)
033000002124.00 (Schulgebäude, BT 1 - 3.841,12)
033000002126.00 (Sporthalle - 1.566,78)
033000001885.00 (MZG - 619,41)
033000002127.00 (Gerätehaus (2) - 26,81) </t>
  </si>
  <si>
    <t>bis 07/2010 V01 Gustave-Eiffel-Oberschule, bis 2004 Julius-Rodenberg-Oberschule (geschlossen)</t>
  </si>
  <si>
    <t>BA PA_191</t>
  </si>
  <si>
    <t>Schulgebäude (Leerstand) - Sporthalle</t>
  </si>
  <si>
    <t>Gürtelstr. 16</t>
  </si>
  <si>
    <t>Schulgebäude ab 01.04.2009 Lifo, Sporthalle wird weiter betrieben, bis 2007 S11 Schule im Komponistenviertel, bis 31.07.2005 Schule am Sonnenwinkel</t>
  </si>
  <si>
    <t>BA PA_192</t>
  </si>
  <si>
    <t>G09 Thomas-Mann-Grundschule</t>
  </si>
  <si>
    <t>Greifenhagener Str. 58-59</t>
  </si>
  <si>
    <t>033000001897.00</t>
  </si>
  <si>
    <t>BA PA_193</t>
  </si>
  <si>
    <t>G11 Schule am Falkplatz (Grundschule)</t>
  </si>
  <si>
    <t>Gleimstr. 49</t>
  </si>
  <si>
    <t>004000000372.00</t>
  </si>
  <si>
    <t>ab 16.09.2014 FW-Station</t>
  </si>
  <si>
    <t>BA PA_194</t>
  </si>
  <si>
    <t>Y13 Felix-Mendelssohn-Bartholdy-Schule (Gymnasium)</t>
  </si>
  <si>
    <t>Eugen-Schönhaar-Str. 18</t>
  </si>
  <si>
    <t>004000000399.00 (Schulgebäude, Sporthalle integriert - 11.843,59)
004000000400.00 (WDG - 1.980,53) </t>
  </si>
  <si>
    <t>bis 28.01.2008 13. Oberschule Berlin-Pankow (2006 entstanden aus Fusion Camille-Claudel-Oberschule und Pasteur-Oberschule)</t>
  </si>
  <si>
    <t>BA PA_195</t>
  </si>
  <si>
    <t>G08 Grundschule am Planetarium</t>
  </si>
  <si>
    <t>Ella-Kay-Str. 47</t>
  </si>
  <si>
    <t>033000001887.00 (Schulgebäude - 4.124,24)
004000000374.00 (Klub - 1.061,04)
033000001888.00 (Sporthalle - 1.037,12)
033000001889.00 (Bungalow - 23,07) </t>
  </si>
  <si>
    <t>BA PA_196</t>
  </si>
  <si>
    <t>Kulturhaus im Ernst-Thälmann-Park (3 Gebäude, Kulturamt, Wabe, Kinder- und Jugendkulturetage ZwiEt)</t>
  </si>
  <si>
    <t>Danziger Str. 101-105</t>
  </si>
  <si>
    <t>033000001820.00 (2.136,08)
033000002159.00 (4.241,61) </t>
  </si>
  <si>
    <t>BA PA_197</t>
  </si>
  <si>
    <t>Kinder- und Jugendzentrum W 24 - Spielmobil</t>
  </si>
  <si>
    <t>Wichertstr. 24</t>
  </si>
  <si>
    <t>004000000147.00</t>
  </si>
  <si>
    <t>alle Zähler zu 50% auf JFE u. Kita aufg</t>
  </si>
  <si>
    <t>BA PA_198</t>
  </si>
  <si>
    <t>Hort - Jugendverkehrsschule</t>
  </si>
  <si>
    <t>Hort</t>
  </si>
  <si>
    <t>Thomas-Mann-Str. 63-65</t>
  </si>
  <si>
    <t>033000002152.00</t>
  </si>
  <si>
    <t>bis 2005 Kita "Sportkids - Prenzlberger Sportkita"</t>
  </si>
  <si>
    <t>BA PA_199</t>
  </si>
  <si>
    <t>Bürgerhaus e.V. (Kita "Wirbelwind")</t>
  </si>
  <si>
    <t>Mandelstr. 15</t>
  </si>
  <si>
    <t>004000000131.00</t>
  </si>
  <si>
    <t>Strom ?</t>
  </si>
  <si>
    <t>BA PA_2</t>
  </si>
  <si>
    <t>Brunnenanlage Thomas-Mann-Straße</t>
  </si>
  <si>
    <t>Thomas-Mann-Str. 14 Y</t>
  </si>
  <si>
    <t>BA PA_20</t>
  </si>
  <si>
    <t>Schule und Sporthalle (Baustrom)</t>
  </si>
  <si>
    <t>Breite Str. 25</t>
  </si>
  <si>
    <t>BA PA_200</t>
  </si>
  <si>
    <t>Hort G03 Grundschule am Kollwitzplatz</t>
  </si>
  <si>
    <t>Knaackstr. 63</t>
  </si>
  <si>
    <t>033000002148.00</t>
  </si>
  <si>
    <t>Wärme über Grundschule am Kollwitzplatz, bis 2006 Kita "Traumzauberbaum" I - Kita "Zwergenland" II</t>
  </si>
  <si>
    <t>BA PA_201</t>
  </si>
  <si>
    <t>Kinder- und Jugendfreizeiteinrichtung Hosemannstraße</t>
  </si>
  <si>
    <t>Hosemannstr. 14</t>
  </si>
  <si>
    <t>033000001823.00</t>
  </si>
  <si>
    <t>Fernwärme über GSW (Nachbarhaus)</t>
  </si>
  <si>
    <t>BA PA_202</t>
  </si>
  <si>
    <t>Jugendwerk Aufbau Ost JAO gGmbH (Kita "Raupe Nimmersatt")</t>
  </si>
  <si>
    <t>Gürtelstr. 25</t>
  </si>
  <si>
    <t>004000000122.00</t>
  </si>
  <si>
    <t>BA PA_204</t>
  </si>
  <si>
    <t>Kulturverein Prenzl.Berg e.V. (Kita Gleimstrolche)</t>
  </si>
  <si>
    <t>Gleimstr. 46</t>
  </si>
  <si>
    <t>004000000120.00</t>
  </si>
  <si>
    <t>BA PA_205</t>
  </si>
  <si>
    <t>Kinder Klub Die 7</t>
  </si>
  <si>
    <t>Esmarchstr. 27</t>
  </si>
  <si>
    <t>BA PA_206</t>
  </si>
  <si>
    <t>Jugendfarm Moritzhof</t>
  </si>
  <si>
    <t>Schwedter Str. 90</t>
  </si>
  <si>
    <t>033000001828.00</t>
  </si>
  <si>
    <t>BA PA_207</t>
  </si>
  <si>
    <t>Dienstgebäude und Werkhof NGA</t>
  </si>
  <si>
    <t>Kniprodestr. 62</t>
  </si>
  <si>
    <t>004000000485.00 (Revier- /Gärtnerstützpunkt, Haus 2 - 4.331,42)
004000000486.00 (Revier- /Gärtnerstützpunkt, Haus 1 incl. Lager - 2.207,52) </t>
  </si>
  <si>
    <t>BA PA_209</t>
  </si>
  <si>
    <t>K01 Kurt-Schwitters-Schule</t>
  </si>
  <si>
    <t>Greifswalder Str. 25</t>
  </si>
  <si>
    <t>004000000409.00 (Schulgebäude, Sporthalle integriert, Filiale - 12.180,93)
004000000410.00 (Schulgebäude, Sporthalle integriert - 10.917,81) </t>
  </si>
  <si>
    <t>BA PA_21</t>
  </si>
  <si>
    <t>Neubau MEB zu Arnold-Zweig-Grundschule (Wollankstr. 131)</t>
  </si>
  <si>
    <t>Neue Schönholzer Str. 8</t>
  </si>
  <si>
    <t>BA PA_210</t>
  </si>
  <si>
    <t>Y03 Käthe-Kollwitz-Oberschule</t>
  </si>
  <si>
    <t>Dunckerstr. 65-66</t>
  </si>
  <si>
    <t>004000000401.00 (Schulgebäude - 9.489,58)
004000000403.00 (Vorderhaus - 1.568,02)
033000001902.00 (Sporthalle - 0,00) </t>
  </si>
  <si>
    <t>Wärme über Wärmecontracting, ab 19.09.2012 Fernwärme</t>
  </si>
  <si>
    <t>BA PA_211</t>
  </si>
  <si>
    <t>Y04 Heinrich-Schliemann-Oberschule</t>
  </si>
  <si>
    <t>Dunckerstr. 64</t>
  </si>
  <si>
    <t>033000005561.00 (Schulgebäude - 11.254,85)
033000001268.00 (Doppelsporthalle - 3.606,56)
033000001269.00 (Fachraumtrakt - 1.251,82)
004000000406.00 (Vorderhaus - 1.195,97)
004000000407.00 (Klub - 322,37) </t>
  </si>
  <si>
    <t>BA PA_212</t>
  </si>
  <si>
    <t>Club Atelier'89</t>
  </si>
  <si>
    <t>Hanns-Eisler-Str. 7</t>
  </si>
  <si>
    <t>BA PA_213</t>
  </si>
  <si>
    <t>K11 Wilhelm-von-Humboldt-Schule (Gemeinschaftsschule) - Sportplatz</t>
  </si>
  <si>
    <t>Gudvanger Str. 16-20</t>
  </si>
  <si>
    <t>033000001905.00</t>
  </si>
  <si>
    <t>bis R02 Karl-Friedrich-Schinkel-Oberschule (2009 Fusion mit Archimedes-Oberschule, Standortaufgabe)</t>
  </si>
  <si>
    <t>BA PA_214</t>
  </si>
  <si>
    <t>G04 Grundschule an der Marie</t>
  </si>
  <si>
    <t>Christburger Str. 7</t>
  </si>
  <si>
    <t>004000002448.00	(Schulgebäude - 9.590,20)
033000004833.00	(Sporthalle - 1.925,62) </t>
  </si>
  <si>
    <t>Winsstr. 50</t>
  </si>
  <si>
    <t>BA PA_215</t>
  </si>
  <si>
    <t>Wasserturm Belforter Straße (Großer Wasserspeicher)</t>
  </si>
  <si>
    <t>Belforter Str. 8000</t>
  </si>
  <si>
    <t>BA PA_217</t>
  </si>
  <si>
    <t>SportJugendZentrum Lychi</t>
  </si>
  <si>
    <t>Lychener Str. 75</t>
  </si>
  <si>
    <t>033000001822.00</t>
  </si>
  <si>
    <t>BA PA_218</t>
  </si>
  <si>
    <t>Brunnen "Bettinas Bank" (Buch) (Arnimplatz)</t>
  </si>
  <si>
    <t>Arnimplatz 8000</t>
  </si>
  <si>
    <t>033000001679.00</t>
  </si>
  <si>
    <t>BA PA_22</t>
  </si>
  <si>
    <t>Leerwohnung 3. Etage Links</t>
  </si>
  <si>
    <t>Prenzlauer Promenade 4</t>
  </si>
  <si>
    <t>BA PA_220</t>
  </si>
  <si>
    <t>Kinder- und Jugendbibliothek Eliashof</t>
  </si>
  <si>
    <t>geschlossen am 21.12. 2007</t>
  </si>
  <si>
    <t>BA PA_221</t>
  </si>
  <si>
    <t>Druckerhöhungsstation für Parkbewässerung - Brunnen Falkplatz</t>
  </si>
  <si>
    <t>Gleimstr.</t>
  </si>
  <si>
    <t>BA PA_222</t>
  </si>
  <si>
    <t>Ernst-Thälmann-Park (Druckerhöhungsstation Parkbewässerung)</t>
  </si>
  <si>
    <t>Lilli-Henoch-Str. 20</t>
  </si>
  <si>
    <t>BA PA_223</t>
  </si>
  <si>
    <t>Beregnungsanlage Grünanlage Senefelder Platz (Pumpe)</t>
  </si>
  <si>
    <t>U-Bhf. Senefelderplatz 8000</t>
  </si>
  <si>
    <t>BA PA_224</t>
  </si>
  <si>
    <t>Bezirkszentralbibliothek Heinrich-Böll-Bibliothek</t>
  </si>
  <si>
    <t>Greifswalder Str. 87</t>
  </si>
  <si>
    <t>BA PA_225</t>
  </si>
  <si>
    <t>Kurt-Tucholsky-Bibliothek</t>
  </si>
  <si>
    <t>Esmarchstr. 18</t>
  </si>
  <si>
    <t>BA PA_226</t>
  </si>
  <si>
    <t>A04 7. Oberschule (Abendgymnasium)</t>
  </si>
  <si>
    <t>Pasteurstr. 7-11</t>
  </si>
  <si>
    <t>033000005559.00 (Vorderhaus - 0,00)
033000005560.00 (Schulgebäude, Sporhalle integriert - 12.326,90) </t>
  </si>
  <si>
    <t>BA PA_227</t>
  </si>
  <si>
    <t>G45 Grundschule im Hofgarten</t>
  </si>
  <si>
    <t>Danziger Str. 50</t>
  </si>
  <si>
    <t>004000000416.00 (Schulgebäude - 6.394,22)
004000000417.00 (Vorderhaus - 1.370,28) </t>
  </si>
  <si>
    <t>Schuljahres 2010/2011 Filiale der Grundschule am Kollwitzplatz. Seit Beginn des Schuljahres 2011/2012 agiert sie als eigenständige Schule.</t>
  </si>
  <si>
    <t>BA PA_228</t>
  </si>
  <si>
    <t>K07 Tesla-Schule (Gemeinschaftsschule)</t>
  </si>
  <si>
    <t>Rudi-Arndt-Str. 18</t>
  </si>
  <si>
    <t>004000000396.00 (Nebengebäude, Vorderhaus - 1.156,87)
004000000395.00 (Schulgebäude - 5.895,73) </t>
  </si>
  <si>
    <t>bis 07/2010 R03 Tesla-Oberschule, bis 2000 3. Realschule</t>
  </si>
  <si>
    <t>BA PA_23</t>
  </si>
  <si>
    <t>Grundschule am Hohen Feld</t>
  </si>
  <si>
    <t>Bedeweg 6</t>
  </si>
  <si>
    <t>BA PA_231</t>
  </si>
  <si>
    <t>Rathaus Pankow (Umweltamt, Standesamt)</t>
  </si>
  <si>
    <t>Breite Str. 24 a-26</t>
  </si>
  <si>
    <t>033000002097.00 (BT 4 - 0,00)_x000D_
019000001695.00 (BT 5 - 1.494,20)_x000D_
033000002096.00 (BT 3 - 2.823,21)_x000D_
019000001700.00 (BT 1, 2 - 12.891,18) </t>
  </si>
  <si>
    <t>BA PA_232</t>
  </si>
  <si>
    <t>Seniorenfreizeitstätte Tollerstraße</t>
  </si>
  <si>
    <t>Tollerstr. 5</t>
  </si>
  <si>
    <t>BA PA_233</t>
  </si>
  <si>
    <t>Karower Wochenmarkt</t>
  </si>
  <si>
    <t>Gewerbe</t>
  </si>
  <si>
    <t>Bucher Chaussee</t>
  </si>
  <si>
    <t>BA PA_235</t>
  </si>
  <si>
    <t>Brunnen Antonplatz</t>
  </si>
  <si>
    <t>Berliner Allee</t>
  </si>
  <si>
    <t>BA PA_236</t>
  </si>
  <si>
    <t>Kinder- und Jugendfreizeiteinrichtung "Oktopus"</t>
  </si>
  <si>
    <t>Parkstr. 12-14</t>
  </si>
  <si>
    <t>019000002960.00 (Lager - 15,36)
019000001810.00 (Hauptgebäude - 1.151,47) </t>
  </si>
  <si>
    <t>BA PA_237</t>
  </si>
  <si>
    <t>Hausnummernbeleuchtung Berliner Str. 49 z</t>
  </si>
  <si>
    <t>Berliner Str. 49 z</t>
  </si>
  <si>
    <t>BA PA_238</t>
  </si>
  <si>
    <t>Lagerplatz Tiefbauamt (Baracke)</t>
  </si>
  <si>
    <t>Rosenthaler Weg</t>
  </si>
  <si>
    <t>BA PA_239</t>
  </si>
  <si>
    <t>Friedhof IX - Personalunterkunft</t>
  </si>
  <si>
    <t>Clementweg 24 d</t>
  </si>
  <si>
    <t>019000002331.00	(Kapelle - 196,36)
033000002123.00	(PU-Container - 74,80) </t>
  </si>
  <si>
    <t>BA PA_24</t>
  </si>
  <si>
    <t>Grundschule am Senefelderplatz-Heizstrom</t>
  </si>
  <si>
    <t>BA PA_240</t>
  </si>
  <si>
    <t>Friedhof Pankow III</t>
  </si>
  <si>
    <t>Hermann-Hesse-Str. 103</t>
  </si>
  <si>
    <t>BA PA_242</t>
  </si>
  <si>
    <t>Friedhof IV - Personalunterkunft</t>
  </si>
  <si>
    <t>Buchholzer Str. 8</t>
  </si>
  <si>
    <t>019000002311.00	(Feierhalle - 133,74)
033000009964.00	(PU - 40,16)
019000002310.00	(Abstellraum, Gerätelager - 39,30) </t>
  </si>
  <si>
    <t>BA PA_243</t>
  </si>
  <si>
    <t>Friedhof Pankow II</t>
  </si>
  <si>
    <t>Gaillardstr. 8-9</t>
  </si>
  <si>
    <t>BA PA_244</t>
  </si>
  <si>
    <t>Jugendtreff "M 24"</t>
  </si>
  <si>
    <t>Mühlenstr. 24</t>
  </si>
  <si>
    <t>033000009564.00</t>
  </si>
  <si>
    <t>bis 2007 Caragiale-Bibliothek</t>
  </si>
  <si>
    <t>BA PA_245</t>
  </si>
  <si>
    <t>S06-G40 Schule am Birkenhof</t>
  </si>
  <si>
    <t>Arnouxstr. 18</t>
  </si>
  <si>
    <t>033000001128.00 (Schulgebäude - 7.967,44)
033000001129.00 (Sporthalle - 2.279,75) </t>
  </si>
  <si>
    <t>BA PA_247</t>
  </si>
  <si>
    <t>G26 Arnold-Zweig-Grundschule</t>
  </si>
  <si>
    <t>Wollankstr. 131</t>
  </si>
  <si>
    <t>019000002222.00</t>
  </si>
  <si>
    <t>BA PA_248</t>
  </si>
  <si>
    <t>Jugendfreizeitstätte "Der Würfel"</t>
  </si>
  <si>
    <t>Wolfgang-Heinz-Str. 45</t>
  </si>
  <si>
    <t>019000001815.00</t>
  </si>
  <si>
    <t>BA PA_249</t>
  </si>
  <si>
    <t>G29 Grundschule Am Sandhaus - Standort Wiltbergstraße</t>
  </si>
  <si>
    <t>Wiltbergstr. 37-39</t>
  </si>
  <si>
    <t>019000001719.00</t>
  </si>
  <si>
    <t>BA PA_25</t>
  </si>
  <si>
    <t>Mendel-GS MEB-WP</t>
  </si>
  <si>
    <t>Stiftsweg 3</t>
  </si>
  <si>
    <t>BA PA_250</t>
  </si>
  <si>
    <t>Sozialkulturelles Zentrum Buch "Der Alte" - Mädchentreff "Freiraum"</t>
  </si>
  <si>
    <t>Wiltbergstr. 27</t>
  </si>
  <si>
    <t>019000001819.00</t>
  </si>
  <si>
    <t>BA PA_251</t>
  </si>
  <si>
    <t>G32 Grundschule an den Buchen</t>
  </si>
  <si>
    <t>Wilhelm-Wolff-Str. 19</t>
  </si>
  <si>
    <t>033000001023.00 (Sporthalle - 886,71)
033000001022.00 (Schulgebäude - 4.994,12) </t>
  </si>
  <si>
    <t>BA PA_252</t>
  </si>
  <si>
    <t>Bürgerpark</t>
  </si>
  <si>
    <t>Wilhelm-Kuhr-Str. 6</t>
  </si>
  <si>
    <t>Gebäude (ehemals Imbiss) "Bürgerpark Pankow" (derzeit nur Außenbeleuchtung, weitere Nutzung aktuell unklar)</t>
  </si>
  <si>
    <t>BA PA_253</t>
  </si>
  <si>
    <t>Kita "Wiesenwichtel" (Bürgerhaus e.V.)</t>
  </si>
  <si>
    <t>Wiesenwinkel 17</t>
  </si>
  <si>
    <t>033000001474.00</t>
  </si>
  <si>
    <t>vermietet an (Bürgerhaus e.V.)</t>
  </si>
  <si>
    <t>BA PA_254</t>
  </si>
  <si>
    <t>K10 Hufeland-Schule</t>
  </si>
  <si>
    <t>Walter-Friedrich-Str. 16/18</t>
  </si>
  <si>
    <t>033000016018.00 (MEB - 0,00)
033000001917.00 (MUR - 1.182,36)
033000001048.00 (Sporthalle - 1.651,44)
033000001047.00 (Schulgebäude - 3.830,88) </t>
  </si>
  <si>
    <t>bis 2008 Y11 Gauß-Oberschule</t>
  </si>
  <si>
    <t>BA PA_256</t>
  </si>
  <si>
    <t>Kinderklub Upsala - Kita</t>
  </si>
  <si>
    <t>Upsalaer Str. 2-10</t>
  </si>
  <si>
    <t>019000001807.00</t>
  </si>
  <si>
    <t>BA PA_258</t>
  </si>
  <si>
    <t>Kinder-, Jugend- und Nachbarschaftszentrum "Toller 31"</t>
  </si>
  <si>
    <t>Tollerstr. 31</t>
  </si>
  <si>
    <t>019000001806.00</t>
  </si>
  <si>
    <t>BA PA_26</t>
  </si>
  <si>
    <t>Klecks GS MEB-WP</t>
  </si>
  <si>
    <t>Brixener Str.  40</t>
  </si>
  <si>
    <t>BA PA_260</t>
  </si>
  <si>
    <t>G34 Mendel-Grundschule</t>
  </si>
  <si>
    <t>019000001730.00 (Zwischentrakt - 489,69)
019000001727.00 (Mensa - 511,45)
019000001729.00 (Hort - 1.027,14)
019000001731.00 (Sporthalle - 1.554,49)
033000014822.00 (MEB - 1.586,99)
019000001728.00 (Schulgebäude - 4.506,30) </t>
  </si>
  <si>
    <t>BA PA_261</t>
  </si>
  <si>
    <t>Volkshochschule Pankow</t>
  </si>
  <si>
    <t>Schulstr. 29</t>
  </si>
  <si>
    <t>033000001878.00 (Sporthalle - 292,52)
033000001877.00 (1.718,02) </t>
  </si>
  <si>
    <t>BA PA_262</t>
  </si>
  <si>
    <t>Jugendwohnen</t>
  </si>
  <si>
    <t>Kinderheim</t>
  </si>
  <si>
    <t>Pestalozzistr. 41</t>
  </si>
  <si>
    <t>Kinderheim Anne Frank (Leuchtturm Mitte e.V.) geschlossen, Leuchtturm Mitte e.V., 1. OG rechts</t>
  </si>
  <si>
    <t>BA PA_263</t>
  </si>
  <si>
    <t>K03 Konrad-Duden-Schule</t>
  </si>
  <si>
    <t>Rolandstr. 35</t>
  </si>
  <si>
    <t>033000001025.00 (Sporthalle - 640,66)
033000001024.00 (Schulgebäude - 4.125,21) </t>
  </si>
  <si>
    <t>bis 2013 in der Buchholzer Straße, vorherige Nutzung durch G36 Elisabeth-Christinen-Grundschule</t>
  </si>
  <si>
    <t>BA PA_264</t>
  </si>
  <si>
    <t>Walter-Husemann-Sportplatz</t>
  </si>
  <si>
    <t>Pichelswerderstr. 7-8</t>
  </si>
  <si>
    <t>033000011373.00 (Sportplatzgebäude - 385,81)
019000002209.00 (Umkleidegebäude und Verein - 615,78) </t>
  </si>
  <si>
    <t>BA PA_265</t>
  </si>
  <si>
    <t>JFE Twenty Two (HVD)</t>
  </si>
  <si>
    <t>Pasteurstr. 22</t>
  </si>
  <si>
    <t>033000015048.00</t>
  </si>
  <si>
    <t>BA PA_266</t>
  </si>
  <si>
    <t>Schabracke - Club für Kinder und Jugendliche</t>
  </si>
  <si>
    <t>Pestalozzistr. 8 A</t>
  </si>
  <si>
    <t>033000001910.00</t>
  </si>
  <si>
    <t>BA PA_267</t>
  </si>
  <si>
    <t>K02 Kurt-Tucholsky-Schule - Mobiler Ergänzungsbau (MEB)</t>
  </si>
  <si>
    <t>Neumannstr. 9-11</t>
  </si>
  <si>
    <t>033000001044.00 (Sporthalle, Filiale - 994,86)_x000D_
033000001042.00 (Sporthalle (Nr. 11) - 1.012,67)_x000D_
033000001043.00 (Filiale - 3.869,27)_x000D_
033000001041.00 (Schulgebäude (Nr. 11) - 4.063,51) </t>
  </si>
  <si>
    <t>bis 07/2010 T05 Kurt-Tucholsky-Oberschule</t>
  </si>
  <si>
    <t>BA PA_268</t>
  </si>
  <si>
    <t>G39 Grundschule Wolkenstein - ehemalige Dienstwohnung</t>
  </si>
  <si>
    <t>Neumannstr. 65</t>
  </si>
  <si>
    <t>033000014824.00 (MEB - 857,10)
033000002112.00 (Sporthalle - 1.005,52)
033000002111.00 (Schulgebäude - 4.098,01) </t>
  </si>
  <si>
    <t>BA PA_269</t>
  </si>
  <si>
    <t>K06 Reinhold-Burger-Schule</t>
  </si>
  <si>
    <t>Neue Schönholzer Str. 32</t>
  </si>
  <si>
    <t>019000002737.00 (Sporthalle - 370,06)
019000001696.00 (Container, Lager - 708,93)
033000002119.00 (Sporthalle - 886,71)
019000002741.00 (Arbeitslehrezentrum - 2.170,87)
019000002735.00 (Schulgebäude - 5.512,62) </t>
  </si>
  <si>
    <t>bis 07/2010 H03 Reinhold-Burger-Oberschule</t>
  </si>
  <si>
    <t>BA PA_27</t>
  </si>
  <si>
    <t>Interimscontainer Panke-Schule</t>
  </si>
  <si>
    <t>Klaustaler Str. 21</t>
  </si>
  <si>
    <t>BA PA_270</t>
  </si>
  <si>
    <t>Jugendberatungshaus Pankow</t>
  </si>
  <si>
    <t>seit 2012 keine Nutzung, Wärme ?</t>
  </si>
  <si>
    <t>BA PA_271</t>
  </si>
  <si>
    <t>Bürodienstgebäude (Archiv)</t>
  </si>
  <si>
    <t>Liebermannstr. 75</t>
  </si>
  <si>
    <t>BA PA_272</t>
  </si>
  <si>
    <t>Atelierhaus Prenzlauer Promenade</t>
  </si>
  <si>
    <t>BA PA_273</t>
  </si>
  <si>
    <t>Sporthalle Oberschule am Schloßpark</t>
  </si>
  <si>
    <t>Mendelstr. 54</t>
  </si>
  <si>
    <t>033000001029.00 (Sporthalle - 592,91)
033000001028.00 (Schulgebäude - 3.990,85) </t>
  </si>
  <si>
    <t>Schule am 01.08.2006 geschlossen, Halle wird genutzt</t>
  </si>
  <si>
    <t>BA PA_274</t>
  </si>
  <si>
    <t>Freizeithaus Kulti</t>
  </si>
  <si>
    <t>Majakowskiring 58</t>
  </si>
  <si>
    <t>019000001818.00 (Hauptgebäude - 841,37)
033000001874.00 (Garage - 0,00) </t>
  </si>
  <si>
    <t>BA PA_275</t>
  </si>
  <si>
    <t>Kita Strauchwiese (Pfefferwerk Stadtkultur gGmbH)</t>
  </si>
  <si>
    <t>Lindenberger Str. 24</t>
  </si>
  <si>
    <t>019000001800.00</t>
  </si>
  <si>
    <t>BA PA_276</t>
  </si>
  <si>
    <t>G36 Elisabeth-Christinen-Grundschule</t>
  </si>
  <si>
    <t>Lindenberger Str. 12</t>
  </si>
  <si>
    <t>033000001039.00 (Schulgebäude - 3.868,72)_x000D_
033000001040.00 (Sporthalle - 1.002,81) </t>
  </si>
  <si>
    <t>früherer Standort Rolandstraße 35, vorher Nutzung durch S09 Schule an der Strauchwiese</t>
  </si>
  <si>
    <t>BA PA_277</t>
  </si>
  <si>
    <t>Y15 Max-Delbrück-Schule (Gymnasium) - Gebäude Dietzgenstraße</t>
  </si>
  <si>
    <t>Kuckhoffstr. 2-22</t>
  </si>
  <si>
    <t>019000001748.00 (Schulgebäude, Sporthalle integriert - 8.097,28)
033000011372.00 (Schulgebäude - 5.330,66)
033000001916.00 (MUR - 1.186,20)
033000011369.00 (Sporthalle - 755,30)
033000011370.00 (Mensa - 279,30) </t>
  </si>
  <si>
    <t>bis 17.04.2008 15. Schule Berlin-Pankow, bis 2007 Friedrich-List Oberschule</t>
  </si>
  <si>
    <t>BA PA_278</t>
  </si>
  <si>
    <t>Y10 Rosa-Luxemburg-Oberschule</t>
  </si>
  <si>
    <t>Kissingenstr. 12</t>
  </si>
  <si>
    <t>019000001751.00 (Schulgebäude - 7.149,87)
019000001752.00 (Mensa - 618,25) </t>
  </si>
  <si>
    <t>BA PA_279</t>
  </si>
  <si>
    <t>SportJugendClub Buch</t>
  </si>
  <si>
    <t>Karower Chaussee 169 c</t>
  </si>
  <si>
    <t>019000001809.00</t>
  </si>
  <si>
    <t>BA PA_28</t>
  </si>
  <si>
    <t>Vereinsgebäude</t>
  </si>
  <si>
    <t>Walter Friedrich-Str. 20</t>
  </si>
  <si>
    <t>BA PA_280</t>
  </si>
  <si>
    <t>Kita Kulturverein</t>
  </si>
  <si>
    <t>Karower Chaussee 169 b</t>
  </si>
  <si>
    <t>019000001801.00</t>
  </si>
  <si>
    <t>seit 08/2013 Kita Kulturverein (freier Träger)</t>
  </si>
  <si>
    <t>BA PA_281</t>
  </si>
  <si>
    <t>Museumsverbund Pankow - Standort Heynstraße</t>
  </si>
  <si>
    <t>Museum</t>
  </si>
  <si>
    <t>Heynstr. 8</t>
  </si>
  <si>
    <t>bis 31.12.2000 Panke Museum, Wärme ?</t>
  </si>
  <si>
    <t>BA PA_282</t>
  </si>
  <si>
    <t>Sport- und Schießanlage Schönholz</t>
  </si>
  <si>
    <t>Hermann-Hesse-Str. 82</t>
  </si>
  <si>
    <t>019000002192.00 (Schießsportanlage, Hauptgebäude mit Maschinenhaus - 1.341,19)
019000002193.00 (Schießsportanlage, Schießstände (5) - 804,29)
019000002196.00 (Schießsportanlage, Schweitzer Haus - 184,90)
019000002191.00 (Schießsportanlage, Garagen - 109,5 </t>
  </si>
  <si>
    <t>BA PA_283</t>
  </si>
  <si>
    <t>Kitagebäude (Kita Mahale gGmbH)</t>
  </si>
  <si>
    <t>Hans-Otto-Str. 40 b</t>
  </si>
  <si>
    <t>004000000124.00</t>
  </si>
  <si>
    <t>BA PA_284</t>
  </si>
  <si>
    <t>S07 Schule an der Heide</t>
  </si>
  <si>
    <t>Hermann-Hesse-Str. 48-52</t>
  </si>
  <si>
    <t>033000001045.00 (Schulgebäude - 4.005,40)
033000001046.00 (Sporthalle - 1.049,59) </t>
  </si>
  <si>
    <t>BA PA_285</t>
  </si>
  <si>
    <t>Jugendfreizeitstätte "Landhaus Rosenthal"</t>
  </si>
  <si>
    <t>Hauptstr. 94</t>
  </si>
  <si>
    <t>019000001814.00 (Hauptgebäude - 1.204,57)
019000002957.00 (566,75)
019000002956.00 (Lager - 136,38) </t>
  </si>
  <si>
    <t>BA PA_286</t>
  </si>
  <si>
    <t>G33 Jeanne-Barez-Schule</t>
  </si>
  <si>
    <t>Hauptstr. 66</t>
  </si>
  <si>
    <t>033000002106.00 (Schulgebäude - 3.628,70)
033000013104.00 (Sporthalle - 1.562,05)
033000002105.00 (MUR - 1.243,26) </t>
  </si>
  <si>
    <t>bis 16.10.2010 Grundschule in Französisch-Buchholz</t>
  </si>
  <si>
    <t>BA PA_287</t>
  </si>
  <si>
    <t>G35 Platanengrundschule</t>
  </si>
  <si>
    <t>Hauptstr. 20</t>
  </si>
  <si>
    <t>13159</t>
  </si>
  <si>
    <t>019000002224.00</t>
  </si>
  <si>
    <t>BA PA_288</t>
  </si>
  <si>
    <t>Kita Schwalbennest (Rednik e.V.)</t>
  </si>
  <si>
    <t>Hauptstr. 16</t>
  </si>
  <si>
    <t>033000001475.00</t>
  </si>
  <si>
    <t>BA PA_289</t>
  </si>
  <si>
    <t>Garage Pankow - Jugendkulturzentrum</t>
  </si>
  <si>
    <t>Hadlichstr. 3</t>
  </si>
  <si>
    <t>033000004285.00</t>
  </si>
  <si>
    <t>BA PA_29</t>
  </si>
  <si>
    <t>Wegebeleuchtung Erholungsanlage Blankenburg, Steinsperlingweg 109</t>
  </si>
  <si>
    <t>Beleuchtung</t>
  </si>
  <si>
    <t>Steinsperlingweg 109</t>
  </si>
  <si>
    <t>BA PA_290</t>
  </si>
  <si>
    <t>Bürodienstgebäude (Gesundheitsamt)</t>
  </si>
  <si>
    <t>Grunowstr. 8-11</t>
  </si>
  <si>
    <t>BA PA_291</t>
  </si>
  <si>
    <t>G27 Elizabeth-Shaw-Grundschule - Mobiler Ergänzungsbau (MEB)</t>
  </si>
  <si>
    <t>Grunowstr. 17</t>
  </si>
  <si>
    <t>019000001714.00 (Schulgebäude - 5.450,44)_x000D_
019000001715.00 (Sporthalle - 445,78)_x000D_
019000001716.00 (Steinhaus - 76,51) </t>
  </si>
  <si>
    <t>BA PA_292</t>
  </si>
  <si>
    <t>Sporthalle Meyerbeerstraße</t>
  </si>
  <si>
    <t>Meyerbeerstr. 43</t>
  </si>
  <si>
    <t>033000001143.00</t>
  </si>
  <si>
    <t>BA PA_293</t>
  </si>
  <si>
    <t>Kurt Lade Klub</t>
  </si>
  <si>
    <t>Grabbeallee 33</t>
  </si>
  <si>
    <t>019000001816.00 (Hauptgebäude - 595,81)
019000002958.00 (Container - 14,82) </t>
  </si>
  <si>
    <t>BA PA_294</t>
  </si>
  <si>
    <t>Y08 Carl-von-Ossietzky-Gymnasium</t>
  </si>
  <si>
    <t>Görschstr. 42-44</t>
  </si>
  <si>
    <t>019000001746.00</t>
  </si>
  <si>
    <t>BA PA_295</t>
  </si>
  <si>
    <t>Personalunterkunft Sowjetisches Ehrenmal Schönholzer Heide</t>
  </si>
  <si>
    <t>Germanenstr. 43</t>
  </si>
  <si>
    <t>BA PA_296</t>
  </si>
  <si>
    <t>S08 Panke-Schule</t>
  </si>
  <si>
    <t>4140</t>
  </si>
  <si>
    <t>Galenusstr. 64</t>
  </si>
  <si>
    <t>033000001915.00 (Schulgebäude - 1.475,83)
033000001914.00 (Anbau 1 - 624,23)
033000001913.00 (Anbau 2 - 92,98) </t>
  </si>
  <si>
    <t>ab 24.07.2014 Umstellung von Gas auf Fernwärme</t>
  </si>
  <si>
    <t>BA PA_297</t>
  </si>
  <si>
    <t>Gartenarbeitsschule Pankow</t>
  </si>
  <si>
    <t>Galenusstr. 51</t>
  </si>
  <si>
    <t>033000001923.00 (Gewächshaus 1 - 589,08)
019000002242.00 (Hauptgebäude - 213,18)
019000002246.00 (Lagergebäude - 175,09)
033000001924.00 (Garage 1, 2 - 74,79)
019000002249.00 (Gewächshaus 2, 3 - 71,28)
033000001921.00 (Bungalow, neu - 37,23)
019000002243. </t>
  </si>
  <si>
    <t>BA PA_298</t>
  </si>
  <si>
    <t>Jugendwerkstätten Pankow - Jugendfreizeitstätten - Musikschule Béla Bartók (Standort Buch-Karow)</t>
  </si>
  <si>
    <t>Friedrich-Richter-Str. 8-10</t>
  </si>
  <si>
    <t>019000001808.00</t>
  </si>
  <si>
    <t>BA PA_299</t>
  </si>
  <si>
    <t>Hort Franz-Schmidt-Straße</t>
  </si>
  <si>
    <t>BA PA_3</t>
  </si>
  <si>
    <t>Bauvorhaben - Kissingen-Stadion</t>
  </si>
  <si>
    <t>Retzbacher Weg 32 Y</t>
  </si>
  <si>
    <t>BA PA_30</t>
  </si>
  <si>
    <t>Wegebeleuchtung Erholungsanlage Blankenburg, Steinsperlingweg 18</t>
  </si>
  <si>
    <t>Steinsperlingweg 18</t>
  </si>
  <si>
    <t>BA PA_300</t>
  </si>
  <si>
    <t>Personalunterkunft Forchheimer Straße</t>
  </si>
  <si>
    <t>Forchheimer Str. 6</t>
  </si>
  <si>
    <t>019000002278.00</t>
  </si>
  <si>
    <t>BA PA_301</t>
  </si>
  <si>
    <t>Kissingen-Stadion</t>
  </si>
  <si>
    <t>Forchheimer Str. 22</t>
  </si>
  <si>
    <t>019000002199.00 (Sportfunktionsgebäude - 783,41)
019000002201.00 (Garage - 207,11)
019000002200.00 (Rundbau - 117,35)
019000002203.00 (Vereinsheim - 105,55)
019000002202.00 (Schuppen - 0,00) </t>
  </si>
  <si>
    <t>BA PA_302</t>
  </si>
  <si>
    <t>Kita "EigenSinn"</t>
  </si>
  <si>
    <t>Eschengraben 49</t>
  </si>
  <si>
    <t>033000002092.00</t>
  </si>
  <si>
    <t>Nutzer Freier Träger Camino - Dein Weg GmbH</t>
  </si>
  <si>
    <t>BA PA_303</t>
  </si>
  <si>
    <t>G41 Trelleborg-Schule (Grundschule) - Gebäude Eschengraben</t>
  </si>
  <si>
    <t>Eschengraben 40</t>
  </si>
  <si>
    <t>019000001721.00</t>
  </si>
  <si>
    <t>bis 29.09.2005 Grundschule am Eschengraben</t>
  </si>
  <si>
    <t>BA PA_304</t>
  </si>
  <si>
    <t>S10 Marianne-Buggenhagen-Schule</t>
  </si>
  <si>
    <t>Ernst-Busch-Str. 27 Y</t>
  </si>
  <si>
    <t>033000002121.00 (KBS - 4.337,28)_x000D_
033000003661.00 (Sporthalle - 2.811,09)_x000D_
033000003662.00 (Therapietrakt - 890,92) </t>
  </si>
  <si>
    <t>bis 07/2000 Robert-Havemann-0berschule</t>
  </si>
  <si>
    <t>BA PA_305</t>
  </si>
  <si>
    <t>Schulgebäude (Lager) - Sportplatz</t>
  </si>
  <si>
    <t>033000002120.00</t>
  </si>
  <si>
    <t>früher Filiale Robert-Havemann-0berschule, weitere Schulen</t>
  </si>
  <si>
    <t>BA PA_306</t>
  </si>
  <si>
    <t>Bezirkseigene Liegenschaft (Schulgebäude)</t>
  </si>
  <si>
    <t>Falkenberger Str. 31</t>
  </si>
  <si>
    <t>033000013583.00 (Schulgebäude - 3.922,17)_x000D_
033000013585.00 (MUR - 1.175,39)_x000D_
033000013584.00 (Sporthalle - 986,65) </t>
  </si>
  <si>
    <t>vermietet an BIP Kreativitätszentrum</t>
  </si>
  <si>
    <t>BA PA_307</t>
  </si>
  <si>
    <t>Personalunterkunft Wackenbergstraße</t>
  </si>
  <si>
    <t>Wackenbergstr. 15</t>
  </si>
  <si>
    <t>BA PA_308</t>
  </si>
  <si>
    <t>Kita "Pankower Wichtel"</t>
  </si>
  <si>
    <t>Dusekestr. 14-22</t>
  </si>
  <si>
    <t>019000001795.00</t>
  </si>
  <si>
    <t>BA PA_309</t>
  </si>
  <si>
    <t>K09 Janusz-Korczak-Oberschule</t>
  </si>
  <si>
    <t>Dolomitenstr. 94</t>
  </si>
  <si>
    <t>033000002117.00 (Schulgebäude - 3.975,00)
033000002118.00 (Sporthalle - 1.635,49) </t>
  </si>
  <si>
    <t>bis 07/2010 R07 Janusz-Korczak-Oberschule</t>
  </si>
  <si>
    <t>BA PA_31</t>
  </si>
  <si>
    <t>Wegebeleuchtung Erholungsanlage Blankenburg, Indigofinkweg 30</t>
  </si>
  <si>
    <t>Indigofinkweg 30</t>
  </si>
  <si>
    <t>BA PA_310</t>
  </si>
  <si>
    <t>G28 Grundschule im Hasengrund - Sporthalle - Sportplatz</t>
  </si>
  <si>
    <t>Charlottenstr. 19-22</t>
  </si>
  <si>
    <t>019000001717.00	(Schulgebäude - 5.558,55)_x000D_
033000001912.00	(Sporthalle, entwidmet, z.Z. Umbau zur Mensa - 553,47) </t>
  </si>
  <si>
    <t>BA PA_311</t>
  </si>
  <si>
    <t>Sportplatz Chamissostraße (Sportfunktionsgebäude, Baracke, Lager)</t>
  </si>
  <si>
    <t>Chamissostr. 9-11</t>
  </si>
  <si>
    <t>019000002198.00</t>
  </si>
  <si>
    <t>BA PA_312</t>
  </si>
  <si>
    <t>Sportplatz Buchhorster Straße (Funktionsgebäude, Garage)</t>
  </si>
  <si>
    <t>Buchhorster Str. 1</t>
  </si>
  <si>
    <t>033000015055.00	(Sportplatzgebäude (Containeranlage) - 92,12)
019000002197.00	(Funktionsgebäude - 87,72)
019000002220.00	(Garage (2) - 48,42) </t>
  </si>
  <si>
    <t>BA PA_313</t>
  </si>
  <si>
    <t>Buchholzer Str. 3</t>
  </si>
  <si>
    <t>019000002227.00	(Schulgebäude - 3.410,36)_x000D_
019000002232.00	(Schulgebäude - 1.913,21)_x000D_
019000002228.00	(Sporthalle - 1.227,77)_x000D_
019000002230.00	(MZG II (ALZ) - 141,10)_x000D_
019000002231.00	(MZG I - 0,00) </t>
  </si>
  <si>
    <t>bis 2013 K03 Konrad-Duden-Schule, bis 2010 Karl-Friedrich-Schinkel-Oberschule, bis 31.07.2006 Fallada-Oberschule (Fusion mit Raoul-Wallenberg-Schule)</t>
  </si>
  <si>
    <t>BA PA_314</t>
  </si>
  <si>
    <t>G37 Klecks-Grundschule - Ergänzungsbau</t>
  </si>
  <si>
    <t>Brixener Str. 40</t>
  </si>
  <si>
    <t>033000016017.00	(MEB - n.n.)
033000001026.00	(Schulgebäude - 4.136,31)
033000001027.00	(Sporthalle - 597,27) </t>
  </si>
  <si>
    <t>BA PA_315</t>
  </si>
  <si>
    <t>Kleine Galerie Pankow</t>
  </si>
  <si>
    <t>Breite Str. 8</t>
  </si>
  <si>
    <t>BA PA_316</t>
  </si>
  <si>
    <t>Y10 Rosa-Luxemburg-Oberschule - Filiale und Sporthalle</t>
  </si>
  <si>
    <t>Borkumstr. 13</t>
  </si>
  <si>
    <t>033000016019.00	(MEB - n.n.)
033000002113.00	(Sporthalle - 986,82)
019000002223.00	(Filiale - 938,28 - Borkumstr. 16) </t>
  </si>
  <si>
    <t>BA PA_317</t>
  </si>
  <si>
    <t>Nord-Arena</t>
  </si>
  <si>
    <t>Blankenfelder Str. 96</t>
  </si>
  <si>
    <t>BA PA_318</t>
  </si>
  <si>
    <t>Kita Sauseschritt (Pfefferwerk Stadtkultur gGmbH) - Kinderhaus Anne Frank</t>
  </si>
  <si>
    <t>Dietzgenstr. 104</t>
  </si>
  <si>
    <t>019000001794.00</t>
  </si>
  <si>
    <t>BA PA_319</t>
  </si>
  <si>
    <t>Jugendfreizeitstätte "Huge Kugel"</t>
  </si>
  <si>
    <t>Blankenfelder Str. 50</t>
  </si>
  <si>
    <t>033000001875.00</t>
  </si>
  <si>
    <t>BA PA_32</t>
  </si>
  <si>
    <t>Wegebeleuchtung Erholungsanlage Blankenburg, Maronensperlingweg 208</t>
  </si>
  <si>
    <t>Maronensperlingweg 208</t>
  </si>
  <si>
    <t>BA PA_320</t>
  </si>
  <si>
    <t>Botanischer Volkspark</t>
  </si>
  <si>
    <t>Blankenfelder Chaussee 5</t>
  </si>
  <si>
    <t>BA PA_321</t>
  </si>
  <si>
    <t>Sozialpädagogischer Dienst - Jugendberatungsstelle</t>
  </si>
  <si>
    <t>Binzstr. 61 b</t>
  </si>
  <si>
    <t>BA PA_322</t>
  </si>
  <si>
    <t>G33 Jeanne-Barez-Schule - Filiale</t>
  </si>
  <si>
    <t>Berliner Str. 19</t>
  </si>
  <si>
    <t>033000001478.00 (MUR, Hort - 1.185,94)_x000D_
019000002241.00 (Sporthalle, Filiale - 486,95)_x000D_
019000002240.00 (Filiale - 1.274,82)_x000D_
019000002239.00 (Filiale, Vorderhaus - 1.739,09) </t>
  </si>
  <si>
    <t>BA PA_323</t>
  </si>
  <si>
    <t>Personalunterkunft Tiefbauamt (Transportabteilung)</t>
  </si>
  <si>
    <t>Bahnhofstr. 16</t>
  </si>
  <si>
    <t>BA PA_324</t>
  </si>
  <si>
    <t>Jugendverkehrsschule Pankow</t>
  </si>
  <si>
    <t>Straße vor Schönholz 20</t>
  </si>
  <si>
    <t>10158</t>
  </si>
  <si>
    <t>033000002141.00</t>
  </si>
  <si>
    <t>BA PA_325</t>
  </si>
  <si>
    <t>Musikschule Béla Bartók (Standort Am Schloßpark)</t>
  </si>
  <si>
    <t>Am Schloßpark 20</t>
  </si>
  <si>
    <t>033000001909.00 (1.881,42)
019000001768.00 (0,00) </t>
  </si>
  <si>
    <t>BA PA_326</t>
  </si>
  <si>
    <t>S08 Panke-Schule - Filiale</t>
  </si>
  <si>
    <t>Klaustaler Str. 21 a</t>
  </si>
  <si>
    <t>033000001265.00</t>
  </si>
  <si>
    <t>BA PA_327</t>
  </si>
  <si>
    <t>Brunnen Achillesstraße (Achillesstraße/Beerbaumstraße)</t>
  </si>
  <si>
    <t>Beerbaumstr. 1 y</t>
  </si>
  <si>
    <t>033000001661.00</t>
  </si>
  <si>
    <t>BA PA_328</t>
  </si>
  <si>
    <t>Brunnen Wilhelm-Kuhr-Straße</t>
  </si>
  <si>
    <t>Wilhelm-Kuhr-Str.</t>
  </si>
  <si>
    <t>BA PA_329</t>
  </si>
  <si>
    <t>Jugendkunstschule Pankow</t>
  </si>
  <si>
    <t>Neue Schönholzer Str. 8-10</t>
  </si>
  <si>
    <t>BA PA_33</t>
  </si>
  <si>
    <t>Wegebeleuchtung Erholungsanlage Blankenburg, Maskenzeisigweg 2</t>
  </si>
  <si>
    <t>Maskenzeisigweg 2</t>
  </si>
  <si>
    <t>BA PA_330</t>
  </si>
  <si>
    <t>Friedhof Pankow VII</t>
  </si>
  <si>
    <t>Uhlandstr. 54</t>
  </si>
  <si>
    <t>019000002340.00 (PU - 67,01)
033000001477.00 (Kapelle - 246,65) </t>
  </si>
  <si>
    <t>BA PA_331</t>
  </si>
  <si>
    <t>Plantsche Bürgerpark - Wochenmarkt Wiltbergstraße</t>
  </si>
  <si>
    <t>Waldsteg</t>
  </si>
  <si>
    <t>BA PA_332</t>
  </si>
  <si>
    <t>Personalunterkunft am Ehrenmal</t>
  </si>
  <si>
    <t>019000002945.00 (Revier- /Gärtnerstützpunkt, Schuppen - 83,52)
019000002317.00 (Revier- /Gärtnerstützpunkt, Hauptgebäude - 141,39) </t>
  </si>
  <si>
    <t>BA PA_333</t>
  </si>
  <si>
    <t>Friedhof Pankow XII</t>
  </si>
  <si>
    <t>Schwanebecker Chaussee 14</t>
  </si>
  <si>
    <t>019000002762.00 (Torhaus - 53,88)
033000015052.00 (PU Container  - 72,60)
019000002338.00 (Kapelle - 515,33)
033000015056.00 (2 Garagen - 41,48) </t>
  </si>
  <si>
    <t>BA PA_34</t>
  </si>
  <si>
    <t>Wegebeleuchtung Erholungsanlage Blankenburg, Andenzeisigweg 2</t>
  </si>
  <si>
    <t>Andenzeisigweg 2</t>
  </si>
  <si>
    <t>BA PA_35</t>
  </si>
  <si>
    <t>Wegebeleuchtung Erholungsanlage Blankenburg, Buschsperlingweg 125</t>
  </si>
  <si>
    <t>Buschsperlingweg 125</t>
  </si>
  <si>
    <t>BA PA_36</t>
  </si>
  <si>
    <t>Sporthalle Wiltbergstr. 90</t>
  </si>
  <si>
    <t>Baufeld Wiltbergstr. Haus N 14 (Angabe Stromnetz Berlin am 04.03.2020)</t>
  </si>
  <si>
    <t>BA PA_37</t>
  </si>
  <si>
    <t>Friedhof (ehemals Blumenhalle Seidel)</t>
  </si>
  <si>
    <t>Leonhard-Frank-Str. 3</t>
  </si>
  <si>
    <t>BA PA_38</t>
  </si>
  <si>
    <t>MEB-Wärmepumpe</t>
  </si>
  <si>
    <t>Wärmepumpe</t>
  </si>
  <si>
    <t>Tino-Schwierzina-Str. 66</t>
  </si>
  <si>
    <t>BA PA_39</t>
  </si>
  <si>
    <t>Sporthalle Dietrich-Bonhoeffer-Straße</t>
  </si>
  <si>
    <t>Dietrich-Bonhoeffer-Str. 9</t>
  </si>
  <si>
    <t>Bauvorhaben 2020/2021</t>
  </si>
  <si>
    <t>BA PA_4</t>
  </si>
  <si>
    <t>Bezirksamt Pankow - Eldenaer Str. 45</t>
  </si>
  <si>
    <t>Eldenaer Str. 45</t>
  </si>
  <si>
    <t>BA PA_40</t>
  </si>
  <si>
    <t>Garten- und Siedlerfreunde Anlage Blankenburg e.V.</t>
  </si>
  <si>
    <t>Rosenbauchfinkweg 27 y</t>
  </si>
  <si>
    <t>Rosenbauchfinkweg, Schwirrammerweg, Purpurkardinalweg, Erlenzeisigweg</t>
  </si>
  <si>
    <t>BA PA_41</t>
  </si>
  <si>
    <t>Grundschule am "Alten Schlachthof"</t>
  </si>
  <si>
    <t>Conrad-Blenkle-Str. 20</t>
  </si>
  <si>
    <t>früher G38 Grundschule im Blumenviertel/Filiale</t>
  </si>
  <si>
    <t>BA PA_42</t>
  </si>
  <si>
    <t>Kitagebäude (Vereinsgebäude SV Berlin Buch)</t>
  </si>
  <si>
    <t>Walter-Friedrich-Str. 20</t>
  </si>
  <si>
    <t>früher Kindergarten Kleine Schlaufüchse - Kindergärten NordOst</t>
  </si>
  <si>
    <t>BA PA_43</t>
  </si>
  <si>
    <t>Volksbühne - Spielstätte Prater</t>
  </si>
  <si>
    <t>Kastanienallee 7</t>
  </si>
  <si>
    <t>004000000434.00</t>
  </si>
  <si>
    <t>kommt von SEN Kultur, Gas nicht über Land Berlin</t>
  </si>
  <si>
    <t>BA PA_44</t>
  </si>
  <si>
    <t>Personalunterkunft Wilhelm-Kuhr-Straße</t>
  </si>
  <si>
    <t>Wilhelm-Kuhr-Str. 27-29</t>
  </si>
  <si>
    <t>BA PA_45</t>
  </si>
  <si>
    <t>Dienstgebäude Tino-Schwierzina-Straße</t>
  </si>
  <si>
    <t>Tino-Schwierzina-Str. 32</t>
  </si>
  <si>
    <t>Nutzung durch Eingliederungshilfe, Stelle zur Feststellung des wesentlich erhöhten Förderbedarfs und Pflegekinderdienst und Beschwerdemanagement des Pankower Jugendamtes</t>
  </si>
  <si>
    <t>BA PA_46</t>
  </si>
  <si>
    <t>S09 Schule an der Strauchwiese - MEB</t>
  </si>
  <si>
    <t>BA PA_47</t>
  </si>
  <si>
    <t>Revierunterkunft Große Seestraße (Revier C, D) - Hofbeleuchtung</t>
  </si>
  <si>
    <t>BA PA_48</t>
  </si>
  <si>
    <t>Wegbeleuchtung Kolonie Einigkeit (Chiliweg - Wasserkräuterweg - Kräuterweg - Gebirgskräuterweg)</t>
  </si>
  <si>
    <t>Kräuterweg 100 y</t>
  </si>
  <si>
    <t>BA PA_49</t>
  </si>
  <si>
    <t>Garagengrundstück (Fuhrpark Vermietung)</t>
  </si>
  <si>
    <t>Garage</t>
  </si>
  <si>
    <t>Storkower Str. 139 e</t>
  </si>
  <si>
    <t>BA PA_5</t>
  </si>
  <si>
    <t>Bürodienstgebäude - Stahlheimer Str. 24</t>
  </si>
  <si>
    <t>Stahlheimer Str. 24</t>
  </si>
  <si>
    <t>BA PA_50</t>
  </si>
  <si>
    <t>Stadtteilzentrum Pankow</t>
  </si>
  <si>
    <t>Soziale Einrichtung</t>
  </si>
  <si>
    <t>Schönholzer Str. 10 a</t>
  </si>
  <si>
    <t>BA PA_51</t>
  </si>
  <si>
    <t>Sportplatz Ella-Kay-Straße (Hockeyplatz)</t>
  </si>
  <si>
    <t>3715</t>
  </si>
  <si>
    <t>Ella-Kay-Str. 2</t>
  </si>
  <si>
    <t>004000000499.00</t>
  </si>
  <si>
    <t>BA PA_52</t>
  </si>
  <si>
    <t>Mensa G35 Platanengrundschule</t>
  </si>
  <si>
    <t>Schildower Str. 3</t>
  </si>
  <si>
    <t>BA PA_53</t>
  </si>
  <si>
    <t>Jugendklub Trarbacher</t>
  </si>
  <si>
    <t>Trarbacher Str. 22-23</t>
  </si>
  <si>
    <t>033000001805.00</t>
  </si>
  <si>
    <t>BA PA_54</t>
  </si>
  <si>
    <t>Schülerfreizeitzentrum Weißensee</t>
  </si>
  <si>
    <t>Max-Steinke-Str. 33</t>
  </si>
  <si>
    <t>033000001795.00</t>
  </si>
  <si>
    <t>BA PA_55</t>
  </si>
  <si>
    <t>Kinder- und Jugendfreizeitstätte "Fipp Nische" - Mädchentreff "FreiRaum"</t>
  </si>
  <si>
    <t>Mahlerstr. 4-6</t>
  </si>
  <si>
    <t>bis 04.08.2003 Stadtteilbibliothek für Kinder, Wärme ?</t>
  </si>
  <si>
    <t>BA PA_56</t>
  </si>
  <si>
    <t>Brotfabrik</t>
  </si>
  <si>
    <t>Heinersdorfer Str. 57-58</t>
  </si>
  <si>
    <t>BA PA_57</t>
  </si>
  <si>
    <t>Freilichtbühne Weißensee</t>
  </si>
  <si>
    <t>Große Seestr.</t>
  </si>
  <si>
    <t>01.05.2010-30.09.2010 Lifo, Wärme ?</t>
  </si>
  <si>
    <t>BA PA_58</t>
  </si>
  <si>
    <t>Kita Gounodstraße (Jugend- und Sozialwerk gGmbH)</t>
  </si>
  <si>
    <t>Gounodstr. 78</t>
  </si>
  <si>
    <t>018000000917.00</t>
  </si>
  <si>
    <t>BA PA_6</t>
  </si>
  <si>
    <t>S03 Helene-Haeusler-Schule</t>
  </si>
  <si>
    <t>BA PA_60</t>
  </si>
  <si>
    <t>Lagerplatz Tiefbauamt (Werkhof, Baubaracke)</t>
  </si>
  <si>
    <t>Busonistr.</t>
  </si>
  <si>
    <t>033000002153.00</t>
  </si>
  <si>
    <t>BA PA_61</t>
  </si>
  <si>
    <t>Tanzwerkstatt No Limit e.V.</t>
  </si>
  <si>
    <t>Buschallee 87</t>
  </si>
  <si>
    <t>033000001798.00</t>
  </si>
  <si>
    <t>BA PA_62</t>
  </si>
  <si>
    <t>Bürodienstgebäude (diverse Abteilungen)</t>
  </si>
  <si>
    <t>Berliner Allee 100</t>
  </si>
  <si>
    <t>033000002080.00</t>
  </si>
  <si>
    <t>BA PA_63</t>
  </si>
  <si>
    <t>Jugendfreizeiteinrichtung - Kinderladen Villa Honighut e.V.</t>
  </si>
  <si>
    <t>Amalienstr. 1-3</t>
  </si>
  <si>
    <t>033000001797.00</t>
  </si>
  <si>
    <t>BA PA_64</t>
  </si>
  <si>
    <t>Wochenmarkt Bucher Chaussee / Achillesstraße</t>
  </si>
  <si>
    <t>Achillesstr. 62 y</t>
  </si>
  <si>
    <t>BA PA_65</t>
  </si>
  <si>
    <t>Frischemarkt Antonplatz (Langhansstraße)</t>
  </si>
  <si>
    <t>Langhansstr. 1 y</t>
  </si>
  <si>
    <t>BA PA_66</t>
  </si>
  <si>
    <t>Jugendklub Der Blankenburger</t>
  </si>
  <si>
    <t>Gernroder Str. 6-8</t>
  </si>
  <si>
    <t>033000001804.00</t>
  </si>
  <si>
    <t>BA PA_67</t>
  </si>
  <si>
    <t>G22 Grundschule am Wasserturm - mobiler Ergänzungsbau</t>
  </si>
  <si>
    <t>033000014821.00 (MEB - 1.586,13)_x000D_
033000001745.00 (Schulgebäude, Sporthalle integriert - 3.970,07) </t>
  </si>
  <si>
    <t>BA PA_68</t>
  </si>
  <si>
    <t>Standesamt Pankow</t>
  </si>
  <si>
    <t>Amalienstr. 8</t>
  </si>
  <si>
    <t>033000002081.00</t>
  </si>
  <si>
    <t>ehemaliges Rektorenhaus der Grundschule am Weißen See, Wärmeversorgung über Schule</t>
  </si>
  <si>
    <t>BA PA_69</t>
  </si>
  <si>
    <t>Sportkomplex Hansastraße</t>
  </si>
  <si>
    <t>033000001854.00 (Sporthallenkomplex - 3.849,81)
033000001865.00 (DG mit Gaststättenkomplex - 1.908,40)
033000001852.00 (Stadion-Hauptgebäude - 1.315,43)
018000002295.00 (Sanitärcontainer - 354,74)
033000001853.00 (Garage, Werkstatt - 128,57)
033000001855. </t>
  </si>
  <si>
    <t>BA PA_7</t>
  </si>
  <si>
    <t>Bezirksamt Pankow - Stahlheimer Straße</t>
  </si>
  <si>
    <t>BA PA_70</t>
  </si>
  <si>
    <t>S11 Schule im Komponistenviertel</t>
  </si>
  <si>
    <t>Smetanastr. 27-29</t>
  </si>
  <si>
    <t>bis 07.04.2006 11. Schule Weißensee</t>
  </si>
  <si>
    <t>BA PA_71</t>
  </si>
  <si>
    <t>Y16 Robert-Havemann-Schule</t>
  </si>
  <si>
    <t>Achillesstr. 79</t>
  </si>
  <si>
    <t>033000001766.00</t>
  </si>
  <si>
    <t>bis 07/2010 T03 Robert-Havemann-Oberschule</t>
  </si>
  <si>
    <t>BA PA_72</t>
  </si>
  <si>
    <t>Rathaus Weißensee</t>
  </si>
  <si>
    <t>Berliner Allee 252-260</t>
  </si>
  <si>
    <t>033000002082.00</t>
  </si>
  <si>
    <t>BA PA_73</t>
  </si>
  <si>
    <t>Friedhof Weißensee</t>
  </si>
  <si>
    <t>Roelckestr. 48-51</t>
  </si>
  <si>
    <t>033000001895.00 (Kapelle - 216,94)
033000001896.00 (PU und Garagen - 590,73) </t>
  </si>
  <si>
    <t>BA PA_74</t>
  </si>
  <si>
    <t>Revierunterkunft Große Seestraße (Revier C, D)</t>
  </si>
  <si>
    <t>BA PA_75</t>
  </si>
  <si>
    <t>Kulturhaus Peter Edel</t>
  </si>
  <si>
    <t>Berliner Allee 123-125</t>
  </si>
  <si>
    <t>033000001810.00</t>
  </si>
  <si>
    <t>Leerstand, 01.03.2017 Abgabe an Kommunaler Bildungswerk e.V. (nicht Land Berlin)</t>
  </si>
  <si>
    <t>BA PA_77</t>
  </si>
  <si>
    <t>Sportplatz Rennbahnstraße</t>
  </si>
  <si>
    <t>033000001840.00 (Vereinsheim, Kraftsport - 0,00)
033000001842.00 (Lager, Softball - 79,00)
033000001845.00 (Lager (3) - 203,15)
033000001844.00 (Umkleidegebäude - 208,27)
033000001846.00 (Technik (4) - 234,16)
033000001841.00 (Sanitärgebäude - 335,82)
033 </t>
  </si>
  <si>
    <t>BA PA_78</t>
  </si>
  <si>
    <t>Stadion Buschallee</t>
  </si>
  <si>
    <t>Buschallee 50</t>
  </si>
  <si>
    <t>BA PA_79</t>
  </si>
  <si>
    <t>Kita Krümelkiste (Bürgerhaus e.V.)</t>
  </si>
  <si>
    <t>Pfannschmidtstr. 2</t>
  </si>
  <si>
    <t>033000001479.00</t>
  </si>
  <si>
    <t>vermietet an freien Träger</t>
  </si>
  <si>
    <t>BA PA_8</t>
  </si>
  <si>
    <t>Bezirksamt Pankow - Mendelssohnstraße</t>
  </si>
  <si>
    <t>Mendelssohnstr. 11</t>
  </si>
  <si>
    <t>BA PA_80</t>
  </si>
  <si>
    <t>Kita Münchehagenstraße (GFAJ e.V.)</t>
  </si>
  <si>
    <t>Münchehagenstr. 43</t>
  </si>
  <si>
    <t>033000001436.00</t>
  </si>
  <si>
    <t>BA PA_81</t>
  </si>
  <si>
    <t>Beregnungsanlage Park am Weißen See (Tiefbrunnen)</t>
  </si>
  <si>
    <t>BA PA_83</t>
  </si>
  <si>
    <t>Brunnenanlage Schmiedebankplatz</t>
  </si>
  <si>
    <t>Hofzeichendamm</t>
  </si>
  <si>
    <t>BA PA_84</t>
  </si>
  <si>
    <t>Sportplatz Roelckestraße (Vereinshaus)</t>
  </si>
  <si>
    <t>Roelckestr. 106 a</t>
  </si>
  <si>
    <t>033000001851.00 (Vereinsheim - 150,44)
033000001850.00 (Umkleidegebäude - 269,01) </t>
  </si>
  <si>
    <t>BA PA_85</t>
  </si>
  <si>
    <t>Y14 Primo-Levi-Gymnasium - Sporthalle</t>
  </si>
  <si>
    <t>Woelckpromenade 38</t>
  </si>
  <si>
    <t>033000001151.00 (Sporthalle - 2.684,82)
033000001753.00 (Filiale - 7.027,32) </t>
  </si>
  <si>
    <t>vorher Primo-Levi-Schule (Gymnasium), bis 31.07.2007 1. Gymnasium Weißensee, bis 31.07.2006 Wieland-Herzfelde-Oberschule (Fusion mit Büring-Oberschule)</t>
  </si>
  <si>
    <t>BA PA_86</t>
  </si>
  <si>
    <t>Y14 Primo-Levi-Schule (Gymnasium) - Sporthalle</t>
  </si>
  <si>
    <t>Pistoriusstr. 133</t>
  </si>
  <si>
    <t>033000001752.00</t>
  </si>
  <si>
    <t>bis 31.07.2007 1. Gymnasium Weißensee, bis 31.07.2006 Wieland-Herzfelde-Oberschule (Fusion mit Büring-Oberschule)</t>
  </si>
  <si>
    <t>BA PA_87</t>
  </si>
  <si>
    <t>G20 Grundschule im Moselviertel - Filiale Jugendkunstschule Georg-Zacharia</t>
  </si>
  <si>
    <t>Sulzfelder Str. 15</t>
  </si>
  <si>
    <t>033000001739.00 (Schulgartenhaus - 12,90)
033000001140.00 (Sporthalle - 597,34)
033000001139.00 (Schulgebäude - 3.992,65) </t>
  </si>
  <si>
    <t>bis 2003 Zacharias-Grundschule</t>
  </si>
  <si>
    <t>BA PA_88</t>
  </si>
  <si>
    <t>Werkhof - Revierunterkunft (Revier A,B)</t>
  </si>
  <si>
    <t>Nachtalbenweg 60</t>
  </si>
  <si>
    <t>BA PA_89</t>
  </si>
  <si>
    <t>Bürodienstgebäude Darßer Straße</t>
  </si>
  <si>
    <t>Darßer Str. 203</t>
  </si>
  <si>
    <t>BA PA_9</t>
  </si>
  <si>
    <t>Kita (Neubau/Bauphase)</t>
  </si>
  <si>
    <t>Selma-Lagerlöf-Str. 6</t>
  </si>
  <si>
    <t>BA PA_90</t>
  </si>
  <si>
    <t>K05 Heinz-Brandt-Oberschule - Sporthalle</t>
  </si>
  <si>
    <t>Langhansstr. 120</t>
  </si>
  <si>
    <t>033000002071.00 (Schulgebäude - 3.655,56)
033000002072.00 (Schulgebäude, Sporthalle integriert, Arbeitslehrezentrum (2) - 3.460,42)
033000013107.00 (Verbindungsbau - 2.123,80) </t>
  </si>
  <si>
    <t>bis 07/2010 H02 Heinz-Brandt-Oberschule</t>
  </si>
  <si>
    <t>BA PA_91</t>
  </si>
  <si>
    <t>K08 Hagenbeck-Schule - Schulergänzungsbau</t>
  </si>
  <si>
    <t>Gustav-Adolf-Str. 60</t>
  </si>
  <si>
    <t>033000001144.00 (Schulgebäude - 3.888,19)
033000001145.00 (Sporthalle - 988,83) </t>
  </si>
  <si>
    <t>bis 07/2010 R05 Hagenbeck-Oberschule</t>
  </si>
  <si>
    <t>BA PA_92</t>
  </si>
  <si>
    <t>G01 Schule am Hamburger Platz (Grundschule) - Hortbereich</t>
  </si>
  <si>
    <t>Gustav-Adolf-Str. 21</t>
  </si>
  <si>
    <t>033000002073.00 (Schulgebäude - 6.029,16)
033000002074.00 (Sporthalle - 452,03) </t>
  </si>
  <si>
    <t>bis 30.05.2005 1. Grundschule Weißensee</t>
  </si>
  <si>
    <t>BA PA_93</t>
  </si>
  <si>
    <t>G18 Picasso-Grundschule - Sporthalle</t>
  </si>
  <si>
    <t>Gounodstr. 71</t>
  </si>
  <si>
    <t>033000001141.00 (Schulgebäude, Sporthalle integriert - 7.504,09)
033000013017.00 (Sporthalle - 1.599,11) </t>
  </si>
  <si>
    <t>Halle wird auch von der Schule im Komponistenviertel genutzt</t>
  </si>
  <si>
    <t>BA PA_94</t>
  </si>
  <si>
    <t>G20 Grundschule im Moselviertel</t>
  </si>
  <si>
    <t>Brodenbacher Weg 31</t>
  </si>
  <si>
    <t>033000001137.00	(Schulgebäude - 4.012,13)
033000001138.00	(Sporthalle - 998,74)
033000001740.00	(Schulgartenhaus - 56,73) </t>
  </si>
  <si>
    <t>BA PA_95</t>
  </si>
  <si>
    <t>H.O.F. 23</t>
  </si>
  <si>
    <t>Langhansstr. 23</t>
  </si>
  <si>
    <t>033000001800.00</t>
  </si>
  <si>
    <t>BA PA_96</t>
  </si>
  <si>
    <t>G23 Grundschule Alt-Karow - Mensa</t>
  </si>
  <si>
    <t>Bahnhofstr. 32</t>
  </si>
  <si>
    <t>033000001747.00 (Schulgebäude - 4.322,05)
033000001748.00 (MUR - 814,82)
033000001751.00 (Speisesaal, Kulturhaus - 554,27)
033000001749.00 (Hort - 452,88)
033000001750.00 (Werkstattgebäude - 147,50) </t>
  </si>
  <si>
    <t>BA PA_97</t>
  </si>
  <si>
    <t>G17 Grundschule am Weißen See</t>
  </si>
  <si>
    <t>Amalienstr. 6-8</t>
  </si>
  <si>
    <t>033000001738.00</t>
  </si>
  <si>
    <t>Schulgebäude, Sporthalle integriert (2)</t>
  </si>
  <si>
    <t>BA PA_98</t>
  </si>
  <si>
    <t>G21 Grundschule unter den Bäumen</t>
  </si>
  <si>
    <t>Alt-Blankenburg 26</t>
  </si>
  <si>
    <t>033000001767.00 (Schulgebäude - 4.049,47)
033000001768.00 (Sporthalle - 990,70)
033000001742.00 (Schulgartenhaus - 16,74) </t>
  </si>
  <si>
    <t>BA PA_99</t>
  </si>
  <si>
    <t>Friedhof Heinersdorf - Feierhalle</t>
  </si>
  <si>
    <t>Romain-Rolland-Str. 144</t>
  </si>
  <si>
    <t>018000001909.00 (PU - 66,81)
033000001890.00 (Kapelle - 100,30) </t>
  </si>
  <si>
    <t xml:space="preserve">Anzahl aktiver  Sensoren </t>
  </si>
  <si>
    <t>Summe Strom (WP)</t>
  </si>
  <si>
    <t>Summe Strom (ohne WP)</t>
  </si>
  <si>
    <t>AKS</t>
  </si>
  <si>
    <t>Name</t>
  </si>
  <si>
    <t>Mitversorgte Gebäude</t>
  </si>
  <si>
    <t>Zählernummer</t>
  </si>
  <si>
    <t>Nutzung</t>
  </si>
  <si>
    <t>Marktlokation</t>
  </si>
  <si>
    <t>Vertragskonto</t>
  </si>
  <si>
    <t>Abgemeldet seit</t>
  </si>
  <si>
    <t>Los</t>
  </si>
  <si>
    <t>Verbrauch Strom</t>
  </si>
  <si>
    <t>Kosten Strom</t>
  </si>
  <si>
    <t>CO2-Wert Strom</t>
  </si>
  <si>
    <t>Kommunalrabatt Strom</t>
  </si>
  <si>
    <t>Preisbremsen 2023</t>
  </si>
  <si>
    <t>Sensor</t>
  </si>
  <si>
    <t>Gebäude</t>
  </si>
  <si>
    <t>[Euro]</t>
  </si>
  <si>
    <t>dummy</t>
  </si>
  <si>
    <t>Anzahl inaktive Sensoren</t>
  </si>
  <si>
    <t>Berichtsjahr_1</t>
  </si>
  <si>
    <t>Berichtsjahr_2</t>
  </si>
  <si>
    <t>Berichtsjahr_3</t>
  </si>
  <si>
    <t>BA:S:00398</t>
  </si>
  <si>
    <t>1ITR0054816400</t>
  </si>
  <si>
    <t>50713822671</t>
  </si>
  <si>
    <t>170202013</t>
  </si>
  <si>
    <t>6</t>
  </si>
  <si>
    <t>BA:S:00819</t>
  </si>
  <si>
    <t>7465751</t>
  </si>
  <si>
    <t>50715865083</t>
  </si>
  <si>
    <t>170201752</t>
  </si>
  <si>
    <t>BA:S:00825</t>
  </si>
  <si>
    <t>7460924</t>
  </si>
  <si>
    <t>50714827927</t>
  </si>
  <si>
    <t>170201757</t>
  </si>
  <si>
    <t>BA:S:00835</t>
  </si>
  <si>
    <t>1EMH0012808934</t>
  </si>
  <si>
    <t>50715789655</t>
  </si>
  <si>
    <t>170201783</t>
  </si>
  <si>
    <t>BA:S:02981</t>
  </si>
  <si>
    <t>7395281</t>
  </si>
  <si>
    <t>50715076052</t>
  </si>
  <si>
    <t>170201765</t>
  </si>
  <si>
    <t>BA:S:01296</t>
  </si>
  <si>
    <t>31385597</t>
  </si>
  <si>
    <t>50715308447</t>
  </si>
  <si>
    <t>170201940</t>
  </si>
  <si>
    <t>BA:S:00826</t>
  </si>
  <si>
    <t>31327718</t>
  </si>
  <si>
    <t>50715031577</t>
  </si>
  <si>
    <t>170201800</t>
  </si>
  <si>
    <t>BA:S:03759</t>
  </si>
  <si>
    <t>6960129</t>
  </si>
  <si>
    <t>50717586760</t>
  </si>
  <si>
    <t>170201801</t>
  </si>
  <si>
    <t>BA:S:03653</t>
  </si>
  <si>
    <t>1EMH0012218948</t>
  </si>
  <si>
    <t>50728502961</t>
  </si>
  <si>
    <t>170202038</t>
  </si>
  <si>
    <t>2023-12-15 00:00:00</t>
  </si>
  <si>
    <t>BA:S:02161</t>
  </si>
  <si>
    <t>7576823</t>
  </si>
  <si>
    <t>50707650880</t>
  </si>
  <si>
    <t>170201870</t>
  </si>
  <si>
    <t>BA:S:00795</t>
  </si>
  <si>
    <t>7465328</t>
  </si>
  <si>
    <t>50714761498</t>
  </si>
  <si>
    <t>170201891</t>
  </si>
  <si>
    <t>BA:S:00796</t>
  </si>
  <si>
    <t>1ITR0054817972</t>
  </si>
  <si>
    <t>50716537102</t>
  </si>
  <si>
    <t>170201892</t>
  </si>
  <si>
    <t>BA:S:03551</t>
  </si>
  <si>
    <t>1ITR0055141614</t>
  </si>
  <si>
    <t>50706511869</t>
  </si>
  <si>
    <t>170160551</t>
  </si>
  <si>
    <t>3</t>
  </si>
  <si>
    <t>BA:S:04182</t>
  </si>
  <si>
    <t>31728953</t>
  </si>
  <si>
    <t>50728243383</t>
  </si>
  <si>
    <t>170201893</t>
  </si>
  <si>
    <t>BA:S:00852</t>
  </si>
  <si>
    <t>1EMH0008418059</t>
  </si>
  <si>
    <t>50714500672</t>
  </si>
  <si>
    <t>170201942</t>
  </si>
  <si>
    <t>BA:S:00858</t>
  </si>
  <si>
    <t>31230530</t>
  </si>
  <si>
    <t>50709725730</t>
  </si>
  <si>
    <t>170201941</t>
  </si>
  <si>
    <t>BA:S:04178</t>
  </si>
  <si>
    <t>1ZPA0020118453</t>
  </si>
  <si>
    <t>50729891032</t>
  </si>
  <si>
    <t>170201943</t>
  </si>
  <si>
    <t>BA:S:04684</t>
  </si>
  <si>
    <t>Kita (Neubau/Bauphase bis ca. Ende 2021)</t>
  </si>
  <si>
    <t>1EMH0009214448</t>
  </si>
  <si>
    <t>50733452375</t>
  </si>
  <si>
    <t>2021-05-17 00:00:00</t>
  </si>
  <si>
    <t>BA:S:03318</t>
  </si>
  <si>
    <t>31727575</t>
  </si>
  <si>
    <t>50712540232</t>
  </si>
  <si>
    <t>170159833</t>
  </si>
  <si>
    <t>4</t>
  </si>
  <si>
    <t>BA:S:04092</t>
  </si>
  <si>
    <t>31467353</t>
  </si>
  <si>
    <t>50728467123</t>
  </si>
  <si>
    <t>170202052</t>
  </si>
  <si>
    <t>BA:S:00851</t>
  </si>
  <si>
    <t>1EMH0007100925</t>
  </si>
  <si>
    <t>50717117797</t>
  </si>
  <si>
    <t>170160207</t>
  </si>
  <si>
    <t>BA:S:00844</t>
  </si>
  <si>
    <t>7576922</t>
  </si>
  <si>
    <t>50715160714</t>
  </si>
  <si>
    <t>170202093</t>
  </si>
  <si>
    <t>BA:S:00836</t>
  </si>
  <si>
    <t>7624997</t>
  </si>
  <si>
    <t>50707234246</t>
  </si>
  <si>
    <t>170202091</t>
  </si>
  <si>
    <t>BA:S:00845</t>
  </si>
  <si>
    <t>30338996</t>
  </si>
  <si>
    <t>50708165432</t>
  </si>
  <si>
    <t>170202092</t>
  </si>
  <si>
    <t>BA:S:00813</t>
  </si>
  <si>
    <t>1ISK0085881166</t>
  </si>
  <si>
    <t>50707521544</t>
  </si>
  <si>
    <t>170202007</t>
  </si>
  <si>
    <t>BA:S:00392</t>
  </si>
  <si>
    <t>31231201</t>
  </si>
  <si>
    <t>50713500194</t>
  </si>
  <si>
    <t>170201881</t>
  </si>
  <si>
    <t>BA:S:00789</t>
  </si>
  <si>
    <t>7276440</t>
  </si>
  <si>
    <t>50712367355</t>
  </si>
  <si>
    <t>170201900</t>
  </si>
  <si>
    <t>BA:S:04816</t>
  </si>
  <si>
    <t>1ISK0072119393</t>
  </si>
  <si>
    <t>50733311860</t>
  </si>
  <si>
    <t>170186216</t>
  </si>
  <si>
    <t>BA:S:02131</t>
  </si>
  <si>
    <t>30334021</t>
  </si>
  <si>
    <t>50708694829</t>
  </si>
  <si>
    <t>2022-01-14 00:00:00</t>
  </si>
  <si>
    <t>BA:S:00393</t>
  </si>
  <si>
    <t>1ISK0069695715</t>
  </si>
  <si>
    <t>50714303349</t>
  </si>
  <si>
    <t>170201882</t>
  </si>
  <si>
    <t>BA:S:00394</t>
  </si>
  <si>
    <t>1ISK0069695714</t>
  </si>
  <si>
    <t>50710173704</t>
  </si>
  <si>
    <t>170201879</t>
  </si>
  <si>
    <t>BA:S:00298</t>
  </si>
  <si>
    <t>31327615</t>
  </si>
  <si>
    <t>50710770782</t>
  </si>
  <si>
    <t>170201880</t>
  </si>
  <si>
    <t>BA:S:00794</t>
  </si>
  <si>
    <t>31090790</t>
  </si>
  <si>
    <t>50713571400</t>
  </si>
  <si>
    <t>170202006</t>
  </si>
  <si>
    <t>BA:S:03000</t>
  </si>
  <si>
    <t>31391332</t>
  </si>
  <si>
    <t>50706316235</t>
  </si>
  <si>
    <t>170160506</t>
  </si>
  <si>
    <t>BA:S:00073</t>
  </si>
  <si>
    <t>31727693</t>
  </si>
  <si>
    <t>50705255202</t>
  </si>
  <si>
    <t>170160439</t>
  </si>
  <si>
    <t>BA:S:00816</t>
  </si>
  <si>
    <t>1EMH0012072395</t>
  </si>
  <si>
    <t>50714203408</t>
  </si>
  <si>
    <t>170202037</t>
  </si>
  <si>
    <t>BA:S:00171</t>
  </si>
  <si>
    <t>7465967</t>
  </si>
  <si>
    <t>50711257937</t>
  </si>
  <si>
    <t>170159751</t>
  </si>
  <si>
    <t>BA:S:00806</t>
  </si>
  <si>
    <t>6993715</t>
  </si>
  <si>
    <t>50717575391</t>
  </si>
  <si>
    <t>170201758</t>
  </si>
  <si>
    <t>BA:S:00812</t>
  </si>
  <si>
    <t>31385596</t>
  </si>
  <si>
    <t>50715533391</t>
  </si>
  <si>
    <t>170202061</t>
  </si>
  <si>
    <t>BA:S:04041</t>
  </si>
  <si>
    <t>1EMH0012145298</t>
  </si>
  <si>
    <t>50729574430</t>
  </si>
  <si>
    <t>170202063</t>
  </si>
  <si>
    <t>BA:S:01299</t>
  </si>
  <si>
    <t>6991673</t>
  </si>
  <si>
    <t>50711215935</t>
  </si>
  <si>
    <t>170201865</t>
  </si>
  <si>
    <t>BA:S:01528</t>
  </si>
  <si>
    <t>7397373</t>
  </si>
  <si>
    <t>50713613286</t>
  </si>
  <si>
    <t>170201939</t>
  </si>
  <si>
    <t>BA:S:00803</t>
  </si>
  <si>
    <t>30103352</t>
  </si>
  <si>
    <t>50716357287</t>
  </si>
  <si>
    <t>170201756</t>
  </si>
  <si>
    <t>BA:S:00843</t>
  </si>
  <si>
    <t>30091845</t>
  </si>
  <si>
    <t>50709837270</t>
  </si>
  <si>
    <t>170201773</t>
  </si>
  <si>
    <t>BA:S:01315</t>
  </si>
  <si>
    <t>31269765</t>
  </si>
  <si>
    <t>50709035866</t>
  </si>
  <si>
    <t>170201772</t>
  </si>
  <si>
    <t>BA:S:01301</t>
  </si>
  <si>
    <t>7139460</t>
  </si>
  <si>
    <t>50713943071</t>
  </si>
  <si>
    <t>170201807</t>
  </si>
  <si>
    <t>BA:S:03531</t>
  </si>
  <si>
    <t>1ISK0067651890</t>
  </si>
  <si>
    <t>50709552266</t>
  </si>
  <si>
    <t>170201876</t>
  </si>
  <si>
    <t>BA:S:02324</t>
  </si>
  <si>
    <t>31276661</t>
  </si>
  <si>
    <t>50715009011</t>
  </si>
  <si>
    <t>170201809</t>
  </si>
  <si>
    <t>BA:S:02995</t>
  </si>
  <si>
    <t>31154285</t>
  </si>
  <si>
    <t>50705226443</t>
  </si>
  <si>
    <t>170201955</t>
  </si>
  <si>
    <t>BA:S:01303</t>
  </si>
  <si>
    <t>1ITR0054787385</t>
  </si>
  <si>
    <t>50709595886</t>
  </si>
  <si>
    <t>170201961</t>
  </si>
  <si>
    <t>BA:S:04267</t>
  </si>
  <si>
    <t>1ISK0070257988</t>
  </si>
  <si>
    <t>50711436523</t>
  </si>
  <si>
    <t>170202023</t>
  </si>
  <si>
    <t>BA:S:04268</t>
  </si>
  <si>
    <t>31467618</t>
  </si>
  <si>
    <t>50728034980</t>
  </si>
  <si>
    <t>170201832</t>
  </si>
  <si>
    <t>BA:S:04269</t>
  </si>
  <si>
    <t>Begegnungsstätte Stadtteilzentrum Pankow</t>
  </si>
  <si>
    <t>1ITR0054817027</t>
  </si>
  <si>
    <t>50715445687</t>
  </si>
  <si>
    <t>170202031</t>
  </si>
  <si>
    <t>BA:S:04266</t>
  </si>
  <si>
    <t>31705194</t>
  </si>
  <si>
    <t>50729036034</t>
  </si>
  <si>
    <t>170202047</t>
  </si>
  <si>
    <t>BA:S:04270</t>
  </si>
  <si>
    <t>31601388</t>
  </si>
  <si>
    <t>50729625192</t>
  </si>
  <si>
    <t>170201813</t>
  </si>
  <si>
    <t>2023-05-17 00:00:00</t>
  </si>
  <si>
    <t>BA:S:04271</t>
  </si>
  <si>
    <t>31601392</t>
  </si>
  <si>
    <t>50729625267</t>
  </si>
  <si>
    <t>170201864</t>
  </si>
  <si>
    <t>BA:S:04272</t>
  </si>
  <si>
    <t>31601391</t>
  </si>
  <si>
    <t>50729625465</t>
  </si>
  <si>
    <t>170202078</t>
  </si>
  <si>
    <t>BA:S:04273</t>
  </si>
  <si>
    <t>31601390</t>
  </si>
  <si>
    <t>50729625522</t>
  </si>
  <si>
    <t>170202077</t>
  </si>
  <si>
    <t>BA:S:04274</t>
  </si>
  <si>
    <t>31601389</t>
  </si>
  <si>
    <t>50729625796</t>
  </si>
  <si>
    <t>170201934</t>
  </si>
  <si>
    <t>BA:S:04275</t>
  </si>
  <si>
    <t>31601386</t>
  </si>
  <si>
    <t>50729625936</t>
  </si>
  <si>
    <t>170201935</t>
  </si>
  <si>
    <t>BA:S:04276</t>
  </si>
  <si>
    <t>31601387</t>
  </si>
  <si>
    <t>50729625994</t>
  </si>
  <si>
    <t>170201936</t>
  </si>
  <si>
    <t>BA:S:04734</t>
  </si>
  <si>
    <t>Wegebeleuchtung Erholungsanlage Einigkeit</t>
  </si>
  <si>
    <t>1EMH0010450542</t>
  </si>
  <si>
    <t>50733042845</t>
  </si>
  <si>
    <t>170185339</t>
  </si>
  <si>
    <t>2010-12-31 00:00:00</t>
  </si>
  <si>
    <t>BA:S:00395</t>
  </si>
  <si>
    <t>7140368</t>
  </si>
  <si>
    <t>50708482480</t>
  </si>
  <si>
    <t>170201877</t>
  </si>
  <si>
    <t>BA:S:04361</t>
  </si>
  <si>
    <t>S09 Schule an der Strauchwiese/MEB</t>
  </si>
  <si>
    <t>1ISK0078612078</t>
  </si>
  <si>
    <t>50728103652</t>
  </si>
  <si>
    <t>170201964</t>
  </si>
  <si>
    <t>BA:S:04437</t>
  </si>
  <si>
    <t>Büroräume Tino-Schwierzina-Straße</t>
  </si>
  <si>
    <t>1ISK0070808413</t>
  </si>
  <si>
    <t>50730234081</t>
  </si>
  <si>
    <t>170202059</t>
  </si>
  <si>
    <t>BA:S:04436</t>
  </si>
  <si>
    <t>1ISK0070808412</t>
  </si>
  <si>
    <t>50730234065</t>
  </si>
  <si>
    <t>170202058</t>
  </si>
  <si>
    <t>BA:S:04373</t>
  </si>
  <si>
    <t>1EMH0007063227</t>
  </si>
  <si>
    <t>50730140824</t>
  </si>
  <si>
    <t>170202084</t>
  </si>
  <si>
    <t>BA:S:04385</t>
  </si>
  <si>
    <t>1EMH0012807945</t>
  </si>
  <si>
    <t>50708559544</t>
  </si>
  <si>
    <t>170201926</t>
  </si>
  <si>
    <t>BA:S:04438</t>
  </si>
  <si>
    <t>1EMH0007930406</t>
  </si>
  <si>
    <t>50730349525</t>
  </si>
  <si>
    <t>170160436</t>
  </si>
  <si>
    <t>BA:S:04439</t>
  </si>
  <si>
    <t>Wegebeleuchtung Erholungsanlage Blankenburg</t>
  </si>
  <si>
    <t>1ISK0072119034</t>
  </si>
  <si>
    <t>50730426604</t>
  </si>
  <si>
    <t>170202014</t>
  </si>
  <si>
    <t>BA:S:04444</t>
  </si>
  <si>
    <t>1ISK0072119012</t>
  </si>
  <si>
    <t>50730426654</t>
  </si>
  <si>
    <t>170202071</t>
  </si>
  <si>
    <t>BA:S:04443</t>
  </si>
  <si>
    <t>1ISK0072119016</t>
  </si>
  <si>
    <t>50730426646</t>
  </si>
  <si>
    <t>170201836</t>
  </si>
  <si>
    <t>BA:S:04446</t>
  </si>
  <si>
    <t>Sporthalle Dietrich-Bonhoeffer-Straße (Bauphase)</t>
  </si>
  <si>
    <t>1EMH0006814837</t>
  </si>
  <si>
    <t>50729894870</t>
  </si>
  <si>
    <t>170171408</t>
  </si>
  <si>
    <t>5</t>
  </si>
  <si>
    <t>BA:S:04528</t>
  </si>
  <si>
    <t>MEB-Wärmepumpe *3306/51701/852IKT922007*</t>
  </si>
  <si>
    <t>31299764</t>
  </si>
  <si>
    <t>50728616118</t>
  </si>
  <si>
    <t>170202062</t>
  </si>
  <si>
    <t>BA:S:04541</t>
  </si>
  <si>
    <t>1EMH0006214059</t>
  </si>
  <si>
    <t>50730143696</t>
  </si>
  <si>
    <t>170201766</t>
  </si>
  <si>
    <t>BA:S:04614</t>
  </si>
  <si>
    <t>1EMH0009163138</t>
  </si>
  <si>
    <t>50733625344</t>
  </si>
  <si>
    <t>170201808</t>
  </si>
  <si>
    <t>BA:S:04615</t>
  </si>
  <si>
    <t>1EMH0009163139</t>
  </si>
  <si>
    <t>50733623893</t>
  </si>
  <si>
    <t>170201759</t>
  </si>
  <si>
    <t>BA:S:00866</t>
  </si>
  <si>
    <t>1ISK0070811803</t>
  </si>
  <si>
    <t>50712649109</t>
  </si>
  <si>
    <t>170202035</t>
  </si>
  <si>
    <t>BA:S:00399</t>
  </si>
  <si>
    <t>5999442</t>
  </si>
  <si>
    <t>50715628465</t>
  </si>
  <si>
    <t>170202072</t>
  </si>
  <si>
    <t>BA:S:00429</t>
  </si>
  <si>
    <t>7570919</t>
  </si>
  <si>
    <t>50707423823</t>
  </si>
  <si>
    <t>170201945</t>
  </si>
  <si>
    <t>BA:S:00421</t>
  </si>
  <si>
    <t>7489136</t>
  </si>
  <si>
    <t>50712089008</t>
  </si>
  <si>
    <t>170202067</t>
  </si>
  <si>
    <t>BA:S:04616</t>
  </si>
  <si>
    <t>1EMH0009163136</t>
  </si>
  <si>
    <t>50733623885</t>
  </si>
  <si>
    <t>170201960</t>
  </si>
  <si>
    <t>BA:S:03863</t>
  </si>
  <si>
    <t>7820576</t>
  </si>
  <si>
    <t>50729459343</t>
  </si>
  <si>
    <t>170202032</t>
  </si>
  <si>
    <t>BA:S:00443</t>
  </si>
  <si>
    <t>1ISK0067652059</t>
  </si>
  <si>
    <t>50711345526</t>
  </si>
  <si>
    <t>170202085</t>
  </si>
  <si>
    <t>BA:S:00396</t>
  </si>
  <si>
    <t>5996575</t>
  </si>
  <si>
    <t>50710242286</t>
  </si>
  <si>
    <t>170201769</t>
  </si>
  <si>
    <t>BA:S:00902</t>
  </si>
  <si>
    <t>1ISK0070811808</t>
  </si>
  <si>
    <t>50716981739</t>
  </si>
  <si>
    <t>170201861</t>
  </si>
  <si>
    <t>BA:S:02329</t>
  </si>
  <si>
    <t>31327870</t>
  </si>
  <si>
    <t>50712056750</t>
  </si>
  <si>
    <t>170201754</t>
  </si>
  <si>
    <t>BA:S:00839</t>
  </si>
  <si>
    <t>30344336</t>
  </si>
  <si>
    <t>50707506926</t>
  </si>
  <si>
    <t>170202051</t>
  </si>
  <si>
    <t>BA:S:00848</t>
  </si>
  <si>
    <t>7503627</t>
  </si>
  <si>
    <t>50713954870</t>
  </si>
  <si>
    <t>170201776</t>
  </si>
  <si>
    <t>BA:S:00847</t>
  </si>
  <si>
    <t>1ISK0072670001</t>
  </si>
  <si>
    <t>50716362509</t>
  </si>
  <si>
    <t>170201774</t>
  </si>
  <si>
    <t>BA:S:04770</t>
  </si>
  <si>
    <t>31327716</t>
  </si>
  <si>
    <t>50716393588</t>
  </si>
  <si>
    <t>170185129</t>
  </si>
  <si>
    <t>2022-01-01 00:00:00</t>
  </si>
  <si>
    <t>BA:S:04617</t>
  </si>
  <si>
    <t>1EMH0009163140</t>
  </si>
  <si>
    <t>50733623736</t>
  </si>
  <si>
    <t>170201959</t>
  </si>
  <si>
    <t>BA:S:00820</t>
  </si>
  <si>
    <t>31099180</t>
  </si>
  <si>
    <t>50715796220</t>
  </si>
  <si>
    <t>170201786</t>
  </si>
  <si>
    <t>BA:S:03006</t>
  </si>
  <si>
    <t>7395158</t>
  </si>
  <si>
    <t>50711047685</t>
  </si>
  <si>
    <t>170201824</t>
  </si>
  <si>
    <t>BA:S:00869</t>
  </si>
  <si>
    <t>7328298</t>
  </si>
  <si>
    <t>50715666134</t>
  </si>
  <si>
    <t>170201826</t>
  </si>
  <si>
    <t>BA:S:00870</t>
  </si>
  <si>
    <t>31328053</t>
  </si>
  <si>
    <t>50709346966</t>
  </si>
  <si>
    <t>170201825</t>
  </si>
  <si>
    <t>BA:S:03841</t>
  </si>
  <si>
    <t>31147284</t>
  </si>
  <si>
    <t>50729446605</t>
  </si>
  <si>
    <t>170201788</t>
  </si>
  <si>
    <t>BA:S:03991</t>
  </si>
  <si>
    <t>31348800</t>
  </si>
  <si>
    <t>50729454038</t>
  </si>
  <si>
    <t>170201789</t>
  </si>
  <si>
    <t>BA:S:04155</t>
  </si>
  <si>
    <t>1EMH0011121893</t>
  </si>
  <si>
    <t>50729996824</t>
  </si>
  <si>
    <t>170201790</t>
  </si>
  <si>
    <t>BA:S:02325</t>
  </si>
  <si>
    <t>1ISK0068693601</t>
  </si>
  <si>
    <t>50706623614</t>
  </si>
  <si>
    <t>170201792</t>
  </si>
  <si>
    <t>BA:S:00883</t>
  </si>
  <si>
    <t>1ITR0054949240</t>
  </si>
  <si>
    <t>50705297246</t>
  </si>
  <si>
    <t>170201797</t>
  </si>
  <si>
    <t>BA:S:04137</t>
  </si>
  <si>
    <t>1EMH0011122174</t>
  </si>
  <si>
    <t>50729208451</t>
  </si>
  <si>
    <t>170201798</t>
  </si>
  <si>
    <t>BA:S:00855</t>
  </si>
  <si>
    <t>31727349</t>
  </si>
  <si>
    <t>50710993673</t>
  </si>
  <si>
    <t>170201785</t>
  </si>
  <si>
    <t>BA:S:00854</t>
  </si>
  <si>
    <t>1EMH0006213924</t>
  </si>
  <si>
    <t>50712511077</t>
  </si>
  <si>
    <t>170201803</t>
  </si>
  <si>
    <t>BA:S:01337</t>
  </si>
  <si>
    <t>7617066</t>
  </si>
  <si>
    <t>50714127624</t>
  </si>
  <si>
    <t>2022-04-12 00:00:00</t>
  </si>
  <si>
    <t>BA:S:04447</t>
  </si>
  <si>
    <t>Sportplatz Buchhorster Straße (Funktionsgebäude)</t>
  </si>
  <si>
    <t>1EMH0007876399</t>
  </si>
  <si>
    <t>50730490211</t>
  </si>
  <si>
    <t>170201805</t>
  </si>
  <si>
    <t>BA:S:00834</t>
  </si>
  <si>
    <t>31335689</t>
  </si>
  <si>
    <t>50706535091</t>
  </si>
  <si>
    <t>170201810</t>
  </si>
  <si>
    <t>BA:S:04224</t>
  </si>
  <si>
    <t>G28 Grundschule im Hasengrund</t>
  </si>
  <si>
    <t>1ISK0068687351</t>
  </si>
  <si>
    <t>50727833812</t>
  </si>
  <si>
    <t>170202048</t>
  </si>
  <si>
    <t>BA:S:02280</t>
  </si>
  <si>
    <t>31328014</t>
  </si>
  <si>
    <t>50711317989</t>
  </si>
  <si>
    <t>170201812</t>
  </si>
  <si>
    <t>BA:S:03740</t>
  </si>
  <si>
    <t>31230127</t>
  </si>
  <si>
    <t>50729248259</t>
  </si>
  <si>
    <t>170202049</t>
  </si>
  <si>
    <t>BA:S:04618</t>
  </si>
  <si>
    <t>1EMH0009163135</t>
  </si>
  <si>
    <t>50733625336</t>
  </si>
  <si>
    <t>170201921</t>
  </si>
  <si>
    <t>BA:S:03952</t>
  </si>
  <si>
    <t>31390829</t>
  </si>
  <si>
    <t>50706092835</t>
  </si>
  <si>
    <t>170160216</t>
  </si>
  <si>
    <t>BA:S:00420</t>
  </si>
  <si>
    <t>1ESY1160702198</t>
  </si>
  <si>
    <t>50708973364</t>
  </si>
  <si>
    <t>170202070</t>
  </si>
  <si>
    <t>BA:S:03728</t>
  </si>
  <si>
    <t>1EMH0012218520</t>
  </si>
  <si>
    <t>50706887848</t>
  </si>
  <si>
    <t>170201845</t>
  </si>
  <si>
    <t>BA:S:00865</t>
  </si>
  <si>
    <t>1EMH0011642415</t>
  </si>
  <si>
    <t>50713911979</t>
  </si>
  <si>
    <t>170201838</t>
  </si>
  <si>
    <t>2023-05-15 00:00:00</t>
  </si>
  <si>
    <t>BA:S:02160</t>
  </si>
  <si>
    <t>7395344</t>
  </si>
  <si>
    <t>50706401614</t>
  </si>
  <si>
    <t>170201837</t>
  </si>
  <si>
    <t>BA:S:04730</t>
  </si>
  <si>
    <t>Marianne-Buggenhagen-Schule für Körperbehinderte</t>
  </si>
  <si>
    <t>1EMH0010259241</t>
  </si>
  <si>
    <t>50732956998</t>
  </si>
  <si>
    <t>170185342</t>
  </si>
  <si>
    <t>BA:S:00287</t>
  </si>
  <si>
    <t>31272410</t>
  </si>
  <si>
    <t>50713021653</t>
  </si>
  <si>
    <t>170160221</t>
  </si>
  <si>
    <t>BA:S:00859</t>
  </si>
  <si>
    <t>31327898</t>
  </si>
  <si>
    <t>50715385114</t>
  </si>
  <si>
    <t>170201839</t>
  </si>
  <si>
    <t>BA:S:01604</t>
  </si>
  <si>
    <t>31328069</t>
  </si>
  <si>
    <t>50711989481</t>
  </si>
  <si>
    <t>170201840</t>
  </si>
  <si>
    <t>BA:S:00872</t>
  </si>
  <si>
    <t>31276746</t>
  </si>
  <si>
    <t>50710546315</t>
  </si>
  <si>
    <t>170201847</t>
  </si>
  <si>
    <t>BA:S:03320</t>
  </si>
  <si>
    <t>7767748</t>
  </si>
  <si>
    <t>50716160870</t>
  </si>
  <si>
    <t>170201848</t>
  </si>
  <si>
    <t>BA:S:00405</t>
  </si>
  <si>
    <t>1ITR0054788067</t>
  </si>
  <si>
    <t>50708949513</t>
  </si>
  <si>
    <t>170201846</t>
  </si>
  <si>
    <t>BA:S:04619</t>
  </si>
  <si>
    <t>1EMH0009163137</t>
  </si>
  <si>
    <t>50733579913</t>
  </si>
  <si>
    <t>170202041</t>
  </si>
  <si>
    <t>BA:S:04736</t>
  </si>
  <si>
    <t>1ISK0071952331</t>
  </si>
  <si>
    <t>50733518086</t>
  </si>
  <si>
    <t>170206283</t>
  </si>
  <si>
    <t>2023-03-17 00:00:00</t>
  </si>
  <si>
    <t>BA:S:00875</t>
  </si>
  <si>
    <t>7460551</t>
  </si>
  <si>
    <t>50715879050</t>
  </si>
  <si>
    <t>170201859</t>
  </si>
  <si>
    <t>BA:S:01321</t>
  </si>
  <si>
    <t>7725169</t>
  </si>
  <si>
    <t>50715188542</t>
  </si>
  <si>
    <t>170201862</t>
  </si>
  <si>
    <t>BA:S:04844</t>
  </si>
  <si>
    <t>Panke-Schule</t>
  </si>
  <si>
    <t>1EMH0011634548</t>
  </si>
  <si>
    <t>50732902131</t>
  </si>
  <si>
    <t>170186297</t>
  </si>
  <si>
    <t>BA:S:00860</t>
  </si>
  <si>
    <t>1EMH0007877610</t>
  </si>
  <si>
    <t>50711238656</t>
  </si>
  <si>
    <t>170201863</t>
  </si>
  <si>
    <t>BA:S:03555</t>
  </si>
  <si>
    <t>31391493</t>
  </si>
  <si>
    <t>50719564805</t>
  </si>
  <si>
    <t>170160449</t>
  </si>
  <si>
    <t>BA:S:00873</t>
  </si>
  <si>
    <t>7674482</t>
  </si>
  <si>
    <t>50711923728</t>
  </si>
  <si>
    <t>170201871</t>
  </si>
  <si>
    <t>BA:S:03671</t>
  </si>
  <si>
    <t>31007381</t>
  </si>
  <si>
    <t>50728890382</t>
  </si>
  <si>
    <t>170201965</t>
  </si>
  <si>
    <t>BA:S:04326</t>
  </si>
  <si>
    <t>G27 Elizabeth-Shaw-Grundschule</t>
  </si>
  <si>
    <t>1EMH0006814957</t>
  </si>
  <si>
    <t>50730155930</t>
  </si>
  <si>
    <t>170160501</t>
  </si>
  <si>
    <t>BA:S:04180</t>
  </si>
  <si>
    <t>31554223</t>
  </si>
  <si>
    <t>50729884699</t>
  </si>
  <si>
    <t>170201887</t>
  </si>
  <si>
    <t>BA:S:01330</t>
  </si>
  <si>
    <t>7577072</t>
  </si>
  <si>
    <t>50710916625</t>
  </si>
  <si>
    <t>170201886</t>
  </si>
  <si>
    <t>BA:S:04690</t>
  </si>
  <si>
    <t>1ISK0074773613</t>
  </si>
  <si>
    <t>50733439290</t>
  </si>
  <si>
    <t>170202042</t>
  </si>
  <si>
    <t>BA:S:01332</t>
  </si>
  <si>
    <t>30226383</t>
  </si>
  <si>
    <t>50712404751</t>
  </si>
  <si>
    <t>170201894</t>
  </si>
  <si>
    <t>BA:S:03459</t>
  </si>
  <si>
    <t>30331098</t>
  </si>
  <si>
    <t>50708479544</t>
  </si>
  <si>
    <t>170201903</t>
  </si>
  <si>
    <t>BA:S:00817</t>
  </si>
  <si>
    <t>1ZPA0222644739</t>
  </si>
  <si>
    <t>50712762828</t>
  </si>
  <si>
    <t>170201904</t>
  </si>
  <si>
    <t>BA:S:00832</t>
  </si>
  <si>
    <t>1EMH0007462385</t>
  </si>
  <si>
    <t>50705286596</t>
  </si>
  <si>
    <t>170201905</t>
  </si>
  <si>
    <t>BA:S:04845</t>
  </si>
  <si>
    <t>Jeanne-Barez-Schule</t>
  </si>
  <si>
    <t>1EMH0008417912</t>
  </si>
  <si>
    <t>50733340166</t>
  </si>
  <si>
    <t>170186308</t>
  </si>
  <si>
    <t>BA:S:04117</t>
  </si>
  <si>
    <t>31270127</t>
  </si>
  <si>
    <t>50729177549</t>
  </si>
  <si>
    <t>170201906</t>
  </si>
  <si>
    <t>BA:S:00874</t>
  </si>
  <si>
    <t>31385578</t>
  </si>
  <si>
    <t>50706953938</t>
  </si>
  <si>
    <t>170201909</t>
  </si>
  <si>
    <t>BA:S:01334</t>
  </si>
  <si>
    <t>1EMH0006213903</t>
  </si>
  <si>
    <t>50709925166</t>
  </si>
  <si>
    <t>170201911</t>
  </si>
  <si>
    <t>BA:S:00878</t>
  </si>
  <si>
    <t>1ESY1161385375</t>
  </si>
  <si>
    <t>50713229744</t>
  </si>
  <si>
    <t>170201914</t>
  </si>
  <si>
    <t>BA:S:04621</t>
  </si>
  <si>
    <t>3175477</t>
  </si>
  <si>
    <t>50713290745</t>
  </si>
  <si>
    <t>170202076</t>
  </si>
  <si>
    <t>BA:S:01327</t>
  </si>
  <si>
    <t>1EMH0006939998</t>
  </si>
  <si>
    <t>50711975703</t>
  </si>
  <si>
    <t>170201924</t>
  </si>
  <si>
    <t>BA:S:03557</t>
  </si>
  <si>
    <t>1EMH0007930083</t>
  </si>
  <si>
    <t>50717880659</t>
  </si>
  <si>
    <t>170160288</t>
  </si>
  <si>
    <t>BA:S:00894</t>
  </si>
  <si>
    <t>31327845</t>
  </si>
  <si>
    <t>50715288409</t>
  </si>
  <si>
    <t>170201937</t>
  </si>
  <si>
    <t>BA:S:00828</t>
  </si>
  <si>
    <t>31405636</t>
  </si>
  <si>
    <t>50712853156</t>
  </si>
  <si>
    <t>170201938</t>
  </si>
  <si>
    <t>BA:S:03310</t>
  </si>
  <si>
    <t>5818014</t>
  </si>
  <si>
    <t>50713269534</t>
  </si>
  <si>
    <t>170201822</t>
  </si>
  <si>
    <t>BA:S:03313</t>
  </si>
  <si>
    <t>7395365</t>
  </si>
  <si>
    <t>50714174881</t>
  </si>
  <si>
    <t>170201823</t>
  </si>
  <si>
    <t>BA:S:00904</t>
  </si>
  <si>
    <t>31385588</t>
  </si>
  <si>
    <t>50708812223</t>
  </si>
  <si>
    <t>170201953</t>
  </si>
  <si>
    <t>BA:S:00905</t>
  </si>
  <si>
    <t>7415562</t>
  </si>
  <si>
    <t>50706632152</t>
  </si>
  <si>
    <t>170201952</t>
  </si>
  <si>
    <t>BA:S:01317</t>
  </si>
  <si>
    <t>31597066</t>
  </si>
  <si>
    <t>50710299865</t>
  </si>
  <si>
    <t>170201957</t>
  </si>
  <si>
    <t>BA:S:00911</t>
  </si>
  <si>
    <t>1EMH0008417904</t>
  </si>
  <si>
    <t>50717735424</t>
  </si>
  <si>
    <t>170201963</t>
  </si>
  <si>
    <t>BA:S:03892</t>
  </si>
  <si>
    <t>6989917</t>
  </si>
  <si>
    <t>50713292767</t>
  </si>
  <si>
    <t>170201998</t>
  </si>
  <si>
    <t>BA:S:04327</t>
  </si>
  <si>
    <t>Atelierhaus Prenzlauer Promenade/Wohnung (Leerstand)</t>
  </si>
  <si>
    <t>1APA0195844248</t>
  </si>
  <si>
    <t>50713563085</t>
  </si>
  <si>
    <t>170201999</t>
  </si>
  <si>
    <t>BA:S:04329</t>
  </si>
  <si>
    <t>6615619</t>
  </si>
  <si>
    <t>50712314017</t>
  </si>
  <si>
    <t>170201997</t>
  </si>
  <si>
    <t>2019-12-31 00:00:00</t>
  </si>
  <si>
    <t>BA:S:03927</t>
  </si>
  <si>
    <t>1ISK0070257465</t>
  </si>
  <si>
    <t>50709039909</t>
  </si>
  <si>
    <t>170201950</t>
  </si>
  <si>
    <t>BA:S:04622</t>
  </si>
  <si>
    <t>1EMH0008417456</t>
  </si>
  <si>
    <t>50733542738</t>
  </si>
  <si>
    <t>170175850</t>
  </si>
  <si>
    <t>BA:S:03113</t>
  </si>
  <si>
    <t>31727507</t>
  </si>
  <si>
    <t>50727411171</t>
  </si>
  <si>
    <t>170160519</t>
  </si>
  <si>
    <t>BA:S:00922</t>
  </si>
  <si>
    <t>1EMH0008650323</t>
  </si>
  <si>
    <t>50712002836</t>
  </si>
  <si>
    <t>170201974</t>
  </si>
  <si>
    <t>BA:S:00891</t>
  </si>
  <si>
    <t>7576278</t>
  </si>
  <si>
    <t>50717554866</t>
  </si>
  <si>
    <t>170201971</t>
  </si>
  <si>
    <t>BA:S:02165</t>
  </si>
  <si>
    <t>7465790</t>
  </si>
  <si>
    <t>50722995625</t>
  </si>
  <si>
    <t>170201973</t>
  </si>
  <si>
    <t>BA:S:04223</t>
  </si>
  <si>
    <t>1ISK0085885894</t>
  </si>
  <si>
    <t>50729523164</t>
  </si>
  <si>
    <t>170201972</t>
  </si>
  <si>
    <t>BA:S:02168</t>
  </si>
  <si>
    <t>31467792</t>
  </si>
  <si>
    <t>50707355993</t>
  </si>
  <si>
    <t>170201982</t>
  </si>
  <si>
    <t>BA:S:04071</t>
  </si>
  <si>
    <t>31393112</t>
  </si>
  <si>
    <t>50728062577</t>
  </si>
  <si>
    <t>170201980</t>
  </si>
  <si>
    <t>BA:S:00914</t>
  </si>
  <si>
    <t>31327946</t>
  </si>
  <si>
    <t>50712807070</t>
  </si>
  <si>
    <t>170201990</t>
  </si>
  <si>
    <t>BA:S:04445</t>
  </si>
  <si>
    <t>G36 Elisabeth-Christinen-Grundschule/Erweiterungsbau</t>
  </si>
  <si>
    <t>1ISK0078612554</t>
  </si>
  <si>
    <t>50730054752</t>
  </si>
  <si>
    <t>170202012</t>
  </si>
  <si>
    <t>BA:S:01312</t>
  </si>
  <si>
    <t>1EMH0008418879</t>
  </si>
  <si>
    <t>50716078049</t>
  </si>
  <si>
    <t>170202011</t>
  </si>
  <si>
    <t>BA:S:04139</t>
  </si>
  <si>
    <t>1ESY1160677862</t>
  </si>
  <si>
    <t>50716465387</t>
  </si>
  <si>
    <t>170201984</t>
  </si>
  <si>
    <t>BA:S:04138</t>
  </si>
  <si>
    <t>7240423</t>
  </si>
  <si>
    <t>50717761990</t>
  </si>
  <si>
    <t>170201989</t>
  </si>
  <si>
    <t>BA:S:04140</t>
  </si>
  <si>
    <t>7240437</t>
  </si>
  <si>
    <t>50717555533</t>
  </si>
  <si>
    <t>170201988</t>
  </si>
  <si>
    <t>BA:S:04201</t>
  </si>
  <si>
    <t>7240376</t>
  </si>
  <si>
    <t>50717377408</t>
  </si>
  <si>
    <t>170201987</t>
  </si>
  <si>
    <t>BA:S:04202</t>
  </si>
  <si>
    <t>7240453</t>
  </si>
  <si>
    <t>50715290678</t>
  </si>
  <si>
    <t>170201983</t>
  </si>
  <si>
    <t>BA:S:04203</t>
  </si>
  <si>
    <t>7240398</t>
  </si>
  <si>
    <t>50717009027</t>
  </si>
  <si>
    <t>170201986</t>
  </si>
  <si>
    <t>BA:S:04204</t>
  </si>
  <si>
    <t>7240469</t>
  </si>
  <si>
    <t>50716565327</t>
  </si>
  <si>
    <t>170201985</t>
  </si>
  <si>
    <t>BA:S:03026</t>
  </si>
  <si>
    <t>31276738</t>
  </si>
  <si>
    <t>50724811415</t>
  </si>
  <si>
    <t>170202034</t>
  </si>
  <si>
    <t>BA:S:00882</t>
  </si>
  <si>
    <t>31727878</t>
  </si>
  <si>
    <t>50705299250</t>
  </si>
  <si>
    <t>170202043</t>
  </si>
  <si>
    <t>BA:S:03957</t>
  </si>
  <si>
    <t>1ISK0078612076</t>
  </si>
  <si>
    <t>50728699362</t>
  </si>
  <si>
    <t>170202044</t>
  </si>
  <si>
    <t>BA:S:04623</t>
  </si>
  <si>
    <t>31527677</t>
  </si>
  <si>
    <t>50729079191</t>
  </si>
  <si>
    <t>170201799</t>
  </si>
  <si>
    <t>BA:S:00868</t>
  </si>
  <si>
    <t>1EMH0011643034</t>
  </si>
  <si>
    <t>50707277204</t>
  </si>
  <si>
    <t>170202065</t>
  </si>
  <si>
    <t>BA:S:01338</t>
  </si>
  <si>
    <t>31276747</t>
  </si>
  <si>
    <t>50708696693</t>
  </si>
  <si>
    <t>170202068</t>
  </si>
  <si>
    <t>BA:S:04200</t>
  </si>
  <si>
    <t>6085036</t>
  </si>
  <si>
    <t>50715441338</t>
  </si>
  <si>
    <t>170202069</t>
  </si>
  <si>
    <t>BA:S:00863</t>
  </si>
  <si>
    <t>31229863</t>
  </si>
  <si>
    <t>50713038848</t>
  </si>
  <si>
    <t>170202075</t>
  </si>
  <si>
    <t>BA:S:02149</t>
  </si>
  <si>
    <t>7395422</t>
  </si>
  <si>
    <t>50708618168</t>
  </si>
  <si>
    <t>170202074</t>
  </si>
  <si>
    <t>BA:S:04196</t>
  </si>
  <si>
    <t>1ISK0078612597</t>
  </si>
  <si>
    <t>50729698884</t>
  </si>
  <si>
    <t>170202073</t>
  </si>
  <si>
    <t>BA:S:03181</t>
  </si>
  <si>
    <t>30119268</t>
  </si>
  <si>
    <t>50725062629</t>
  </si>
  <si>
    <t>170202082</t>
  </si>
  <si>
    <t>BA:S:04435</t>
  </si>
  <si>
    <t>Gebäude "Bürgerpark Pankow"</t>
  </si>
  <si>
    <t>30105249</t>
  </si>
  <si>
    <t>50708487042</t>
  </si>
  <si>
    <t>170202033</t>
  </si>
  <si>
    <t>BA:S:00842</t>
  </si>
  <si>
    <t>7625101</t>
  </si>
  <si>
    <t>50716983545</t>
  </si>
  <si>
    <t>170202086</t>
  </si>
  <si>
    <t>BA:S:01310</t>
  </si>
  <si>
    <t>31276668</t>
  </si>
  <si>
    <t>50708195140</t>
  </si>
  <si>
    <t>170202088</t>
  </si>
  <si>
    <t>BA:S:04624</t>
  </si>
  <si>
    <t>31322653</t>
  </si>
  <si>
    <t>50729595410</t>
  </si>
  <si>
    <t>170202045</t>
  </si>
  <si>
    <t>BA:S:00833</t>
  </si>
  <si>
    <t>7368745</t>
  </si>
  <si>
    <t>50715329328</t>
  </si>
  <si>
    <t>170202089</t>
  </si>
  <si>
    <t>BA:S:03937</t>
  </si>
  <si>
    <t>31124794</t>
  </si>
  <si>
    <t>50729248374</t>
  </si>
  <si>
    <t>170202094</t>
  </si>
  <si>
    <t>BA:S:01341</t>
  </si>
  <si>
    <t>7577055</t>
  </si>
  <si>
    <t>50712857322</t>
  </si>
  <si>
    <t>170202095</t>
  </si>
  <si>
    <t>BA:S:00881</t>
  </si>
  <si>
    <t>31052690</t>
  </si>
  <si>
    <t>50711759256</t>
  </si>
  <si>
    <t>170201764</t>
  </si>
  <si>
    <t>BA:S:00265</t>
  </si>
  <si>
    <t>7576388</t>
  </si>
  <si>
    <t>50706124464</t>
  </si>
  <si>
    <t>170160284</t>
  </si>
  <si>
    <t>BA:S:03186</t>
  </si>
  <si>
    <t>31327813</t>
  </si>
  <si>
    <t>50726179506</t>
  </si>
  <si>
    <t>170201967</t>
  </si>
  <si>
    <t>BA:S:00423</t>
  </si>
  <si>
    <t>5961862</t>
  </si>
  <si>
    <t>50707917082</t>
  </si>
  <si>
    <t>170201860</t>
  </si>
  <si>
    <t>BA:S:00856</t>
  </si>
  <si>
    <t>30142087</t>
  </si>
  <si>
    <t>50707003302</t>
  </si>
  <si>
    <t>170201804</t>
  </si>
  <si>
    <t>BA:S:00896</t>
  </si>
  <si>
    <t>1ITR0054794700</t>
  </si>
  <si>
    <t>50709322932</t>
  </si>
  <si>
    <t>170201912</t>
  </si>
  <si>
    <t>BA:S:00428</t>
  </si>
  <si>
    <t>1EMH0011362934</t>
  </si>
  <si>
    <t>50710717479</t>
  </si>
  <si>
    <t>170201913</t>
  </si>
  <si>
    <t>BA:S:04625</t>
  </si>
  <si>
    <t>1ITR0300056402</t>
  </si>
  <si>
    <t>50706886460</t>
  </si>
  <si>
    <t>170202030</t>
  </si>
  <si>
    <t>BA:S:00853</t>
  </si>
  <si>
    <t>1ESY1161060928</t>
  </si>
  <si>
    <t>50715828114</t>
  </si>
  <si>
    <t>170201817</t>
  </si>
  <si>
    <t>BA:S:01311</t>
  </si>
  <si>
    <t>6801168</t>
  </si>
  <si>
    <t>50707790769</t>
  </si>
  <si>
    <t>170201966</t>
  </si>
  <si>
    <t>BA:S:01524</t>
  </si>
  <si>
    <t>1EMH0008398008</t>
  </si>
  <si>
    <t>50712934782</t>
  </si>
  <si>
    <t>170202015</t>
  </si>
  <si>
    <t>BA:S:02182</t>
  </si>
  <si>
    <t>Pauschal</t>
  </si>
  <si>
    <t>50727849265</t>
  </si>
  <si>
    <t>170202060</t>
  </si>
  <si>
    <t>BA:S:02142</t>
  </si>
  <si>
    <t>1EMH0012421279</t>
  </si>
  <si>
    <t>50711847522</t>
  </si>
  <si>
    <t>170201977</t>
  </si>
  <si>
    <t>BA:S:03959</t>
  </si>
  <si>
    <t>30133571</t>
  </si>
  <si>
    <t>50725429192</t>
  </si>
  <si>
    <t>170201760</t>
  </si>
  <si>
    <t>BA:S:01525</t>
  </si>
  <si>
    <t>31231322</t>
  </si>
  <si>
    <t>50714255996</t>
  </si>
  <si>
    <t>170201802</t>
  </si>
  <si>
    <t>BA:S:01346</t>
  </si>
  <si>
    <t>6344847</t>
  </si>
  <si>
    <t>50711421277</t>
  </si>
  <si>
    <t>170202064</t>
  </si>
  <si>
    <t>BA:S:04157</t>
  </si>
  <si>
    <t>1EMH0012420917</t>
  </si>
  <si>
    <t>50729546497</t>
  </si>
  <si>
    <t>170201796</t>
  </si>
  <si>
    <t>BA:S:04158</t>
  </si>
  <si>
    <t>31727599</t>
  </si>
  <si>
    <t>50729546926</t>
  </si>
  <si>
    <t>170160615</t>
  </si>
  <si>
    <t>BA:S:00363</t>
  </si>
  <si>
    <t>BA PA_230</t>
  </si>
  <si>
    <t>Badewanne (Mittelpromenade Metzer Straße)</t>
  </si>
  <si>
    <t>Metzer Str.</t>
  </si>
  <si>
    <t>31059243</t>
  </si>
  <si>
    <t>BA:S:04626</t>
  </si>
  <si>
    <t>1EMH0009167650</t>
  </si>
  <si>
    <t>50733357723</t>
  </si>
  <si>
    <t>170201768</t>
  </si>
  <si>
    <t>BA:S:04729</t>
  </si>
  <si>
    <t>Grundschule am Hohen Feld (LOG-Wärmepumpe)</t>
  </si>
  <si>
    <t>1ISK0076485773</t>
  </si>
  <si>
    <t>50733126839</t>
  </si>
  <si>
    <t>170201767</t>
  </si>
  <si>
    <t>BA:S:00701</t>
  </si>
  <si>
    <t>7503977</t>
  </si>
  <si>
    <t>50710505329</t>
  </si>
  <si>
    <t>170202016</t>
  </si>
  <si>
    <t>BA:S:04209</t>
  </si>
  <si>
    <t>1ZPA0624677654</t>
  </si>
  <si>
    <t>50729600053</t>
  </si>
  <si>
    <t>170202017</t>
  </si>
  <si>
    <t>BA:S:04330</t>
  </si>
  <si>
    <t>K07 Tesla-Schule/MEB</t>
  </si>
  <si>
    <t>1EMH0008418071</t>
  </si>
  <si>
    <t>50730015027</t>
  </si>
  <si>
    <t>170202018</t>
  </si>
  <si>
    <t>BA:S:00740</t>
  </si>
  <si>
    <t>1ITR0054949204</t>
  </si>
  <si>
    <t>50705198030</t>
  </si>
  <si>
    <t>170201818</t>
  </si>
  <si>
    <t>BA:S:00244</t>
  </si>
  <si>
    <t>1EMH0006814778</t>
  </si>
  <si>
    <t>50707640980</t>
  </si>
  <si>
    <t>170160309</t>
  </si>
  <si>
    <t>BA:S:02293</t>
  </si>
  <si>
    <t>1ISK0084585942</t>
  </si>
  <si>
    <t>50709721382</t>
  </si>
  <si>
    <t>170201841</t>
  </si>
  <si>
    <t>BA:S:00169</t>
  </si>
  <si>
    <t>30209543</t>
  </si>
  <si>
    <t>50713540603</t>
  </si>
  <si>
    <t>170159682</t>
  </si>
  <si>
    <t>BA:S:02291</t>
  </si>
  <si>
    <t>1EMH0007689774</t>
  </si>
  <si>
    <t>50706123127</t>
  </si>
  <si>
    <t>170201874</t>
  </si>
  <si>
    <t>BA:S:00734</t>
  </si>
  <si>
    <t>30083094</t>
  </si>
  <si>
    <t>50708171140</t>
  </si>
  <si>
    <t>BA:S:00359</t>
  </si>
  <si>
    <t>1EMH0011642391</t>
  </si>
  <si>
    <t>50716050394</t>
  </si>
  <si>
    <t>170201951</t>
  </si>
  <si>
    <t>BA:S:04627</t>
  </si>
  <si>
    <t>30399655</t>
  </si>
  <si>
    <t>50710618221</t>
  </si>
  <si>
    <t>170202000</t>
  </si>
  <si>
    <t>BA:S:00364</t>
  </si>
  <si>
    <t>30192065</t>
  </si>
  <si>
    <t>50708670697</t>
  </si>
  <si>
    <t>170201763</t>
  </si>
  <si>
    <t>BA:S:00733</t>
  </si>
  <si>
    <t>30104016</t>
  </si>
  <si>
    <t>50707228900</t>
  </si>
  <si>
    <t>170201954</t>
  </si>
  <si>
    <t>BA:S:03201</t>
  </si>
  <si>
    <t>7458934</t>
  </si>
  <si>
    <t>50729616935</t>
  </si>
  <si>
    <t>170201770</t>
  </si>
  <si>
    <t>BA:S:02138</t>
  </si>
  <si>
    <t>31328066</t>
  </si>
  <si>
    <t>50711198214</t>
  </si>
  <si>
    <t>170201814</t>
  </si>
  <si>
    <t>BA:S:03891</t>
  </si>
  <si>
    <t>7272288</t>
  </si>
  <si>
    <t>50713045538</t>
  </si>
  <si>
    <t>170201815</t>
  </si>
  <si>
    <t>BA:S:00716</t>
  </si>
  <si>
    <t>7576606</t>
  </si>
  <si>
    <t>50706572671</t>
  </si>
  <si>
    <t>170201888</t>
  </si>
  <si>
    <t>BA:S:00719</t>
  </si>
  <si>
    <t>1EMH0008893279</t>
  </si>
  <si>
    <t>50716544157</t>
  </si>
  <si>
    <t>170201834</t>
  </si>
  <si>
    <t>BA:S:00721</t>
  </si>
  <si>
    <t>31044831</t>
  </si>
  <si>
    <t>50717480376</t>
  </si>
  <si>
    <t>170201835</t>
  </si>
  <si>
    <t>BA:S:01255</t>
  </si>
  <si>
    <t>1EMH0011642556</t>
  </si>
  <si>
    <t>50708358392</t>
  </si>
  <si>
    <t>170201896</t>
  </si>
  <si>
    <t>BA:S:00220</t>
  </si>
  <si>
    <t>1EMH0007930364</t>
  </si>
  <si>
    <t>50710557669</t>
  </si>
  <si>
    <t>170160543</t>
  </si>
  <si>
    <t>BA:S:00715</t>
  </si>
  <si>
    <t>30419614</t>
  </si>
  <si>
    <t>BA:S:03522</t>
  </si>
  <si>
    <t>1ISK0085885774</t>
  </si>
  <si>
    <t>50716220624</t>
  </si>
  <si>
    <t>170201828</t>
  </si>
  <si>
    <t>BA:S:02136</t>
  </si>
  <si>
    <t>7576264</t>
  </si>
  <si>
    <t>50713495048</t>
  </si>
  <si>
    <t>170201827</t>
  </si>
  <si>
    <t>BA:S:03511</t>
  </si>
  <si>
    <t>1ISK0070811826</t>
  </si>
  <si>
    <t>50726593219</t>
  </si>
  <si>
    <t>170201829</t>
  </si>
  <si>
    <t>BA:S:03513</t>
  </si>
  <si>
    <t>1ZPA0020092067</t>
  </si>
  <si>
    <t>50726606963</t>
  </si>
  <si>
    <t>170201830</t>
  </si>
  <si>
    <t>BA:S:04735</t>
  </si>
  <si>
    <t>Arnold-Zweig-Grundschule (LOG-Wärmepumpe)</t>
  </si>
  <si>
    <t>1EMH0010049226</t>
  </si>
  <si>
    <t>50733223205</t>
  </si>
  <si>
    <t>170201968</t>
  </si>
  <si>
    <t>BA:S:04628</t>
  </si>
  <si>
    <t>1EMH0009167651</t>
  </si>
  <si>
    <t>50733304328</t>
  </si>
  <si>
    <t>170201969</t>
  </si>
  <si>
    <t>BA:S:00699</t>
  </si>
  <si>
    <t>1EMH0012218871</t>
  </si>
  <si>
    <t>50712893805</t>
  </si>
  <si>
    <t>170201873</t>
  </si>
  <si>
    <t>BA:S:01250</t>
  </si>
  <si>
    <t>30330760</t>
  </si>
  <si>
    <t>50708916075</t>
  </si>
  <si>
    <t>170201933</t>
  </si>
  <si>
    <t>BA:S:01257</t>
  </si>
  <si>
    <t>5978010</t>
  </si>
  <si>
    <t>50709273367</t>
  </si>
  <si>
    <t>170201842</t>
  </si>
  <si>
    <t>BA:S:04187</t>
  </si>
  <si>
    <t>1EMH0012420647</t>
  </si>
  <si>
    <t>50729774999</t>
  </si>
  <si>
    <t>170201916</t>
  </si>
  <si>
    <t>BA:S:03072</t>
  </si>
  <si>
    <t>1EMH0010259259</t>
  </si>
  <si>
    <t>50719722106</t>
  </si>
  <si>
    <t>170201929</t>
  </si>
  <si>
    <t>BA:S:04630</t>
  </si>
  <si>
    <t>1ISK0067652159</t>
  </si>
  <si>
    <t>50728901030</t>
  </si>
  <si>
    <t>170201794</t>
  </si>
  <si>
    <t>BA:S:04776</t>
  </si>
  <si>
    <t>1EMH0011846066</t>
  </si>
  <si>
    <t>50732930075</t>
  </si>
  <si>
    <t>170185412</t>
  </si>
  <si>
    <t>BA:S:01244</t>
  </si>
  <si>
    <t>1EMH0012421314</t>
  </si>
  <si>
    <t>50707793531</t>
  </si>
  <si>
    <t>170202055</t>
  </si>
  <si>
    <t>BA:S:00709</t>
  </si>
  <si>
    <t>5996129</t>
  </si>
  <si>
    <t>50715049421</t>
  </si>
  <si>
    <t>170202056</t>
  </si>
  <si>
    <t>BA:S:00729</t>
  </si>
  <si>
    <t>1ISK0072416959</t>
  </si>
  <si>
    <t>50717467233</t>
  </si>
  <si>
    <t>170202080</t>
  </si>
  <si>
    <t>BA:S:03620</t>
  </si>
  <si>
    <t>1EMH0007925344</t>
  </si>
  <si>
    <t>50705447586</t>
  </si>
  <si>
    <t>170202079</t>
  </si>
  <si>
    <t>BA:S:03547</t>
  </si>
  <si>
    <t>1ISK0072416955</t>
  </si>
  <si>
    <t>50729022372</t>
  </si>
  <si>
    <t>170202081</t>
  </si>
  <si>
    <t>BA:S:00718</t>
  </si>
  <si>
    <t>1EMH0012072467</t>
  </si>
  <si>
    <t>50714851968</t>
  </si>
  <si>
    <t>170201833</t>
  </si>
  <si>
    <t>BA:S:00730</t>
  </si>
  <si>
    <t>1HLY0201314228</t>
  </si>
  <si>
    <t>50706425060</t>
  </si>
  <si>
    <t>170201843</t>
  </si>
  <si>
    <t>BA:S:03556</t>
  </si>
  <si>
    <t>7460982</t>
  </si>
  <si>
    <t>50710897362</t>
  </si>
  <si>
    <t>170160545</t>
  </si>
  <si>
    <t>BA:S:03921</t>
  </si>
  <si>
    <t>1APA0195386973</t>
  </si>
  <si>
    <t>50712221999</t>
  </si>
  <si>
    <t>170201844</t>
  </si>
  <si>
    <t>BA:S:00727</t>
  </si>
  <si>
    <t>5997997</t>
  </si>
  <si>
    <t>50713337943</t>
  </si>
  <si>
    <t>170201868</t>
  </si>
  <si>
    <t>BA:S:03534</t>
  </si>
  <si>
    <t>7460582</t>
  </si>
  <si>
    <t>50710750205</t>
  </si>
  <si>
    <t>170160411</t>
  </si>
  <si>
    <t>BA:S:03747</t>
  </si>
  <si>
    <t>5981016</t>
  </si>
  <si>
    <t>50712575932</t>
  </si>
  <si>
    <t>170201867</t>
  </si>
  <si>
    <t>BA:S:03746</t>
  </si>
  <si>
    <t>5996932</t>
  </si>
  <si>
    <t>50712060040</t>
  </si>
  <si>
    <t>170201866</t>
  </si>
  <si>
    <t>BA:S:03766</t>
  </si>
  <si>
    <t>30178102</t>
  </si>
  <si>
    <t>50706991996</t>
  </si>
  <si>
    <t>170160353</t>
  </si>
  <si>
    <t>BA:S:03936</t>
  </si>
  <si>
    <t>7752230</t>
  </si>
  <si>
    <t>50708649642</t>
  </si>
  <si>
    <t>170201872</t>
  </si>
  <si>
    <t>BA:S:03472</t>
  </si>
  <si>
    <t>1ITR0055591775</t>
  </si>
  <si>
    <t>50723707235</t>
  </si>
  <si>
    <t>170201890</t>
  </si>
  <si>
    <t>BA:S:00731</t>
  </si>
  <si>
    <t>1EMH0012218043</t>
  </si>
  <si>
    <t>50713838800</t>
  </si>
  <si>
    <t>170201898</t>
  </si>
  <si>
    <t>BA:S:00281</t>
  </si>
  <si>
    <t>1EMH0008893280</t>
  </si>
  <si>
    <t>50720442941</t>
  </si>
  <si>
    <t>170201897</t>
  </si>
  <si>
    <t>BA:S:04631</t>
  </si>
  <si>
    <t>1EMH0012219125</t>
  </si>
  <si>
    <t>50728774346</t>
  </si>
  <si>
    <t>170201970</t>
  </si>
  <si>
    <t>BA:S:03857</t>
  </si>
  <si>
    <t>7576143</t>
  </si>
  <si>
    <t>50708954934</t>
  </si>
  <si>
    <t>170160450</t>
  </si>
  <si>
    <t>BA:S:04094</t>
  </si>
  <si>
    <t>31269884</t>
  </si>
  <si>
    <t>50729757177</t>
  </si>
  <si>
    <t>170201908</t>
  </si>
  <si>
    <t>BA:S:03940</t>
  </si>
  <si>
    <t>6989839</t>
  </si>
  <si>
    <t>50709029885</t>
  </si>
  <si>
    <t>170201907</t>
  </si>
  <si>
    <t>BA:S:00737</t>
  </si>
  <si>
    <t>1ISK0085885360</t>
  </si>
  <si>
    <t>50707706170</t>
  </si>
  <si>
    <t>170201918</t>
  </si>
  <si>
    <t>BA:S:00738</t>
  </si>
  <si>
    <t>1ZPA0020806081</t>
  </si>
  <si>
    <t>50712890926</t>
  </si>
  <si>
    <t>170201920</t>
  </si>
  <si>
    <t>BA:S:00282</t>
  </si>
  <si>
    <t>31272493</t>
  </si>
  <si>
    <t>50706736607</t>
  </si>
  <si>
    <t>170160222</t>
  </si>
  <si>
    <t>BA:S:04108</t>
  </si>
  <si>
    <t>1ISK0085885425</t>
  </si>
  <si>
    <t>50711001433</t>
  </si>
  <si>
    <t>170201919</t>
  </si>
  <si>
    <t>BA:S:00732</t>
  </si>
  <si>
    <t>1EMH0008418072</t>
  </si>
  <si>
    <t>50710261674</t>
  </si>
  <si>
    <t>170201923</t>
  </si>
  <si>
    <t>BA:S:01252</t>
  </si>
  <si>
    <t>7576702</t>
  </si>
  <si>
    <t>50707102899</t>
  </si>
  <si>
    <t>170201930</t>
  </si>
  <si>
    <t>BA:S:02139</t>
  </si>
  <si>
    <t>31327760</t>
  </si>
  <si>
    <t>50710888775</t>
  </si>
  <si>
    <t>170202040</t>
  </si>
  <si>
    <t>BA:S:00219</t>
  </si>
  <si>
    <t>1EMH0007930851</t>
  </si>
  <si>
    <t>50710534435</t>
  </si>
  <si>
    <t>170160298</t>
  </si>
  <si>
    <t>BA:S:00691</t>
  </si>
  <si>
    <t>7576904</t>
  </si>
  <si>
    <t>50707793458</t>
  </si>
  <si>
    <t>170201979</t>
  </si>
  <si>
    <t>BA:S:04331</t>
  </si>
  <si>
    <t>G12 Paul-Lincke-Grundschule</t>
  </si>
  <si>
    <t>1ISK0068692301</t>
  </si>
  <si>
    <t>50727868752</t>
  </si>
  <si>
    <t>170201992</t>
  </si>
  <si>
    <t>BA:S:00739</t>
  </si>
  <si>
    <t>1EMH0006214167</t>
  </si>
  <si>
    <t>50708120402</t>
  </si>
  <si>
    <t>170202054</t>
  </si>
  <si>
    <t>BA:S:00713</t>
  </si>
  <si>
    <t>7368647</t>
  </si>
  <si>
    <t>50712487442</t>
  </si>
  <si>
    <t>170201991</t>
  </si>
  <si>
    <t>BA:S:02284</t>
  </si>
  <si>
    <t>7276113</t>
  </si>
  <si>
    <t>50714206246</t>
  </si>
  <si>
    <t>170201993</t>
  </si>
  <si>
    <t>BA:S:03126</t>
  </si>
  <si>
    <t>7033974</t>
  </si>
  <si>
    <t>50717149873</t>
  </si>
  <si>
    <t>170201994</t>
  </si>
  <si>
    <t>BA:S:00728</t>
  </si>
  <si>
    <t>31385637</t>
  </si>
  <si>
    <t>50706069157</t>
  </si>
  <si>
    <t>170202021</t>
  </si>
  <si>
    <t>BA:S:00725</t>
  </si>
  <si>
    <t>1ISK0072417772</t>
  </si>
  <si>
    <t>50709600221</t>
  </si>
  <si>
    <t>170202027</t>
  </si>
  <si>
    <t>BA:S:00723</t>
  </si>
  <si>
    <t>31327588</t>
  </si>
  <si>
    <t>50717116476</t>
  </si>
  <si>
    <t>170202028</t>
  </si>
  <si>
    <t>BA:S:00724</t>
  </si>
  <si>
    <t>31328022</t>
  </si>
  <si>
    <t>50717673799</t>
  </si>
  <si>
    <t>170202029</t>
  </si>
  <si>
    <t>BA:S:04633</t>
  </si>
  <si>
    <t>31380271</t>
  </si>
  <si>
    <t>50716289654</t>
  </si>
  <si>
    <t>170201793</t>
  </si>
  <si>
    <t>BA:S:03768</t>
  </si>
  <si>
    <t>7625066</t>
  </si>
  <si>
    <t>50707133109</t>
  </si>
  <si>
    <t>170159760</t>
  </si>
  <si>
    <t>BA:S:03774</t>
  </si>
  <si>
    <t>6774630</t>
  </si>
  <si>
    <t>50711340972</t>
  </si>
  <si>
    <t>170202036</t>
  </si>
  <si>
    <t>BA:S:02163</t>
  </si>
  <si>
    <t>7625143</t>
  </si>
  <si>
    <t>50719918482</t>
  </si>
  <si>
    <t>170202053</t>
  </si>
  <si>
    <t>BA:S:03729</t>
  </si>
  <si>
    <t>1EMH0007930675</t>
  </si>
  <si>
    <t>50705461122</t>
  </si>
  <si>
    <t>170160197</t>
  </si>
  <si>
    <t>BA:S:00694</t>
  </si>
  <si>
    <t>5998999</t>
  </si>
  <si>
    <t>50706856463</t>
  </si>
  <si>
    <t>170201761</t>
  </si>
  <si>
    <t>BA:S:00361</t>
  </si>
  <si>
    <t>1EMH0010238536</t>
  </si>
  <si>
    <t>50713178181</t>
  </si>
  <si>
    <t>170202096</t>
  </si>
  <si>
    <t>BA:S:03200</t>
  </si>
  <si>
    <t>7594072</t>
  </si>
  <si>
    <t>50729616505</t>
  </si>
  <si>
    <t>170201820</t>
  </si>
  <si>
    <t>BA:S:01256</t>
  </si>
  <si>
    <t>1ESY1160703455</t>
  </si>
  <si>
    <t>50713747556</t>
  </si>
  <si>
    <t>170201958</t>
  </si>
  <si>
    <t>BA:S:04634</t>
  </si>
  <si>
    <t>1ISK0077343832</t>
  </si>
  <si>
    <t>50714573695</t>
  </si>
  <si>
    <t>170201777</t>
  </si>
  <si>
    <t>BA:S:01249</t>
  </si>
  <si>
    <t>6893286</t>
  </si>
  <si>
    <t>50717284273</t>
  </si>
  <si>
    <t>170201753</t>
  </si>
  <si>
    <t>BA:S:01259</t>
  </si>
  <si>
    <t>6807415</t>
  </si>
  <si>
    <t>50712296025</t>
  </si>
  <si>
    <t>170201875</t>
  </si>
  <si>
    <t>BA:S:01260</t>
  </si>
  <si>
    <t>7206325</t>
  </si>
  <si>
    <t>50711271143</t>
  </si>
  <si>
    <t>170201917</t>
  </si>
  <si>
    <t>BA:S:01262</t>
  </si>
  <si>
    <t>1ESY1160680383</t>
  </si>
  <si>
    <t>50714224644</t>
  </si>
  <si>
    <t>170202025</t>
  </si>
  <si>
    <t>BA:S:00695</t>
  </si>
  <si>
    <t>31161644</t>
  </si>
  <si>
    <t>50709243948</t>
  </si>
  <si>
    <t>170201899</t>
  </si>
  <si>
    <t>BA:S:00714</t>
  </si>
  <si>
    <t>1EMH0006214466</t>
  </si>
  <si>
    <t>50707037377</t>
  </si>
  <si>
    <t>170201931</t>
  </si>
  <si>
    <t>BA:S:02173</t>
  </si>
  <si>
    <t>31327628</t>
  </si>
  <si>
    <t>50725355339</t>
  </si>
  <si>
    <t>170202019</t>
  </si>
  <si>
    <t>BA:S:04635</t>
  </si>
  <si>
    <t>30223245</t>
  </si>
  <si>
    <t>50729697084</t>
  </si>
  <si>
    <t>170201885</t>
  </si>
  <si>
    <t>BA:S:04636</t>
  </si>
  <si>
    <t>7314953</t>
  </si>
  <si>
    <t>50723622128</t>
  </si>
  <si>
    <t>170201884</t>
  </si>
  <si>
    <t>BA:S:04731</t>
  </si>
  <si>
    <t>30145338</t>
  </si>
  <si>
    <t>50723616072</t>
  </si>
  <si>
    <t>170185338</t>
  </si>
  <si>
    <t>BA:S:04732</t>
  </si>
  <si>
    <t>170185402</t>
  </si>
  <si>
    <t>BA:S:04733</t>
  </si>
  <si>
    <t>30145340</t>
  </si>
  <si>
    <t>50723607469</t>
  </si>
  <si>
    <t>170201883</t>
  </si>
  <si>
    <t>2021-12-31 00:00:00</t>
  </si>
  <si>
    <t>BA:S:00365</t>
  </si>
  <si>
    <t>30304588</t>
  </si>
  <si>
    <t>50706297097</t>
  </si>
  <si>
    <t>BA:S:00245</t>
  </si>
  <si>
    <t>1EMH0006814864</t>
  </si>
  <si>
    <t>50708312215</t>
  </si>
  <si>
    <t>170160186</t>
  </si>
  <si>
    <t>BA:S:03881</t>
  </si>
  <si>
    <t>6960040</t>
  </si>
  <si>
    <t>50715952335</t>
  </si>
  <si>
    <t>170201791</t>
  </si>
  <si>
    <t>BA:S:00688</t>
  </si>
  <si>
    <t>7407611</t>
  </si>
  <si>
    <t>50711006897</t>
  </si>
  <si>
    <t>170201762</t>
  </si>
  <si>
    <t>BA:S:01295</t>
  </si>
  <si>
    <t>7471177</t>
  </si>
  <si>
    <t>50709436030</t>
  </si>
  <si>
    <t>170201956</t>
  </si>
  <si>
    <t>BA:S:01239</t>
  </si>
  <si>
    <t>7413240</t>
  </si>
  <si>
    <t>50707511652</t>
  </si>
  <si>
    <t>170202039</t>
  </si>
  <si>
    <t>BA:S:04059</t>
  </si>
  <si>
    <t>31391628</t>
  </si>
  <si>
    <t>50728103503</t>
  </si>
  <si>
    <t>170201910</t>
  </si>
  <si>
    <t>BA:S:03199</t>
  </si>
  <si>
    <t>6422316</t>
  </si>
  <si>
    <t>50713712062</t>
  </si>
  <si>
    <t>170201901</t>
  </si>
  <si>
    <t>BA:S:04637</t>
  </si>
  <si>
    <t>1EMH0009214397</t>
  </si>
  <si>
    <t>50733325275</t>
  </si>
  <si>
    <t>170202003</t>
  </si>
  <si>
    <t>BA:S:04638</t>
  </si>
  <si>
    <t>Schule -MEB- Wärmepumpe</t>
  </si>
  <si>
    <t>1ISK0072417894</t>
  </si>
  <si>
    <t>50733371236</t>
  </si>
  <si>
    <t>170202004</t>
  </si>
  <si>
    <t>BA:S:03202</t>
  </si>
  <si>
    <t>30055063</t>
  </si>
  <si>
    <t>50726914358</t>
  </si>
  <si>
    <t>170201784</t>
  </si>
  <si>
    <t>BA:S:03795</t>
  </si>
  <si>
    <t>50729246633</t>
  </si>
  <si>
    <t>170201775</t>
  </si>
  <si>
    <t>BA:S:03796</t>
  </si>
  <si>
    <t>50729244744</t>
  </si>
  <si>
    <t>170201821</t>
  </si>
  <si>
    <t>BA:S:01073</t>
  </si>
  <si>
    <t>7673335</t>
  </si>
  <si>
    <t>50720373477</t>
  </si>
  <si>
    <t>170201831</t>
  </si>
  <si>
    <t>BA:S:01074</t>
  </si>
  <si>
    <t>31230799</t>
  </si>
  <si>
    <t>50721346944</t>
  </si>
  <si>
    <t>170202090</t>
  </si>
  <si>
    <t>BA:S:01451</t>
  </si>
  <si>
    <t>7416682</t>
  </si>
  <si>
    <t>50725006958</t>
  </si>
  <si>
    <t>170201819</t>
  </si>
  <si>
    <t>BA:S:03235</t>
  </si>
  <si>
    <t>30170098</t>
  </si>
  <si>
    <t>50724696776</t>
  </si>
  <si>
    <t>170201869</t>
  </si>
  <si>
    <t>BA:S:03794</t>
  </si>
  <si>
    <t>50729249520</t>
  </si>
  <si>
    <t>170201981</t>
  </si>
  <si>
    <t>BA:S:03765</t>
  </si>
  <si>
    <t>50729244918</t>
  </si>
  <si>
    <t>170202024</t>
  </si>
  <si>
    <t>BA:S:04639</t>
  </si>
  <si>
    <t>7096050</t>
  </si>
  <si>
    <t>50709757379</t>
  </si>
  <si>
    <t>BA:S:00927</t>
  </si>
  <si>
    <t>31327781</t>
  </si>
  <si>
    <t>50715840051</t>
  </si>
  <si>
    <t>170201927</t>
  </si>
  <si>
    <t>BA:S:03411</t>
  </si>
  <si>
    <t>1HLY0300261097</t>
  </si>
  <si>
    <t>50729319563</t>
  </si>
  <si>
    <t>170201755</t>
  </si>
  <si>
    <t>BA:S:00910</t>
  </si>
  <si>
    <t>30244346</t>
  </si>
  <si>
    <t>50709173426</t>
  </si>
  <si>
    <t>170201947</t>
  </si>
  <si>
    <t>BA:S:00909</t>
  </si>
  <si>
    <t>1EMH0008417945</t>
  </si>
  <si>
    <t>50706767313</t>
  </si>
  <si>
    <t>170201946</t>
  </si>
  <si>
    <t>BA:S:03962</t>
  </si>
  <si>
    <t>1ISK0078612252</t>
  </si>
  <si>
    <t>50728699528</t>
  </si>
  <si>
    <t>170201948</t>
  </si>
  <si>
    <t>BA:S:00864</t>
  </si>
  <si>
    <t>1EMH0010258791</t>
  </si>
  <si>
    <t>50716104175</t>
  </si>
  <si>
    <t>170201975</t>
  </si>
  <si>
    <t>BA:S:00862</t>
  </si>
  <si>
    <t>31328072</t>
  </si>
  <si>
    <t>50716803090</t>
  </si>
  <si>
    <t>170202057</t>
  </si>
  <si>
    <t>BA:S:00401</t>
  </si>
  <si>
    <t>7410172</t>
  </si>
  <si>
    <t>50713705885</t>
  </si>
  <si>
    <t>170202083</t>
  </si>
  <si>
    <t>2023-05-19 00:00:00</t>
  </si>
  <si>
    <t>BA:S:04640</t>
  </si>
  <si>
    <t>31263084</t>
  </si>
  <si>
    <t>50729594991</t>
  </si>
  <si>
    <t>170201949</t>
  </si>
  <si>
    <t>BA:S:03123</t>
  </si>
  <si>
    <t>1ISK0072417746</t>
  </si>
  <si>
    <t>50726676924</t>
  </si>
  <si>
    <t>170202026</t>
  </si>
  <si>
    <t>BA:S:03415</t>
  </si>
  <si>
    <t>1APA0195383294</t>
  </si>
  <si>
    <t>50709043728</t>
  </si>
  <si>
    <t>170202008</t>
  </si>
  <si>
    <t>BA:S:00736</t>
  </si>
  <si>
    <t>1ITR0310076346</t>
  </si>
  <si>
    <t>50715379563</t>
  </si>
  <si>
    <t>170201976</t>
  </si>
  <si>
    <t>BA:S:03212</t>
  </si>
  <si>
    <t>7368714</t>
  </si>
  <si>
    <t>50729238292</t>
  </si>
  <si>
    <t>170201816</t>
  </si>
  <si>
    <t>BA:S:01450</t>
  </si>
  <si>
    <t>7579361</t>
  </si>
  <si>
    <t>50721878103</t>
  </si>
  <si>
    <t>170201922</t>
  </si>
  <si>
    <t>BA:S:03341</t>
  </si>
  <si>
    <t>30210196</t>
  </si>
  <si>
    <t>50713877949</t>
  </si>
  <si>
    <t>170201902</t>
  </si>
  <si>
    <t>BA:S:00672</t>
  </si>
  <si>
    <t>7623556</t>
  </si>
  <si>
    <t>50725661984</t>
  </si>
  <si>
    <t>170201978</t>
  </si>
  <si>
    <t>BA:S:03708</t>
  </si>
  <si>
    <t>31033107</t>
  </si>
  <si>
    <t>50729610359</t>
  </si>
  <si>
    <t>170201850</t>
  </si>
  <si>
    <t>BA:S:03705</t>
  </si>
  <si>
    <t>31033109</t>
  </si>
  <si>
    <t>50729611399</t>
  </si>
  <si>
    <t>170201852</t>
  </si>
  <si>
    <t>BA:S:03709</t>
  </si>
  <si>
    <t>31033110</t>
  </si>
  <si>
    <t>50729612545</t>
  </si>
  <si>
    <t>170201853</t>
  </si>
  <si>
    <t>BA:S:03703</t>
  </si>
  <si>
    <t>31033108</t>
  </si>
  <si>
    <t>50729613973</t>
  </si>
  <si>
    <t>170201855</t>
  </si>
  <si>
    <t>BA:S:03715</t>
  </si>
  <si>
    <t>31033113</t>
  </si>
  <si>
    <t>50729615755</t>
  </si>
  <si>
    <t>170201857</t>
  </si>
  <si>
    <t>BA:S:03702</t>
  </si>
  <si>
    <t>31033111</t>
  </si>
  <si>
    <t>50729614591</t>
  </si>
  <si>
    <t>170201856</t>
  </si>
  <si>
    <t>BA:S:03706</t>
  </si>
  <si>
    <t>31033112</t>
  </si>
  <si>
    <t>50729616000</t>
  </si>
  <si>
    <t>170201858</t>
  </si>
  <si>
    <t>BA:S:03707</t>
  </si>
  <si>
    <t>31033114</t>
  </si>
  <si>
    <t>50729610268</t>
  </si>
  <si>
    <t>170201849</t>
  </si>
  <si>
    <t>BA:S:03713</t>
  </si>
  <si>
    <t>31033115</t>
  </si>
  <si>
    <t>50729611274</t>
  </si>
  <si>
    <t>170201851</t>
  </si>
  <si>
    <t>BA:S:03711</t>
  </si>
  <si>
    <t>31033116</t>
  </si>
  <si>
    <t>50729613345</t>
  </si>
  <si>
    <t>170201854</t>
  </si>
  <si>
    <t>BA:S:02676</t>
  </si>
  <si>
    <t>1ZPA0006264798</t>
  </si>
  <si>
    <t>50721107502</t>
  </si>
  <si>
    <t>170202087</t>
  </si>
  <si>
    <t>BA:S:02336</t>
  </si>
  <si>
    <t>30147454</t>
  </si>
  <si>
    <t>50707264376</t>
  </si>
  <si>
    <t>170201778</t>
  </si>
  <si>
    <t>BA:S:04641</t>
  </si>
  <si>
    <t>7416374</t>
  </si>
  <si>
    <t>50711499498</t>
  </si>
  <si>
    <t>170201962</t>
  </si>
  <si>
    <t>BA:S:00201</t>
  </si>
  <si>
    <t>31727169</t>
  </si>
  <si>
    <t>50709360304</t>
  </si>
  <si>
    <t>170159749</t>
  </si>
  <si>
    <t>BA:S:00165</t>
  </si>
  <si>
    <t>7625056</t>
  </si>
  <si>
    <t>50721501598</t>
  </si>
  <si>
    <t>170201782</t>
  </si>
  <si>
    <t>BA:S:03334</t>
  </si>
  <si>
    <t>31327950</t>
  </si>
  <si>
    <t>50726655548</t>
  </si>
  <si>
    <t>170201780</t>
  </si>
  <si>
    <t>BA:S:04105</t>
  </si>
  <si>
    <t>30234780</t>
  </si>
  <si>
    <t>50728408903</t>
  </si>
  <si>
    <t>170201781</t>
  </si>
  <si>
    <t>BA:S:03951</t>
  </si>
  <si>
    <t>7465689</t>
  </si>
  <si>
    <t>50727584415</t>
  </si>
  <si>
    <t>170160479</t>
  </si>
  <si>
    <t>BA:S:01314</t>
  </si>
  <si>
    <t>7409458</t>
  </si>
  <si>
    <t>50707860504</t>
  </si>
  <si>
    <t>170201811</t>
  </si>
  <si>
    <t>BA:S:01335</t>
  </si>
  <si>
    <t>7411766</t>
  </si>
  <si>
    <t>50707684342</t>
  </si>
  <si>
    <t>170201779</t>
  </si>
  <si>
    <t>BA:S:01309</t>
  </si>
  <si>
    <t>7490736</t>
  </si>
  <si>
    <t>50711235561</t>
  </si>
  <si>
    <t>170201787</t>
  </si>
  <si>
    <t>BA:S:02322</t>
  </si>
  <si>
    <t>30255381</t>
  </si>
  <si>
    <t>50713219498</t>
  </si>
  <si>
    <t>170201995</t>
  </si>
  <si>
    <t>BA:S:04642</t>
  </si>
  <si>
    <t>1ISK0069325520</t>
  </si>
  <si>
    <t>50714941082</t>
  </si>
  <si>
    <t>170202046</t>
  </si>
  <si>
    <t>BA:S:00797</t>
  </si>
  <si>
    <t>7126748</t>
  </si>
  <si>
    <t>50712476784</t>
  </si>
  <si>
    <t>170202010</t>
  </si>
  <si>
    <t>BA:S:00390</t>
  </si>
  <si>
    <t>1APA0160083677</t>
  </si>
  <si>
    <t>50714137384</t>
  </si>
  <si>
    <t>170201895</t>
  </si>
  <si>
    <t>BA:S:00069</t>
  </si>
  <si>
    <t>31391083</t>
  </si>
  <si>
    <t>50711053806</t>
  </si>
  <si>
    <t>170160206</t>
  </si>
  <si>
    <t>BA:S:00818</t>
  </si>
  <si>
    <t>7576146</t>
  </si>
  <si>
    <t>50710422169</t>
  </si>
  <si>
    <t>170201751</t>
  </si>
  <si>
    <t>BA:S:00387</t>
  </si>
  <si>
    <t>1ESY1160705622</t>
  </si>
  <si>
    <t>50710333712</t>
  </si>
  <si>
    <t>170202009</t>
  </si>
  <si>
    <t>BA:S:00802</t>
  </si>
  <si>
    <t>1EMH0010958874</t>
  </si>
  <si>
    <t>50715979818</t>
  </si>
  <si>
    <t>170202050</t>
  </si>
  <si>
    <t>BA:S:00391</t>
  </si>
  <si>
    <t>7138112</t>
  </si>
  <si>
    <t>50709665291</t>
  </si>
  <si>
    <t>170201878</t>
  </si>
  <si>
    <t>BA:S:00389</t>
  </si>
  <si>
    <t>7032251</t>
  </si>
  <si>
    <t>50711764255</t>
  </si>
  <si>
    <t>170201925</t>
  </si>
  <si>
    <t>BA:S:04632</t>
  </si>
  <si>
    <t>Sporthalle (Baustrom)</t>
  </si>
  <si>
    <t>1EMH0009214458</t>
  </si>
  <si>
    <t>50733354802</t>
  </si>
  <si>
    <t>170202022</t>
  </si>
  <si>
    <t>BA:S:04833</t>
  </si>
  <si>
    <t>7134822</t>
  </si>
  <si>
    <t>50714948830</t>
  </si>
  <si>
    <t>170186273</t>
  </si>
  <si>
    <t>BA:S:04834</t>
  </si>
  <si>
    <t>7245577</t>
  </si>
  <si>
    <t>50716234550</t>
  </si>
  <si>
    <t>170186276</t>
  </si>
  <si>
    <t>BA:S:04879</t>
  </si>
  <si>
    <t>03G48 Maria-Leo-Grundschule (Neubau)</t>
  </si>
  <si>
    <t>1EMH0011635364</t>
  </si>
  <si>
    <t>50732591108</t>
  </si>
  <si>
    <t>170186492</t>
  </si>
  <si>
    <t>BA:S:04881</t>
  </si>
  <si>
    <t>50. Grundschule Berlin-Pankow Ernst-Ludwig-Heim-Str. 14</t>
  </si>
  <si>
    <t>1EMH0011634887</t>
  </si>
  <si>
    <t>50732810475</t>
  </si>
  <si>
    <t>170186471</t>
  </si>
  <si>
    <t>BA:S:04880</t>
  </si>
  <si>
    <t>50. Grundschule Berlin-Pankow/Ernst-Ludwig-Heim-Str. 14</t>
  </si>
  <si>
    <t>1EMH0011634910</t>
  </si>
  <si>
    <t>50732810467</t>
  </si>
  <si>
    <t>170186217</t>
  </si>
  <si>
    <t>BA:S:04883</t>
  </si>
  <si>
    <t>Grundschule Wolkenstein (Neubau)</t>
  </si>
  <si>
    <t>1EMH0012074053</t>
  </si>
  <si>
    <t>50732581646</t>
  </si>
  <si>
    <t>170186491</t>
  </si>
  <si>
    <t>BA:S:07812</t>
  </si>
  <si>
    <t>Kinderklub Upsala</t>
  </si>
  <si>
    <t>1ZPA0020221280</t>
  </si>
  <si>
    <t>50732492075</t>
  </si>
  <si>
    <t>170187198</t>
  </si>
  <si>
    <t>BA:S:04876</t>
  </si>
  <si>
    <t>Objekt Berliner Str. 24 Paterre</t>
  </si>
  <si>
    <t>7772467</t>
  </si>
  <si>
    <t>50711998854</t>
  </si>
  <si>
    <t>170186479</t>
  </si>
  <si>
    <t>BA:S:04877</t>
  </si>
  <si>
    <t>7625974</t>
  </si>
  <si>
    <t>50713025457</t>
  </si>
  <si>
    <t>170186482</t>
  </si>
  <si>
    <t>BA:S:04878</t>
  </si>
  <si>
    <t>31085699</t>
  </si>
  <si>
    <t>50709217480</t>
  </si>
  <si>
    <t>170186481</t>
  </si>
  <si>
    <t>BA:S:07810</t>
  </si>
  <si>
    <t>1EMH0008893284</t>
  </si>
  <si>
    <t>50730457708</t>
  </si>
  <si>
    <t>170187194</t>
  </si>
  <si>
    <t>BA:S:04882</t>
  </si>
  <si>
    <t>Vorderhaus 2. OG rechts</t>
  </si>
  <si>
    <t>30356254</t>
  </si>
  <si>
    <t>50712489456</t>
  </si>
  <si>
    <t>170186051</t>
  </si>
  <si>
    <t>Summe Kosten RLM</t>
  </si>
  <si>
    <t>Summe Kosten andere</t>
  </si>
  <si>
    <t>ZP</t>
  </si>
  <si>
    <t>Stationsnummer</t>
  </si>
  <si>
    <t>Gas Zählergröße</t>
  </si>
  <si>
    <t>Status</t>
  </si>
  <si>
    <t>Verbrauch Gas</t>
  </si>
  <si>
    <t>Kosten Gas</t>
  </si>
  <si>
    <t>CO2-Wert Gas</t>
  </si>
  <si>
    <t>Kommunalrabatt Gas</t>
  </si>
  <si>
    <t>Dezember Soforthilf 2022</t>
  </si>
  <si>
    <t>Nettokosten Jan-Sept 2022</t>
  </si>
  <si>
    <t>Nettokosten Okt.-Nov. 2022</t>
  </si>
  <si>
    <t>BA:G:00682</t>
  </si>
  <si>
    <t>7ELS2536230175</t>
  </si>
  <si>
    <t>DE7000821308900000000004000757437</t>
  </si>
  <si>
    <t>50054589609</t>
  </si>
  <si>
    <t>G0002-5</t>
  </si>
  <si>
    <t>3.3</t>
  </si>
  <si>
    <t>BA:G:00657</t>
  </si>
  <si>
    <t>500307364</t>
  </si>
  <si>
    <t>DE7000821312900000000004000755374</t>
  </si>
  <si>
    <t>50062232737</t>
  </si>
  <si>
    <t>G0100-0</t>
  </si>
  <si>
    <t>3.1</t>
  </si>
  <si>
    <t>BA:G:00658</t>
  </si>
  <si>
    <t>615052459</t>
  </si>
  <si>
    <t>DE7000821308600000000004000755375</t>
  </si>
  <si>
    <t>50062232878</t>
  </si>
  <si>
    <t>G0016-0</t>
  </si>
  <si>
    <t>BA:G:00655</t>
  </si>
  <si>
    <t>801399652</t>
  </si>
  <si>
    <t>DE7000821312500000000004000755370</t>
  </si>
  <si>
    <t>50054841421</t>
  </si>
  <si>
    <t>G0040-0</t>
  </si>
  <si>
    <t>BA:G:00963</t>
  </si>
  <si>
    <t>709126096</t>
  </si>
  <si>
    <t>DE7000821312500000000004000011922</t>
  </si>
  <si>
    <t>50060439088</t>
  </si>
  <si>
    <t>3.2</t>
  </si>
  <si>
    <t>BA:G:00668</t>
  </si>
  <si>
    <t>801413105</t>
  </si>
  <si>
    <t>DE7000821308600000000004000756463</t>
  </si>
  <si>
    <t>50055399487</t>
  </si>
  <si>
    <t>G0025-0</t>
  </si>
  <si>
    <t>BA:G:00671</t>
  </si>
  <si>
    <t>7GMT0008442353</t>
  </si>
  <si>
    <t>DE7000821308600000000004000756611</t>
  </si>
  <si>
    <t>50054364142</t>
  </si>
  <si>
    <t>BA:G:00659</t>
  </si>
  <si>
    <t>603000030</t>
  </si>
  <si>
    <t>DE7000821308600000000004000755376</t>
  </si>
  <si>
    <t>50054847510</t>
  </si>
  <si>
    <t>G0065-0</t>
  </si>
  <si>
    <t>BA:G:00861</t>
  </si>
  <si>
    <t>7GMT0008439193</t>
  </si>
  <si>
    <t>DE7000821308600000000004000772963</t>
  </si>
  <si>
    <t>50053739510</t>
  </si>
  <si>
    <t>BA:G:00742</t>
  </si>
  <si>
    <t>709564836</t>
  </si>
  <si>
    <t>DE7000821308800000000004000763481</t>
  </si>
  <si>
    <t>50056559668</t>
  </si>
  <si>
    <t>BA:G:00732</t>
  </si>
  <si>
    <t>7ELS2530052691</t>
  </si>
  <si>
    <t>DE7000821308800000000004000762665</t>
  </si>
  <si>
    <t>50054678816</t>
  </si>
  <si>
    <t>BA:G:00735</t>
  </si>
  <si>
    <t>910624023</t>
  </si>
  <si>
    <t>DE7000821308600000000004000762685</t>
  </si>
  <si>
    <t>G0004-0</t>
  </si>
  <si>
    <t>BA:G:00736</t>
  </si>
  <si>
    <t>7ELS2537943257</t>
  </si>
  <si>
    <t>DE7000821308600000000004000762686</t>
  </si>
  <si>
    <t>50054646186</t>
  </si>
  <si>
    <t>BA:G:00878</t>
  </si>
  <si>
    <t>800908958</t>
  </si>
  <si>
    <t>DE7000821308600000000004000751840</t>
  </si>
  <si>
    <t>50062236862</t>
  </si>
  <si>
    <t>BA:G:00734</t>
  </si>
  <si>
    <t>725834660</t>
  </si>
  <si>
    <t>DE7000821308600000000004000762684</t>
  </si>
  <si>
    <t>50054688188</t>
  </si>
  <si>
    <t>BA:G:00661</t>
  </si>
  <si>
    <t>1303954795</t>
  </si>
  <si>
    <t>DE7000821308600000000004000756099</t>
  </si>
  <si>
    <t>50055056508</t>
  </si>
  <si>
    <t>BA:G:00877</t>
  </si>
  <si>
    <t>1303486617</t>
  </si>
  <si>
    <t>DE7000821308600000000004000751837</t>
  </si>
  <si>
    <t>50062237951</t>
  </si>
  <si>
    <t>BA:G:00686</t>
  </si>
  <si>
    <t>7ELS2532159021</t>
  </si>
  <si>
    <t>DE7000821308800000000004000757823</t>
  </si>
  <si>
    <t>50054267023</t>
  </si>
  <si>
    <t>BA:G:01684</t>
  </si>
  <si>
    <t>7ELS2540204305</t>
  </si>
  <si>
    <t>DE7000821308800000000004004924280</t>
  </si>
  <si>
    <t>50062560097</t>
  </si>
  <si>
    <t>BA:G:00631</t>
  </si>
  <si>
    <t>100311143</t>
  </si>
  <si>
    <t>DE7000821308600000000004000751787</t>
  </si>
  <si>
    <t>50062235343</t>
  </si>
  <si>
    <t>BA:G:00738</t>
  </si>
  <si>
    <t>713697561</t>
  </si>
  <si>
    <t>DE7000821308600000000004000762691</t>
  </si>
  <si>
    <t>50054857957</t>
  </si>
  <si>
    <t>BA:G:00730</t>
  </si>
  <si>
    <t>7ELS2539252013</t>
  </si>
  <si>
    <t>DE7000821308600000000004000762663</t>
  </si>
  <si>
    <t>50054798226</t>
  </si>
  <si>
    <t>BA:G:00670</t>
  </si>
  <si>
    <t>7GMT0008424846</t>
  </si>
  <si>
    <t>DE7000821308900000000004000756609</t>
  </si>
  <si>
    <t>50054037484</t>
  </si>
  <si>
    <t>BA:G:00925</t>
  </si>
  <si>
    <t>801162313</t>
  </si>
  <si>
    <t>DE7000821312900000000004000924143</t>
  </si>
  <si>
    <t>50058757418</t>
  </si>
  <si>
    <t>BA:G:00688</t>
  </si>
  <si>
    <t>7GMT0009404859</t>
  </si>
  <si>
    <t>DE7000821308600000000004000758810</t>
  </si>
  <si>
    <t>50056125914</t>
  </si>
  <si>
    <t>G0006-0</t>
  </si>
  <si>
    <t>BA:G:00656</t>
  </si>
  <si>
    <t>709487823</t>
  </si>
  <si>
    <t>DE7000821308800000000004000755373</t>
  </si>
  <si>
    <t>50054670903</t>
  </si>
  <si>
    <t>BA:G:00733</t>
  </si>
  <si>
    <t>7GMT0009401985</t>
  </si>
  <si>
    <t>DE7000821308600000000004000762674</t>
  </si>
  <si>
    <t>50055061680</t>
  </si>
  <si>
    <t>BA:G:01653</t>
  </si>
  <si>
    <t>7GMT0009141844</t>
  </si>
  <si>
    <t>50056689879</t>
  </si>
  <si>
    <t>BA:G:00731</t>
  </si>
  <si>
    <t>7ELS2532681382</t>
  </si>
  <si>
    <t>DE7000821308600000000004000762664</t>
  </si>
  <si>
    <t>50054825227</t>
  </si>
  <si>
    <t>BA:G:01696</t>
  </si>
  <si>
    <t>Personalunterkunft Wilhelm-Kuhr-Straße (ehemals Lokal/Gaststätte)</t>
  </si>
  <si>
    <t>7ELS2536840216</t>
  </si>
  <si>
    <t>DE7000821318700000000004004895146</t>
  </si>
  <si>
    <t>50062381691</t>
  </si>
  <si>
    <t>BA:G:01631</t>
  </si>
  <si>
    <t>1302500089</t>
  </si>
  <si>
    <t>50055523961</t>
  </si>
  <si>
    <t>BA:G:00674</t>
  </si>
  <si>
    <t>7GMT0009244011</t>
  </si>
  <si>
    <t>DE7000821318700000000004000756793</t>
  </si>
  <si>
    <t>50054165417</t>
  </si>
  <si>
    <t>711964069</t>
  </si>
  <si>
    <t>DE7000821318700000000004000755358</t>
  </si>
  <si>
    <t>50054921611</t>
  </si>
  <si>
    <t>BA:G:00999</t>
  </si>
  <si>
    <t>7ELS2532776675</t>
  </si>
  <si>
    <t>DE7000821315800000000004000150867</t>
  </si>
  <si>
    <t>50053367973</t>
  </si>
  <si>
    <t>BA:G:00712</t>
  </si>
  <si>
    <t>1303946653</t>
  </si>
  <si>
    <t>DE7000821312700000000004000762596</t>
  </si>
  <si>
    <t>50055436007</t>
  </si>
  <si>
    <t>BA:G:00684</t>
  </si>
  <si>
    <t>7GMT0009405538</t>
  </si>
  <si>
    <t>DE7000821312700000000004000757585</t>
  </si>
  <si>
    <t>50054549174</t>
  </si>
  <si>
    <t>BA:G:01703</t>
  </si>
  <si>
    <t>Botanischer Volkspark (Gewächshaus)</t>
  </si>
  <si>
    <t>800907361</t>
  </si>
  <si>
    <t>DE7000821315900000000004003866907</t>
  </si>
  <si>
    <t>50060179791</t>
  </si>
  <si>
    <t>BA:G:01705</t>
  </si>
  <si>
    <t>Botanischer Volkspark (Inspektorenhaus)</t>
  </si>
  <si>
    <t>7ELS2538185092</t>
  </si>
  <si>
    <t>DE7000821315900000000004003867728</t>
  </si>
  <si>
    <t>50060186895</t>
  </si>
  <si>
    <t>BA:G:01704</t>
  </si>
  <si>
    <t>Botanischer Volkspark (Wirtschaftshof)</t>
  </si>
  <si>
    <t>7GMT0009404513</t>
  </si>
  <si>
    <t>DE7000821315900000000004003867727</t>
  </si>
  <si>
    <t>50060186887</t>
  </si>
  <si>
    <t>BA:G:00984</t>
  </si>
  <si>
    <t>800901815</t>
  </si>
  <si>
    <t>DE7000821315800000000004000759719</t>
  </si>
  <si>
    <t>50054988257</t>
  </si>
  <si>
    <t>BA:G:00672</t>
  </si>
  <si>
    <t>807797242</t>
  </si>
  <si>
    <t>DE7000821315800000000004000756641</t>
  </si>
  <si>
    <t>50054432048</t>
  </si>
  <si>
    <t>BA:G:00870</t>
  </si>
  <si>
    <t>7ELS2533076754</t>
  </si>
  <si>
    <t>DE7000821315800000000004000891874</t>
  </si>
  <si>
    <t>50057316687</t>
  </si>
  <si>
    <t>BA:G:00724</t>
  </si>
  <si>
    <t>711306584</t>
  </si>
  <si>
    <t>DE7000821318900000000004000762636</t>
  </si>
  <si>
    <t>50054722598</t>
  </si>
  <si>
    <t>BA:G:00649</t>
  </si>
  <si>
    <t>800908119</t>
  </si>
  <si>
    <t>DE7000821318700000000004000755355</t>
  </si>
  <si>
    <t>50062232183</t>
  </si>
  <si>
    <t>BA:G:01599</t>
  </si>
  <si>
    <t>7GMT0009199601</t>
  </si>
  <si>
    <t>50062350414</t>
  </si>
  <si>
    <t>BA:G:01689</t>
  </si>
  <si>
    <t>7ELS2540466275</t>
  </si>
  <si>
    <t>DE7000821312700000000004000757708</t>
  </si>
  <si>
    <t>50053962806</t>
  </si>
  <si>
    <t>BA:G:01488</t>
  </si>
  <si>
    <t>7GMT0008242886</t>
  </si>
  <si>
    <t>DE7000821315600000000004003877208</t>
  </si>
  <si>
    <t>50060348271</t>
  </si>
  <si>
    <t>G0016-0EDL21</t>
  </si>
  <si>
    <t>BA:G:00648</t>
  </si>
  <si>
    <t>7ELS2536840716</t>
  </si>
  <si>
    <t>DE7000821318700000000004000755354</t>
  </si>
  <si>
    <t>50062232034</t>
  </si>
  <si>
    <t>BA:G:00677</t>
  </si>
  <si>
    <t>804893232</t>
  </si>
  <si>
    <t>DE7000821315600000000004000757145</t>
  </si>
  <si>
    <t>50053942957</t>
  </si>
  <si>
    <t>BA:G:01503</t>
  </si>
  <si>
    <t>DE7000821308800000000004003863984</t>
  </si>
  <si>
    <t>BA:G:00718</t>
  </si>
  <si>
    <t>7GMT0009085436</t>
  </si>
  <si>
    <t>DE7000821318900000000004000762612</t>
  </si>
  <si>
    <t>50055072752</t>
  </si>
  <si>
    <t>BA:G:00721</t>
  </si>
  <si>
    <t>7ELS2532666863</t>
  </si>
  <si>
    <t>DE7000821318900000000004000762617</t>
  </si>
  <si>
    <t>50055082222</t>
  </si>
  <si>
    <t>BA:G:01664</t>
  </si>
  <si>
    <t>807495989</t>
  </si>
  <si>
    <t>50055972986</t>
  </si>
  <si>
    <t>BA:G:00725</t>
  </si>
  <si>
    <t>7GMT0009392853</t>
  </si>
  <si>
    <t>DE7000821318700000000004000762638</t>
  </si>
  <si>
    <t>50054602948</t>
  </si>
  <si>
    <t>BA:G:00708</t>
  </si>
  <si>
    <t>709320038</t>
  </si>
  <si>
    <t>DE7000821315600000000004000762587</t>
  </si>
  <si>
    <t>50055211566</t>
  </si>
  <si>
    <t>BA:G:00709</t>
  </si>
  <si>
    <t>713488771</t>
  </si>
  <si>
    <t>DE7000821318700000000004000762589</t>
  </si>
  <si>
    <t>50055147464</t>
  </si>
  <si>
    <t>BA:G:00719</t>
  </si>
  <si>
    <t>7ELS2539922743</t>
  </si>
  <si>
    <t>DE7000821315600000000004000762613</t>
  </si>
  <si>
    <t>50054847776</t>
  </si>
  <si>
    <t>BA:G:00951</t>
  </si>
  <si>
    <t>7GMT0009304889</t>
  </si>
  <si>
    <t>DE7000821318700000000004000759707</t>
  </si>
  <si>
    <t>50055064006</t>
  </si>
  <si>
    <t>BA:G:00716</t>
  </si>
  <si>
    <t>7GMT0009085463</t>
  </si>
  <si>
    <t>DE7000821315900000000004000762606</t>
  </si>
  <si>
    <t>50055132291</t>
  </si>
  <si>
    <t>BA:G:00711</t>
  </si>
  <si>
    <t>7ELS2533384225</t>
  </si>
  <si>
    <t>DE7000821312700000000004000762592</t>
  </si>
  <si>
    <t>50055444696</t>
  </si>
  <si>
    <t>BA:G:01117</t>
  </si>
  <si>
    <t>7GMT000007902337</t>
  </si>
  <si>
    <t>DE7000821312700000000004002012646</t>
  </si>
  <si>
    <t>50058588889</t>
  </si>
  <si>
    <t>BA:G:01666</t>
  </si>
  <si>
    <t>7ELS2539997698</t>
  </si>
  <si>
    <t>50062596422</t>
  </si>
  <si>
    <t>BA:G:00729</t>
  </si>
  <si>
    <t>7ELS2536169183</t>
  </si>
  <si>
    <t>DE7000821315800000000004000762652</t>
  </si>
  <si>
    <t>50054774713</t>
  </si>
  <si>
    <t>BA:G:00650</t>
  </si>
  <si>
    <t>7GMT0008254181</t>
  </si>
  <si>
    <t>DE7000821315600000000004000755356</t>
  </si>
  <si>
    <t>50055010041</t>
  </si>
  <si>
    <t>BA:G:01112</t>
  </si>
  <si>
    <t>7GMT0009204227</t>
  </si>
  <si>
    <t>DE7000821315600000000004002010478</t>
  </si>
  <si>
    <t>50058143724</t>
  </si>
  <si>
    <t>BA:G:00849</t>
  </si>
  <si>
    <t>805218595</t>
  </si>
  <si>
    <t>DE7000821315600000000004000762619</t>
  </si>
  <si>
    <t>50055106212</t>
  </si>
  <si>
    <t>BA:G:00676</t>
  </si>
  <si>
    <t>7GMT0009244159</t>
  </si>
  <si>
    <t>DE7000821315600000000004000756896</t>
  </si>
  <si>
    <t>50055071514</t>
  </si>
  <si>
    <t>BA:G:00706</t>
  </si>
  <si>
    <t>7GMT0009174389</t>
  </si>
  <si>
    <t>DE7000821318900000000004000762585</t>
  </si>
  <si>
    <t>50055183195</t>
  </si>
  <si>
    <t>BA:G:00645</t>
  </si>
  <si>
    <t>800908659</t>
  </si>
  <si>
    <t>DE7000821318900000000004000755347</t>
  </si>
  <si>
    <t>50054941916</t>
  </si>
  <si>
    <t>BA:G:00710</t>
  </si>
  <si>
    <t>805613960</t>
  </si>
  <si>
    <t>DE7000821315600000000004000762591</t>
  </si>
  <si>
    <t>50055169252</t>
  </si>
  <si>
    <t>BA:G:00644</t>
  </si>
  <si>
    <t>7GMT0008173473</t>
  </si>
  <si>
    <t>DE7000821315600000000004000755345</t>
  </si>
  <si>
    <t>50062221459</t>
  </si>
  <si>
    <t>2.2</t>
  </si>
  <si>
    <t>BA:G:00714</t>
  </si>
  <si>
    <t>7GMT0008875963</t>
  </si>
  <si>
    <t>DE7000821315600000000004000762603</t>
  </si>
  <si>
    <t>50055001470</t>
  </si>
  <si>
    <t>BA:G:00707</t>
  </si>
  <si>
    <t>713864916</t>
  </si>
  <si>
    <t>DE7000821315600000000004000762586</t>
  </si>
  <si>
    <t>50055198764</t>
  </si>
  <si>
    <t>BA:G:00717</t>
  </si>
  <si>
    <t>910322473</t>
  </si>
  <si>
    <t>DE7000821318700000000004000762607</t>
  </si>
  <si>
    <t>BA:G:01670</t>
  </si>
  <si>
    <t>725556941</t>
  </si>
  <si>
    <t>50054448756</t>
  </si>
  <si>
    <t>BA:G:01669</t>
  </si>
  <si>
    <t>7ELS2540955385</t>
  </si>
  <si>
    <t>50055267626</t>
  </si>
  <si>
    <t>BA:G:00723</t>
  </si>
  <si>
    <t>905338247</t>
  </si>
  <si>
    <t>DE7000821318700000000004000762626</t>
  </si>
  <si>
    <t>50055105967</t>
  </si>
  <si>
    <t>BA:G:01625</t>
  </si>
  <si>
    <t>7GMT0008438665</t>
  </si>
  <si>
    <t>50058823441</t>
  </si>
  <si>
    <t>BA:G:01626</t>
  </si>
  <si>
    <t>7ELS2537495514</t>
  </si>
  <si>
    <t>50062523277</t>
  </si>
  <si>
    <t>BA:G:01627</t>
  </si>
  <si>
    <t>1506541046</t>
  </si>
  <si>
    <t>50060911953</t>
  </si>
  <si>
    <t>BA:G:01628</t>
  </si>
  <si>
    <t>142133</t>
  </si>
  <si>
    <t>50059005486</t>
  </si>
  <si>
    <t>BA:G:01629</t>
  </si>
  <si>
    <t>7ELS2534970324</t>
  </si>
  <si>
    <t>50058791466</t>
  </si>
  <si>
    <t>BA:G:01630</t>
  </si>
  <si>
    <t>7GMT0008439657</t>
  </si>
  <si>
    <t>50059143187</t>
  </si>
  <si>
    <t>BA:G:01654</t>
  </si>
  <si>
    <t>807443870</t>
  </si>
  <si>
    <t>50058858472</t>
  </si>
  <si>
    <t>BA:G:00653</t>
  </si>
  <si>
    <t>602500098</t>
  </si>
  <si>
    <t>DE7000821318700000000004000755364</t>
  </si>
  <si>
    <t>50054653090</t>
  </si>
  <si>
    <t>BA:G:00727</t>
  </si>
  <si>
    <t>807498413</t>
  </si>
  <si>
    <t>DE7000821318900000000004000762643</t>
  </si>
  <si>
    <t>50054640112</t>
  </si>
  <si>
    <t>BA:G:00944</t>
  </si>
  <si>
    <t>905091180</t>
  </si>
  <si>
    <t>DE7000821312500000000004000934288</t>
  </si>
  <si>
    <t>50059295425</t>
  </si>
  <si>
    <t>BA:G:00673</t>
  </si>
  <si>
    <t>710535845</t>
  </si>
  <si>
    <t>DE7000821312700000000004000756778</t>
  </si>
  <si>
    <t>50054151458</t>
  </si>
  <si>
    <t>BA:G:01019</t>
  </si>
  <si>
    <t>7GMT0009404527</t>
  </si>
  <si>
    <t>DE7000821318700000000004001909797</t>
  </si>
  <si>
    <t>50057904573</t>
  </si>
  <si>
    <t>BA:G:00687</t>
  </si>
  <si>
    <t>7GMT0008472581</t>
  </si>
  <si>
    <t>DE7000821312700000000004000758796</t>
  </si>
  <si>
    <t>50055792665</t>
  </si>
  <si>
    <t>BA:G:00662</t>
  </si>
  <si>
    <t>711068826</t>
  </si>
  <si>
    <t>DE7000821312700000000004000756195</t>
  </si>
  <si>
    <t>50054983827</t>
  </si>
  <si>
    <t>BA:G:01038</t>
  </si>
  <si>
    <t>BA PA_234</t>
  </si>
  <si>
    <t>Verein Bürgerhaus e. V. (Schülerclub Jeanne-Barez-Schule)</t>
  </si>
  <si>
    <t>Berliner Str. 24</t>
  </si>
  <si>
    <t>900087306</t>
  </si>
  <si>
    <t>DE7000821312700000000004000223313</t>
  </si>
  <si>
    <t>BA:G:00681</t>
  </si>
  <si>
    <t>301508832</t>
  </si>
  <si>
    <t>DE7000821315800000000004000757310</t>
  </si>
  <si>
    <t>50054109051</t>
  </si>
  <si>
    <t>BA:G:00698</t>
  </si>
  <si>
    <t>713841079</t>
  </si>
  <si>
    <t>DE7000821040700000000004000762535</t>
  </si>
  <si>
    <t>50054866239</t>
  </si>
  <si>
    <t>BA:G:00700</t>
  </si>
  <si>
    <t>9511103544</t>
  </si>
  <si>
    <t>DE7000821040700000000004000762539</t>
  </si>
  <si>
    <t>BA:G:01089</t>
  </si>
  <si>
    <t>905269830</t>
  </si>
  <si>
    <t>DE7000821043500000000004001997607</t>
  </si>
  <si>
    <t>50059259265</t>
  </si>
  <si>
    <t>BA:G:01668</t>
  </si>
  <si>
    <t>7ELS2536072641</t>
  </si>
  <si>
    <t>50054979735</t>
  </si>
  <si>
    <t>BA:G:00701</t>
  </si>
  <si>
    <t>7ELS2532834863</t>
  </si>
  <si>
    <t>DE7000821043700000000004000762543</t>
  </si>
  <si>
    <t>50055157835</t>
  </si>
  <si>
    <t>BA:G:00890</t>
  </si>
  <si>
    <t>7GMT0009400701</t>
  </si>
  <si>
    <t>DE7000821043700000000004000913712</t>
  </si>
  <si>
    <t>50057950188</t>
  </si>
  <si>
    <t>BA:G:00640</t>
  </si>
  <si>
    <t>172014</t>
  </si>
  <si>
    <t>DE7000821040500000000004000755338</t>
  </si>
  <si>
    <t>50054582900</t>
  </si>
  <si>
    <t>BA:G:00693</t>
  </si>
  <si>
    <t>7ELS2532861973</t>
  </si>
  <si>
    <t>DE7000821043900000000004000762526</t>
  </si>
  <si>
    <t>50054730111</t>
  </si>
  <si>
    <t>BA:G:00703</t>
  </si>
  <si>
    <t>800043931</t>
  </si>
  <si>
    <t>DE7000821043900000000004000762548</t>
  </si>
  <si>
    <t>BA:G:00704</t>
  </si>
  <si>
    <t>7GMT0009085462</t>
  </si>
  <si>
    <t>DE7000821043900000000004000762549</t>
  </si>
  <si>
    <t>50054999254</t>
  </si>
  <si>
    <t>BA:G:00705</t>
  </si>
  <si>
    <t>911072351</t>
  </si>
  <si>
    <t>DE7000821043900000000004000762552</t>
  </si>
  <si>
    <t>BA:G:00695</t>
  </si>
  <si>
    <t>7ELS2533065984</t>
  </si>
  <si>
    <t>DE7000821043900000000004000762531</t>
  </si>
  <si>
    <t>50054849350</t>
  </si>
  <si>
    <t>BA:G:00691</t>
  </si>
  <si>
    <t>7ELS2536261573</t>
  </si>
  <si>
    <t>DE7000821040500000000004000762510</t>
  </si>
  <si>
    <t>50054710056</t>
  </si>
  <si>
    <t>BA:G:00639</t>
  </si>
  <si>
    <t>800908065</t>
  </si>
  <si>
    <t>DE7000821040500000000004000755337</t>
  </si>
  <si>
    <t>50054537228</t>
  </si>
  <si>
    <t>BA:G:00675</t>
  </si>
  <si>
    <t>7GMT0008364375</t>
  </si>
  <si>
    <t>DE7000821043700000000004000756881</t>
  </si>
  <si>
    <t>50055011411</t>
  </si>
  <si>
    <t>BA:G:00743</t>
  </si>
  <si>
    <t>806102460</t>
  </si>
  <si>
    <t>DE7000821040700000000004000763531</t>
  </si>
  <si>
    <t>50053772817</t>
  </si>
  <si>
    <t>BA:G:00638</t>
  </si>
  <si>
    <t>713068421</t>
  </si>
  <si>
    <t>DE7000821043900000000004000755335</t>
  </si>
  <si>
    <t>50054393654</t>
  </si>
  <si>
    <t>BA:G:00664</t>
  </si>
  <si>
    <t>7GMT0008325655</t>
  </si>
  <si>
    <t>DE7000821040700000000004000756205</t>
  </si>
  <si>
    <t>50055252271</t>
  </si>
  <si>
    <t>BA:G:00690</t>
  </si>
  <si>
    <t>727038099</t>
  </si>
  <si>
    <t>DE7000821043700000000004000762494</t>
  </si>
  <si>
    <t>BA:G:01665</t>
  </si>
  <si>
    <t>7ELS2539939439</t>
  </si>
  <si>
    <t>50053366941</t>
  </si>
  <si>
    <t>BA:G:01686</t>
  </si>
  <si>
    <t>805640345</t>
  </si>
  <si>
    <t>DE7000821043700000000004000043402</t>
  </si>
  <si>
    <t>50053570716</t>
  </si>
  <si>
    <t>BA:G:01104</t>
  </si>
  <si>
    <t>800908712</t>
  </si>
  <si>
    <t>DE7000821043700000000004000751451</t>
  </si>
  <si>
    <t>50055470956</t>
  </si>
  <si>
    <t>BA:G:01531</t>
  </si>
  <si>
    <t>805082181</t>
  </si>
  <si>
    <t>DE7000821040500000000004000751474</t>
  </si>
  <si>
    <t>50062234874</t>
  </si>
  <si>
    <t>BA:G:00689</t>
  </si>
  <si>
    <t>726331656</t>
  </si>
  <si>
    <t>DE7000821043900000000004000762490</t>
  </si>
  <si>
    <t>50055132671</t>
  </si>
  <si>
    <t>BA:G:01533</t>
  </si>
  <si>
    <t>806934668</t>
  </si>
  <si>
    <t>DE7000821043900000000004000751429</t>
  </si>
  <si>
    <t>50053751895</t>
  </si>
  <si>
    <t>BA:G:00637</t>
  </si>
  <si>
    <t>615067375</t>
  </si>
  <si>
    <t>DE7000821043500000000004000755333</t>
  </si>
  <si>
    <t>50062232290</t>
  </si>
  <si>
    <t>BA:G:00678</t>
  </si>
  <si>
    <t>7GMT0009141328</t>
  </si>
  <si>
    <t>DE7000821043500000000004000757162</t>
  </si>
  <si>
    <t>50054433575</t>
  </si>
  <si>
    <t>BA:G:00663</t>
  </si>
  <si>
    <t>7GMT0009401744</t>
  </si>
  <si>
    <t>DE7000821040500000000004000756202</t>
  </si>
  <si>
    <t>50054873474</t>
  </si>
  <si>
    <t>BA:G:00633</t>
  </si>
  <si>
    <t>800902494</t>
  </si>
  <si>
    <t>DE7000821040500000000004000755320</t>
  </si>
  <si>
    <t>50054487845</t>
  </si>
  <si>
    <t>BA:G:00692</t>
  </si>
  <si>
    <t>7ELS2539939230</t>
  </si>
  <si>
    <t>DE7000821040500000000004000762514</t>
  </si>
  <si>
    <t>50054657406</t>
  </si>
  <si>
    <t>BA:G:01475</t>
  </si>
  <si>
    <t>725508300</t>
  </si>
  <si>
    <t>DE7000821040500000000004000292247</t>
  </si>
  <si>
    <t>50059223731</t>
  </si>
  <si>
    <t>BA:G:00702</t>
  </si>
  <si>
    <t>7ELS2532367964</t>
  </si>
  <si>
    <t>DE7000821043500000000004000762544</t>
  </si>
  <si>
    <t>50054865934</t>
  </si>
  <si>
    <t>BA:G:01549</t>
  </si>
  <si>
    <t>800908374</t>
  </si>
  <si>
    <t>DE7000821043500000000004000751461</t>
  </si>
  <si>
    <t>50055588238</t>
  </si>
  <si>
    <t>BA:G:00641</t>
  </si>
  <si>
    <t>800908175</t>
  </si>
  <si>
    <t>DE7000821043700000000004000755339</t>
  </si>
  <si>
    <t>50054604415</t>
  </si>
  <si>
    <t>BA:G:00924</t>
  </si>
  <si>
    <t>911088871</t>
  </si>
  <si>
    <t>DE7000821043700000000004000194742</t>
  </si>
  <si>
    <t>BA:G:01465</t>
  </si>
  <si>
    <t>905340846</t>
  </si>
  <si>
    <t>DE7000821011900000000004002041607</t>
  </si>
  <si>
    <t>50060118351</t>
  </si>
  <si>
    <t>BA:G:00866</t>
  </si>
  <si>
    <t>7ELS2536840121</t>
  </si>
  <si>
    <t>DE7000821040700000000004000026804</t>
  </si>
  <si>
    <t>50053817168</t>
  </si>
  <si>
    <t>BA:G:00665</t>
  </si>
  <si>
    <t>806403086</t>
  </si>
  <si>
    <t>DE7000821011900000000004000756300</t>
  </si>
  <si>
    <t>50056054767</t>
  </si>
  <si>
    <t>BA:G:01667</t>
  </si>
  <si>
    <t>7ELS2540803244</t>
  </si>
  <si>
    <t>50060619325</t>
  </si>
  <si>
    <t>BA:G:00679</t>
  </si>
  <si>
    <t>7ELS2538982037</t>
  </si>
  <si>
    <t>DE7000821040700000000004000757238</t>
  </si>
  <si>
    <t>50053894091</t>
  </si>
  <si>
    <t>BA:G:00902</t>
  </si>
  <si>
    <t>905254460</t>
  </si>
  <si>
    <t>DE7000821040500000000004000762515</t>
  </si>
  <si>
    <t>50054668974</t>
  </si>
  <si>
    <t>BA:G:00697</t>
  </si>
  <si>
    <t>7GMT0008994926</t>
  </si>
  <si>
    <t>DE7000821040700000000004000762534</t>
  </si>
  <si>
    <t>50054853715</t>
  </si>
  <si>
    <t>BA:G:00859</t>
  </si>
  <si>
    <t>7GMT0008404616</t>
  </si>
  <si>
    <t>DE7000821308800000000004000772572</t>
  </si>
  <si>
    <t>50054131260</t>
  </si>
  <si>
    <t>BA:G:00901</t>
  </si>
  <si>
    <t>727381406</t>
  </si>
  <si>
    <t>DE7000821043700000000004000745497</t>
  </si>
  <si>
    <t>50054235905</t>
  </si>
  <si>
    <t>BA:G:00683</t>
  </si>
  <si>
    <t>807134999</t>
  </si>
  <si>
    <t>DE7000821315600000000004000757461</t>
  </si>
  <si>
    <t>50055063735</t>
  </si>
  <si>
    <t>BA:G:01740</t>
  </si>
  <si>
    <t>7ELS4017022078</t>
  </si>
  <si>
    <t>DE7000821308600000000004004949503</t>
  </si>
  <si>
    <t>50062724221</t>
  </si>
  <si>
    <t>BA:G:00929</t>
  </si>
  <si>
    <t>905066947</t>
  </si>
  <si>
    <t>DE7000821040500000000004000926352</t>
  </si>
  <si>
    <t>50058468990</t>
  </si>
  <si>
    <t>BA:G:01091</t>
  </si>
  <si>
    <t>803108072</t>
  </si>
  <si>
    <t>DE7000821308600000000004000217369</t>
  </si>
  <si>
    <t>BA:G:00921</t>
  </si>
  <si>
    <t>7ELS2539837855</t>
  </si>
  <si>
    <t>DE7000821043700000000004000070593</t>
  </si>
  <si>
    <t>50056835422</t>
  </si>
  <si>
    <t>BA:G:00928</t>
  </si>
  <si>
    <t>7ELS2534636522</t>
  </si>
  <si>
    <t>DE7000821312500000000004000926351</t>
  </si>
  <si>
    <t>50059191384</t>
  </si>
  <si>
    <t>BA:G:01685</t>
  </si>
  <si>
    <t>7ELS2537086390</t>
  </si>
  <si>
    <t>DE7000821315600000000004000277527</t>
  </si>
  <si>
    <t>50057077635</t>
  </si>
  <si>
    <t>BA:G:00666</t>
  </si>
  <si>
    <t>7GMT0008472030</t>
  </si>
  <si>
    <t>DE7000821312900000000004000756393</t>
  </si>
  <si>
    <t>50055835259</t>
  </si>
  <si>
    <t>BA:G:00909</t>
  </si>
  <si>
    <t>713528360</t>
  </si>
  <si>
    <t>DE7000821312900000000004000920439</t>
  </si>
  <si>
    <t>50058525104</t>
  </si>
  <si>
    <t>BA:G:01734</t>
  </si>
  <si>
    <t>7ELS4084074610</t>
  </si>
  <si>
    <t>50062738925</t>
  </si>
  <si>
    <t>BA:G:01738</t>
  </si>
  <si>
    <t>7ELS4084074696</t>
  </si>
  <si>
    <t>DE7000821315600000000004000755348</t>
  </si>
  <si>
    <t>50062233769</t>
  </si>
  <si>
    <t>Mitversorgte</t>
  </si>
  <si>
    <t>Anlagennummer</t>
  </si>
  <si>
    <t>Stationsnummer + Modul</t>
  </si>
  <si>
    <t>Vertragsnummer</t>
  </si>
  <si>
    <t>Vertr.festgel. HWD</t>
  </si>
  <si>
    <t>Mindestauskühlung</t>
  </si>
  <si>
    <t>Verbrauch Fernwaerme</t>
  </si>
  <si>
    <t>Kosten Fernwaerme</t>
  </si>
  <si>
    <t>CO2-Wert Fernwaerme</t>
  </si>
  <si>
    <t>BA:F:00186</t>
  </si>
  <si>
    <t>Raumheizung/Lüftung/Trinkwarmwasser</t>
  </si>
  <si>
    <t>80062060</t>
  </si>
  <si>
    <t>10034763</t>
  </si>
  <si>
    <t>3000071958</t>
  </si>
  <si>
    <t>154027010</t>
  </si>
  <si>
    <t>154027010X1</t>
  </si>
  <si>
    <t>22734</t>
  </si>
  <si>
    <t>90K</t>
  </si>
  <si>
    <t>BA:F:00084</t>
  </si>
  <si>
    <t>Raumheizung/Trinkwarmwasser</t>
  </si>
  <si>
    <t>80060020</t>
  </si>
  <si>
    <t>10044752</t>
  </si>
  <si>
    <t>3000070706</t>
  </si>
  <si>
    <t>153115004</t>
  </si>
  <si>
    <t>153115004M1</t>
  </si>
  <si>
    <t>23266</t>
  </si>
  <si>
    <t>BA:F:00832</t>
  </si>
  <si>
    <t>8025745345</t>
  </si>
  <si>
    <t>10039561</t>
  </si>
  <si>
    <t>3002422727</t>
  </si>
  <si>
    <t>153037001</t>
  </si>
  <si>
    <t>153037001M1</t>
  </si>
  <si>
    <t>85A010</t>
  </si>
  <si>
    <t>BA:F:00700</t>
  </si>
  <si>
    <t>8014339940</t>
  </si>
  <si>
    <t>10026445</t>
  </si>
  <si>
    <t>3002285068</t>
  </si>
  <si>
    <t>153074046</t>
  </si>
  <si>
    <t>153074046M1</t>
  </si>
  <si>
    <t>85019</t>
  </si>
  <si>
    <t>BA:F:01003</t>
  </si>
  <si>
    <t>Raumheizung</t>
  </si>
  <si>
    <t>8025866903</t>
  </si>
  <si>
    <t>10031043</t>
  </si>
  <si>
    <t>3002427925</t>
  </si>
  <si>
    <t>153074001</t>
  </si>
  <si>
    <t>153074001H1</t>
  </si>
  <si>
    <t>21A878/1</t>
  </si>
  <si>
    <t>BA:F:00100</t>
  </si>
  <si>
    <t>80060275</t>
  </si>
  <si>
    <t>10022572</t>
  </si>
  <si>
    <t>3000071402</t>
  </si>
  <si>
    <t>154014076</t>
  </si>
  <si>
    <t>154014076M1</t>
  </si>
  <si>
    <t>22416</t>
  </si>
  <si>
    <t>BA:F:00694</t>
  </si>
  <si>
    <t>Sonderanlage (RHZ+LLK+TWE+SOZ)</t>
  </si>
  <si>
    <t>8014252204</t>
  </si>
  <si>
    <t>10054907</t>
  </si>
  <si>
    <t>3000075217</t>
  </si>
  <si>
    <t>157107130</t>
  </si>
  <si>
    <t>157107130Y1</t>
  </si>
  <si>
    <t>80570</t>
  </si>
  <si>
    <t>85K</t>
  </si>
  <si>
    <t>BA:F:01070</t>
  </si>
  <si>
    <t>8025920701</t>
  </si>
  <si>
    <t>10040603</t>
  </si>
  <si>
    <t>3002429413</t>
  </si>
  <si>
    <t>111008001</t>
  </si>
  <si>
    <t>26B253</t>
  </si>
  <si>
    <t>BA:F:00027</t>
  </si>
  <si>
    <t>80058598</t>
  </si>
  <si>
    <t>10027195</t>
  </si>
  <si>
    <t>3000076175</t>
  </si>
  <si>
    <t>157131038</t>
  </si>
  <si>
    <t>157131038X1</t>
  </si>
  <si>
    <t>80246</t>
  </si>
  <si>
    <t>BA:F:00729</t>
  </si>
  <si>
    <t>8019448490</t>
  </si>
  <si>
    <t>10015910</t>
  </si>
  <si>
    <t>3002354834</t>
  </si>
  <si>
    <t>154032080</t>
  </si>
  <si>
    <t>154032080M1</t>
  </si>
  <si>
    <t>22035</t>
  </si>
  <si>
    <t>BA:F:00566</t>
  </si>
  <si>
    <t>80070705</t>
  </si>
  <si>
    <t>10037226</t>
  </si>
  <si>
    <t>3000074709</t>
  </si>
  <si>
    <t>157107030</t>
  </si>
  <si>
    <t>157107030X1</t>
  </si>
  <si>
    <t>80583</t>
  </si>
  <si>
    <t>BA:F:00102</t>
  </si>
  <si>
    <t>80060329</t>
  </si>
  <si>
    <t>10036499</t>
  </si>
  <si>
    <t>3000070894</t>
  </si>
  <si>
    <t>153115178</t>
  </si>
  <si>
    <t>153115178M1</t>
  </si>
  <si>
    <t>23418</t>
  </si>
  <si>
    <t>BA:F:01069</t>
  </si>
  <si>
    <t>8025930094</t>
  </si>
  <si>
    <t>10032776</t>
  </si>
  <si>
    <t>3002429890</t>
  </si>
  <si>
    <t>107005002</t>
  </si>
  <si>
    <t>21B366</t>
  </si>
  <si>
    <t>BA:F:00179</t>
  </si>
  <si>
    <t>80061931</t>
  </si>
  <si>
    <t>10054840</t>
  </si>
  <si>
    <t>3000072575</t>
  </si>
  <si>
    <t>154050090</t>
  </si>
  <si>
    <t>154050090X1</t>
  </si>
  <si>
    <t>22437</t>
  </si>
  <si>
    <t>BA:F:00643</t>
  </si>
  <si>
    <t>80072349</t>
  </si>
  <si>
    <t>10045615</t>
  </si>
  <si>
    <t>3000072368</t>
  </si>
  <si>
    <t>154046050</t>
  </si>
  <si>
    <t>154046050H1</t>
  </si>
  <si>
    <t>22662</t>
  </si>
  <si>
    <t>BA:F:01093</t>
  </si>
  <si>
    <t>111008001M1</t>
  </si>
  <si>
    <t>BA:F:00695</t>
  </si>
  <si>
    <t>8014253578</t>
  </si>
  <si>
    <t>10037786</t>
  </si>
  <si>
    <t>3000070864</t>
  </si>
  <si>
    <t>153115114</t>
  </si>
  <si>
    <t>153115114M1</t>
  </si>
  <si>
    <t>23861</t>
  </si>
  <si>
    <t>BA:F:01094</t>
  </si>
  <si>
    <t>107005002X1</t>
  </si>
  <si>
    <t>BA:F:01048</t>
  </si>
  <si>
    <t>80059024</t>
  </si>
  <si>
    <t>65123958</t>
  </si>
  <si>
    <t>3000080075</t>
  </si>
  <si>
    <t>171022036</t>
  </si>
  <si>
    <t>171022036M1</t>
  </si>
  <si>
    <t>80430</t>
  </si>
  <si>
    <t>BA:F:01050</t>
  </si>
  <si>
    <t>8025908627</t>
  </si>
  <si>
    <t>10033698</t>
  </si>
  <si>
    <t>3002429234</t>
  </si>
  <si>
    <t>109023001</t>
  </si>
  <si>
    <t>109023001H1</t>
  </si>
  <si>
    <t>21B242</t>
  </si>
  <si>
    <t>BA:F:01092</t>
  </si>
  <si>
    <t>8025933724</t>
  </si>
  <si>
    <t>10034478</t>
  </si>
  <si>
    <t>3002276522</t>
  </si>
  <si>
    <t>112616048</t>
  </si>
  <si>
    <t>112616048H1</t>
  </si>
  <si>
    <t>24103/1</t>
  </si>
  <si>
    <t>BA:F:00548</t>
  </si>
  <si>
    <t>80070451</t>
  </si>
  <si>
    <t>10056502</t>
  </si>
  <si>
    <t>3000078225</t>
  </si>
  <si>
    <t>160035098</t>
  </si>
  <si>
    <t>160035098H1</t>
  </si>
  <si>
    <t>85208</t>
  </si>
  <si>
    <t>BA:F:00995</t>
  </si>
  <si>
    <t>8025848494</t>
  </si>
  <si>
    <t>10029770</t>
  </si>
  <si>
    <t>3002427553</t>
  </si>
  <si>
    <t>160035007</t>
  </si>
  <si>
    <t>160035007H1</t>
  </si>
  <si>
    <t>85297</t>
  </si>
  <si>
    <t>BA:F:01049</t>
  </si>
  <si>
    <t>8025912937</t>
  </si>
  <si>
    <t>10044241</t>
  </si>
  <si>
    <t>3002429337</t>
  </si>
  <si>
    <t>163005001</t>
  </si>
  <si>
    <t>163005001M1</t>
  </si>
  <si>
    <t>89A623</t>
  </si>
  <si>
    <t>BA:F:00704</t>
  </si>
  <si>
    <t>8014649039</t>
  </si>
  <si>
    <t>10041261</t>
  </si>
  <si>
    <t>3000079793</t>
  </si>
  <si>
    <t>161078050</t>
  </si>
  <si>
    <t>161078050H1</t>
  </si>
  <si>
    <t>87214</t>
  </si>
  <si>
    <t>55K</t>
  </si>
  <si>
    <t>BA:F:00818</t>
  </si>
  <si>
    <t>8025739239</t>
  </si>
  <si>
    <t>10048858</t>
  </si>
  <si>
    <t>3000072347</t>
  </si>
  <si>
    <t>154046048</t>
  </si>
  <si>
    <t>154046048M1</t>
  </si>
  <si>
    <t>22205</t>
  </si>
  <si>
    <t>BA:F:00108</t>
  </si>
  <si>
    <t>80060443</t>
  </si>
  <si>
    <t>10032804</t>
  </si>
  <si>
    <t>3000080341</t>
  </si>
  <si>
    <t>171040020</t>
  </si>
  <si>
    <t>171040020X1</t>
  </si>
  <si>
    <t>80428</t>
  </si>
  <si>
    <t>BA:F:00321</t>
  </si>
  <si>
    <t>80064834</t>
  </si>
  <si>
    <t>10029647</t>
  </si>
  <si>
    <t>3000080343</t>
  </si>
  <si>
    <t>171040026</t>
  </si>
  <si>
    <t>171040026H1</t>
  </si>
  <si>
    <t>80429</t>
  </si>
  <si>
    <t>BA:F:00088</t>
  </si>
  <si>
    <t>80060075</t>
  </si>
  <si>
    <t>10038265</t>
  </si>
  <si>
    <t>3000079125</t>
  </si>
  <si>
    <t>160063056</t>
  </si>
  <si>
    <t>160063056H1</t>
  </si>
  <si>
    <t>85301</t>
  </si>
  <si>
    <t>BA:F:00546</t>
  </si>
  <si>
    <t>80070395</t>
  </si>
  <si>
    <t>10050844</t>
  </si>
  <si>
    <t>3000078828</t>
  </si>
  <si>
    <t>160046026</t>
  </si>
  <si>
    <t>160046026M1</t>
  </si>
  <si>
    <t>85298</t>
  </si>
  <si>
    <t>BA:F:01100</t>
  </si>
  <si>
    <t>8025940145</t>
  </si>
  <si>
    <t>10035312</t>
  </si>
  <si>
    <t>3002430208</t>
  </si>
  <si>
    <t>160046002</t>
  </si>
  <si>
    <t>160046002X1</t>
  </si>
  <si>
    <t>21B406</t>
  </si>
  <si>
    <t>BA:F:00448</t>
  </si>
  <si>
    <t>Raumheizung/Lüftung</t>
  </si>
  <si>
    <t>80068115</t>
  </si>
  <si>
    <t>10023482</t>
  </si>
  <si>
    <t>3000080112</t>
  </si>
  <si>
    <t>171023100</t>
  </si>
  <si>
    <t>171023100N1</t>
  </si>
  <si>
    <t>80423</t>
  </si>
  <si>
    <t>BA:F:00098</t>
  </si>
  <si>
    <t>80060205</t>
  </si>
  <si>
    <t>10037906</t>
  </si>
  <si>
    <t>3000080295</t>
  </si>
  <si>
    <t>171035028</t>
  </si>
  <si>
    <t>171035028X1</t>
  </si>
  <si>
    <t>80424</t>
  </si>
  <si>
    <t>BA:F:01110</t>
  </si>
  <si>
    <t>8025949771</t>
  </si>
  <si>
    <t>10038263</t>
  </si>
  <si>
    <t>3002430218</t>
  </si>
  <si>
    <t>161605002</t>
  </si>
  <si>
    <t>161605002X1</t>
  </si>
  <si>
    <t>82A063</t>
  </si>
  <si>
    <t>65K</t>
  </si>
  <si>
    <t>BA:F:00466</t>
  </si>
  <si>
    <t>80068569</t>
  </si>
  <si>
    <t>10051197</t>
  </si>
  <si>
    <t>3000079871</t>
  </si>
  <si>
    <t>161087064</t>
  </si>
  <si>
    <t>161087064H1</t>
  </si>
  <si>
    <t>87223</t>
  </si>
  <si>
    <t>BA:F:00837</t>
  </si>
  <si>
    <t>8025746889</t>
  </si>
  <si>
    <t>10029554</t>
  </si>
  <si>
    <t>3002422840</t>
  </si>
  <si>
    <t>153102028</t>
  </si>
  <si>
    <t>153102028M1</t>
  </si>
  <si>
    <t>23194</t>
  </si>
  <si>
    <t>BA:F:00156</t>
  </si>
  <si>
    <t>80061299</t>
  </si>
  <si>
    <t>10058492</t>
  </si>
  <si>
    <t>3000079767</t>
  </si>
  <si>
    <t>161077030</t>
  </si>
  <si>
    <t>161077030M1</t>
  </si>
  <si>
    <t>87212</t>
  </si>
  <si>
    <t>BA:F:01037</t>
  </si>
  <si>
    <t>8025904701</t>
  </si>
  <si>
    <t>10032903</t>
  </si>
  <si>
    <t>3002428998</t>
  </si>
  <si>
    <t>161077004</t>
  </si>
  <si>
    <t>161077004H1</t>
  </si>
  <si>
    <t>87A043</t>
  </si>
  <si>
    <t>BA:F:00381</t>
  </si>
  <si>
    <t>80066402</t>
  </si>
  <si>
    <t>10051133</t>
  </si>
  <si>
    <t>3000079784</t>
  </si>
  <si>
    <t>161078016</t>
  </si>
  <si>
    <t>161078016H1</t>
  </si>
  <si>
    <t>87213</t>
  </si>
  <si>
    <t>BA:F:00868</t>
  </si>
  <si>
    <t>8025759551</t>
  </si>
  <si>
    <t>10022829</t>
  </si>
  <si>
    <t>3002423414</t>
  </si>
  <si>
    <t>164012001</t>
  </si>
  <si>
    <t>164012001M1</t>
  </si>
  <si>
    <t>89A081/1</t>
  </si>
  <si>
    <t>BA:F:00758</t>
  </si>
  <si>
    <t>8022446989</t>
  </si>
  <si>
    <t>10033837</t>
  </si>
  <si>
    <t>3000076893</t>
  </si>
  <si>
    <t>111025048</t>
  </si>
  <si>
    <t>111025048M1</t>
  </si>
  <si>
    <t>23797</t>
  </si>
  <si>
    <t>BA:F:00985</t>
  </si>
  <si>
    <t>8025837025</t>
  </si>
  <si>
    <t>10028403</t>
  </si>
  <si>
    <t>3000080255</t>
  </si>
  <si>
    <t>171033092</t>
  </si>
  <si>
    <t>171033092M1</t>
  </si>
  <si>
    <t>80224/1</t>
  </si>
  <si>
    <t>BA:F:00958</t>
  </si>
  <si>
    <t>8025800193</t>
  </si>
  <si>
    <t>10027167</t>
  </si>
  <si>
    <t>3002426290</t>
  </si>
  <si>
    <t>171033001</t>
  </si>
  <si>
    <t>171033001H1</t>
  </si>
  <si>
    <t>80A027</t>
  </si>
  <si>
    <t>BA:F:00385</t>
  </si>
  <si>
    <t>80066479</t>
  </si>
  <si>
    <t>10010718</t>
  </si>
  <si>
    <t>3000079742</t>
  </si>
  <si>
    <t>161053022</t>
  </si>
  <si>
    <t>161053022M1</t>
  </si>
  <si>
    <t>82282</t>
  </si>
  <si>
    <t>BA:F:00692</t>
  </si>
  <si>
    <t>8014054874</t>
  </si>
  <si>
    <t>10057964</t>
  </si>
  <si>
    <t>3000079731</t>
  </si>
  <si>
    <t>161052012</t>
  </si>
  <si>
    <t>161052012M1</t>
  </si>
  <si>
    <t>82214</t>
  </si>
  <si>
    <t>BA:F:00804</t>
  </si>
  <si>
    <t>8025728198</t>
  </si>
  <si>
    <t>10057192</t>
  </si>
  <si>
    <t>3002422085</t>
  </si>
  <si>
    <t>161025001</t>
  </si>
  <si>
    <t>161025001M1</t>
  </si>
  <si>
    <t>82A006</t>
  </si>
  <si>
    <t>BA:F:01025</t>
  </si>
  <si>
    <t>8025883150</t>
  </si>
  <si>
    <t>10018599</t>
  </si>
  <si>
    <t>3002428594</t>
  </si>
  <si>
    <t>161025005</t>
  </si>
  <si>
    <t>161025005H1</t>
  </si>
  <si>
    <t>82A056/1</t>
  </si>
  <si>
    <t>BA:F:00205</t>
  </si>
  <si>
    <t>80062496</t>
  </si>
  <si>
    <t>10051166</t>
  </si>
  <si>
    <t>3000079852</t>
  </si>
  <si>
    <t>161086086</t>
  </si>
  <si>
    <t>161086086H1</t>
  </si>
  <si>
    <t>1380</t>
  </si>
  <si>
    <t>BA:F:00947</t>
  </si>
  <si>
    <t>8025789969</t>
  </si>
  <si>
    <t>10019325</t>
  </si>
  <si>
    <t>3002425001</t>
  </si>
  <si>
    <t>160035003</t>
  </si>
  <si>
    <t>160035003H1</t>
  </si>
  <si>
    <t>21A573</t>
  </si>
  <si>
    <t>BA:F:01026</t>
  </si>
  <si>
    <t>8025859579</t>
  </si>
  <si>
    <t>10056031</t>
  </si>
  <si>
    <t>3002427821</t>
  </si>
  <si>
    <t>160035008</t>
  </si>
  <si>
    <t>160035008X1</t>
  </si>
  <si>
    <t>85202/2</t>
  </si>
  <si>
    <t>BA:F:00422</t>
  </si>
  <si>
    <t>80067309</t>
  </si>
  <si>
    <t>10044994</t>
  </si>
  <si>
    <t>3000078783</t>
  </si>
  <si>
    <t>160045120</t>
  </si>
  <si>
    <t>160045120M1</t>
  </si>
  <si>
    <t>85210</t>
  </si>
  <si>
    <t>BA:F:00263</t>
  </si>
  <si>
    <t>80063809</t>
  </si>
  <si>
    <t>10040077</t>
  </si>
  <si>
    <t>3000078867</t>
  </si>
  <si>
    <t>160046054</t>
  </si>
  <si>
    <t>160046054M1</t>
  </si>
  <si>
    <t>85300</t>
  </si>
  <si>
    <t>BA:F:01023</t>
  </si>
  <si>
    <t>8025874341</t>
  </si>
  <si>
    <t>10039639</t>
  </si>
  <si>
    <t>3002428251</t>
  </si>
  <si>
    <t>160046001</t>
  </si>
  <si>
    <t>160046001H1</t>
  </si>
  <si>
    <t>21B073/1</t>
  </si>
  <si>
    <t>BA:F:00978</t>
  </si>
  <si>
    <t>8025822832</t>
  </si>
  <si>
    <t>10028650</t>
  </si>
  <si>
    <t>3002426856</t>
  </si>
  <si>
    <t>111019002</t>
  </si>
  <si>
    <t>111019002N1</t>
  </si>
  <si>
    <t>21A590</t>
  </si>
  <si>
    <t>BA:F:00175</t>
  </si>
  <si>
    <t>80061823</t>
  </si>
  <si>
    <t>10058431</t>
  </si>
  <si>
    <t>3000079737</t>
  </si>
  <si>
    <t>161052040</t>
  </si>
  <si>
    <t>161052040X1</t>
  </si>
  <si>
    <t>82215</t>
  </si>
  <si>
    <t>BA:F:01038</t>
  </si>
  <si>
    <t>8025898617</t>
  </si>
  <si>
    <t>10019345</t>
  </si>
  <si>
    <t>3002428975</t>
  </si>
  <si>
    <t>161052001</t>
  </si>
  <si>
    <t>161052001H1</t>
  </si>
  <si>
    <t>82A057</t>
  </si>
  <si>
    <t>BA:F:01042</t>
  </si>
  <si>
    <t>8025904154</t>
  </si>
  <si>
    <t>10032779</t>
  </si>
  <si>
    <t>3002429111</t>
  </si>
  <si>
    <t>161077002</t>
  </si>
  <si>
    <t>161077002H1</t>
  </si>
  <si>
    <t>87A044</t>
  </si>
  <si>
    <t>2022-03-30 00:00:00</t>
  </si>
  <si>
    <t>BA:F:01043</t>
  </si>
  <si>
    <t>8025904728</t>
  </si>
  <si>
    <t>10032856</t>
  </si>
  <si>
    <t>3002429113</t>
  </si>
  <si>
    <t>161077005</t>
  </si>
  <si>
    <t>161077005H1</t>
  </si>
  <si>
    <t>87A045</t>
  </si>
  <si>
    <t>BA:F:00921</t>
  </si>
  <si>
    <t>8025763319</t>
  </si>
  <si>
    <t>10020673</t>
  </si>
  <si>
    <t>3002423849</t>
  </si>
  <si>
    <t>163031001</t>
  </si>
  <si>
    <t>163031001H1</t>
  </si>
  <si>
    <t>89A514</t>
  </si>
  <si>
    <t>BA:F:00372</t>
  </si>
  <si>
    <t>80066220</t>
  </si>
  <si>
    <t>10037931</t>
  </si>
  <si>
    <t>3000079158</t>
  </si>
  <si>
    <t>160067018</t>
  </si>
  <si>
    <t>160067018M1</t>
  </si>
  <si>
    <t>85211</t>
  </si>
  <si>
    <t>BA:F:00563</t>
  </si>
  <si>
    <t>80070636</t>
  </si>
  <si>
    <t>10028839</t>
  </si>
  <si>
    <t>3000080072</t>
  </si>
  <si>
    <t>171022030</t>
  </si>
  <si>
    <t>171022030X1</t>
  </si>
  <si>
    <t>80214</t>
  </si>
  <si>
    <t>BA:F:00929</t>
  </si>
  <si>
    <t>8025764389</t>
  </si>
  <si>
    <t>10022854</t>
  </si>
  <si>
    <t>3002423988</t>
  </si>
  <si>
    <t>164603001</t>
  </si>
  <si>
    <t>164603001M1</t>
  </si>
  <si>
    <t>89A162</t>
  </si>
  <si>
    <t>BA:F:00934</t>
  </si>
  <si>
    <t>8025766964</t>
  </si>
  <si>
    <t>10027849</t>
  </si>
  <si>
    <t>3002424134</t>
  </si>
  <si>
    <t>170029001</t>
  </si>
  <si>
    <t>170029001H1</t>
  </si>
  <si>
    <t>80A026</t>
  </si>
  <si>
    <t>BA:F:00943</t>
  </si>
  <si>
    <t>8025772715</t>
  </si>
  <si>
    <t>10020888</t>
  </si>
  <si>
    <t>3002424483</t>
  </si>
  <si>
    <t>171040010</t>
  </si>
  <si>
    <t>171040010M1</t>
  </si>
  <si>
    <t>80A022</t>
  </si>
  <si>
    <t>BA:F:00338</t>
  </si>
  <si>
    <t>80065596</t>
  </si>
  <si>
    <t>10054824</t>
  </si>
  <si>
    <t>3000079865</t>
  </si>
  <si>
    <t>161087018</t>
  </si>
  <si>
    <t>161087018M1</t>
  </si>
  <si>
    <t>87203</t>
  </si>
  <si>
    <t>BA:F:00651</t>
  </si>
  <si>
    <t>80072431</t>
  </si>
  <si>
    <t>10054828</t>
  </si>
  <si>
    <t>3000079855</t>
  </si>
  <si>
    <t>161086098</t>
  </si>
  <si>
    <t>161086098H1</t>
  </si>
  <si>
    <t>1379</t>
  </si>
  <si>
    <t>BA:F:00109</t>
  </si>
  <si>
    <t>80060510</t>
  </si>
  <si>
    <t>10054309</t>
  </si>
  <si>
    <t>3000075708</t>
  </si>
  <si>
    <t>109033030</t>
  </si>
  <si>
    <t>109033030H1</t>
  </si>
  <si>
    <t>23223</t>
  </si>
  <si>
    <t>BA:F:00997</t>
  </si>
  <si>
    <t>8025850311</t>
  </si>
  <si>
    <t>10037909</t>
  </si>
  <si>
    <t>3002427635</t>
  </si>
  <si>
    <t>109033060</t>
  </si>
  <si>
    <t>109033060X1</t>
  </si>
  <si>
    <t>21A798/1</t>
  </si>
  <si>
    <t>BA:F:01017</t>
  </si>
  <si>
    <t>8025882608</t>
  </si>
  <si>
    <t>10042259</t>
  </si>
  <si>
    <t>3002428607</t>
  </si>
  <si>
    <t>109033003</t>
  </si>
  <si>
    <t>109033003H1</t>
  </si>
  <si>
    <t>21A971/1</t>
  </si>
  <si>
    <t>BA:F:00064</t>
  </si>
  <si>
    <t>80059367</t>
  </si>
  <si>
    <t>10038714</t>
  </si>
  <si>
    <t>3000076293</t>
  </si>
  <si>
    <t>111017028</t>
  </si>
  <si>
    <t>111017028M1</t>
  </si>
  <si>
    <t>23583</t>
  </si>
  <si>
    <t>BA:F:00520</t>
  </si>
  <si>
    <t>80069598</t>
  </si>
  <si>
    <t>10050414</t>
  </si>
  <si>
    <t>3000076377</t>
  </si>
  <si>
    <t>111018010</t>
  </si>
  <si>
    <t>111018010H1</t>
  </si>
  <si>
    <t>23519</t>
  </si>
  <si>
    <t>BA:F:00938</t>
  </si>
  <si>
    <t>8025770223</t>
  </si>
  <si>
    <t>10024044</t>
  </si>
  <si>
    <t>3002424326</t>
  </si>
  <si>
    <t>107029003</t>
  </si>
  <si>
    <t>107029003M1</t>
  </si>
  <si>
    <t>21A325</t>
  </si>
  <si>
    <t>BA:F:00160</t>
  </si>
  <si>
    <t>80061385</t>
  </si>
  <si>
    <t>10018995</t>
  </si>
  <si>
    <t>3000070956</t>
  </si>
  <si>
    <t>107018036</t>
  </si>
  <si>
    <t>107018036M1</t>
  </si>
  <si>
    <t>23445</t>
  </si>
  <si>
    <t>BA:F:00636</t>
  </si>
  <si>
    <t>80072263</t>
  </si>
  <si>
    <t>10027811</t>
  </si>
  <si>
    <t>3000070972</t>
  </si>
  <si>
    <t>107018060</t>
  </si>
  <si>
    <t>107018060M1</t>
  </si>
  <si>
    <t>23444</t>
  </si>
  <si>
    <t>BA:F:00537</t>
  </si>
  <si>
    <t>80070145</t>
  </si>
  <si>
    <t>10050441</t>
  </si>
  <si>
    <t>3000073518</t>
  </si>
  <si>
    <t>108021010</t>
  </si>
  <si>
    <t>108021010H1</t>
  </si>
  <si>
    <t>23880</t>
  </si>
  <si>
    <t>BA:F:00226</t>
  </si>
  <si>
    <t>80063037</t>
  </si>
  <si>
    <t>10054833</t>
  </si>
  <si>
    <t>3000071004</t>
  </si>
  <si>
    <t>107019006</t>
  </si>
  <si>
    <t>107019006M1</t>
  </si>
  <si>
    <t>23226</t>
  </si>
  <si>
    <t>BA:F:00935</t>
  </si>
  <si>
    <t>8025767748</t>
  </si>
  <si>
    <t>10058278</t>
  </si>
  <si>
    <t>3002424161</t>
  </si>
  <si>
    <t>107030004</t>
  </si>
  <si>
    <t>107030004M1</t>
  </si>
  <si>
    <t>21A322</t>
  </si>
  <si>
    <t>BA:F:00936</t>
  </si>
  <si>
    <t>8025767756</t>
  </si>
  <si>
    <t>10026354</t>
  </si>
  <si>
    <t>3002424162</t>
  </si>
  <si>
    <t>107030005</t>
  </si>
  <si>
    <t>107030005H1</t>
  </si>
  <si>
    <t>21A388</t>
  </si>
  <si>
    <t>BA:F:00639</t>
  </si>
  <si>
    <t>80072300</t>
  </si>
  <si>
    <t>10033890</t>
  </si>
  <si>
    <t>3000074443</t>
  </si>
  <si>
    <t>109001030</t>
  </si>
  <si>
    <t>109001030M1</t>
  </si>
  <si>
    <t>23605</t>
  </si>
  <si>
    <t>BA:F:00693</t>
  </si>
  <si>
    <t>8014058564</t>
  </si>
  <si>
    <t>10050849</t>
  </si>
  <si>
    <t>3000073027</t>
  </si>
  <si>
    <t>108016032</t>
  </si>
  <si>
    <t>108016032M1</t>
  </si>
  <si>
    <t>23385</t>
  </si>
  <si>
    <t>BA:F:01014</t>
  </si>
  <si>
    <t>8025879292</t>
  </si>
  <si>
    <t>10041583</t>
  </si>
  <si>
    <t>3002428405</t>
  </si>
  <si>
    <t>108008004</t>
  </si>
  <si>
    <t>108008004H1</t>
  </si>
  <si>
    <t>21A994/1</t>
  </si>
  <si>
    <t>BA:F:00657</t>
  </si>
  <si>
    <t>80072486</t>
  </si>
  <si>
    <t>10036995</t>
  </si>
  <si>
    <t>3000072467</t>
  </si>
  <si>
    <t>108001040</t>
  </si>
  <si>
    <t>108001040M1</t>
  </si>
  <si>
    <t>23383</t>
  </si>
  <si>
    <t>BA:F:00025</t>
  </si>
  <si>
    <t>80058524</t>
  </si>
  <si>
    <t>10057979</t>
  </si>
  <si>
    <t>3000073825</t>
  </si>
  <si>
    <t>108023048</t>
  </si>
  <si>
    <t>108023048X1</t>
  </si>
  <si>
    <t>23524</t>
  </si>
  <si>
    <t>BA:F:00573</t>
  </si>
  <si>
    <t>80070869</t>
  </si>
  <si>
    <t>10048838</t>
  </si>
  <si>
    <t>3000072385</t>
  </si>
  <si>
    <t>107074110</t>
  </si>
  <si>
    <t>107074110M1</t>
  </si>
  <si>
    <t>23349</t>
  </si>
  <si>
    <t>BA:F:00964</t>
  </si>
  <si>
    <t>8025809666</t>
  </si>
  <si>
    <t>10028821</t>
  </si>
  <si>
    <t>3002426537</t>
  </si>
  <si>
    <t>106038002</t>
  </si>
  <si>
    <t>106038002M1</t>
  </si>
  <si>
    <t>21A514</t>
  </si>
  <si>
    <t>BA:F:00752</t>
  </si>
  <si>
    <t>8021599478</t>
  </si>
  <si>
    <t>10057271</t>
  </si>
  <si>
    <t>3002379631</t>
  </si>
  <si>
    <t>108601020</t>
  </si>
  <si>
    <t>108601020M1</t>
  </si>
  <si>
    <t>23198</t>
  </si>
  <si>
    <t>BA:F:00129</t>
  </si>
  <si>
    <t>80060834</t>
  </si>
  <si>
    <t>10045467</t>
  </si>
  <si>
    <t>3000073593</t>
  </si>
  <si>
    <t>108022020</t>
  </si>
  <si>
    <t>108022020M1</t>
  </si>
  <si>
    <t>23522</t>
  </si>
  <si>
    <t>BA:F:00805</t>
  </si>
  <si>
    <t>8025728392</t>
  </si>
  <si>
    <t>10036515</t>
  </si>
  <si>
    <t>3002422095</t>
  </si>
  <si>
    <t>108042002</t>
  </si>
  <si>
    <t>108042002M1</t>
  </si>
  <si>
    <t>21A091</t>
  </si>
  <si>
    <t>BA:F:00292</t>
  </si>
  <si>
    <t>80064466</t>
  </si>
  <si>
    <t>10044844</t>
  </si>
  <si>
    <t>3000076149</t>
  </si>
  <si>
    <t>111008020</t>
  </si>
  <si>
    <t>111008020Y1</t>
  </si>
  <si>
    <t>27312</t>
  </si>
  <si>
    <t>BA:F:00569</t>
  </si>
  <si>
    <t>80070780</t>
  </si>
  <si>
    <t>10038077</t>
  </si>
  <si>
    <t>3000076463</t>
  </si>
  <si>
    <t>111018070</t>
  </si>
  <si>
    <t>111018070M1</t>
  </si>
  <si>
    <t>23579</t>
  </si>
  <si>
    <t>BA:F:00280</t>
  </si>
  <si>
    <t>80064191</t>
  </si>
  <si>
    <t>10045267</t>
  </si>
  <si>
    <t>3000073904</t>
  </si>
  <si>
    <t>108025010</t>
  </si>
  <si>
    <t>108025010M1</t>
  </si>
  <si>
    <t>23362</t>
  </si>
  <si>
    <t>BA:F:01029</t>
  </si>
  <si>
    <t>8025888718</t>
  </si>
  <si>
    <t>10042258</t>
  </si>
  <si>
    <t>3002428602</t>
  </si>
  <si>
    <t>108025001</t>
  </si>
  <si>
    <t>108025001H1</t>
  </si>
  <si>
    <t>21B084/1</t>
  </si>
  <si>
    <t>BA:F:00621</t>
  </si>
  <si>
    <t>80071964</t>
  </si>
  <si>
    <t>3000070766</t>
  </si>
  <si>
    <t>107005036</t>
  </si>
  <si>
    <t>107005036M1</t>
  </si>
  <si>
    <t>23530</t>
  </si>
  <si>
    <t>BA:F:00279</t>
  </si>
  <si>
    <t>80064179</t>
  </si>
  <si>
    <t>10044843</t>
  </si>
  <si>
    <t>3000074480</t>
  </si>
  <si>
    <t>109008004</t>
  </si>
  <si>
    <t>109008004M1</t>
  </si>
  <si>
    <t>23292</t>
  </si>
  <si>
    <t>BA:F:00241</t>
  </si>
  <si>
    <t>80063403</t>
  </si>
  <si>
    <t>10054948</t>
  </si>
  <si>
    <t>3000071699</t>
  </si>
  <si>
    <t>107049088</t>
  </si>
  <si>
    <t>107049088M1</t>
  </si>
  <si>
    <t>23285</t>
  </si>
  <si>
    <t>BA:F:00193</t>
  </si>
  <si>
    <t>80062159</t>
  </si>
  <si>
    <t>10033689</t>
  </si>
  <si>
    <t>3000073887</t>
  </si>
  <si>
    <t>108024030</t>
  </si>
  <si>
    <t>108024030M1</t>
  </si>
  <si>
    <t>23361</t>
  </si>
  <si>
    <t>BA:F:00395</t>
  </si>
  <si>
    <t>80066748</t>
  </si>
  <si>
    <t>10043038</t>
  </si>
  <si>
    <t>3000076715</t>
  </si>
  <si>
    <t>111023036</t>
  </si>
  <si>
    <t>111023036M1</t>
  </si>
  <si>
    <t>23446</t>
  </si>
  <si>
    <t>BA:F:00996</t>
  </si>
  <si>
    <t>8025848541</t>
  </si>
  <si>
    <t>10031806</t>
  </si>
  <si>
    <t>3002427581</t>
  </si>
  <si>
    <t>107072001</t>
  </si>
  <si>
    <t>107072001M1</t>
  </si>
  <si>
    <t>21A886</t>
  </si>
  <si>
    <t>BA:F:00866</t>
  </si>
  <si>
    <t>8025758997</t>
  </si>
  <si>
    <t>10041234</t>
  </si>
  <si>
    <t>3002423342</t>
  </si>
  <si>
    <t>163020003</t>
  </si>
  <si>
    <t>163020003H1</t>
  </si>
  <si>
    <t>89A195</t>
  </si>
  <si>
    <t>BA:F:00870</t>
  </si>
  <si>
    <t>8025759692</t>
  </si>
  <si>
    <t>10056042</t>
  </si>
  <si>
    <t>3002423434</t>
  </si>
  <si>
    <t>164602002</t>
  </si>
  <si>
    <t>164602002H1</t>
  </si>
  <si>
    <t>89A080</t>
  </si>
  <si>
    <t>BA:F:00984</t>
  </si>
  <si>
    <t>8025836854</t>
  </si>
  <si>
    <t>10023946</t>
  </si>
  <si>
    <t>3002427274</t>
  </si>
  <si>
    <t>164601002</t>
  </si>
  <si>
    <t>164601002H1</t>
  </si>
  <si>
    <t>89A589</t>
  </si>
  <si>
    <t>BA:F:00765</t>
  </si>
  <si>
    <t>8023058016</t>
  </si>
  <si>
    <t>10033522</t>
  </si>
  <si>
    <t>3002389573</t>
  </si>
  <si>
    <t>153105020</t>
  </si>
  <si>
    <t>153105020X1</t>
  </si>
  <si>
    <t>21153</t>
  </si>
  <si>
    <t>BA:F:01039</t>
  </si>
  <si>
    <t>8025898246</t>
  </si>
  <si>
    <t>10041973</t>
  </si>
  <si>
    <t>3002428965</t>
  </si>
  <si>
    <t>109020002</t>
  </si>
  <si>
    <t>109020002H1</t>
  </si>
  <si>
    <t>21B058</t>
  </si>
  <si>
    <t>BA:F:01040</t>
  </si>
  <si>
    <t>8025898455</t>
  </si>
  <si>
    <t>10040052</t>
  </si>
  <si>
    <t>3002428968</t>
  </si>
  <si>
    <t>109020003</t>
  </si>
  <si>
    <t>109020003X1</t>
  </si>
  <si>
    <t>21B059</t>
  </si>
  <si>
    <t>BA:F:01041</t>
  </si>
  <si>
    <t>8025898463</t>
  </si>
  <si>
    <t>10041782</t>
  </si>
  <si>
    <t>3002428970</t>
  </si>
  <si>
    <t>109020004</t>
  </si>
  <si>
    <t>109020004X1</t>
  </si>
  <si>
    <t>21B060</t>
  </si>
  <si>
    <t>BA:F:00116</t>
  </si>
  <si>
    <t>80060565</t>
  </si>
  <si>
    <t>10036553</t>
  </si>
  <si>
    <t>3000074767</t>
  </si>
  <si>
    <t>157107040</t>
  </si>
  <si>
    <t>157107040X1</t>
  </si>
  <si>
    <t>80222</t>
  </si>
  <si>
    <t>BA:F:00282</t>
  </si>
  <si>
    <t>80064307</t>
  </si>
  <si>
    <t>10049746</t>
  </si>
  <si>
    <t>3000076454</t>
  </si>
  <si>
    <t>157131078</t>
  </si>
  <si>
    <t>157131078X1</t>
  </si>
  <si>
    <t>80602</t>
  </si>
  <si>
    <t>BA:F:00157</t>
  </si>
  <si>
    <t>80061320</t>
  </si>
  <si>
    <t>10047697</t>
  </si>
  <si>
    <t>3000075970</t>
  </si>
  <si>
    <t>157131014</t>
  </si>
  <si>
    <t>157131014X1</t>
  </si>
  <si>
    <t>80247</t>
  </si>
  <si>
    <t>BA:F:01109</t>
  </si>
  <si>
    <t>50. Grundschule Berlin-Pankow / Ernst-Ludwig-Heim-Str. 14</t>
  </si>
  <si>
    <t>8025951604</t>
  </si>
  <si>
    <t>10038231</t>
  </si>
  <si>
    <t>3002430499</t>
  </si>
  <si>
    <t>171033002</t>
  </si>
  <si>
    <t>171033002X1</t>
  </si>
  <si>
    <t>80A089</t>
  </si>
  <si>
    <t>Adresse</t>
  </si>
  <si>
    <t>Name der Einrichtung</t>
  </si>
  <si>
    <t>Wärmemedium</t>
  </si>
  <si>
    <t xml:space="preserve"> </t>
  </si>
  <si>
    <t>Eberswalder Str. 10-11</t>
  </si>
  <si>
    <t>Walter-Friedrich-Str. 16</t>
  </si>
  <si>
    <t>2024 Strom 
kWh/a</t>
  </si>
  <si>
    <t>Verbrauchsübersicht Bezirksamt Pankow 2024</t>
  </si>
  <si>
    <t>Schule (LOG)</t>
  </si>
  <si>
    <t>Schule (LOG)/Wärmpepumpe</t>
  </si>
  <si>
    <t>HALLE TANZBÜHNE BERLIN</t>
  </si>
  <si>
    <t>Schule (2021 Sanierung)</t>
  </si>
  <si>
    <t>Sporthalle der Schule Stahlheimer Str. 22</t>
  </si>
  <si>
    <t>Einspeisung PV Stiftsweg 3, DE - 13187 Berlin</t>
  </si>
  <si>
    <t>NSE PV Stiftsweg 3, DE - 13187 Berlin</t>
  </si>
  <si>
    <t>NSE BHKW Templiner Str. 1, DE - 10119 Berlin</t>
  </si>
  <si>
    <t>G29 Grundschule Am Sandhaus - Standort Walter-Friedrich-Straße</t>
  </si>
  <si>
    <t>2024 Fernwärme 
kWh/a</t>
  </si>
  <si>
    <t>Münchehagener Str. 43</t>
  </si>
  <si>
    <t>Ernst-Ludwig-Heim-Str. 14</t>
  </si>
  <si>
    <t>2024 Gas 
kWh/a</t>
  </si>
  <si>
    <t>Fernwärme/ Gas</t>
  </si>
  <si>
    <t>2024 Wärme
kWh/a</t>
  </si>
  <si>
    <t>2024 Gesamt 
kWh/a</t>
  </si>
  <si>
    <t xml:space="preserve">G23 Grundschule Alt-Karow </t>
  </si>
  <si>
    <t>G50 Grundschule am Campus Buch</t>
  </si>
  <si>
    <t>Kita "Eigensinn"</t>
  </si>
  <si>
    <t>Versorgungsobjekt SGA</t>
  </si>
  <si>
    <t>Kita KinderZeit</t>
  </si>
  <si>
    <t>Skulptur "Knabe mit Fisch"</t>
  </si>
  <si>
    <t>Greifswalder Str. 80A</t>
  </si>
  <si>
    <t>Kita "Raupe Nimmersatt"</t>
  </si>
  <si>
    <t>Kita, freier Träger</t>
  </si>
  <si>
    <t>Städtische Kita</t>
  </si>
  <si>
    <t>G39 Grundschule Wolkenstein</t>
  </si>
  <si>
    <t xml:space="preserve">K02 Kurt-Tucholsky-Schule </t>
  </si>
  <si>
    <t>K02 Kurt-Tucholsky-Schule</t>
  </si>
  <si>
    <t>Kita Krümmelkiste</t>
  </si>
  <si>
    <t>Y14 Primo-Levi-Schule (Gymnasium) -</t>
  </si>
  <si>
    <t>G49 Grundschule an der Rennbahn</t>
  </si>
  <si>
    <t>Rennbahnstr. 46</t>
  </si>
  <si>
    <t>Kita Wiesenwichtel</t>
  </si>
  <si>
    <t xml:space="preserve">G02 Heinrich-Roller-Grundschule </t>
  </si>
  <si>
    <t>G02 Heinrich-Roller-Grundschule</t>
  </si>
  <si>
    <t>Gas/ BHKW</t>
  </si>
  <si>
    <t xml:space="preserve">G18 Picasso-Grundschule </t>
  </si>
  <si>
    <t>G03 Grundschule am Kollwitzplatz</t>
  </si>
  <si>
    <t>BHKW/ Gas</t>
  </si>
  <si>
    <t>BHKW/ Fernwärme</t>
  </si>
  <si>
    <t xml:space="preserve">K11 Wilhelm-von-Humboldt-Schule (Gemeinschaftsschule) </t>
  </si>
  <si>
    <t>K11 Wilhelm-von-Humboldt-Schule (Gemeinschaftsschule)</t>
  </si>
  <si>
    <t>Fernwärme/ Wärmepumpe</t>
  </si>
  <si>
    <t>Schule am Europa Sportpark Kniprodestr. 29 (Mieträume Landsberger Allee 117 a im Forum Landsberger Allee)</t>
  </si>
  <si>
    <t xml:space="preserve">Y14 Primo-Levi-Gymnasium </t>
  </si>
  <si>
    <t>Y14 Primo-Levi-Gymnasium</t>
  </si>
  <si>
    <t>Bezirksgebäude SGA</t>
  </si>
  <si>
    <t>Y16 Robert-Havemann-Gymnasium</t>
  </si>
  <si>
    <t xml:space="preserve">K01 Kurt-Schwitters-Schule </t>
  </si>
  <si>
    <t>G37 Klecks-Grundschule</t>
  </si>
  <si>
    <t>W24 -  Der Club f. Kinder u. Jugendliche</t>
  </si>
  <si>
    <t>K10 Hufeland-Oberschule</t>
  </si>
  <si>
    <t>S10 Marianne-Buggenhagen-Schule für Körperbehinderte</t>
  </si>
  <si>
    <t>Langhansstr. 120, DE - 13086 Berlin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</si>
</sst>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%;[Red]\-#,##0.00\ %"/>
    <numFmt numFmtId="165" formatCode="0.0%"/>
    <numFmt numFmtId="166" formatCode="#,##0.0"/>
    <numFmt numFmtId="167" formatCode="_-* #,##0\ _€_-;\-* #,##0\ _€_-;_-* &quot;-&quot;\ _€_-;_-@_-"/>
  </numFmts>
  <fonts count="26">
    <font>
      <sz val="11"/>
      <color rgb="FF000000"/>
      <name val="C Helvetica Condensed"/>
    </font>
    <font>
      <sz val="11"/>
      <color rgb="FF9C0006"/>
      <name val="C Helvetica Condensed"/>
    </font>
    <font>
      <sz val="11"/>
      <color rgb="FFFF0000"/>
      <name val="C Helvetica Condensed"/>
    </font>
    <font>
      <b/>
      <i/>
      <u/>
      <sz val="10"/>
      <color rgb="FF000000"/>
      <name val="C Helvetica Condensed"/>
    </font>
    <font>
      <sz val="10"/>
      <color rgb="FF000000"/>
      <name val="C Helvetica Condensed"/>
    </font>
    <font>
      <sz val="10"/>
      <color rgb="FF000000"/>
      <name val="Helvetica LT Std Cond"/>
    </font>
    <font>
      <sz val="11"/>
      <color rgb="FF000000"/>
      <name val="Calibri"/>
      <family val="2"/>
    </font>
    <font>
      <sz val="10"/>
      <color rgb="FF000000"/>
      <name val="Arial1"/>
    </font>
    <font>
      <b/>
      <sz val="10"/>
      <color rgb="FF000000"/>
      <name val="Arial2"/>
    </font>
    <font>
      <sz val="10"/>
      <color rgb="FF000000"/>
      <name val="Arial2"/>
    </font>
    <font>
      <sz val="10"/>
      <color rgb="FFFF0000"/>
      <name val="Arial2"/>
    </font>
    <font>
      <b/>
      <vertAlign val="subscript"/>
      <sz val="10"/>
      <color rgb="FF000000"/>
      <name val="Arial2"/>
    </font>
    <font>
      <sz val="10"/>
      <color rgb="FFFFFFFF"/>
      <name val="Arial2"/>
    </font>
    <font>
      <sz val="11"/>
      <color rgb="FFFFFFFF"/>
      <name val="C Helvetica Condensed"/>
    </font>
    <font>
      <b/>
      <sz val="9"/>
      <color rgb="FF000000"/>
      <name val="Segoe UI"/>
      <family val="2"/>
    </font>
    <font>
      <sz val="12"/>
      <name val="Times New Roman"/>
      <family val="1"/>
    </font>
    <font>
      <b/>
      <sz val="11"/>
      <color rgb="FF000000"/>
      <name val="Arial2"/>
    </font>
    <font>
      <sz val="11"/>
      <color rgb="FF000000"/>
      <name val="Arial2"/>
    </font>
    <font>
      <i/>
      <sz val="10"/>
      <color rgb="FF000000"/>
      <name val="Arial2"/>
    </font>
    <font>
      <sz val="11"/>
      <color rgb="FF000000"/>
      <name val="C Helvetica Condensed"/>
    </font>
    <font>
      <sz val="8"/>
      <name val="C Helvetica Condensed"/>
    </font>
    <font>
      <b/>
      <sz val="11"/>
      <color rgb="FF000000"/>
      <name val="C Helvetica Condensed"/>
    </font>
    <font>
      <b/>
      <sz val="14"/>
      <color rgb="FF000000"/>
      <name val="C Helvetica Condensed"/>
    </font>
    <font>
      <b/>
      <sz val="11"/>
      <color theme="1"/>
      <name val="C Helvetica Condensed"/>
    </font>
    <font>
      <b/>
      <sz val="11"/>
      <color theme="1"/>
      <name val="Arial"/>
      <family val="2"/>
    </font>
    <font>
      <b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5C2C2"/>
      </patternFill>
    </fill>
    <fill>
      <patternFill patternType="solid">
        <fgColor rgb="FFBFBFBF"/>
        <bgColor rgb="FFC5C2C2"/>
      </patternFill>
    </fill>
    <fill>
      <patternFill patternType="solid">
        <fgColor rgb="FFC5C2C2"/>
        <bgColor rgb="FFBFBFBF"/>
      </patternFill>
    </fill>
    <fill>
      <patternFill patternType="solid">
        <fgColor rgb="FFA6A6A6"/>
        <bgColor rgb="FFA5A5A5"/>
      </patternFill>
    </fill>
    <fill>
      <patternFill patternType="solid">
        <fgColor rgb="FF808080"/>
        <bgColor rgb="FFA5A5A5"/>
      </patternFill>
    </fill>
    <fill>
      <patternFill patternType="solid">
        <fgColor rgb="FFFFC000"/>
        <bgColor rgb="FFFF9900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41">
    <xf numFmtId="0" fontId="0" fillId="0" borderId="0">
      <alignment vertical="top"/>
    </xf>
    <xf numFmtId="0" fontId="1" fillId="0" borderId="0" applyBorder="0" applyProtection="0">
      <alignment vertical="top"/>
    </xf>
    <xf numFmtId="0" fontId="1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10" fontId="2" fillId="0" borderId="0" applyBorder="0" applyProtection="0">
      <alignment vertical="top"/>
    </xf>
    <xf numFmtId="10" fontId="2" fillId="0" borderId="0" applyBorder="0" applyProtection="0">
      <alignment vertical="top"/>
    </xf>
    <xf numFmtId="10" fontId="2" fillId="0" borderId="0" applyBorder="0" applyProtection="0">
      <alignment vertical="top"/>
    </xf>
    <xf numFmtId="10" fontId="2" fillId="0" borderId="0" applyBorder="0" applyProtection="0">
      <alignment vertical="top"/>
    </xf>
    <xf numFmtId="10" fontId="2" fillId="0" borderId="0" applyBorder="0" applyProtection="0">
      <alignment vertical="top"/>
    </xf>
    <xf numFmtId="10" fontId="2" fillId="0" borderId="0" applyBorder="0" applyProtection="0">
      <alignment vertical="top"/>
    </xf>
    <xf numFmtId="10" fontId="2" fillId="2" borderId="0" applyBorder="0" applyProtection="0">
      <alignment vertical="top"/>
    </xf>
    <xf numFmtId="10" fontId="2" fillId="2" borderId="0" applyBorder="0" applyProtection="0">
      <alignment vertical="top"/>
    </xf>
    <xf numFmtId="10" fontId="2" fillId="0" borderId="0" applyBorder="0" applyProtection="0">
      <alignment vertical="top"/>
    </xf>
    <xf numFmtId="10" fontId="2" fillId="0" borderId="0" applyBorder="0" applyProtection="0">
      <alignment vertical="top"/>
    </xf>
    <xf numFmtId="10" fontId="2" fillId="0" borderId="0" applyBorder="0" applyProtection="0">
      <alignment vertical="top"/>
    </xf>
    <xf numFmtId="10" fontId="2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164" fontId="2" fillId="0" borderId="0" applyBorder="0" applyProtection="0">
      <alignment vertical="top"/>
    </xf>
    <xf numFmtId="0" fontId="19" fillId="0" borderId="0" applyBorder="0" applyProtection="0">
      <alignment vertical="top"/>
    </xf>
    <xf numFmtId="9" fontId="19" fillId="0" borderId="0" applyBorder="0" applyProtection="0">
      <alignment vertical="top"/>
    </xf>
    <xf numFmtId="0" fontId="3" fillId="0" borderId="0" applyBorder="0" applyProtection="0">
      <alignment vertical="top"/>
    </xf>
    <xf numFmtId="0" fontId="3" fillId="0" borderId="0" applyBorder="0" applyProtection="0">
      <alignment vertical="top"/>
    </xf>
    <xf numFmtId="0" fontId="3" fillId="0" borderId="0" applyBorder="0" applyProtection="0">
      <alignment vertical="top"/>
    </xf>
    <xf numFmtId="0" fontId="4" fillId="0" borderId="0" applyBorder="0" applyProtection="0">
      <alignment vertical="top"/>
    </xf>
    <xf numFmtId="0" fontId="4" fillId="0" borderId="0" applyBorder="0" applyProtection="0">
      <alignment vertical="top"/>
    </xf>
    <xf numFmtId="0" fontId="4" fillId="0" borderId="0" applyBorder="0" applyProtection="0">
      <alignment vertical="top"/>
    </xf>
    <xf numFmtId="0" fontId="5" fillId="0" borderId="0" applyBorder="0" applyProtection="0">
      <alignment vertical="top"/>
    </xf>
    <xf numFmtId="0" fontId="5" fillId="0" borderId="0" applyBorder="0" applyProtection="0">
      <alignment vertical="top"/>
    </xf>
    <xf numFmtId="0" fontId="6" fillId="0" borderId="0" applyBorder="0" applyProtection="0"/>
    <xf numFmtId="0" fontId="7" fillId="0" borderId="0" applyBorder="0" applyProtection="0"/>
  </cellStyleXfs>
  <cellXfs count="111">
    <xf numFmtId="0" fontId="0" fillId="0" borderId="0" xfId="0">
      <alignment vertical="top"/>
    </xf>
    <xf numFmtId="0" fontId="8" fillId="0" borderId="0" xfId="0" applyFont="1">
      <alignment vertical="top"/>
    </xf>
    <xf numFmtId="0" fontId="9" fillId="0" borderId="0" xfId="0" applyFont="1">
      <alignment vertical="top"/>
    </xf>
    <xf numFmtId="0" fontId="9" fillId="0" borderId="0" xfId="34" applyFont="1" applyAlignment="1">
      <alignment vertical="top"/>
    </xf>
    <xf numFmtId="0" fontId="10" fillId="0" borderId="0" xfId="0" applyFont="1">
      <alignment vertical="top"/>
    </xf>
    <xf numFmtId="0" fontId="9" fillId="0" borderId="0" xfId="0" applyFont="1">
      <alignment vertical="top"/>
    </xf>
    <xf numFmtId="0" fontId="8" fillId="0" borderId="1" xfId="0" applyFont="1" applyBorder="1">
      <alignment vertical="top"/>
    </xf>
    <xf numFmtId="0" fontId="8" fillId="0" borderId="2" xfId="0" applyFont="1" applyBorder="1">
      <alignment vertical="top"/>
    </xf>
    <xf numFmtId="0" fontId="8" fillId="0" borderId="3" xfId="0" applyFont="1" applyBorder="1">
      <alignment vertical="top"/>
    </xf>
    <xf numFmtId="0" fontId="8" fillId="0" borderId="0" xfId="40" applyFont="1" applyAlignment="1">
      <alignment horizontal="left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0" xfId="40" applyFont="1" applyAlignment="1">
      <alignment horizontal="left"/>
    </xf>
    <xf numFmtId="3" fontId="9" fillId="0" borderId="0" xfId="0" applyNumberFormat="1" applyFont="1" applyAlignment="1">
      <alignment horizontal="right" vertical="top"/>
    </xf>
    <xf numFmtId="0" fontId="9" fillId="0" borderId="0" xfId="40" applyFont="1" applyAlignment="1">
      <alignment horizontal="right"/>
    </xf>
    <xf numFmtId="0" fontId="8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3" fontId="9" fillId="0" borderId="0" xfId="0" applyNumberFormat="1" applyFont="1" applyAlignment="1">
      <alignment horizontal="right" vertical="top"/>
    </xf>
    <xf numFmtId="165" fontId="9" fillId="0" borderId="0" xfId="0" applyNumberFormat="1" applyFont="1" applyAlignment="1">
      <alignment horizontal="right" vertical="top"/>
    </xf>
    <xf numFmtId="3" fontId="9" fillId="3" borderId="0" xfId="0" applyNumberFormat="1" applyFont="1" applyFill="1" applyAlignment="1">
      <alignment horizontal="right" vertical="top"/>
    </xf>
    <xf numFmtId="9" fontId="9" fillId="3" borderId="0" xfId="0" applyNumberFormat="1" applyFont="1" applyFill="1" applyAlignment="1">
      <alignment horizontal="right" vertical="top"/>
    </xf>
    <xf numFmtId="166" fontId="9" fillId="0" borderId="0" xfId="0" applyNumberFormat="1" applyFont="1" applyAlignment="1">
      <alignment horizontal="right" vertical="top"/>
    </xf>
    <xf numFmtId="9" fontId="9" fillId="0" borderId="0" xfId="0" applyNumberFormat="1" applyFont="1" applyAlignment="1">
      <alignment horizontal="right" vertical="top"/>
    </xf>
    <xf numFmtId="4" fontId="9" fillId="0" borderId="0" xfId="0" applyNumberFormat="1" applyFont="1">
      <alignment vertical="top"/>
    </xf>
    <xf numFmtId="1" fontId="9" fillId="0" borderId="0" xfId="40" applyNumberFormat="1" applyFont="1" applyAlignment="1">
      <alignment horizontal="left"/>
    </xf>
    <xf numFmtId="0" fontId="8" fillId="4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9" fillId="5" borderId="0" xfId="0" applyFont="1" applyFill="1" applyAlignment="1">
      <alignment vertical="top"/>
    </xf>
    <xf numFmtId="3" fontId="9" fillId="5" borderId="0" xfId="0" applyNumberFormat="1" applyFont="1" applyFill="1" applyAlignment="1">
      <alignment horizontal="right" vertical="top"/>
    </xf>
    <xf numFmtId="3" fontId="9" fillId="4" borderId="0" xfId="0" applyNumberFormat="1" applyFont="1" applyFill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9" fontId="9" fillId="0" borderId="0" xfId="30" applyFont="1" applyAlignment="1">
      <alignment horizontal="right" vertical="top"/>
    </xf>
    <xf numFmtId="4" fontId="9" fillId="0" borderId="0" xfId="0" applyNumberFormat="1" applyFont="1">
      <alignment vertical="top"/>
    </xf>
    <xf numFmtId="0" fontId="8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right" vertical="top"/>
    </xf>
    <xf numFmtId="0" fontId="8" fillId="6" borderId="0" xfId="0" applyFont="1" applyFill="1" applyAlignment="1">
      <alignment horizontal="right" vertical="top"/>
    </xf>
    <xf numFmtId="3" fontId="9" fillId="6" borderId="0" xfId="0" applyNumberFormat="1" applyFont="1" applyFill="1" applyAlignment="1">
      <alignment horizontal="right" vertical="top"/>
    </xf>
    <xf numFmtId="2" fontId="9" fillId="0" borderId="0" xfId="0" applyNumberFormat="1" applyFont="1">
      <alignment vertical="top"/>
    </xf>
    <xf numFmtId="0" fontId="8" fillId="7" borderId="0" xfId="0" applyFont="1" applyFill="1">
      <alignment vertical="top"/>
    </xf>
    <xf numFmtId="0" fontId="9" fillId="7" borderId="0" xfId="0" applyFont="1" applyFill="1">
      <alignment vertical="top"/>
    </xf>
    <xf numFmtId="0" fontId="12" fillId="7" borderId="0" xfId="0" applyFont="1" applyFill="1">
      <alignment vertical="top"/>
    </xf>
    <xf numFmtId="0" fontId="12" fillId="0" borderId="0" xfId="0" applyFont="1">
      <alignment vertical="top"/>
    </xf>
    <xf numFmtId="4" fontId="9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 vertical="top"/>
    </xf>
    <xf numFmtId="3" fontId="12" fillId="0" borderId="0" xfId="0" applyNumberFormat="1" applyFont="1">
      <alignment vertical="top"/>
    </xf>
    <xf numFmtId="0" fontId="0" fillId="0" borderId="0" xfId="0">
      <alignment vertical="top"/>
    </xf>
    <xf numFmtId="3" fontId="9" fillId="0" borderId="0" xfId="0" applyNumberFormat="1" applyFont="1">
      <alignment vertical="top"/>
    </xf>
    <xf numFmtId="0" fontId="13" fillId="0" borderId="0" xfId="0" applyFont="1">
      <alignment vertical="top"/>
    </xf>
    <xf numFmtId="0" fontId="16" fillId="0" borderId="0" xfId="0" applyFont="1">
      <alignment vertical="top"/>
    </xf>
    <xf numFmtId="0" fontId="10" fillId="0" borderId="0" xfId="0" applyFont="1">
      <alignment vertical="top"/>
    </xf>
    <xf numFmtId="0" fontId="9" fillId="7" borderId="0" xfId="0" applyFont="1" applyFill="1" applyAlignment="1">
      <alignment vertical="top"/>
    </xf>
    <xf numFmtId="0" fontId="17" fillId="7" borderId="0" xfId="0" applyFont="1" applyFill="1">
      <alignment vertical="top"/>
    </xf>
    <xf numFmtId="0" fontId="8" fillId="4" borderId="0" xfId="0" applyFont="1" applyFill="1" applyAlignment="1">
      <alignment horizontal="left" vertical="top"/>
    </xf>
    <xf numFmtId="0" fontId="8" fillId="7" borderId="0" xfId="0" applyFont="1" applyFill="1" applyAlignment="1">
      <alignment horizontal="left" vertical="top"/>
    </xf>
    <xf numFmtId="0" fontId="8" fillId="7" borderId="0" xfId="0" applyFont="1" applyFill="1" applyAlignment="1">
      <alignment horizontal="right" vertical="top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4" borderId="0" xfId="0" applyFont="1" applyFill="1" applyAlignment="1">
      <alignment horizontal="right" vertical="top"/>
    </xf>
    <xf numFmtId="0" fontId="9" fillId="7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4" borderId="0" xfId="0" applyFont="1" applyFill="1" applyAlignment="1">
      <alignment horizontal="right" vertical="top"/>
    </xf>
    <xf numFmtId="0" fontId="17" fillId="0" borderId="0" xfId="0" applyFont="1">
      <alignment vertical="top"/>
    </xf>
    <xf numFmtId="0" fontId="8" fillId="3" borderId="0" xfId="0" applyFont="1" applyFill="1">
      <alignment vertical="top"/>
    </xf>
    <xf numFmtId="3" fontId="8" fillId="3" borderId="0" xfId="0" applyNumberFormat="1" applyFont="1" applyFill="1">
      <alignment vertical="top"/>
    </xf>
    <xf numFmtId="3" fontId="8" fillId="7" borderId="0" xfId="0" applyNumberFormat="1" applyFont="1" applyFill="1">
      <alignment vertical="top"/>
    </xf>
    <xf numFmtId="0" fontId="8" fillId="0" borderId="0" xfId="0" applyFont="1">
      <alignment vertical="top"/>
    </xf>
    <xf numFmtId="3" fontId="17" fillId="7" borderId="0" xfId="0" applyNumberFormat="1" applyFont="1" applyFill="1" applyAlignment="1">
      <alignment horizontal="right" vertical="top"/>
    </xf>
    <xf numFmtId="3" fontId="17" fillId="0" borderId="0" xfId="0" applyNumberFormat="1" applyFont="1" applyAlignment="1">
      <alignment horizontal="right" vertical="top"/>
    </xf>
    <xf numFmtId="0" fontId="17" fillId="7" borderId="0" xfId="0" applyFont="1" applyFill="1" applyAlignment="1">
      <alignment horizontal="right" vertical="top"/>
    </xf>
    <xf numFmtId="10" fontId="9" fillId="0" borderId="0" xfId="0" applyNumberFormat="1" applyFont="1" applyAlignment="1">
      <alignment horizontal="right" vertical="top"/>
    </xf>
    <xf numFmtId="10" fontId="9" fillId="7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 vertical="top"/>
    </xf>
    <xf numFmtId="0" fontId="18" fillId="0" borderId="0" xfId="0" applyFont="1">
      <alignment vertical="top"/>
    </xf>
    <xf numFmtId="0" fontId="18" fillId="7" borderId="0" xfId="0" applyFont="1" applyFill="1">
      <alignment vertical="top"/>
    </xf>
    <xf numFmtId="3" fontId="17" fillId="4" borderId="0" xfId="0" applyNumberFormat="1" applyFont="1" applyFill="1" applyAlignment="1">
      <alignment horizontal="right" vertical="top"/>
    </xf>
    <xf numFmtId="1" fontId="9" fillId="0" borderId="0" xfId="0" applyNumberFormat="1" applyFont="1">
      <alignment vertical="top"/>
    </xf>
    <xf numFmtId="0" fontId="9" fillId="0" borderId="0" xfId="0" applyFont="1" applyAlignment="1">
      <alignment vertical="top" wrapText="1"/>
    </xf>
    <xf numFmtId="0" fontId="8" fillId="8" borderId="0" xfId="0" applyFont="1" applyFill="1" applyAlignment="1">
      <alignment horizontal="right" vertical="top"/>
    </xf>
    <xf numFmtId="0" fontId="8" fillId="9" borderId="0" xfId="0" applyFont="1" applyFill="1" applyAlignment="1">
      <alignment horizontal="right" vertical="top"/>
    </xf>
    <xf numFmtId="0" fontId="9" fillId="8" borderId="0" xfId="0" applyFont="1" applyFill="1" applyAlignment="1">
      <alignment horizontal="right" vertical="top"/>
    </xf>
    <xf numFmtId="0" fontId="9" fillId="9" borderId="0" xfId="0" applyFont="1" applyFill="1" applyAlignment="1">
      <alignment horizontal="right" vertical="top"/>
    </xf>
    <xf numFmtId="0" fontId="8" fillId="3" borderId="0" xfId="0" applyFont="1" applyFill="1" applyAlignment="1">
      <alignment horizontal="right" vertical="top"/>
    </xf>
    <xf numFmtId="0" fontId="8" fillId="9" borderId="0" xfId="0" applyFont="1" applyFill="1" applyAlignment="1">
      <alignment horizontal="right" vertical="top"/>
    </xf>
    <xf numFmtId="14" fontId="9" fillId="0" borderId="0" xfId="0" applyNumberFormat="1" applyFont="1">
      <alignment vertical="top"/>
    </xf>
    <xf numFmtId="0" fontId="9" fillId="10" borderId="0" xfId="0" applyFont="1" applyFill="1">
      <alignment vertical="top"/>
    </xf>
    <xf numFmtId="0" fontId="9" fillId="11" borderId="0" xfId="0" applyFont="1" applyFill="1">
      <alignment vertical="top"/>
    </xf>
    <xf numFmtId="0" fontId="9" fillId="12" borderId="0" xfId="0" applyFont="1" applyFill="1">
      <alignment vertical="top"/>
    </xf>
    <xf numFmtId="14" fontId="9" fillId="10" borderId="0" xfId="0" applyNumberFormat="1" applyFont="1" applyFill="1">
      <alignment vertical="top"/>
    </xf>
    <xf numFmtId="14" fontId="9" fillId="11" borderId="0" xfId="0" applyNumberFormat="1" applyFont="1" applyFill="1">
      <alignment vertical="top"/>
    </xf>
    <xf numFmtId="0" fontId="9" fillId="0" borderId="0" xfId="0" applyFont="1" applyFill="1">
      <alignment vertical="top"/>
    </xf>
    <xf numFmtId="14" fontId="9" fillId="0" borderId="0" xfId="0" applyNumberFormat="1" applyFont="1" applyFill="1">
      <alignment vertical="top"/>
    </xf>
    <xf numFmtId="0" fontId="0" fillId="0" borderId="0" xfId="0" applyFill="1">
      <alignment vertical="top"/>
    </xf>
    <xf numFmtId="167" fontId="23" fillId="0" borderId="0" xfId="0" applyNumberFormat="1" applyFont="1" applyFill="1" applyBorder="1" applyAlignment="1">
      <alignment horizontal="right" vertical="top"/>
    </xf>
    <xf numFmtId="167" fontId="24" fillId="0" borderId="0" xfId="0" applyNumberFormat="1" applyFont="1" applyFill="1" applyBorder="1" applyAlignment="1">
      <alignment horizontal="right" vertical="top"/>
    </xf>
    <xf numFmtId="0" fontId="0" fillId="0" borderId="0" xfId="0" applyBorder="1">
      <alignment vertical="top"/>
    </xf>
    <xf numFmtId="0" fontId="21" fillId="0" borderId="0" xfId="0" applyFont="1" applyBorder="1">
      <alignment vertical="top"/>
    </xf>
    <xf numFmtId="0" fontId="22" fillId="13" borderId="7" xfId="0" applyFont="1" applyFill="1" applyBorder="1">
      <alignment vertical="top"/>
    </xf>
    <xf numFmtId="0" fontId="22" fillId="13" borderId="9" xfId="0" applyFont="1" applyFill="1" applyBorder="1">
      <alignment vertical="top"/>
    </xf>
    <xf numFmtId="0" fontId="22" fillId="13" borderId="9" xfId="0" applyFont="1" applyFill="1" applyBorder="1" applyAlignment="1">
      <alignment vertical="top" wrapText="1"/>
    </xf>
    <xf numFmtId="0" fontId="22" fillId="13" borderId="6" xfId="0" applyFont="1" applyFill="1" applyBorder="1" applyAlignment="1">
      <alignment vertical="top" wrapText="1"/>
    </xf>
    <xf numFmtId="0" fontId="24" fillId="0" borderId="8" xfId="0" applyFont="1" applyFill="1" applyBorder="1">
      <alignment vertical="top"/>
    </xf>
    <xf numFmtId="0" fontId="24" fillId="0" borderId="8" xfId="0" applyFont="1" applyFill="1" applyBorder="1" applyAlignment="1">
      <alignment vertical="top" wrapText="1"/>
    </xf>
    <xf numFmtId="0" fontId="23" fillId="0" borderId="8" xfId="0" applyFont="1" applyFill="1" applyBorder="1" applyAlignment="1">
      <alignment horizontal="left" vertical="top"/>
    </xf>
    <xf numFmtId="0" fontId="23" fillId="0" borderId="8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 vertical="top"/>
    </xf>
    <xf numFmtId="167" fontId="23" fillId="0" borderId="8" xfId="0" applyNumberFormat="1" applyFont="1" applyFill="1" applyBorder="1" applyAlignment="1">
      <alignment horizontal="right" vertical="top"/>
    </xf>
    <xf numFmtId="0" fontId="25" fillId="0" borderId="8" xfId="0" applyFont="1" applyFill="1" applyBorder="1" applyAlignment="1">
      <alignment vertical="top" wrapText="1"/>
    </xf>
    <xf numFmtId="0" fontId="25" fillId="0" borderId="8" xfId="0" applyFont="1" applyFill="1" applyBorder="1">
      <alignment vertical="top"/>
    </xf>
    <xf numFmtId="167" fontId="23" fillId="0" borderId="8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 wrapText="1"/>
    </xf>
  </cellXfs>
  <cellStyles count="41">
    <cellStyle name="cf1" xfId="1" xr:uid="{00000000-0005-0000-0000-000000000000}"/>
    <cellStyle name="cf1 2" xfId="2" xr:uid="{00000000-0005-0000-0000-000001000000}"/>
    <cellStyle name="cf10" xfId="3" xr:uid="{00000000-0005-0000-0000-000002000000}"/>
    <cellStyle name="cf10 2" xfId="4" xr:uid="{00000000-0005-0000-0000-000003000000}"/>
    <cellStyle name="cf11" xfId="5" xr:uid="{00000000-0005-0000-0000-000004000000}"/>
    <cellStyle name="cf11 2" xfId="6" xr:uid="{00000000-0005-0000-0000-000005000000}"/>
    <cellStyle name="cf12" xfId="7" xr:uid="{00000000-0005-0000-0000-000006000000}"/>
    <cellStyle name="cf12 2" xfId="8" xr:uid="{00000000-0005-0000-0000-000007000000}"/>
    <cellStyle name="cf13" xfId="9" xr:uid="{00000000-0005-0000-0000-000008000000}"/>
    <cellStyle name="cf13 2" xfId="10" xr:uid="{00000000-0005-0000-0000-000009000000}"/>
    <cellStyle name="cf14" xfId="11" xr:uid="{00000000-0005-0000-0000-00000A000000}"/>
    <cellStyle name="cf14 2" xfId="12" xr:uid="{00000000-0005-0000-0000-00000B000000}"/>
    <cellStyle name="cf2" xfId="13" xr:uid="{00000000-0005-0000-0000-00000C000000}"/>
    <cellStyle name="cf2 2" xfId="14" xr:uid="{00000000-0005-0000-0000-00000D000000}"/>
    <cellStyle name="cf3" xfId="15" xr:uid="{00000000-0005-0000-0000-00000E000000}"/>
    <cellStyle name="cf3 2" xfId="16" xr:uid="{00000000-0005-0000-0000-00000F000000}"/>
    <cellStyle name="cf4" xfId="17" xr:uid="{00000000-0005-0000-0000-000010000000}"/>
    <cellStyle name="cf4 2" xfId="18" xr:uid="{00000000-0005-0000-0000-000011000000}"/>
    <cellStyle name="cf5" xfId="19" xr:uid="{00000000-0005-0000-0000-000012000000}"/>
    <cellStyle name="cf5 2" xfId="20" xr:uid="{00000000-0005-0000-0000-000013000000}"/>
    <cellStyle name="cf6" xfId="21" xr:uid="{00000000-0005-0000-0000-000014000000}"/>
    <cellStyle name="cf6 2" xfId="22" xr:uid="{00000000-0005-0000-0000-000015000000}"/>
    <cellStyle name="cf7" xfId="23" xr:uid="{00000000-0005-0000-0000-000016000000}"/>
    <cellStyle name="cf7 2" xfId="24" xr:uid="{00000000-0005-0000-0000-000017000000}"/>
    <cellStyle name="cf8" xfId="25" xr:uid="{00000000-0005-0000-0000-000018000000}"/>
    <cellStyle name="cf8 2" xfId="26" xr:uid="{00000000-0005-0000-0000-000019000000}"/>
    <cellStyle name="cf9" xfId="27" xr:uid="{00000000-0005-0000-0000-00001A000000}"/>
    <cellStyle name="cf9 2" xfId="28" xr:uid="{00000000-0005-0000-0000-00001B000000}"/>
    <cellStyle name="Heading 1" xfId="29" xr:uid="{00000000-0005-0000-0000-00001C000000}"/>
    <cellStyle name="Prozent" xfId="30" builtinId="5"/>
    <cellStyle name="Result2" xfId="31" xr:uid="{00000000-0005-0000-0000-00001E000000}"/>
    <cellStyle name="Result2 2" xfId="32" xr:uid="{00000000-0005-0000-0000-00001F000000}"/>
    <cellStyle name="Result2 3" xfId="33" xr:uid="{00000000-0005-0000-0000-000020000000}"/>
    <cellStyle name="Standard" xfId="0" builtinId="0"/>
    <cellStyle name="Standard 2" xfId="34" xr:uid="{00000000-0005-0000-0000-000022000000}"/>
    <cellStyle name="Standard 2 2" xfId="35" xr:uid="{00000000-0005-0000-0000-000023000000}"/>
    <cellStyle name="Standard 2 3" xfId="36" xr:uid="{00000000-0005-0000-0000-000024000000}"/>
    <cellStyle name="Standard 3" xfId="37" xr:uid="{00000000-0005-0000-0000-000025000000}"/>
    <cellStyle name="Standard 3 2" xfId="38" xr:uid="{00000000-0005-0000-0000-000026000000}"/>
    <cellStyle name="Standard 4" xfId="39" xr:uid="{00000000-0005-0000-0000-000027000000}"/>
    <cellStyle name="Standard_100311_S_2000" xfId="40" xr:uid="{00000000-0005-0000-0000-000028000000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 Helvetica Condense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 Helvetica Condensed"/>
        <scheme val="none"/>
      </font>
      <numFmt numFmtId="167" formatCode="_-* #,##0\ _€_-;\-* #,##0\ _€_-;_-* &quot;-&quot;\ _€_-;_-@_-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 Helvetica Condensed"/>
        <scheme val="none"/>
      </font>
      <numFmt numFmtId="167" formatCode="_-* #,##0\ _€_-;\-* #,##0\ _€_-;_-* &quot;-&quot;\ _€_-;_-@_-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 Helvetica Condensed"/>
        <scheme val="none"/>
      </font>
      <numFmt numFmtId="167" formatCode="_-* #,##0\ _€_-;\-* #,##0\ _€_-;_-* &quot;-&quot;\ _€_-;_-@_-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 Helvetica Condensed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 Helvetica Condensed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 Helvetica Condensed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C5C2C2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59595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0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000" b="1" strike="noStrike" spc="-1">
                <a:solidFill>
                  <a:srgbClr val="000000"/>
                </a:solidFill>
                <a:latin typeface="Calibri"/>
              </a:rPr>
              <a:t>Verbrauchsentwicklung (unbereinigt)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Zusammenfassung!$A$11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Zusammenfassung!$A$12:$A$14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Zusammenfassung!$B$12:$B$14</c:f>
              <c:numCache>
                <c:formatCode>#,##0</c:formatCode>
                <c:ptCount val="3"/>
                <c:pt idx="0">
                  <c:v>11652.682000000001</c:v>
                </c:pt>
                <c:pt idx="1">
                  <c:v>12677.784</c:v>
                </c:pt>
                <c:pt idx="2">
                  <c:v>12074.824000000001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0-4EC4-B455-DDE8CF9F156A}"/>
            </c:ext>
          </c:extLst>
        </c:ser>
        <c:ser>
          <c:idx val="1"/>
          <c:order val="1"/>
          <c:tx>
            <c:strRef>
              <c:f>Zusammenfassung!$A$23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Zusammenfassung!$A$12:$A$14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Zusammenfassung!$B$24:$B$26</c:f>
              <c:numCache>
                <c:formatCode>#,##0</c:formatCode>
                <c:ptCount val="3"/>
                <c:pt idx="0">
                  <c:v>29958.79</c:v>
                </c:pt>
                <c:pt idx="1">
                  <c:v>29569.437999999998</c:v>
                </c:pt>
                <c:pt idx="2">
                  <c:v>27389.482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0-4EC4-B455-DDE8CF9F156A}"/>
            </c:ext>
          </c:extLst>
        </c:ser>
        <c:ser>
          <c:idx val="2"/>
          <c:order val="2"/>
          <c:tx>
            <c:strRef>
              <c:f>Zusammenfassung!$A$17</c:f>
              <c:strCache>
                <c:ptCount val="1"/>
                <c:pt idx="0">
                  <c:v>Strom - Wärmepumpen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Zusammenfassung!$A$12:$A$14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Zusammenfassung!$B$18:$B$20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0-4EC4-B455-DDE8CF9F156A}"/>
            </c:ext>
          </c:extLst>
        </c:ser>
        <c:ser>
          <c:idx val="3"/>
          <c:order val="3"/>
          <c:tx>
            <c:strRef>
              <c:f>Zusammenfassung!$A$29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Zusammenfassung!$A$12:$A$14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Zusammenfassung!$B$30:$B$32</c:f>
              <c:numCache>
                <c:formatCode>#,##0</c:formatCode>
                <c:ptCount val="3"/>
                <c:pt idx="0">
                  <c:v>40827.491000000002</c:v>
                </c:pt>
                <c:pt idx="1">
                  <c:v>35350.089</c:v>
                </c:pt>
                <c:pt idx="2">
                  <c:v>34368.171999999999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B0-4EC4-B455-DDE8CF9F1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050837"/>
        <c:axId val="67961582"/>
      </c:barChart>
      <c:catAx>
        <c:axId val="8705083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799" b="0" strike="noStrike" spc="-1">
                <a:solidFill>
                  <a:srgbClr val="595959"/>
                </a:solidFill>
                <a:latin typeface="Arial2"/>
              </a:defRPr>
            </a:pPr>
            <a:endParaRPr lang="de-DE"/>
          </a:p>
        </c:txPr>
        <c:crossAx val="67961582"/>
        <c:crossesAt val="0"/>
        <c:auto val="1"/>
        <c:lblAlgn val="ctr"/>
        <c:lblOffset val="100"/>
        <c:noMultiLvlLbl val="0"/>
      </c:catAx>
      <c:valAx>
        <c:axId val="6796158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Calibri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799" b="0" strike="noStrike" spc="-1">
                <a:solidFill>
                  <a:srgbClr val="595959"/>
                </a:solidFill>
                <a:latin typeface="Arial2"/>
              </a:defRPr>
            </a:pPr>
            <a:endParaRPr lang="de-DE"/>
          </a:p>
        </c:txPr>
        <c:crossAx val="87050837"/>
        <c:crosses val="min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799" b="0" strike="noStrike" spc="-1">
              <a:solidFill>
                <a:srgbClr val="595959"/>
              </a:solidFill>
              <a:latin typeface="Arial2"/>
            </a:defRPr>
          </a:pPr>
          <a:endParaRPr lang="de-DE"/>
        </a:p>
      </c:txPr>
    </c:legend>
    <c:plotVisOnly val="0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0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000" b="1" strike="noStrike" spc="-1">
                <a:solidFill>
                  <a:srgbClr val="000000"/>
                </a:solidFill>
                <a:latin typeface="Calibri"/>
              </a:rPr>
              <a:t>Verbrauchsentwicklung (witterungsbereinigt)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Zusammenfassung!$A$36:$A$38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3"/>
                <c:pt idx="0">
                  <c:v>0.246</c:v>
                </c:pt>
                <c:pt idx="1">
                  <c:v>0.246</c:v>
                </c:pt>
                <c:pt idx="2">
                  <c:v>0.246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0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82-41B6-99C1-9A6567B5AF27}"/>
            </c:ext>
          </c:extLst>
        </c:ser>
        <c:ser>
          <c:idx val="1"/>
          <c:order val="1"/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Zusammenfassung!$A$36:$A$38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1</c:f>
              <c:numCache>
                <c:formatCode>General</c:formatCode>
                <c:ptCount val="3"/>
                <c:pt idx="0">
                  <c:v>0.30258000000000002</c:v>
                </c:pt>
                <c:pt idx="1">
                  <c:v>0.30258000000000002</c:v>
                </c:pt>
                <c:pt idx="2">
                  <c:v>0.30258000000000002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1</c15:sqref>
                        </c15:formulaRef>
                      </c:ext>
                    </c:extLst>
                    <c:strCache>
                      <c:ptCount val="1"/>
                      <c:pt idx="0">
                        <c:v>Gas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E82-41B6-99C1-9A6567B5AF27}"/>
            </c:ext>
          </c:extLst>
        </c:ser>
        <c:ser>
          <c:idx val="2"/>
          <c:order val="2"/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Zusammenfassung!$A$36:$A$38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2</c15:sqref>
                        </c15:formulaRef>
                      </c:ext>
                    </c:extLst>
                    <c:strCache>
                      <c:ptCount val="1"/>
                      <c:pt idx="0">
                        <c:v>Strom - Wärmepumpen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E82-41B6-99C1-9A6567B5AF27}"/>
            </c:ext>
          </c:extLst>
        </c:ser>
        <c:ser>
          <c:idx val="3"/>
          <c:order val="3"/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Zusammenfassung!$A$36:$A$38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3</c:f>
              <c:numCache>
                <c:formatCode>General</c:formatCode>
                <c:ptCount val="3"/>
                <c:pt idx="0">
                  <c:v>0.30258000000000002</c:v>
                </c:pt>
                <c:pt idx="1">
                  <c:v>0.30258000000000002</c:v>
                </c:pt>
                <c:pt idx="2">
                  <c:v>0.30258000000000002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3</c15:sqref>
                        </c15:formulaRef>
                      </c:ext>
                    </c:extLst>
                    <c:strCache>
                      <c:ptCount val="1"/>
                      <c:pt idx="0">
                        <c:v>Fernwärme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5E82-41B6-99C1-9A6567B5A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626"/>
        <c:axId val="85681298"/>
      </c:barChart>
      <c:catAx>
        <c:axId val="124062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de-DE"/>
          </a:p>
        </c:txPr>
        <c:crossAx val="85681298"/>
        <c:crossesAt val="0"/>
        <c:auto val="1"/>
        <c:lblAlgn val="ctr"/>
        <c:lblOffset val="100"/>
        <c:noMultiLvlLbl val="0"/>
      </c:catAx>
      <c:valAx>
        <c:axId val="8568129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Calibri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de-DE"/>
          </a:p>
        </c:txPr>
        <c:crossAx val="1240626"/>
        <c:crosses val="min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de-DE"/>
        </a:p>
      </c:txPr>
    </c:legend>
    <c:plotVisOnly val="0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40320</xdr:rowOff>
    </xdr:from>
    <xdr:to>
      <xdr:col>3</xdr:col>
      <xdr:colOff>1099080</xdr:colOff>
      <xdr:row>62</xdr:row>
      <xdr:rowOff>162360</xdr:rowOff>
    </xdr:to>
    <xdr:graphicFrame macro="">
      <xdr:nvGraphicFramePr>
        <xdr:cNvPr id="2" name="Diagramm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220320</xdr:colOff>
      <xdr:row>47</xdr:row>
      <xdr:rowOff>48600</xdr:rowOff>
    </xdr:from>
    <xdr:to>
      <xdr:col>15</xdr:col>
      <xdr:colOff>702360</xdr:colOff>
      <xdr:row>62</xdr:row>
      <xdr:rowOff>170640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0</xdr:rowOff>
    </xdr:from>
    <xdr:to>
      <xdr:col>8</xdr:col>
      <xdr:colOff>3810</xdr:colOff>
      <xdr:row>3</xdr:row>
      <xdr:rowOff>31750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E1B38BA6-0E4E-EE19-D060-26F3C5C33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25175" y="0"/>
          <a:ext cx="3509010" cy="539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7:H416" totalsRowShown="0" headerRowDxfId="12" dataDxfId="10" headerRowBorderDxfId="11" tableBorderDxfId="9" totalsRowBorderDxfId="8">
  <autoFilter ref="A7:H416" xr:uid="{00000000-0009-0000-0100-000002000000}"/>
  <tableColumns count="8">
    <tableColumn id="1" xr3:uid="{00000000-0010-0000-0000-000001000000}" name="Adresse" dataDxfId="7"/>
    <tableColumn id="2" xr3:uid="{00000000-0010-0000-0000-000002000000}" name="Name der Einrichtung" dataDxfId="6"/>
    <tableColumn id="3" xr3:uid="{00000000-0010-0000-0000-000003000000}" name="Wärmemedium" dataDxfId="5"/>
    <tableColumn id="4" xr3:uid="{00000000-0010-0000-0000-000004000000}" name="2024 Wärme_x000a_kWh/a" dataDxfId="4">
      <calculatedColumnFormula>SUM(Tabelle2[[#This Row],[2024 Fernwärme 
kWh/a]:[2024 Gas 
kWh/a]])</calculatedColumnFormula>
    </tableColumn>
    <tableColumn id="5" xr3:uid="{00000000-0010-0000-0000-000005000000}" name="2024 Fernwärme _x000a_kWh/a" dataDxfId="3"/>
    <tableColumn id="6" xr3:uid="{00000000-0010-0000-0000-000006000000}" name="2024 Gas _x000a_kWh/a" dataDxfId="2"/>
    <tableColumn id="7" xr3:uid="{00000000-0010-0000-0000-000007000000}" name="2024 Strom _x000a_kWh/a" dataDxfId="1"/>
    <tableColumn id="8" xr3:uid="{00000000-0010-0000-0000-000008000000}" name="2024 Gesamt _x000a_kWh/a" dataDxfId="0">
      <calculatedColumnFormula>SUM(Tabelle2[[#This Row],[2024 Fernwärme 
kWh/a]:[2024 Strom 
kWh/a]])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workbookViewId="0"/>
  </sheetViews>
  <sheetFormatPr baseColWidth="10" defaultColWidth="9.125" defaultRowHeight="14.25"/>
  <cols>
    <col min="1" max="1" width="16.75" customWidth="1"/>
    <col min="2" max="2" width="12.875" customWidth="1"/>
    <col min="3" max="3" width="13.375" customWidth="1"/>
    <col min="4" max="5" width="12.5" customWidth="1"/>
    <col min="6" max="8" width="16" customWidth="1"/>
    <col min="9" max="9" width="16.5" customWidth="1"/>
    <col min="10" max="10" width="12.5" customWidth="1"/>
    <col min="11" max="11" width="11.75" customWidth="1"/>
    <col min="12" max="12" width="10.5" customWidth="1"/>
    <col min="13" max="13" width="10.125" customWidth="1"/>
    <col min="14" max="14" width="18.25" customWidth="1"/>
    <col min="15" max="15" width="11.25" customWidth="1"/>
    <col min="16" max="16" width="9.375" customWidth="1"/>
    <col min="17" max="17" width="11.25" customWidth="1"/>
    <col min="18" max="18" width="15.625" customWidth="1"/>
  </cols>
  <sheetData>
    <row r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2" t="str">
        <f>Datenblatt_Gebäude!$A4</f>
        <v>Bericht Bezirksamt Pankow</v>
      </c>
      <c r="B4" s="2"/>
      <c r="C4" s="2"/>
      <c r="D4" s="4"/>
      <c r="E4" s="4"/>
      <c r="F4" s="4"/>
      <c r="G4" s="4"/>
      <c r="H4" s="4"/>
      <c r="I4" s="4"/>
      <c r="J4" s="4"/>
      <c r="K4" s="2"/>
      <c r="L4" s="2"/>
      <c r="M4" s="2"/>
      <c r="N4" s="2"/>
      <c r="O4" s="2"/>
      <c r="P4" s="2"/>
      <c r="Q4" s="2"/>
      <c r="R4" s="2"/>
    </row>
    <row r="5" spans="1:18">
      <c r="A5" s="2" t="s">
        <v>2</v>
      </c>
      <c r="B5" s="2"/>
      <c r="C5" s="2"/>
      <c r="D5" s="4"/>
      <c r="E5" s="4"/>
      <c r="F5" s="4"/>
      <c r="G5" s="4"/>
      <c r="H5" s="4"/>
      <c r="I5" s="4"/>
      <c r="J5" s="4"/>
      <c r="K5" s="5"/>
      <c r="L5" s="2"/>
      <c r="M5" s="2"/>
      <c r="N5" s="2"/>
      <c r="O5" s="2"/>
      <c r="P5" s="2"/>
      <c r="Q5" s="2"/>
      <c r="R5" s="2"/>
    </row>
    <row r="6" spans="1:18">
      <c r="A6" s="2" t="s">
        <v>3</v>
      </c>
      <c r="B6" s="2" t="str">
        <f>Datenblatt_Gebäude!$B$7</f>
        <v>25.10.2024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2"/>
      <c r="B7" s="2"/>
      <c r="C7" s="2"/>
      <c r="D7" s="2"/>
      <c r="E7" s="2"/>
      <c r="F7" s="6" t="s">
        <v>4</v>
      </c>
      <c r="G7" s="7"/>
      <c r="H7" s="7"/>
      <c r="I7" s="8"/>
      <c r="J7" s="2"/>
      <c r="K7" s="2"/>
      <c r="L7" s="2"/>
      <c r="M7" s="2"/>
      <c r="N7" s="2"/>
      <c r="O7" s="2"/>
      <c r="P7" s="2"/>
      <c r="Q7" s="2"/>
      <c r="R7" s="2"/>
    </row>
    <row r="8" spans="1:18" ht="51.75">
      <c r="A8" s="9" t="s">
        <v>5</v>
      </c>
      <c r="B8" s="10" t="s">
        <v>6</v>
      </c>
      <c r="C8" s="10" t="s">
        <v>7</v>
      </c>
      <c r="D8" s="10" t="s">
        <v>8</v>
      </c>
      <c r="E8" s="10" t="s">
        <v>9</v>
      </c>
      <c r="F8" s="11" t="s">
        <v>10</v>
      </c>
      <c r="G8" s="12" t="s">
        <v>11</v>
      </c>
      <c r="H8" s="11" t="s">
        <v>12</v>
      </c>
      <c r="I8" s="12" t="s">
        <v>13</v>
      </c>
      <c r="J8" s="10" t="s">
        <v>14</v>
      </c>
      <c r="K8" s="10" t="s">
        <v>15</v>
      </c>
      <c r="L8" s="10" t="s">
        <v>16</v>
      </c>
      <c r="M8" s="10" t="s">
        <v>17</v>
      </c>
      <c r="N8" s="10" t="s">
        <v>18</v>
      </c>
      <c r="O8" s="10" t="s">
        <v>19</v>
      </c>
      <c r="P8" s="10" t="s">
        <v>20</v>
      </c>
      <c r="Q8" s="10" t="s">
        <v>21</v>
      </c>
      <c r="R8" s="10" t="s">
        <v>22</v>
      </c>
    </row>
    <row r="9" spans="1:18">
      <c r="A9" s="13"/>
      <c r="B9" s="14" t="s">
        <v>23</v>
      </c>
      <c r="C9" s="14" t="s">
        <v>24</v>
      </c>
      <c r="D9" s="15" t="s">
        <v>25</v>
      </c>
      <c r="E9" s="15" t="s">
        <v>25</v>
      </c>
      <c r="F9" s="15"/>
      <c r="G9" s="15"/>
      <c r="H9" s="15"/>
      <c r="I9" s="15"/>
      <c r="J9" s="15"/>
      <c r="K9" s="14" t="s">
        <v>24</v>
      </c>
      <c r="L9" s="15"/>
      <c r="M9" s="14" t="s">
        <v>23</v>
      </c>
      <c r="N9" s="14" t="s">
        <v>24</v>
      </c>
      <c r="O9" s="15" t="s">
        <v>26</v>
      </c>
      <c r="P9" s="15" t="s">
        <v>27</v>
      </c>
      <c r="Q9" s="14" t="s">
        <v>24</v>
      </c>
      <c r="R9" s="14" t="s">
        <v>28</v>
      </c>
    </row>
    <row r="10" spans="1:1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>
      <c r="A11" s="16" t="s">
        <v>29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6">
        <f>(Datenblatt_Sensor_Strom_mit_MV!P3-Datenblatt_Sensor_Strom_mit_MV!N3)+(Datenblatt_Sensor_Strom_ohne_MV!P3-Datenblatt_Sensor_Strom_ohne_MV!N3)</f>
        <v>5</v>
      </c>
    </row>
    <row r="12" spans="1:18">
      <c r="A12" s="1" t="str">
        <f>Datenblatt_Sensor_Strom_mit_MV!N10</f>
        <v>2021</v>
      </c>
      <c r="B12" s="18">
        <f>(Datenblatt_Sensor_Strom_mit_MV!N7+Datenblatt_Sensor_Strom_ohne_MV!N7)/1000</f>
        <v>11652.682000000001</v>
      </c>
      <c r="C12" s="19"/>
      <c r="D12" s="18">
        <f>Datenblatt_Sensor_Strom_mit_MV!Q7+Datenblatt_Sensor_Strom_ohne_MV!O7</f>
        <v>12677784</v>
      </c>
      <c r="E12" s="20"/>
      <c r="F12" s="20"/>
      <c r="G12" s="20"/>
      <c r="H12" s="20"/>
      <c r="I12" s="20"/>
      <c r="J12" s="20"/>
      <c r="K12" s="19"/>
      <c r="L12" s="20"/>
      <c r="M12" s="20"/>
      <c r="N12" s="21"/>
      <c r="O12" s="22">
        <f>Datenblatt_Sensor_Strom_ohne_MV!T7</f>
        <v>415</v>
      </c>
      <c r="P12" s="18">
        <f>(B12*O12)/1000</f>
        <v>4835.8630300000004</v>
      </c>
      <c r="Q12" s="19"/>
      <c r="R12" s="23"/>
    </row>
    <row r="13" spans="1:18">
      <c r="A13" s="1" t="str">
        <f>Datenblatt_Sensor_Strom_mit_MV!O10</f>
        <v>2022</v>
      </c>
      <c r="B13" s="18">
        <f>(Datenblatt_Sensor_Strom_mit_MV!O7+Datenblatt_Sensor_Strom_ohne_MV!O7)/1000</f>
        <v>12677.784</v>
      </c>
      <c r="C13" s="19">
        <f>(B13-B12)/B12</f>
        <v>8.797133569765303E-2</v>
      </c>
      <c r="D13" s="18">
        <f>Datenblatt_Sensor_Strom_mit_MV!R7+Datenblatt_Sensor_Strom_ohne_MV!R7</f>
        <v>4837231.1199999964</v>
      </c>
      <c r="E13" s="20"/>
      <c r="F13" s="20"/>
      <c r="G13" s="20"/>
      <c r="H13" s="20"/>
      <c r="I13" s="20"/>
      <c r="J13" s="20"/>
      <c r="K13" s="19">
        <f>(D13-D12)/D12</f>
        <v>-0.61844821460911492</v>
      </c>
      <c r="L13" s="20"/>
      <c r="M13" s="20"/>
      <c r="N13" s="21"/>
      <c r="O13" s="22">
        <f>Datenblatt_Sensor_Strom_ohne_MV!U7</f>
        <v>415</v>
      </c>
      <c r="P13" s="18">
        <f>(B13*O13)/1000</f>
        <v>5261.2803599999997</v>
      </c>
      <c r="Q13" s="19">
        <f>IF(OR(P13=0,P12=0),0,(P13-P12)/P12)</f>
        <v>8.7971335697652975E-2</v>
      </c>
      <c r="R13" s="23"/>
    </row>
    <row r="14" spans="1:18">
      <c r="A14" s="1" t="str">
        <f>Datenblatt_Sensor_Strom_mit_MV!P10</f>
        <v>2023</v>
      </c>
      <c r="B14" s="18">
        <f>(Datenblatt_Sensor_Strom_mit_MV!P7+Datenblatt_Sensor_Strom_ohne_MV!P7)/1000</f>
        <v>12074.824000000001</v>
      </c>
      <c r="C14" s="19">
        <f>(B14-B13)/B13</f>
        <v>-4.7560362284134135E-2</v>
      </c>
      <c r="D14" s="18">
        <f>(Datenblatt_Sensor_Strom_mit_MV!S7+Datenblatt_Sensor_Strom_ohne_MV!S7)+(J14*-1)</f>
        <v>6465868.3499999996</v>
      </c>
      <c r="E14" s="20"/>
      <c r="F14" s="20"/>
      <c r="G14" s="20"/>
      <c r="H14" s="20"/>
      <c r="I14" s="20"/>
      <c r="J14" s="18">
        <f>Datenblatt_Sensor_Strom_mit_MV!Z7+Datenblatt_Sensor_Strom_ohne_MV!Z6</f>
        <v>-2181688.3800000004</v>
      </c>
      <c r="K14" s="19">
        <f>(D14-D13)/D13</f>
        <v>0.33668790876380628</v>
      </c>
      <c r="L14" s="20"/>
      <c r="M14" s="20"/>
      <c r="N14" s="21"/>
      <c r="O14" s="22">
        <f>Datenblatt_Sensor_Strom_mit_MV!V11</f>
        <v>123</v>
      </c>
      <c r="P14" s="18">
        <f>(B14*O14)/1000</f>
        <v>1485.203352</v>
      </c>
      <c r="Q14" s="19">
        <f>IF(OR(P14=0,P13=0),0,(P14-P13)/P13)</f>
        <v>-0.71771066159264696</v>
      </c>
      <c r="R14" s="23"/>
    </row>
    <row r="15" spans="1:1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4"/>
      <c r="P15" s="2"/>
      <c r="Q15" s="2"/>
      <c r="R15" s="2"/>
    </row>
    <row r="16" spans="1:18">
      <c r="A16" s="2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9">
      <c r="A17" s="26" t="s">
        <v>30</v>
      </c>
      <c r="B17" s="27"/>
      <c r="C17" s="27"/>
      <c r="D17" s="27"/>
      <c r="E17" s="28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9">
      <c r="A18" s="1" t="str">
        <f>A12</f>
        <v>2021</v>
      </c>
      <c r="B18" s="18">
        <f>(Datenblatt_Sensor_Strom_mit_MV!N6+Datenblatt_Sensor_Strom_ohne_MV!N6)/1000</f>
        <v>0</v>
      </c>
      <c r="C18" s="19"/>
      <c r="D18" s="18">
        <f>Datenblatt_Sensor_Strom_mit_MV!Q6+Datenblatt_Sensor_Strom_ohne_MV!Q6</f>
        <v>0</v>
      </c>
      <c r="E18" s="29"/>
      <c r="F18" s="30"/>
      <c r="G18" s="30"/>
      <c r="H18" s="30"/>
      <c r="I18" s="30"/>
      <c r="J18" s="30"/>
      <c r="K18" s="19"/>
      <c r="L18" s="31">
        <f>Datenblatt_Gebäude!M11</f>
        <v>0.97</v>
      </c>
      <c r="M18" s="18">
        <f>B18*L18</f>
        <v>0</v>
      </c>
      <c r="N18" s="19"/>
      <c r="O18" s="22">
        <f>Datenblatt_Sensor_Strom_ohne_MV!T7</f>
        <v>415</v>
      </c>
      <c r="P18" s="18">
        <f>(B18*O18)/1000</f>
        <v>0</v>
      </c>
      <c r="Q18" s="19"/>
      <c r="R18" s="19"/>
    </row>
    <row r="19" spans="1:19">
      <c r="A19" s="1" t="str">
        <f>A13</f>
        <v>2022</v>
      </c>
      <c r="B19" s="18">
        <f>(Datenblatt_Sensor_Strom_mit_MV!O6+Datenblatt_Sensor_Strom_ohne_MV!O6)/1000</f>
        <v>0</v>
      </c>
      <c r="C19" s="32">
        <f>IFERROR((B19-B18)/B18, 0)</f>
        <v>0</v>
      </c>
      <c r="D19" s="18">
        <f>Datenblatt_Sensor_Strom_mit_MV!R6+Datenblatt_Sensor_Strom_ohne_MV!R6</f>
        <v>0</v>
      </c>
      <c r="E19" s="29"/>
      <c r="F19" s="30"/>
      <c r="G19" s="30"/>
      <c r="H19" s="30"/>
      <c r="I19" s="30"/>
      <c r="J19" s="30"/>
      <c r="K19" s="19">
        <f>IFERROR((D19-D18)/D18, 0)</f>
        <v>0</v>
      </c>
      <c r="L19" s="31">
        <f>Datenblatt_Gebäude!N11</f>
        <v>1.07</v>
      </c>
      <c r="M19" s="18">
        <f>B19*L19</f>
        <v>0</v>
      </c>
      <c r="N19" s="19">
        <f>IFERROR((M19-M18)/M18,0)</f>
        <v>0</v>
      </c>
      <c r="O19" s="22">
        <f>Datenblatt_Sensor_Strom_ohne_MV!U7</f>
        <v>415</v>
      </c>
      <c r="P19" s="18">
        <f>(B19*O19)/1000</f>
        <v>0</v>
      </c>
      <c r="Q19" s="19">
        <f>IFERROR((P19-P18)/P18,0)</f>
        <v>0</v>
      </c>
      <c r="R19" s="19"/>
    </row>
    <row r="20" spans="1:19">
      <c r="A20" s="1" t="str">
        <f>A14</f>
        <v>2023</v>
      </c>
      <c r="B20" s="18">
        <f>(Datenblatt_Sensor_Strom_mit_MV!P6+Datenblatt_Sensor_Strom_ohne_MV!P6)/1000</f>
        <v>0</v>
      </c>
      <c r="C20" s="32">
        <f>IFERROR((B20-B19)/B19, 0)</f>
        <v>0</v>
      </c>
      <c r="D20" s="18">
        <f>(Datenblatt_Sensor_Strom_mit_MV!S6+Datenblatt_Sensor_Strom_ohne_MV!S6)+(J20*-1)</f>
        <v>0</v>
      </c>
      <c r="E20" s="29"/>
      <c r="F20" s="30"/>
      <c r="G20" s="30"/>
      <c r="H20" s="30"/>
      <c r="I20" s="30"/>
      <c r="J20" s="18">
        <f>Datenblatt_Sensor_Strom_mit_MV!Z6+Datenblatt_Sensor_Strom_ohne_MV!Z5</f>
        <v>0</v>
      </c>
      <c r="K20" s="19">
        <f>IFERROR((D20-D19)/D19, 0)</f>
        <v>0</v>
      </c>
      <c r="L20" s="31">
        <f>Datenblatt_Gebäude!O11</f>
        <v>1.1100000000000001</v>
      </c>
      <c r="M20" s="18">
        <f>B20*L20</f>
        <v>0</v>
      </c>
      <c r="N20" s="19">
        <f>IFERROR((M20-M19)/M19,0)</f>
        <v>0</v>
      </c>
      <c r="O20" s="22">
        <f>Datenblatt_Sensor_Strom_ohne_MV!V11</f>
        <v>415</v>
      </c>
      <c r="P20" s="18">
        <f>(B20*O20)/1000</f>
        <v>0</v>
      </c>
      <c r="Q20" s="19">
        <f>IFERROR((P20-P19)/P19,0)</f>
        <v>0</v>
      </c>
      <c r="R20" s="19"/>
    </row>
    <row r="21" spans="1:19">
      <c r="A21" s="1"/>
      <c r="B21" s="18"/>
      <c r="C21" s="19"/>
      <c r="D21" s="18"/>
      <c r="E21" s="18"/>
      <c r="F21" s="18"/>
      <c r="G21" s="18"/>
      <c r="H21" s="18"/>
      <c r="I21" s="18"/>
      <c r="J21" s="18"/>
      <c r="K21" s="19"/>
      <c r="L21" s="31"/>
      <c r="M21" s="18"/>
      <c r="N21" s="19"/>
      <c r="O21" s="22"/>
      <c r="P21" s="18"/>
      <c r="Q21" s="19"/>
      <c r="R21" s="19"/>
    </row>
    <row r="22" spans="1:19">
      <c r="A22" s="1"/>
      <c r="B22" s="18"/>
      <c r="C22" s="19"/>
      <c r="D22" s="18"/>
      <c r="E22" s="18"/>
      <c r="F22" s="18"/>
      <c r="G22" s="18"/>
      <c r="H22" s="18"/>
      <c r="I22" s="18"/>
      <c r="J22" s="18"/>
      <c r="K22" s="19"/>
      <c r="L22" s="31"/>
      <c r="M22" s="18"/>
      <c r="N22" s="19"/>
      <c r="O22" s="22"/>
      <c r="P22" s="18"/>
      <c r="Q22" s="19"/>
      <c r="R22" s="19"/>
    </row>
    <row r="23" spans="1:19">
      <c r="A23" s="26" t="s">
        <v>31</v>
      </c>
      <c r="B23" s="27"/>
      <c r="C23" s="27"/>
      <c r="D23" s="27"/>
      <c r="E23" s="28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6">
        <f>(Datenblatt_Sensor_Gas_mit_MV!S3-Datenblatt_Sensor_Gas_mit_MV!Q3)+(Datenblatt_Sensor_Gas_ohne_MV!S3-Datenblatt_Sensor_Gas_ohne_MV!Q3)</f>
        <v>5</v>
      </c>
    </row>
    <row r="24" spans="1:19">
      <c r="A24" s="1" t="str">
        <f>A12</f>
        <v>2021</v>
      </c>
      <c r="B24" s="18">
        <f>(Datenblatt_Sensor_Gas_mit_MV!Q7+Datenblatt_Sensor_Gas_ohne_MV!Q7)/1000</f>
        <v>29958.79</v>
      </c>
      <c r="C24" s="19"/>
      <c r="D24" s="18">
        <f>Datenblatt_Sensor_Gas_mit_MV!T7+Datenblatt_Sensor_Gas_ohne_MV!T7</f>
        <v>1243265.3199999994</v>
      </c>
      <c r="E24" s="29"/>
      <c r="F24" s="30"/>
      <c r="G24" s="30"/>
      <c r="H24" s="30"/>
      <c r="I24" s="30"/>
      <c r="J24" s="30"/>
      <c r="K24" s="19"/>
      <c r="L24" s="31">
        <f>L18</f>
        <v>0.97</v>
      </c>
      <c r="M24" s="18">
        <f>B24*L24</f>
        <v>29060.026300000001</v>
      </c>
      <c r="N24" s="19"/>
      <c r="O24" s="22">
        <f>Datenblatt_Sensor_Gas_ohne_MV!W7</f>
        <v>201</v>
      </c>
      <c r="P24" s="18">
        <f>(B24*O24)/1000</f>
        <v>6021.7167900000004</v>
      </c>
      <c r="Q24" s="19"/>
      <c r="R24" s="19"/>
    </row>
    <row r="25" spans="1:19">
      <c r="A25" s="1" t="str">
        <f>A13</f>
        <v>2022</v>
      </c>
      <c r="B25" s="18">
        <f>(Datenblatt_Sensor_Gas_mit_MV!R7+Datenblatt_Sensor_Gas_ohne_MV!R7)/1000</f>
        <v>29569.437999999998</v>
      </c>
      <c r="C25" s="19">
        <f>(B25-B24)/B24</f>
        <v>-1.2996252518876849E-2</v>
      </c>
      <c r="D25" s="18">
        <f>Datenblatt_Sensor_Gas_mit_MV!U7+Datenblatt_Sensor_Gas_ohne_MV!U7</f>
        <v>1169608.6800000002</v>
      </c>
      <c r="E25" s="18">
        <f>Datenblatt_Sensor_Gas_mit_MV!AC7+Datenblatt_Sensor_Gas_ohne_MV!AC7</f>
        <v>-120696.62000000002</v>
      </c>
      <c r="F25" s="18">
        <f>Datenblatt_Sensor_Gas_mit_MV!AE4+Datenblatt_Sensor_Gas_ohne_MV!AE4</f>
        <v>39.86</v>
      </c>
      <c r="G25" s="18">
        <f>Datenblatt_Sensor_Gas_mit_MV!AF4+Datenblatt_Sensor_Gas_ohne_MV!AF4</f>
        <v>0</v>
      </c>
      <c r="H25" s="18">
        <f>Datenblatt_Sensor_Gas_mit_MV!AE5+Datenblatt_Sensor_Gas_ohne_MV!AE5</f>
        <v>1169568.8199999998</v>
      </c>
      <c r="I25" s="33">
        <f>Datenblatt_Sensor_Gas_mit_MV!AF5+Datenblatt_Sensor_Gas_ohne_MV!AF5</f>
        <v>123</v>
      </c>
      <c r="J25" s="30"/>
      <c r="K25" s="19">
        <f>(D25-D24)/D24</f>
        <v>-5.9244506232989137E-2</v>
      </c>
      <c r="L25" s="31">
        <f>L19</f>
        <v>1.07</v>
      </c>
      <c r="M25" s="18">
        <f>B25*L25</f>
        <v>31639.29866</v>
      </c>
      <c r="N25" s="19">
        <f>(M25-M24)/M24</f>
        <v>8.8756711138970962E-2</v>
      </c>
      <c r="O25" s="22">
        <f>Datenblatt_Sensor_Gas_ohne_MV!X7</f>
        <v>201</v>
      </c>
      <c r="P25" s="18">
        <f>(B25*O25)/1000</f>
        <v>5943.4570379999996</v>
      </c>
      <c r="Q25" s="19">
        <f>(P25-P24)/P24</f>
        <v>-1.2996252518876903E-2</v>
      </c>
      <c r="R25" s="19"/>
    </row>
    <row r="26" spans="1:19">
      <c r="A26" s="1" t="str">
        <f>A14</f>
        <v>2023</v>
      </c>
      <c r="B26" s="18">
        <f>(Datenblatt_Sensor_Gas_mit_MV!S7+Datenblatt_Sensor_Gas_ohne_MV!S7)/1000</f>
        <v>27389.482</v>
      </c>
      <c r="C26" s="19">
        <f>(B26-B25)/B25</f>
        <v>-7.3723281450259498E-2</v>
      </c>
      <c r="D26" s="18">
        <f>(Datenblatt_Sensor_Gas_mit_MV!V7+Datenblatt_Sensor_Gas_ohne_MV!V7)+(J26*-1)</f>
        <v>5710767.3099999987</v>
      </c>
      <c r="E26" s="30"/>
      <c r="F26" s="30"/>
      <c r="G26" s="30"/>
      <c r="H26" s="30"/>
      <c r="I26" s="30"/>
      <c r="J26" s="18">
        <f>Datenblatt_Sensor_Gas_mit_MV!AD7+Datenblatt_Sensor_Gas_ohne_MV!AD7</f>
        <v>-2568508.9500000002</v>
      </c>
      <c r="K26" s="19">
        <f>(D26-D25)/D25</f>
        <v>3.8826307530481037</v>
      </c>
      <c r="L26" s="31">
        <f>L20</f>
        <v>1.1100000000000001</v>
      </c>
      <c r="M26" s="18">
        <f>B26*L26</f>
        <v>30402.325020000004</v>
      </c>
      <c r="N26" s="19">
        <f>(M26-M25)/M25</f>
        <v>-3.9096114401671017E-2</v>
      </c>
      <c r="O26" s="22">
        <f>Datenblatt_Sensor_Gas_ohne_MV!Y7</f>
        <v>201</v>
      </c>
      <c r="P26" s="18">
        <f>(B26*O26)/1000</f>
        <v>5505.2858820000001</v>
      </c>
      <c r="Q26" s="19">
        <f>(P26-P25)/P25</f>
        <v>-7.372328145025947E-2</v>
      </c>
      <c r="R26" s="19"/>
    </row>
    <row r="27" spans="1:1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9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9">
      <c r="A29" s="34" t="s">
        <v>32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>
        <f>(Datenblatt_Sensor_FW_ohne_MV!V3-Datenblatt_Sensor_FW_ohne_MV!T3)+(Datenblatt_Sensor_FW_mit_MV!V3-Datenblatt_Sensor_FW_mit_MV!T3)</f>
        <v>-2</v>
      </c>
    </row>
    <row r="30" spans="1:19">
      <c r="A30" s="1" t="str">
        <f>A24</f>
        <v>2021</v>
      </c>
      <c r="B30" s="18">
        <f>(Datenblatt_Sensor_FW_ohne_MV!T7+Datenblatt_Sensor_FW_mit_MV!T7)/1000</f>
        <v>40827.491000000002</v>
      </c>
      <c r="C30" s="19"/>
      <c r="D30" s="18">
        <f>Datenblatt_Sensor_FW_ohne_MV!W7+Datenblatt_Sensor_FW_mit_MV!W7</f>
        <v>2769256.2199999997</v>
      </c>
      <c r="E30" s="37"/>
      <c r="F30" s="37"/>
      <c r="G30" s="37"/>
      <c r="H30" s="37"/>
      <c r="I30" s="37"/>
      <c r="J30" s="37"/>
      <c r="K30" s="19"/>
      <c r="L30" s="31">
        <f>L18</f>
        <v>0.97</v>
      </c>
      <c r="M30" s="18">
        <f>B30*L30</f>
        <v>39602.666270000002</v>
      </c>
      <c r="N30" s="19"/>
      <c r="O30" s="22">
        <f>Datenblatt_Sensor_FW_ohne_MV!Z7</f>
        <v>234</v>
      </c>
      <c r="P30" s="18">
        <f>(B30*O30)/1000</f>
        <v>9553.6328940000021</v>
      </c>
      <c r="Q30" s="19"/>
      <c r="R30" s="19"/>
      <c r="S30" s="2"/>
    </row>
    <row r="31" spans="1:19">
      <c r="A31" s="1" t="str">
        <f>A25</f>
        <v>2022</v>
      </c>
      <c r="B31" s="18">
        <f>(Datenblatt_Sensor_FW_ohne_MV!U7+Datenblatt_Sensor_FW_mit_MV!U7)/1000</f>
        <v>35350.089</v>
      </c>
      <c r="C31" s="19">
        <f>(B31-B30)/B30</f>
        <v>-0.13415965237736507</v>
      </c>
      <c r="D31" s="18">
        <f>Datenblatt_Sensor_FW_ohne_MV!X7+Datenblatt_Sensor_FW_mit_MV!X7</f>
        <v>2950958.830000001</v>
      </c>
      <c r="E31" s="18">
        <f>Datenblatt_Sensor_FW_ohne_MV!AC7+Datenblatt_Sensor_FW_mit_MV!AC7</f>
        <v>-4485.88</v>
      </c>
      <c r="F31" s="37"/>
      <c r="G31" s="37"/>
      <c r="H31" s="37"/>
      <c r="I31" s="37"/>
      <c r="J31" s="37"/>
      <c r="K31" s="19">
        <f>(D31-D30)/D30</f>
        <v>6.5614228357678397E-2</v>
      </c>
      <c r="L31" s="31">
        <f>L19</f>
        <v>1.07</v>
      </c>
      <c r="M31" s="18">
        <f>B31*L31</f>
        <v>37824.595229999999</v>
      </c>
      <c r="N31" s="19">
        <f>(M31-M30)/M30</f>
        <v>-4.4897760869876971E-2</v>
      </c>
      <c r="O31" s="22">
        <f>Datenblatt_Sensor_FW_ohne_MV!AA7</f>
        <v>238</v>
      </c>
      <c r="P31" s="18">
        <f>(B31*O31)/1000</f>
        <v>8413.3211819999997</v>
      </c>
      <c r="Q31" s="19">
        <f>(P31-P30)/P30</f>
        <v>-0.11935896267441425</v>
      </c>
      <c r="R31" s="19"/>
      <c r="S31" s="2"/>
    </row>
    <row r="32" spans="1:19">
      <c r="A32" s="1" t="str">
        <f>A26</f>
        <v>2023</v>
      </c>
      <c r="B32" s="18">
        <f>(Datenblatt_Sensor_FW_ohne_MV!V7+Datenblatt_Sensor_FW_mit_MV!V7)/1000</f>
        <v>34368.171999999999</v>
      </c>
      <c r="C32" s="19">
        <f>(B32-B31)/B31</f>
        <v>-2.7776931480992913E-2</v>
      </c>
      <c r="D32" s="18">
        <f>(Datenblatt_Sensor_FW_ohne_MV!Y7+Datenblatt_Sensor_FW_mit_MV!Y7)+(J32*-1)</f>
        <v>4090612.1300000004</v>
      </c>
      <c r="E32" s="37"/>
      <c r="F32" s="37"/>
      <c r="G32" s="37"/>
      <c r="H32" s="37"/>
      <c r="I32" s="37"/>
      <c r="J32" s="18">
        <f>Datenblatt_Sensor_FW_ohne_MV!AD7+Datenblatt_Sensor_FW_mit_MV!AD7</f>
        <v>-59687.28</v>
      </c>
      <c r="K32" s="19">
        <f>(D32-D31)/D31</f>
        <v>0.38619762784016848</v>
      </c>
      <c r="L32" s="31">
        <f>L20</f>
        <v>1.1100000000000001</v>
      </c>
      <c r="M32" s="18">
        <f>B32*L32</f>
        <v>38148.670920000004</v>
      </c>
      <c r="N32" s="19">
        <f>(M32-M31)/M31</f>
        <v>8.5678561271944412E-3</v>
      </c>
      <c r="O32" s="22">
        <f>Datenblatt_Sensor_FW_ohne_MV!AB7</f>
        <v>238</v>
      </c>
      <c r="P32" s="18">
        <f>(B32*O32)/1000</f>
        <v>8179.6249360000002</v>
      </c>
      <c r="Q32" s="19">
        <f>(P32-P31)/P31</f>
        <v>-2.777693148099282E-2</v>
      </c>
      <c r="R32" s="19"/>
      <c r="S32" s="2"/>
    </row>
    <row r="33" spans="1:25">
      <c r="A33" s="2"/>
      <c r="B33" s="38"/>
      <c r="C33" s="3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4"/>
      <c r="P33" s="24"/>
      <c r="Q33" s="2"/>
      <c r="R33" s="2"/>
      <c r="S33" s="2"/>
      <c r="T33" s="5"/>
      <c r="U33" s="2"/>
      <c r="V33" s="2"/>
      <c r="W33" s="2"/>
      <c r="X33" s="2"/>
    </row>
    <row r="34" spans="1:25">
      <c r="A34" s="25"/>
      <c r="B34" s="38"/>
      <c r="C34" s="3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5"/>
      <c r="U34" s="2"/>
      <c r="V34" s="2"/>
      <c r="W34" s="2"/>
      <c r="X34" s="2"/>
    </row>
    <row r="35" spans="1:25">
      <c r="A35" s="39" t="s">
        <v>33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1"/>
      <c r="Q35" s="41"/>
      <c r="R35" s="42"/>
      <c r="S35" s="42"/>
      <c r="T35" s="5"/>
      <c r="U35" s="2"/>
      <c r="V35" s="2"/>
      <c r="W35" s="2"/>
      <c r="X35" s="2"/>
    </row>
    <row r="36" spans="1:25">
      <c r="A36" s="1" t="str">
        <f>A30</f>
        <v>2021</v>
      </c>
      <c r="B36" s="18">
        <f>B24+B30+B18</f>
        <v>70786.281000000003</v>
      </c>
      <c r="C36" s="19"/>
      <c r="D36" s="18">
        <f>D24+D30+D18</f>
        <v>4012521.5399999991</v>
      </c>
      <c r="E36" s="18"/>
      <c r="F36" s="18"/>
      <c r="G36" s="18"/>
      <c r="H36" s="18"/>
      <c r="I36" s="18"/>
      <c r="J36" s="18"/>
      <c r="K36" s="19"/>
      <c r="L36" s="43"/>
      <c r="M36" s="14">
        <f>M24+M30+M18</f>
        <v>68662.692569999999</v>
      </c>
      <c r="N36" s="19"/>
      <c r="O36" s="44"/>
      <c r="P36" s="18">
        <f>+P18+P24+P30</f>
        <v>15575.349684000003</v>
      </c>
      <c r="Q36" s="19"/>
      <c r="R36" s="19"/>
      <c r="S36" s="45"/>
      <c r="T36" s="5"/>
      <c r="U36" s="2"/>
      <c r="V36" s="2"/>
      <c r="W36" s="2"/>
      <c r="X36" s="2"/>
    </row>
    <row r="37" spans="1:25">
      <c r="A37" s="1" t="str">
        <f>A31</f>
        <v>2022</v>
      </c>
      <c r="B37" s="18">
        <f>B25+B31+B19</f>
        <v>64919.527000000002</v>
      </c>
      <c r="C37" s="19">
        <f>(B37-B36)/B36</f>
        <v>-8.2879816782576846E-2</v>
      </c>
      <c r="D37" s="18">
        <f>D25+D31+D19</f>
        <v>4120567.5100000012</v>
      </c>
      <c r="E37" s="18"/>
      <c r="F37" s="18"/>
      <c r="G37" s="18"/>
      <c r="H37" s="18"/>
      <c r="I37" s="18"/>
      <c r="J37" s="18"/>
      <c r="K37" s="19">
        <f>(D37-D36)/D36</f>
        <v>2.6927199997037795E-2</v>
      </c>
      <c r="L37" s="43"/>
      <c r="M37" s="14">
        <f>M25+M31+M19</f>
        <v>69463.893890000007</v>
      </c>
      <c r="N37" s="19">
        <f>(M37-M36)/M36</f>
        <v>1.1668655714064832E-2</v>
      </c>
      <c r="O37" s="44"/>
      <c r="P37" s="18">
        <f>+P19+P25+P31</f>
        <v>14356.77822</v>
      </c>
      <c r="Q37" s="19">
        <f>(P37-P36)/P36</f>
        <v>-7.8237181746988127E-2</v>
      </c>
      <c r="R37" s="19"/>
      <c r="S37" s="45"/>
      <c r="T37" s="5"/>
      <c r="U37" s="2"/>
      <c r="V37" s="2"/>
      <c r="W37" s="2"/>
      <c r="X37" s="2"/>
    </row>
    <row r="38" spans="1:25">
      <c r="A38" s="1" t="str">
        <f>A32</f>
        <v>2023</v>
      </c>
      <c r="B38" s="18">
        <f>B26+B32+B20</f>
        <v>61757.653999999995</v>
      </c>
      <c r="C38" s="19">
        <f>(B38-B37)/B37</f>
        <v>-4.8704498416940203E-2</v>
      </c>
      <c r="D38" s="18">
        <f>D26+D32+D20</f>
        <v>9801379.4399999995</v>
      </c>
      <c r="E38" s="18"/>
      <c r="F38" s="18"/>
      <c r="G38" s="18"/>
      <c r="H38" s="18"/>
      <c r="I38" s="18"/>
      <c r="J38" s="18"/>
      <c r="K38" s="19">
        <f>(D38-D37)/D37</f>
        <v>1.3786479450254163</v>
      </c>
      <c r="L38" s="43"/>
      <c r="M38" s="14">
        <f>M26+M32+M20</f>
        <v>68550.995940000008</v>
      </c>
      <c r="N38" s="19">
        <f>(M38-M37)/M37</f>
        <v>-1.3142049759629428E-2</v>
      </c>
      <c r="O38" s="44"/>
      <c r="P38" s="18">
        <f>+P20+P26+P32</f>
        <v>13684.910818</v>
      </c>
      <c r="Q38" s="19">
        <f>(P38-P37)/P37</f>
        <v>-4.6797923023150237E-2</v>
      </c>
      <c r="R38" s="19"/>
      <c r="S38" s="5"/>
      <c r="T38" s="5"/>
      <c r="U38" s="2"/>
      <c r="V38" s="2"/>
      <c r="W38" s="2"/>
      <c r="X38" s="2"/>
    </row>
    <row r="39" spans="1: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2"/>
      <c r="V39" s="2"/>
      <c r="W39" s="2"/>
      <c r="X39" s="2"/>
    </row>
    <row r="40" spans="1: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2"/>
      <c r="V40" s="2"/>
      <c r="W40" s="2"/>
      <c r="X40" s="2"/>
    </row>
    <row r="41" spans="1: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2"/>
      <c r="V41" s="24"/>
      <c r="W41" s="2"/>
      <c r="X41" s="46"/>
      <c r="Y41" s="46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7"/>
      <c r="W42" s="47"/>
      <c r="X42" s="46"/>
      <c r="Y42" s="46"/>
    </row>
    <row r="43" spans="1:25">
      <c r="A43" s="5"/>
      <c r="B43" s="5"/>
      <c r="C43" s="5"/>
      <c r="D43" s="5"/>
      <c r="E43" s="5"/>
      <c r="F43" s="5"/>
      <c r="G43" s="5"/>
      <c r="H43" s="5"/>
      <c r="I43" s="5"/>
      <c r="J43" s="5"/>
      <c r="K43" s="47"/>
      <c r="L43" s="5"/>
      <c r="M43" s="5"/>
      <c r="N43" s="5"/>
      <c r="O43" s="5"/>
      <c r="P43" s="5"/>
      <c r="Q43" s="5"/>
      <c r="R43" s="5"/>
      <c r="S43" s="5"/>
      <c r="T43" s="5"/>
      <c r="U43" s="2"/>
      <c r="V43" s="47"/>
      <c r="W43" s="47"/>
      <c r="X43" s="46"/>
      <c r="Y43" s="46"/>
    </row>
    <row r="44" spans="1: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2"/>
      <c r="T44" s="2"/>
      <c r="U44" s="2"/>
      <c r="V44" s="2"/>
    </row>
    <row r="45" spans="1: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2"/>
      <c r="T45" s="2"/>
      <c r="U45" s="2"/>
      <c r="V45" s="2"/>
    </row>
    <row r="46" spans="1: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2"/>
      <c r="T46" s="2"/>
      <c r="U46" s="2"/>
      <c r="V46" s="2"/>
    </row>
    <row r="47" spans="1: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2"/>
      <c r="T47" s="2"/>
      <c r="U47" s="2"/>
      <c r="V47" s="2"/>
    </row>
    <row r="48" spans="1:25" ht="13.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2"/>
      <c r="T48" s="2"/>
      <c r="U48" s="2"/>
      <c r="V48" s="2"/>
      <c r="W48" s="48"/>
    </row>
    <row r="49" spans="1:2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2"/>
      <c r="T49" s="2"/>
      <c r="U49" s="2"/>
      <c r="V49" s="2"/>
      <c r="W49" s="48"/>
    </row>
    <row r="50" spans="1:23">
      <c r="A50" s="2"/>
      <c r="B50" s="2"/>
      <c r="C50" s="2"/>
      <c r="D50" s="2"/>
      <c r="E50" s="2"/>
      <c r="F50" s="2"/>
      <c r="G50" s="2"/>
      <c r="H50" s="2"/>
      <c r="I50" s="2"/>
      <c r="J50" s="2"/>
      <c r="K50" s="46"/>
      <c r="L50" s="46"/>
      <c r="M50" s="46"/>
      <c r="N50" s="46"/>
      <c r="O50" s="46"/>
      <c r="P50" s="46"/>
      <c r="Q50" s="46"/>
      <c r="R50" s="46"/>
      <c r="S50" s="2"/>
      <c r="T50" s="2"/>
      <c r="U50" s="2"/>
      <c r="V50" s="2"/>
      <c r="W50" s="48"/>
    </row>
    <row r="51" spans="1:23">
      <c r="A51" s="2"/>
      <c r="B51" s="2"/>
      <c r="C51" s="2"/>
      <c r="D51" s="2"/>
      <c r="E51" s="2"/>
      <c r="F51" s="2"/>
      <c r="G51" s="2"/>
      <c r="H51" s="2"/>
      <c r="I51" s="2"/>
      <c r="J51" s="2"/>
      <c r="K51" s="46"/>
      <c r="L51" s="46"/>
      <c r="M51" s="46"/>
      <c r="N51" s="46"/>
      <c r="O51" s="46"/>
      <c r="P51" s="46"/>
      <c r="Q51" s="46"/>
      <c r="R51" s="46"/>
      <c r="S51" s="2"/>
      <c r="T51" s="2"/>
      <c r="U51" s="2"/>
      <c r="V51" s="2"/>
      <c r="W51" s="48"/>
    </row>
    <row r="52" spans="1:23">
      <c r="A52" s="2"/>
      <c r="B52" s="2"/>
      <c r="C52" s="2"/>
      <c r="D52" s="2"/>
      <c r="E52" s="2"/>
      <c r="F52" s="2"/>
      <c r="G52" s="2"/>
      <c r="H52" s="2"/>
      <c r="I52" s="2"/>
      <c r="J52" s="2"/>
      <c r="K52" s="46"/>
      <c r="L52" s="46"/>
      <c r="M52" s="46"/>
      <c r="N52" s="46"/>
      <c r="O52" s="46"/>
      <c r="P52" s="46"/>
      <c r="Q52" s="46"/>
      <c r="R52" s="46"/>
      <c r="S52" s="2"/>
      <c r="T52" s="2"/>
      <c r="U52" s="2"/>
      <c r="V52" s="2"/>
      <c r="W52" s="48"/>
    </row>
    <row r="53" spans="1:23">
      <c r="A53" s="2"/>
      <c r="B53" s="2"/>
      <c r="C53" s="2"/>
      <c r="D53" s="2"/>
      <c r="E53" s="2"/>
      <c r="F53" s="2"/>
      <c r="G53" s="2"/>
      <c r="H53" s="2"/>
      <c r="I53" s="2"/>
      <c r="J53" s="2"/>
      <c r="K53" s="46"/>
      <c r="L53" s="2"/>
      <c r="M53" s="2"/>
      <c r="N53" s="2"/>
      <c r="O53" s="2"/>
      <c r="P53" s="46"/>
      <c r="Q53" s="2"/>
      <c r="R53" s="2"/>
      <c r="S53" s="2"/>
      <c r="T53" s="2"/>
      <c r="U53" s="2"/>
      <c r="V53" s="2"/>
      <c r="W53" s="48"/>
    </row>
    <row r="54" spans="1:23">
      <c r="A54" s="2"/>
      <c r="B54" s="2"/>
      <c r="C54" s="2"/>
      <c r="D54" s="2"/>
      <c r="E54" s="2"/>
      <c r="F54" s="2"/>
      <c r="G54" s="2"/>
      <c r="H54" s="2"/>
      <c r="I54" s="2"/>
      <c r="J54" s="2"/>
      <c r="K54" s="46"/>
      <c r="L54" s="2"/>
      <c r="M54" s="2"/>
      <c r="N54" s="2"/>
      <c r="O54" s="2"/>
      <c r="P54" s="46"/>
      <c r="Q54" s="2"/>
      <c r="R54" s="2"/>
      <c r="S54" s="2"/>
      <c r="T54" s="2"/>
      <c r="U54" s="2"/>
      <c r="V54" s="2"/>
      <c r="W54" s="48"/>
    </row>
    <row r="55" spans="1:23">
      <c r="A55" s="2"/>
      <c r="B55" s="2"/>
      <c r="C55" s="2"/>
      <c r="D55" s="2"/>
      <c r="E55" s="2"/>
      <c r="F55" s="2"/>
      <c r="G55" s="2"/>
      <c r="H55" s="2"/>
      <c r="I55" s="2"/>
      <c r="J55" s="2"/>
      <c r="K55" s="46"/>
      <c r="L55" s="2"/>
      <c r="M55" s="2"/>
      <c r="N55" s="2"/>
      <c r="O55" s="2"/>
      <c r="P55" s="46"/>
      <c r="Q55" s="2"/>
      <c r="R55" s="2"/>
      <c r="S55" s="2"/>
      <c r="T55" s="2"/>
      <c r="U55" s="2"/>
      <c r="V55" s="2"/>
      <c r="W55" s="48"/>
    </row>
    <row r="56" spans="1:2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2"/>
      <c r="M56" s="2"/>
      <c r="N56" s="2"/>
      <c r="O56" s="2"/>
      <c r="P56" s="46"/>
      <c r="Q56" s="2"/>
      <c r="R56" s="2"/>
      <c r="S56" s="2"/>
      <c r="T56" s="2"/>
      <c r="U56" s="2"/>
      <c r="V56" s="2"/>
      <c r="W56" s="48"/>
    </row>
    <row r="57" spans="1:2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2"/>
      <c r="M57" s="2"/>
      <c r="N57" s="2"/>
      <c r="O57" s="2"/>
      <c r="P57" s="46"/>
      <c r="Q57" s="2"/>
      <c r="R57" s="2"/>
      <c r="S57" s="2"/>
      <c r="T57" s="2"/>
      <c r="U57" s="2"/>
      <c r="V57" s="2"/>
      <c r="W57" s="48"/>
    </row>
    <row r="58" spans="1:23" ht="13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2"/>
      <c r="M58" s="2"/>
      <c r="N58" s="2"/>
      <c r="O58" s="2"/>
      <c r="P58" s="46"/>
      <c r="Q58" s="46"/>
      <c r="R58" s="2"/>
      <c r="S58" s="2"/>
      <c r="T58" s="2"/>
      <c r="U58" s="2"/>
      <c r="V58" s="2"/>
      <c r="W58" s="48"/>
    </row>
    <row r="59" spans="1:2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2"/>
      <c r="M59" s="2"/>
      <c r="N59" s="2"/>
      <c r="O59" s="46"/>
      <c r="P59" s="46"/>
      <c r="Q59" s="46"/>
      <c r="R59" s="2"/>
      <c r="S59" s="2"/>
      <c r="T59" s="2"/>
      <c r="U59" s="2"/>
      <c r="V59" s="2"/>
      <c r="W59" s="48"/>
    </row>
    <row r="60" spans="1:2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2"/>
      <c r="T60" s="2"/>
      <c r="U60" s="2"/>
      <c r="V60" s="2"/>
      <c r="W60" s="48"/>
    </row>
    <row r="61" spans="1:2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2"/>
      <c r="T61" s="2"/>
      <c r="U61" s="2"/>
      <c r="V61" s="2"/>
      <c r="W61" s="48"/>
    </row>
    <row r="62" spans="1:2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2"/>
      <c r="T62" s="2"/>
      <c r="U62" s="2"/>
      <c r="V62" s="2"/>
      <c r="W62" s="48"/>
    </row>
    <row r="63" spans="1:2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2"/>
      <c r="T63" s="2"/>
      <c r="U63" s="2"/>
      <c r="V63" s="2"/>
      <c r="W63" s="48"/>
    </row>
    <row r="64" spans="1:2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2"/>
      <c r="T64" s="2"/>
      <c r="U64" s="2"/>
      <c r="V64" s="2"/>
      <c r="W64" s="48"/>
    </row>
    <row r="65" spans="1:2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2"/>
      <c r="T65" s="2"/>
      <c r="U65" s="2"/>
      <c r="V65" s="2"/>
      <c r="W65" s="48"/>
    </row>
    <row r="66" spans="1:2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2"/>
      <c r="O66" s="2"/>
      <c r="P66" s="2"/>
      <c r="Q66" s="46"/>
      <c r="R66" s="2"/>
      <c r="S66" s="2"/>
      <c r="T66" s="2"/>
      <c r="U66" s="2"/>
      <c r="V66" s="2"/>
    </row>
    <row r="67" spans="1:23">
      <c r="A67" s="46"/>
      <c r="B67" s="48"/>
      <c r="C67" s="48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2"/>
      <c r="O67" s="2"/>
      <c r="P67" s="2"/>
      <c r="Q67" s="2"/>
      <c r="R67" s="2"/>
      <c r="S67" s="2"/>
      <c r="T67" s="2"/>
      <c r="U67" s="2"/>
      <c r="V67" s="2"/>
    </row>
    <row r="68" spans="1:23">
      <c r="A68" s="48"/>
      <c r="B68" s="48"/>
      <c r="C68" s="48"/>
      <c r="D68" s="46"/>
      <c r="E68" s="46"/>
      <c r="F68" s="46"/>
      <c r="G68" s="46"/>
      <c r="H68" s="46"/>
      <c r="I68" s="46"/>
      <c r="J68" s="46"/>
      <c r="K68" s="4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3">
      <c r="A69" s="48"/>
      <c r="B69" s="48"/>
      <c r="C69" s="48"/>
      <c r="D69" s="2"/>
      <c r="E69" s="2"/>
      <c r="F69" s="2"/>
      <c r="G69" s="2"/>
      <c r="H69" s="2"/>
      <c r="I69" s="2"/>
      <c r="J69" s="2"/>
      <c r="K69" s="46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</sheetData>
  <pageMargins left="0.70833333333333304" right="0.70833333333333304" top="0.31527777777777799" bottom="0.454166666666667" header="0.31527777777777799" footer="0.31527777777777799"/>
  <pageSetup paperSize="77" scale="65" orientation="landscape" horizontalDpi="300" verticalDpi="300"/>
  <headerFooter>
    <oddFooter>&amp;L&amp;"Arial,Regular"&amp;10&amp;Kffffffdavidberlin / energie.smart.nutzen&amp;C&amp;"Arial,Regular"&amp;10&amp;Kffffff&amp;A&amp;R&amp;"Arial,Regular"&amp;10&amp;Kffffff&amp;D                 &amp;P/&amp;N</oddFooter>
  </headerFooter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11"/>
  <sheetViews>
    <sheetView workbookViewId="0"/>
  </sheetViews>
  <sheetFormatPr baseColWidth="10" defaultColWidth="9.125" defaultRowHeight="14.25"/>
  <cols>
    <col min="1" max="1" width="10.75" customWidth="1"/>
    <col min="2" max="2" width="31.5" customWidth="1"/>
    <col min="3" max="3" width="12.875" customWidth="1"/>
    <col min="4" max="5" width="13.25" customWidth="1"/>
    <col min="6" max="7" width="9.375" customWidth="1"/>
    <col min="8" max="14" width="12.5" customWidth="1"/>
    <col min="15" max="15" width="18.5" customWidth="1"/>
    <col min="16" max="16" width="14.375" customWidth="1"/>
    <col min="17" max="19" width="19" customWidth="1"/>
    <col min="20" max="22" width="16.375" customWidth="1"/>
    <col min="23" max="28" width="16" customWidth="1"/>
    <col min="29" max="30" width="18.25" customWidth="1"/>
  </cols>
  <sheetData>
    <row r="1" spans="1:30">
      <c r="A1" s="66" t="s">
        <v>0</v>
      </c>
    </row>
    <row r="2" spans="1:30">
      <c r="A2" s="3" t="s">
        <v>1</v>
      </c>
    </row>
    <row r="3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1704</v>
      </c>
      <c r="T3" s="5">
        <f>COUNTIF(T10:T9999,"&gt;0")</f>
        <v>1</v>
      </c>
      <c r="U3" s="5">
        <f>COUNTIF(U10:U9999,"&gt;0")</f>
        <v>1</v>
      </c>
      <c r="V3" s="5">
        <f>COUNTIF(V10:V9999,"&gt;0")</f>
        <v>1</v>
      </c>
    </row>
    <row r="4" spans="1:30">
      <c r="A4" s="2" t="str">
        <f>Datenblatt_Gebäude!$A4</f>
        <v>Bericht Bezirksamt Pankow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1725</v>
      </c>
      <c r="T4" s="5">
        <f>COUNTIF(T11:T10000, 0)</f>
        <v>0</v>
      </c>
      <c r="U4" s="5">
        <f>COUNTIF(U11:U10000, 0)</f>
        <v>0</v>
      </c>
      <c r="V4" s="5">
        <f>COUNTIF(V11:V10000, 0)</f>
        <v>0</v>
      </c>
    </row>
    <row r="5" spans="1:30">
      <c r="A5" s="5" t="s">
        <v>474</v>
      </c>
    </row>
    <row r="6" spans="1:30">
      <c r="A6" s="5"/>
    </row>
    <row r="7" spans="1:30">
      <c r="A7" s="5" t="s">
        <v>3</v>
      </c>
      <c r="B7" s="5" t="str">
        <f>Datenblatt_Gebäude!$B$7</f>
        <v>25.10.2024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3">
        <f t="shared" ref="T7:Y7" si="0">SUM(T11:T10000)</f>
        <v>123</v>
      </c>
      <c r="U7" s="33">
        <f t="shared" si="0"/>
        <v>123</v>
      </c>
      <c r="V7" s="33">
        <f t="shared" si="0"/>
        <v>123</v>
      </c>
      <c r="W7" s="33">
        <f t="shared" si="0"/>
        <v>123</v>
      </c>
      <c r="X7" s="33">
        <f t="shared" si="0"/>
        <v>123</v>
      </c>
      <c r="Y7" s="33">
        <f t="shared" si="0"/>
        <v>123</v>
      </c>
      <c r="Z7" s="33"/>
      <c r="AA7" s="33"/>
      <c r="AB7" s="33"/>
      <c r="AC7" s="33">
        <f>SUM(AC11:AC10000)</f>
        <v>123</v>
      </c>
      <c r="AD7" s="33">
        <f>SUM(AD11:AD10000)</f>
        <v>123</v>
      </c>
    </row>
    <row r="8" spans="1:30">
      <c r="A8" s="53" t="s">
        <v>1707</v>
      </c>
      <c r="B8" s="53" t="s">
        <v>477</v>
      </c>
      <c r="C8" s="53" t="s">
        <v>1708</v>
      </c>
      <c r="D8" s="53" t="s">
        <v>1722</v>
      </c>
      <c r="E8" s="53" t="s">
        <v>3933</v>
      </c>
      <c r="F8" s="53" t="s">
        <v>481</v>
      </c>
      <c r="G8" s="53" t="s">
        <v>482</v>
      </c>
      <c r="H8" s="53" t="s">
        <v>483</v>
      </c>
      <c r="I8" s="53" t="s">
        <v>1711</v>
      </c>
      <c r="J8" s="53" t="s">
        <v>1713</v>
      </c>
      <c r="K8" s="53" t="s">
        <v>1710</v>
      </c>
      <c r="L8" s="53" t="s">
        <v>1713</v>
      </c>
      <c r="M8" s="53" t="s">
        <v>3934</v>
      </c>
      <c r="N8" s="53" t="s">
        <v>3341</v>
      </c>
      <c r="O8" s="53" t="s">
        <v>3935</v>
      </c>
      <c r="P8" s="53" t="s">
        <v>3936</v>
      </c>
      <c r="Q8" s="53" t="s">
        <v>3937</v>
      </c>
      <c r="R8" s="53" t="s">
        <v>3938</v>
      </c>
      <c r="S8" s="53" t="s">
        <v>1714</v>
      </c>
      <c r="T8" s="78" t="s">
        <v>3939</v>
      </c>
      <c r="U8" s="78" t="s">
        <v>3939</v>
      </c>
      <c r="V8" s="78" t="s">
        <v>3939</v>
      </c>
      <c r="W8" s="57" t="s">
        <v>3940</v>
      </c>
      <c r="X8" s="57" t="s">
        <v>3940</v>
      </c>
      <c r="Y8" s="57" t="s">
        <v>3940</v>
      </c>
      <c r="Z8" s="79" t="s">
        <v>3941</v>
      </c>
      <c r="AA8" s="79" t="s">
        <v>3941</v>
      </c>
      <c r="AB8" s="79" t="s">
        <v>3941</v>
      </c>
      <c r="AC8" s="57" t="s">
        <v>3348</v>
      </c>
      <c r="AD8" s="57" t="s">
        <v>1720</v>
      </c>
    </row>
    <row r="9" spans="1:30">
      <c r="A9" s="53" t="s">
        <v>1721</v>
      </c>
      <c r="B9" s="53" t="s">
        <v>1722</v>
      </c>
      <c r="C9" s="53" t="s">
        <v>1721</v>
      </c>
      <c r="D9" s="53" t="s">
        <v>1708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80" t="s">
        <v>44</v>
      </c>
      <c r="U9" s="80" t="s">
        <v>44</v>
      </c>
      <c r="V9" s="80" t="s">
        <v>44</v>
      </c>
      <c r="W9" s="60" t="s">
        <v>1723</v>
      </c>
      <c r="X9" s="60" t="s">
        <v>1723</v>
      </c>
      <c r="Y9" s="60" t="s">
        <v>1723</v>
      </c>
      <c r="Z9" s="81" t="s">
        <v>26</v>
      </c>
      <c r="AA9" s="81" t="s">
        <v>26</v>
      </c>
      <c r="AB9" s="81" t="s">
        <v>26</v>
      </c>
      <c r="AC9" s="60" t="s">
        <v>1723</v>
      </c>
      <c r="AD9" s="60" t="s">
        <v>1723</v>
      </c>
    </row>
    <row r="10" spans="1:30" ht="25.9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78" t="s">
        <v>1726</v>
      </c>
      <c r="U10" s="78" t="s">
        <v>1727</v>
      </c>
      <c r="V10" s="78" t="s">
        <v>1728</v>
      </c>
      <c r="W10" s="82" t="str">
        <f t="shared" ref="W10:AB10" si="1">T10</f>
        <v>Berichtsjahr_1</v>
      </c>
      <c r="X10" s="82" t="str">
        <f t="shared" si="1"/>
        <v>Berichtsjahr_2</v>
      </c>
      <c r="Y10" s="82" t="str">
        <f t="shared" si="1"/>
        <v>Berichtsjahr_3</v>
      </c>
      <c r="Z10" s="83" t="str">
        <f t="shared" si="1"/>
        <v>Berichtsjahr_1</v>
      </c>
      <c r="AA10" s="83" t="str">
        <f t="shared" si="1"/>
        <v>Berichtsjahr_2</v>
      </c>
      <c r="AB10" s="83" t="str">
        <f t="shared" si="1"/>
        <v>Berichtsjahr_3</v>
      </c>
      <c r="AC10" s="57" t="str">
        <f>AA10</f>
        <v>Berichtsjahr_2</v>
      </c>
      <c r="AD10" s="57" t="str">
        <f>AB10</f>
        <v>Berichtsjahr_3</v>
      </c>
    </row>
    <row r="11" spans="1:30">
      <c r="A11" s="5" t="s">
        <v>1724</v>
      </c>
      <c r="B11" s="5" t="s">
        <v>1724</v>
      </c>
      <c r="C11" s="5" t="s">
        <v>1724</v>
      </c>
      <c r="D11" s="5" t="s">
        <v>1724</v>
      </c>
      <c r="E11" s="5" t="s">
        <v>1724</v>
      </c>
      <c r="F11" s="5" t="s">
        <v>1724</v>
      </c>
      <c r="G11" s="5">
        <v>123</v>
      </c>
      <c r="H11" s="5" t="s">
        <v>1724</v>
      </c>
      <c r="I11" s="5" t="s">
        <v>1724</v>
      </c>
      <c r="J11" s="5">
        <v>123</v>
      </c>
      <c r="K11" s="5">
        <v>123</v>
      </c>
      <c r="L11" s="5">
        <v>123</v>
      </c>
      <c r="M11" s="5">
        <v>123</v>
      </c>
      <c r="N11" s="5">
        <v>123</v>
      </c>
      <c r="O11" s="5" t="s">
        <v>1724</v>
      </c>
      <c r="P11" s="5">
        <v>123</v>
      </c>
      <c r="Q11" s="5">
        <v>123</v>
      </c>
      <c r="R11" s="5" t="s">
        <v>1724</v>
      </c>
      <c r="S11" s="84">
        <v>13</v>
      </c>
      <c r="T11" s="5">
        <v>123</v>
      </c>
      <c r="U11" s="5">
        <v>123</v>
      </c>
      <c r="V11" s="5">
        <v>123</v>
      </c>
      <c r="W11" s="5">
        <v>123</v>
      </c>
      <c r="X11" s="5">
        <v>123</v>
      </c>
      <c r="Y11" s="5">
        <v>123</v>
      </c>
      <c r="Z11" s="5">
        <v>123</v>
      </c>
      <c r="AA11" s="5">
        <v>123</v>
      </c>
      <c r="AB11" s="5">
        <v>123</v>
      </c>
      <c r="AC11" s="5">
        <v>123</v>
      </c>
      <c r="AD11" s="5">
        <v>123</v>
      </c>
    </row>
  </sheetData>
  <autoFilter ref="A10:AB10" xr:uid="{00000000-0009-0000-0000-000009000000}"/>
  <pageMargins left="0.7" right="0.7" top="0.43888888888888899" bottom="0.43888888888888899" header="0.3" footer="0.3"/>
  <pageSetup paperSize="9" orientation="portrait" horizontalDpi="300" verticalDpi="300"/>
  <headerFooter>
    <oddHeader>&amp;C&amp;"Arial,Regular"&amp;10&amp;Kffffff&amp;A</oddHeader>
    <oddFooter>&amp;L&amp;"Arial,Regular"&amp;10&amp;Kffffffdavidberlin / energie.smart.nutzen&amp;C&amp;"Arial,Regular"&amp;10&amp;Kffffff&amp;A&amp;R&amp;"Arial,Regular"&amp;10&amp;Kffffff&amp;D                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468"/>
  <sheetViews>
    <sheetView workbookViewId="0"/>
  </sheetViews>
  <sheetFormatPr baseColWidth="10" defaultColWidth="9.125" defaultRowHeight="14.25"/>
  <cols>
    <col min="1" max="1" width="17.25" customWidth="1"/>
    <col min="2" max="2" width="112.875" customWidth="1"/>
    <col min="3" max="3" width="0.375" customWidth="1"/>
    <col min="4" max="8" width="16.75" customWidth="1"/>
    <col min="9" max="9" width="0.375" customWidth="1"/>
    <col min="10" max="14" width="16.75" customWidth="1"/>
    <col min="15" max="15" width="0.375" customWidth="1"/>
    <col min="16" max="20" width="16.75" customWidth="1"/>
    <col min="21" max="21" width="0.375" customWidth="1"/>
    <col min="22" max="26" width="16.75" customWidth="1"/>
    <col min="27" max="27" width="0.375" customWidth="1"/>
    <col min="28" max="32" width="16.75" customWidth="1"/>
    <col min="33" max="33" width="0.375" customWidth="1"/>
    <col min="34" max="38" width="16.75" customWidth="1"/>
    <col min="39" max="39" width="0.375" customWidth="1"/>
    <col min="40" max="44" width="16.75" customWidth="1"/>
    <col min="45" max="45" width="0.375" customWidth="1"/>
    <col min="46" max="50" width="16.75" customWidth="1"/>
    <col min="51" max="51" width="0.375" customWidth="1"/>
    <col min="52" max="56" width="16.75" customWidth="1"/>
    <col min="57" max="57" width="0.375" customWidth="1"/>
    <col min="58" max="62" width="16.75" customWidth="1"/>
    <col min="63" max="63" width="0.375" customWidth="1"/>
    <col min="64" max="68" width="16.75" customWidth="1"/>
    <col min="69" max="69" width="0.375" customWidth="1"/>
  </cols>
  <sheetData>
    <row r="1" spans="1:69" ht="15">
      <c r="A1" s="49" t="s">
        <v>0</v>
      </c>
      <c r="B1" s="49"/>
      <c r="C1" s="49"/>
    </row>
    <row r="2" spans="1:69">
      <c r="A2" s="3" t="s">
        <v>1</v>
      </c>
      <c r="B2" s="3"/>
      <c r="C2" s="3"/>
    </row>
    <row r="4" spans="1:69">
      <c r="A4" s="2" t="str">
        <f>Datenblatt_Gebäude!$A4</f>
        <v>Bericht Bezirksamt Pankow</v>
      </c>
      <c r="B4" s="5"/>
      <c r="C4" s="5"/>
      <c r="D4" s="50" t="e">
        <f>#REF!</f>
        <v>#REF!</v>
      </c>
      <c r="E4" s="5"/>
      <c r="F4" s="5"/>
      <c r="G4" s="5"/>
      <c r="H4" s="5"/>
    </row>
    <row r="5" spans="1:69">
      <c r="A5" s="5" t="s">
        <v>34</v>
      </c>
      <c r="B5" s="5"/>
      <c r="C5" s="5"/>
      <c r="D5" s="50" t="e">
        <f>#REF!</f>
        <v>#REF!</v>
      </c>
      <c r="E5" s="5"/>
      <c r="F5" s="5"/>
      <c r="G5" s="5"/>
      <c r="H5" s="5"/>
    </row>
    <row r="6" spans="1:69">
      <c r="A6" s="2" t="s">
        <v>3</v>
      </c>
      <c r="B6" s="2" t="str">
        <f>Datenblatt_Gebäude!$B$7</f>
        <v>25.10.2024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40"/>
      <c r="AN6" s="26" t="s">
        <v>35</v>
      </c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51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52"/>
    </row>
    <row r="7" spans="1:69">
      <c r="A7" s="53"/>
      <c r="B7" s="53"/>
      <c r="C7" s="54"/>
      <c r="D7" s="53" t="s">
        <v>6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  <c r="P7" s="53" t="s">
        <v>36</v>
      </c>
      <c r="Q7" s="53"/>
      <c r="R7" s="53"/>
      <c r="S7" s="53"/>
      <c r="T7" s="53"/>
      <c r="U7" s="54"/>
      <c r="V7" s="53" t="s">
        <v>37</v>
      </c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4"/>
      <c r="AN7" s="53" t="s">
        <v>38</v>
      </c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4"/>
      <c r="AZ7" s="53" t="s">
        <v>39</v>
      </c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40"/>
    </row>
    <row r="8" spans="1:69">
      <c r="A8" s="53"/>
      <c r="B8" s="53"/>
      <c r="C8" s="55"/>
      <c r="D8" s="56" t="s">
        <v>40</v>
      </c>
      <c r="E8" s="57"/>
      <c r="F8" s="57"/>
      <c r="G8" s="57"/>
      <c r="H8" s="57"/>
      <c r="I8" s="55"/>
      <c r="J8" s="56" t="s">
        <v>29</v>
      </c>
      <c r="K8" s="57"/>
      <c r="L8" s="57"/>
      <c r="M8" s="57"/>
      <c r="N8" s="57"/>
      <c r="O8" s="55"/>
      <c r="P8" s="53"/>
      <c r="Q8" s="58"/>
      <c r="R8" s="58"/>
      <c r="S8" s="58"/>
      <c r="T8" s="58"/>
      <c r="U8" s="55"/>
      <c r="V8" s="34" t="s">
        <v>31</v>
      </c>
      <c r="W8" s="36"/>
      <c r="X8" s="36"/>
      <c r="Y8" s="36"/>
      <c r="Z8" s="36"/>
      <c r="AA8" s="55"/>
      <c r="AB8" s="34" t="s">
        <v>32</v>
      </c>
      <c r="AC8" s="36"/>
      <c r="AD8" s="36"/>
      <c r="AE8" s="36"/>
      <c r="AF8" s="36"/>
      <c r="AG8" s="55"/>
      <c r="AH8" s="34" t="s">
        <v>29</v>
      </c>
      <c r="AI8" s="36"/>
      <c r="AJ8" s="36"/>
      <c r="AK8" s="36"/>
      <c r="AL8" s="36"/>
      <c r="AM8" s="55"/>
      <c r="AN8" s="56" t="s">
        <v>41</v>
      </c>
      <c r="AO8" s="57"/>
      <c r="AP8" s="57"/>
      <c r="AQ8" s="57"/>
      <c r="AR8" s="57"/>
      <c r="AS8" s="55"/>
      <c r="AT8" s="56" t="s">
        <v>29</v>
      </c>
      <c r="AU8" s="57"/>
      <c r="AV8" s="57"/>
      <c r="AW8" s="57"/>
      <c r="AX8" s="57"/>
      <c r="AY8" s="55"/>
      <c r="AZ8" s="56" t="s">
        <v>31</v>
      </c>
      <c r="BA8" s="57"/>
      <c r="BB8" s="57"/>
      <c r="BC8" s="57"/>
      <c r="BD8" s="57"/>
      <c r="BE8" s="55"/>
      <c r="BF8" s="56" t="s">
        <v>32</v>
      </c>
      <c r="BG8" s="57"/>
      <c r="BH8" s="57"/>
      <c r="BI8" s="57"/>
      <c r="BJ8" s="57"/>
      <c r="BK8" s="55"/>
      <c r="BL8" s="56" t="s">
        <v>29</v>
      </c>
      <c r="BM8" s="57"/>
      <c r="BN8" s="57"/>
      <c r="BO8" s="57"/>
      <c r="BP8" s="57"/>
      <c r="BQ8" s="40"/>
    </row>
    <row r="9" spans="1:69">
      <c r="A9" s="53" t="s">
        <v>42</v>
      </c>
      <c r="B9" s="53" t="s">
        <v>43</v>
      </c>
      <c r="C9" s="55"/>
      <c r="D9" s="57" t="e">
        <v>#NAME?</v>
      </c>
      <c r="E9" s="57" t="e">
        <v>#NAME?</v>
      </c>
      <c r="F9" s="57" t="e">
        <v>#NAME?</v>
      </c>
      <c r="G9" s="57" t="e">
        <v>#NAME?</v>
      </c>
      <c r="H9" s="57" t="e">
        <v>#NAME?</v>
      </c>
      <c r="I9" s="55"/>
      <c r="J9" s="57" t="e">
        <v>#NAME?</v>
      </c>
      <c r="K9" s="57" t="e">
        <v>#NAME?</v>
      </c>
      <c r="L9" s="57" t="e">
        <v>#NAME?</v>
      </c>
      <c r="M9" s="57" t="e">
        <v>#NAME?</v>
      </c>
      <c r="N9" s="57" t="e">
        <v>#NAME?</v>
      </c>
      <c r="O9" s="55"/>
      <c r="P9" s="58" t="e">
        <v>#NAME?</v>
      </c>
      <c r="Q9" s="58" t="e">
        <v>#NAME?</v>
      </c>
      <c r="R9" s="58" t="e">
        <v>#NAME?</v>
      </c>
      <c r="S9" s="58" t="e">
        <v>#NAME?</v>
      </c>
      <c r="T9" s="58" t="e">
        <v>#NAME?</v>
      </c>
      <c r="U9" s="55"/>
      <c r="V9" s="36" t="e">
        <v>#NAME?</v>
      </c>
      <c r="W9" s="36" t="e">
        <v>#NAME?</v>
      </c>
      <c r="X9" s="36" t="e">
        <v>#NAME?</v>
      </c>
      <c r="Y9" s="36" t="e">
        <v>#NAME?</v>
      </c>
      <c r="Z9" s="36" t="e">
        <v>#NAME?</v>
      </c>
      <c r="AA9" s="55"/>
      <c r="AB9" s="36" t="e">
        <v>#NAME?</v>
      </c>
      <c r="AC9" s="36" t="e">
        <v>#NAME?</v>
      </c>
      <c r="AD9" s="36" t="e">
        <v>#NAME?</v>
      </c>
      <c r="AE9" s="36" t="e">
        <v>#NAME?</v>
      </c>
      <c r="AF9" s="36" t="e">
        <v>#NAME?</v>
      </c>
      <c r="AG9" s="55"/>
      <c r="AH9" s="36" t="e">
        <v>#NAME?</v>
      </c>
      <c r="AI9" s="36" t="e">
        <v>#NAME?</v>
      </c>
      <c r="AJ9" s="36" t="e">
        <v>#NAME?</v>
      </c>
      <c r="AK9" s="36" t="e">
        <v>#NAME?</v>
      </c>
      <c r="AL9" s="36" t="e">
        <v>#NAME?</v>
      </c>
      <c r="AM9" s="55"/>
      <c r="AN9" s="57" t="e">
        <v>#NAME?</v>
      </c>
      <c r="AO9" s="57" t="e">
        <v>#NAME?</v>
      </c>
      <c r="AP9" s="57" t="e">
        <v>#NAME?</v>
      </c>
      <c r="AQ9" s="57" t="e">
        <v>#NAME?</v>
      </c>
      <c r="AR9" s="57" t="e">
        <v>#NAME?</v>
      </c>
      <c r="AS9" s="55"/>
      <c r="AT9" s="57" t="e">
        <v>#NAME?</v>
      </c>
      <c r="AU9" s="57" t="e">
        <v>#NAME?</v>
      </c>
      <c r="AV9" s="57" t="e">
        <v>#NAME?</v>
      </c>
      <c r="AW9" s="57" t="e">
        <v>#NAME?</v>
      </c>
      <c r="AX9" s="57" t="e">
        <v>#NAME?</v>
      </c>
      <c r="AY9" s="55"/>
      <c r="AZ9" s="57" t="e">
        <v>#NAME?</v>
      </c>
      <c r="BA9" s="57" t="e">
        <v>#NAME?</v>
      </c>
      <c r="BB9" s="57" t="e">
        <v>#NAME?</v>
      </c>
      <c r="BC9" s="57" t="e">
        <v>#NAME?</v>
      </c>
      <c r="BD9" s="57" t="e">
        <v>#NAME?</v>
      </c>
      <c r="BE9" s="55"/>
      <c r="BF9" s="57" t="e">
        <v>#NAME?</v>
      </c>
      <c r="BG9" s="57" t="e">
        <v>#NAME?</v>
      </c>
      <c r="BH9" s="57" t="e">
        <v>#NAME?</v>
      </c>
      <c r="BI9" s="57" t="e">
        <v>#NAME?</v>
      </c>
      <c r="BJ9" s="57" t="e">
        <v>#NAME?</v>
      </c>
      <c r="BK9" s="55"/>
      <c r="BL9" s="57" t="e">
        <v>#NAME?</v>
      </c>
      <c r="BM9" s="57" t="e">
        <v>#NAME?</v>
      </c>
      <c r="BN9" s="57" t="e">
        <v>#NAME?</v>
      </c>
      <c r="BO9" s="57" t="e">
        <v>#NAME?</v>
      </c>
      <c r="BP9" s="57" t="e">
        <v>#NAME?</v>
      </c>
      <c r="BQ9" s="40"/>
    </row>
    <row r="10" spans="1:69">
      <c r="A10" s="53"/>
      <c r="B10" s="53"/>
      <c r="C10" s="59"/>
      <c r="D10" s="60" t="s">
        <v>44</v>
      </c>
      <c r="E10" s="60" t="s">
        <v>44</v>
      </c>
      <c r="F10" s="60" t="s">
        <v>44</v>
      </c>
      <c r="G10" s="60" t="s">
        <v>44</v>
      </c>
      <c r="H10" s="60" t="s">
        <v>44</v>
      </c>
      <c r="I10" s="59"/>
      <c r="J10" s="60" t="s">
        <v>44</v>
      </c>
      <c r="K10" s="60" t="s">
        <v>44</v>
      </c>
      <c r="L10" s="60" t="s">
        <v>44</v>
      </c>
      <c r="M10" s="60" t="s">
        <v>44</v>
      </c>
      <c r="N10" s="60" t="s">
        <v>44</v>
      </c>
      <c r="O10" s="59"/>
      <c r="P10" s="61" t="s">
        <v>27</v>
      </c>
      <c r="Q10" s="61" t="s">
        <v>27</v>
      </c>
      <c r="R10" s="61" t="s">
        <v>27</v>
      </c>
      <c r="S10" s="61" t="s">
        <v>27</v>
      </c>
      <c r="T10" s="61" t="s">
        <v>27</v>
      </c>
      <c r="U10" s="59"/>
      <c r="V10" s="35" t="s">
        <v>25</v>
      </c>
      <c r="W10" s="35" t="s">
        <v>25</v>
      </c>
      <c r="X10" s="35" t="s">
        <v>25</v>
      </c>
      <c r="Y10" s="35" t="s">
        <v>25</v>
      </c>
      <c r="Z10" s="35" t="s">
        <v>25</v>
      </c>
      <c r="AA10" s="59"/>
      <c r="AB10" s="35" t="s">
        <v>25</v>
      </c>
      <c r="AC10" s="35" t="s">
        <v>25</v>
      </c>
      <c r="AD10" s="35" t="s">
        <v>25</v>
      </c>
      <c r="AE10" s="35" t="s">
        <v>25</v>
      </c>
      <c r="AF10" s="35" t="s">
        <v>25</v>
      </c>
      <c r="AG10" s="59"/>
      <c r="AH10" s="35" t="s">
        <v>25</v>
      </c>
      <c r="AI10" s="35" t="s">
        <v>25</v>
      </c>
      <c r="AJ10" s="35" t="s">
        <v>25</v>
      </c>
      <c r="AK10" s="35" t="s">
        <v>25</v>
      </c>
      <c r="AL10" s="35" t="s">
        <v>25</v>
      </c>
      <c r="AM10" s="59"/>
      <c r="AN10" s="60" t="s">
        <v>44</v>
      </c>
      <c r="AO10" s="60" t="s">
        <v>44</v>
      </c>
      <c r="AP10" s="60" t="s">
        <v>44</v>
      </c>
      <c r="AQ10" s="60" t="s">
        <v>44</v>
      </c>
      <c r="AR10" s="60" t="s">
        <v>44</v>
      </c>
      <c r="AS10" s="59"/>
      <c r="AT10" s="60" t="s">
        <v>44</v>
      </c>
      <c r="AU10" s="60" t="s">
        <v>44</v>
      </c>
      <c r="AV10" s="60" t="s">
        <v>44</v>
      </c>
      <c r="AW10" s="60" t="s">
        <v>44</v>
      </c>
      <c r="AX10" s="60" t="s">
        <v>44</v>
      </c>
      <c r="AY10" s="59"/>
      <c r="AZ10" s="60" t="s">
        <v>24</v>
      </c>
      <c r="BA10" s="60" t="s">
        <v>24</v>
      </c>
      <c r="BB10" s="60" t="s">
        <v>24</v>
      </c>
      <c r="BC10" s="60" t="s">
        <v>24</v>
      </c>
      <c r="BD10" s="60" t="s">
        <v>24</v>
      </c>
      <c r="BE10" s="59"/>
      <c r="BF10" s="60" t="s">
        <v>24</v>
      </c>
      <c r="BG10" s="60" t="s">
        <v>24</v>
      </c>
      <c r="BH10" s="60" t="s">
        <v>24</v>
      </c>
      <c r="BI10" s="60" t="s">
        <v>24</v>
      </c>
      <c r="BJ10" s="60" t="s">
        <v>24</v>
      </c>
      <c r="BK10" s="59"/>
      <c r="BL10" s="60" t="s">
        <v>24</v>
      </c>
      <c r="BM10" s="60" t="s">
        <v>24</v>
      </c>
      <c r="BN10" s="60" t="s">
        <v>24</v>
      </c>
      <c r="BO10" s="60" t="s">
        <v>24</v>
      </c>
      <c r="BP10" s="60" t="s">
        <v>24</v>
      </c>
      <c r="BQ10" s="40"/>
    </row>
    <row r="11" spans="1:69">
      <c r="A11" s="62"/>
      <c r="B11" s="62"/>
      <c r="C11" s="52"/>
      <c r="D11" s="62"/>
      <c r="E11" s="62"/>
      <c r="F11" s="62"/>
      <c r="G11" s="62"/>
      <c r="H11" s="62"/>
      <c r="I11" s="52"/>
      <c r="J11" s="62"/>
      <c r="K11" s="62"/>
      <c r="L11" s="62"/>
      <c r="M11" s="62"/>
      <c r="N11" s="62"/>
      <c r="O11" s="52"/>
      <c r="P11" s="62"/>
      <c r="Q11" s="62"/>
      <c r="R11" s="62"/>
      <c r="S11" s="62"/>
      <c r="T11" s="62"/>
      <c r="U11" s="52"/>
      <c r="V11" s="62"/>
      <c r="W11" s="62"/>
      <c r="X11" s="62"/>
      <c r="Y11" s="62"/>
      <c r="Z11" s="62"/>
      <c r="AA11" s="52"/>
      <c r="AB11" s="62"/>
      <c r="AC11" s="62"/>
      <c r="AD11" s="62"/>
      <c r="AE11" s="62"/>
      <c r="AF11" s="62"/>
      <c r="AG11" s="52"/>
      <c r="AH11" s="62"/>
      <c r="AI11" s="62"/>
      <c r="AJ11" s="62"/>
      <c r="AK11" s="62"/>
      <c r="AL11" s="62"/>
      <c r="AM11" s="52"/>
      <c r="AN11" s="62"/>
      <c r="AO11" s="62"/>
      <c r="AP11" s="62"/>
      <c r="AQ11" s="62"/>
      <c r="AR11" s="62"/>
      <c r="AS11" s="52"/>
      <c r="AT11" s="62"/>
      <c r="AU11" s="62"/>
      <c r="AV11" s="62"/>
      <c r="AW11" s="62"/>
      <c r="AX11" s="62"/>
      <c r="AY11" s="52"/>
      <c r="AZ11" s="62"/>
      <c r="BA11" s="62"/>
      <c r="BB11" s="62"/>
      <c r="BC11" s="62"/>
      <c r="BD11" s="62"/>
      <c r="BE11" s="52"/>
      <c r="BF11" s="62"/>
      <c r="BG11" s="62"/>
      <c r="BH11" s="62"/>
      <c r="BI11" s="62"/>
      <c r="BJ11" s="62"/>
      <c r="BK11" s="52"/>
      <c r="BL11" s="62"/>
      <c r="BM11" s="62"/>
      <c r="BN11" s="62"/>
      <c r="BO11" s="62"/>
      <c r="BP11" s="62"/>
      <c r="BQ11" s="52"/>
    </row>
    <row r="12" spans="1:69">
      <c r="A12" s="63" t="s">
        <v>45</v>
      </c>
      <c r="B12" s="63"/>
      <c r="C12" s="39"/>
      <c r="D12" s="64" t="e">
        <f>SUM(D15:D468)</f>
        <v>#REF!</v>
      </c>
      <c r="E12" s="64" t="e">
        <f>SUM(E15:E468)</f>
        <v>#REF!</v>
      </c>
      <c r="F12" s="64" t="e">
        <f>SUM(F15:F468)</f>
        <v>#REF!</v>
      </c>
      <c r="G12" s="64" t="e">
        <f>SUM(G15:G468)</f>
        <v>#REF!</v>
      </c>
      <c r="H12" s="64" t="e">
        <f>SUM(H15:H468)</f>
        <v>#REF!</v>
      </c>
      <c r="I12" s="65"/>
      <c r="J12" s="64" t="e">
        <f>SUM(J15:J468)</f>
        <v>#REF!</v>
      </c>
      <c r="K12" s="64" t="e">
        <f>SUM(K15:K468)</f>
        <v>#REF!</v>
      </c>
      <c r="L12" s="64" t="e">
        <f>SUM(L15:L468)</f>
        <v>#REF!</v>
      </c>
      <c r="M12" s="64" t="e">
        <f>SUM(M15:M468)</f>
        <v>#REF!</v>
      </c>
      <c r="N12" s="64" t="e">
        <f>SUM(N15:N468)</f>
        <v>#REF!</v>
      </c>
      <c r="O12" s="65"/>
      <c r="P12" s="64" t="e">
        <f>SUM(P15:P468)</f>
        <v>#REF!</v>
      </c>
      <c r="Q12" s="64" t="e">
        <f>SUM(Q15:Q468)</f>
        <v>#REF!</v>
      </c>
      <c r="R12" s="64" t="e">
        <f>SUM(R15:R468)</f>
        <v>#REF!</v>
      </c>
      <c r="S12" s="64" t="e">
        <f>SUM(S15:S468)</f>
        <v>#REF!</v>
      </c>
      <c r="T12" s="64" t="e">
        <f>SUM(T15:T468)</f>
        <v>#REF!</v>
      </c>
      <c r="U12" s="65"/>
      <c r="V12" s="64" t="e">
        <f>SUM(V15:V468)</f>
        <v>#REF!</v>
      </c>
      <c r="W12" s="64" t="e">
        <f>SUM(W15:W468)</f>
        <v>#REF!</v>
      </c>
      <c r="X12" s="64" t="e">
        <f>SUM(X15:X468)</f>
        <v>#REF!</v>
      </c>
      <c r="Y12" s="64" t="e">
        <f>SUM(Y15:Y468)</f>
        <v>#REF!</v>
      </c>
      <c r="Z12" s="64" t="e">
        <f>SUM(Z15:Z468)</f>
        <v>#REF!</v>
      </c>
      <c r="AA12" s="65"/>
      <c r="AB12" s="64" t="e">
        <f>SUM(AB15:AB468)</f>
        <v>#REF!</v>
      </c>
      <c r="AC12" s="64" t="e">
        <f>SUM(AC15:AC468)</f>
        <v>#REF!</v>
      </c>
      <c r="AD12" s="64" t="e">
        <f>SUM(AD15:AD468)</f>
        <v>#REF!</v>
      </c>
      <c r="AE12" s="64" t="e">
        <f>SUM(AE15:AE468)</f>
        <v>#REF!</v>
      </c>
      <c r="AF12" s="64" t="e">
        <f>SUM(AF15:AF468)</f>
        <v>#REF!</v>
      </c>
      <c r="AG12" s="65"/>
      <c r="AH12" s="64" t="e">
        <f>SUM(AH15:AH468)</f>
        <v>#REF!</v>
      </c>
      <c r="AI12" s="64" t="e">
        <f>SUM(AI15:AI468)</f>
        <v>#REF!</v>
      </c>
      <c r="AJ12" s="64" t="e">
        <f>SUM(AJ15:AJ468)</f>
        <v>#REF!</v>
      </c>
      <c r="AK12" s="64" t="e">
        <f>SUM(AK15:AK468)</f>
        <v>#REF!</v>
      </c>
      <c r="AL12" s="64" t="e">
        <f>SUM(AL15:AL468)</f>
        <v>#REF!</v>
      </c>
      <c r="AM12" s="39"/>
      <c r="AN12" s="63"/>
      <c r="AO12" s="63"/>
      <c r="AP12" s="63"/>
      <c r="AQ12" s="63"/>
      <c r="AR12" s="63"/>
      <c r="AS12" s="39"/>
      <c r="AT12" s="63"/>
      <c r="AU12" s="63"/>
      <c r="AV12" s="63"/>
      <c r="AW12" s="63"/>
      <c r="AX12" s="63"/>
      <c r="AY12" s="39"/>
      <c r="AZ12" s="63"/>
      <c r="BA12" s="63"/>
      <c r="BB12" s="63"/>
      <c r="BC12" s="63"/>
      <c r="BD12" s="63"/>
      <c r="BE12" s="39"/>
      <c r="BF12" s="63"/>
      <c r="BG12" s="63"/>
      <c r="BH12" s="63"/>
      <c r="BI12" s="63"/>
      <c r="BJ12" s="63"/>
      <c r="BK12" s="39"/>
      <c r="BL12" s="63"/>
      <c r="BM12" s="63"/>
      <c r="BN12" s="63"/>
      <c r="BO12" s="63"/>
      <c r="BP12" s="63"/>
      <c r="BQ12" s="52"/>
    </row>
    <row r="13" spans="1:69">
      <c r="A13" s="62"/>
      <c r="B13" s="62"/>
      <c r="C13" s="52"/>
      <c r="D13" s="62"/>
      <c r="E13" s="62"/>
      <c r="F13" s="62"/>
      <c r="G13" s="62"/>
      <c r="H13" s="62"/>
      <c r="I13" s="52"/>
      <c r="J13" s="62"/>
      <c r="K13" s="62"/>
      <c r="L13" s="62"/>
      <c r="M13" s="62"/>
      <c r="N13" s="62"/>
      <c r="O13" s="52"/>
      <c r="P13" s="62"/>
      <c r="Q13" s="62"/>
      <c r="R13" s="62"/>
      <c r="S13" s="62"/>
      <c r="T13" s="62"/>
      <c r="U13" s="52"/>
      <c r="V13" s="62"/>
      <c r="W13" s="62"/>
      <c r="X13" s="62"/>
      <c r="Y13" s="62"/>
      <c r="Z13" s="62"/>
      <c r="AA13" s="52"/>
      <c r="AB13" s="62"/>
      <c r="AC13" s="62"/>
      <c r="AD13" s="62"/>
      <c r="AE13" s="62"/>
      <c r="AF13" s="62"/>
      <c r="AG13" s="52"/>
      <c r="AH13" s="62"/>
      <c r="AI13" s="62"/>
      <c r="AJ13" s="62"/>
      <c r="AK13" s="62"/>
      <c r="AL13" s="62"/>
      <c r="AM13" s="52"/>
      <c r="AN13" s="62"/>
      <c r="AO13" s="62"/>
      <c r="AP13" s="62"/>
      <c r="AQ13" s="62"/>
      <c r="AR13" s="62"/>
      <c r="AS13" s="52"/>
      <c r="AT13" s="62"/>
      <c r="AU13" s="62"/>
      <c r="AV13" s="62"/>
      <c r="AW13" s="62"/>
      <c r="AX13" s="62"/>
      <c r="AY13" s="52"/>
      <c r="AZ13" s="62"/>
      <c r="BA13" s="62"/>
      <c r="BB13" s="62"/>
      <c r="BC13" s="62"/>
      <c r="BD13" s="62"/>
      <c r="BE13" s="52"/>
      <c r="BF13" s="62"/>
      <c r="BG13" s="62"/>
      <c r="BH13" s="62"/>
      <c r="BI13" s="62"/>
      <c r="BJ13" s="62"/>
      <c r="BK13" s="52"/>
      <c r="BL13" s="62"/>
      <c r="BM13" s="62"/>
      <c r="BN13" s="62"/>
      <c r="BO13" s="62"/>
      <c r="BP13" s="62"/>
      <c r="BQ13" s="52"/>
    </row>
    <row r="14" spans="1:69">
      <c r="A14" s="62"/>
      <c r="B14" s="62"/>
      <c r="C14" s="52"/>
      <c r="D14" s="62"/>
      <c r="E14" s="62"/>
      <c r="F14" s="62"/>
      <c r="G14" s="62"/>
      <c r="H14" s="62"/>
      <c r="I14" s="52"/>
      <c r="J14" s="62"/>
      <c r="K14" s="62"/>
      <c r="L14" s="62"/>
      <c r="M14" s="62"/>
      <c r="N14" s="62"/>
      <c r="O14" s="52"/>
      <c r="P14" s="62"/>
      <c r="Q14" s="62"/>
      <c r="R14" s="62"/>
      <c r="S14" s="62"/>
      <c r="T14" s="62"/>
      <c r="U14" s="52"/>
      <c r="V14" s="62"/>
      <c r="W14" s="62"/>
      <c r="X14" s="62"/>
      <c r="Y14" s="62"/>
      <c r="Z14" s="62"/>
      <c r="AA14" s="52"/>
      <c r="AB14" s="62"/>
      <c r="AC14" s="62"/>
      <c r="AD14" s="62"/>
      <c r="AE14" s="62"/>
      <c r="AF14" s="62"/>
      <c r="AG14" s="52"/>
      <c r="AH14" s="62"/>
      <c r="AI14" s="62"/>
      <c r="AJ14" s="62"/>
      <c r="AK14" s="62"/>
      <c r="AL14" s="62"/>
      <c r="AM14" s="52"/>
      <c r="AN14" s="62"/>
      <c r="AO14" s="62"/>
      <c r="AP14" s="62"/>
      <c r="AQ14" s="62"/>
      <c r="AR14" s="62"/>
      <c r="AS14" s="52"/>
      <c r="AT14" s="62"/>
      <c r="AU14" s="62"/>
      <c r="AV14" s="62"/>
      <c r="AW14" s="62"/>
      <c r="AX14" s="62"/>
      <c r="AY14" s="52"/>
      <c r="AZ14" s="62"/>
      <c r="BA14" s="62"/>
      <c r="BB14" s="62"/>
      <c r="BC14" s="62"/>
      <c r="BD14" s="62"/>
      <c r="BE14" s="52"/>
      <c r="BF14" s="62"/>
      <c r="BG14" s="62"/>
      <c r="BH14" s="62"/>
      <c r="BI14" s="62"/>
      <c r="BJ14" s="62"/>
      <c r="BK14" s="52"/>
      <c r="BL14" s="62"/>
      <c r="BM14" s="62"/>
      <c r="BN14" s="62"/>
      <c r="BO14" s="62"/>
      <c r="BP14" s="62"/>
      <c r="BQ14" s="52"/>
    </row>
    <row r="15" spans="1:69">
      <c r="A15" s="66">
        <v>0</v>
      </c>
      <c r="B15" s="66" t="s">
        <v>46</v>
      </c>
      <c r="C15" s="39"/>
      <c r="D15" s="18" t="e">
        <f>#REF!-SUM(D16:D468)</f>
        <v>#REF!</v>
      </c>
      <c r="E15" s="18" t="e">
        <f>#REF!-SUM(E16:E468)</f>
        <v>#REF!</v>
      </c>
      <c r="F15" s="18" t="e">
        <f>#REF!-SUM(F16:F468)</f>
        <v>#REF!</v>
      </c>
      <c r="G15" s="18" t="e">
        <f>#REF!-SUM(G16:G468)</f>
        <v>#REF!</v>
      </c>
      <c r="H15" s="18" t="e">
        <f>#REF!-SUM(H16:H468)</f>
        <v>#REF!</v>
      </c>
      <c r="I15" s="67"/>
      <c r="J15" s="68" t="e">
        <f>#REF!-SUM(J16:J468)</f>
        <v>#REF!</v>
      </c>
      <c r="K15" s="68" t="e">
        <f>#REF!-SUM(K16:K468)</f>
        <v>#REF!</v>
      </c>
      <c r="L15" s="68" t="e">
        <f>#REF!-SUM(L16:L468)</f>
        <v>#REF!</v>
      </c>
      <c r="M15" s="68" t="e">
        <f>#REF!-SUM(M16:M468)</f>
        <v>#REF!</v>
      </c>
      <c r="N15" s="68" t="e">
        <f>#REF!-SUM(N16:N468)</f>
        <v>#REF!</v>
      </c>
      <c r="O15" s="67"/>
      <c r="P15" s="68" t="e">
        <f>#REF!-SUM(P16:P468)</f>
        <v>#REF!</v>
      </c>
      <c r="Q15" s="68" t="e">
        <f>#REF!-SUM(Q16:Q468)</f>
        <v>#REF!</v>
      </c>
      <c r="R15" s="68" t="e">
        <f>#REF!-SUM(R16:R468)</f>
        <v>#REF!</v>
      </c>
      <c r="S15" s="68" t="e">
        <f>#REF!-SUM(S16:S468)</f>
        <v>#REF!</v>
      </c>
      <c r="T15" s="68" t="e">
        <f>#REF!-SUM(T16:T468)</f>
        <v>#REF!</v>
      </c>
      <c r="U15" s="67"/>
      <c r="V15" s="68" t="e">
        <f>#REF!-SUM(V16:V468)</f>
        <v>#REF!</v>
      </c>
      <c r="W15" s="68" t="e">
        <f>#REF!-SUM(W16:W468)</f>
        <v>#REF!</v>
      </c>
      <c r="X15" s="68" t="e">
        <f>#REF!-SUM(X16:X468)</f>
        <v>#REF!</v>
      </c>
      <c r="Y15" s="68" t="e">
        <f>#REF!-SUM(Y16:Y468)</f>
        <v>#REF!</v>
      </c>
      <c r="Z15" s="68" t="e">
        <f>#REF!-SUM(Z16:Z468)</f>
        <v>#REF!</v>
      </c>
      <c r="AA15" s="67"/>
      <c r="AB15" s="68" t="e">
        <f>#REF!-SUM(AB16:AB468)</f>
        <v>#REF!</v>
      </c>
      <c r="AC15" s="68" t="e">
        <f>#REF!-SUM(AC16:AC468)</f>
        <v>#REF!</v>
      </c>
      <c r="AD15" s="68" t="e">
        <f>#REF!-SUM(AD16:AD468)</f>
        <v>#REF!</v>
      </c>
      <c r="AE15" s="68" t="e">
        <f>#REF!-SUM(AE16:AE468)</f>
        <v>#REF!</v>
      </c>
      <c r="AF15" s="68" t="e">
        <f>#REF!-SUM(AF16:AF468)</f>
        <v>#REF!</v>
      </c>
      <c r="AG15" s="67"/>
      <c r="AH15" s="68" t="e">
        <f>#REF!-SUM(AH16:AH468)</f>
        <v>#REF!</v>
      </c>
      <c r="AI15" s="68" t="e">
        <f>#REF!-SUM(AI16:AI468)</f>
        <v>#REF!</v>
      </c>
      <c r="AJ15" s="68" t="e">
        <f>#REF!-SUM(AJ16:AJ468)</f>
        <v>#REF!</v>
      </c>
      <c r="AK15" s="68" t="e">
        <f>#REF!-SUM(AK16:AK468)</f>
        <v>#REF!</v>
      </c>
      <c r="AL15" s="68" t="e">
        <f>#REF!-SUM(AL16:AL468)</f>
        <v>#REF!</v>
      </c>
      <c r="AM15" s="69"/>
      <c r="AN15" s="70" t="s">
        <v>47</v>
      </c>
      <c r="AO15" s="70" t="e">
        <f t="shared" ref="AO15:AO78" si="0">IF(OR(E15=0,D15=0),"-",(E15-D15)/D15)</f>
        <v>#REF!</v>
      </c>
      <c r="AP15" s="70" t="e">
        <f t="shared" ref="AP15:AP78" si="1">IF(OR(F15=0,E15=0),"-",(F15-E15)/E15)</f>
        <v>#REF!</v>
      </c>
      <c r="AQ15" s="70" t="e">
        <f t="shared" ref="AQ15:AQ78" si="2">IF(OR(G15=0,F15=0),"-",(G15-F15)/F15)</f>
        <v>#REF!</v>
      </c>
      <c r="AR15" s="70" t="e">
        <f t="shared" ref="AR15:AR78" si="3">IF(OR(H15=0,G15=0),"-",(H15-G15)/G15)</f>
        <v>#REF!</v>
      </c>
      <c r="AS15" s="71"/>
      <c r="AT15" s="70" t="s">
        <v>47</v>
      </c>
      <c r="AU15" s="70" t="e">
        <f t="shared" ref="AU15:AU78" si="4">IF(OR(J15=0,K15=0),"-",((K15-J15)/J15))</f>
        <v>#REF!</v>
      </c>
      <c r="AV15" s="70" t="e">
        <f t="shared" ref="AV15:AV78" si="5">IF(OR(K15=0,L15=0),"-",((L15-K15)/K15))</f>
        <v>#REF!</v>
      </c>
      <c r="AW15" s="70" t="e">
        <f t="shared" ref="AW15:AW78" si="6">IF(OR(L15=0,M15=0),"-",((M15-L15)/L15))</f>
        <v>#REF!</v>
      </c>
      <c r="AX15" s="70" t="e">
        <f t="shared" ref="AX15:AX78" si="7">IF(OR(M15=0,N15=0),"-",((N15-M15)/M15))</f>
        <v>#REF!</v>
      </c>
      <c r="AY15" s="71"/>
      <c r="AZ15" s="70" t="s">
        <v>47</v>
      </c>
      <c r="BA15" s="70" t="e">
        <f t="shared" ref="BA15:BA78" si="8">IF(OR(V15=0,W15=0),"-",((W15-V15)/V15))</f>
        <v>#REF!</v>
      </c>
      <c r="BB15" s="70" t="e">
        <f t="shared" ref="BB15:BB78" si="9">IF(OR(W15=0,X15=0),"-",((X15-W15)/W15))</f>
        <v>#REF!</v>
      </c>
      <c r="BC15" s="70" t="e">
        <f t="shared" ref="BC15:BC78" si="10">IF(OR(X15=0,Y15=0),"-",((Y15-X15)/X15))</f>
        <v>#REF!</v>
      </c>
      <c r="BD15" s="70" t="e">
        <f t="shared" ref="BD15:BD78" si="11">IF(OR(Y15=0,Z15=0),"-",((Z15-Y15)/Y15))</f>
        <v>#REF!</v>
      </c>
      <c r="BE15" s="71"/>
      <c r="BF15" s="70" t="s">
        <v>47</v>
      </c>
      <c r="BG15" s="70" t="e">
        <f t="shared" ref="BG15:BG78" si="12">IF(OR(AB15=0,AC15=0),"-",((AC15-AB15)/AB15))</f>
        <v>#REF!</v>
      </c>
      <c r="BH15" s="70" t="e">
        <f t="shared" ref="BH15:BH78" si="13">IF(OR(AC15=0,AD15=0),"-",((AD15-AC15)/AC15))</f>
        <v>#REF!</v>
      </c>
      <c r="BI15" s="70" t="e">
        <f t="shared" ref="BI15:BI78" si="14">IF(OR(AD15=0,AE15=0),"-",((AE15-AD15)/AD15))</f>
        <v>#REF!</v>
      </c>
      <c r="BJ15" s="70" t="e">
        <f t="shared" ref="BJ15:BJ78" si="15">IF(OR(AE15=0,AF15=0),"-",((AF15-AE15)/AE15))</f>
        <v>#REF!</v>
      </c>
      <c r="BK15" s="71"/>
      <c r="BL15" s="70" t="s">
        <v>47</v>
      </c>
      <c r="BM15" s="70" t="e">
        <f t="shared" ref="BM15:BM78" si="16">IF(OR(AH15=0,AI15=0),"-",((AI15-AH15)/AH15))</f>
        <v>#REF!</v>
      </c>
      <c r="BN15" s="70" t="e">
        <f t="shared" ref="BN15:BN78" si="17">IF(OR(AI15=0,AJ15=0),"-",((AJ15-AI15)/AI15))</f>
        <v>#REF!</v>
      </c>
      <c r="BO15" s="70" t="e">
        <f t="shared" ref="BO15:BO78" si="18">IF(OR(AJ15=0,AK15=0),"-",((AK15-AJ15)/AJ15))</f>
        <v>#REF!</v>
      </c>
      <c r="BP15" s="70" t="e">
        <f t="shared" ref="BP15:BP78" si="19">IF(OR(AK15=0,AL15=0),"-",((AL15-AK15)/AK15))</f>
        <v>#REF!</v>
      </c>
      <c r="BQ15" s="52"/>
    </row>
    <row r="16" spans="1:69">
      <c r="A16" s="66">
        <v>1000</v>
      </c>
      <c r="B16" s="66" t="s">
        <v>48</v>
      </c>
      <c r="C16" s="39"/>
      <c r="D16" s="14" t="e">
        <f>SUMIF(#REF!,Aufteilung_Gebäudegruppen_BWZK!A16,#REF!)</f>
        <v>#REF!</v>
      </c>
      <c r="E16" s="14" t="e">
        <f>SUMIF(#REF!,Aufteilung_Gebäudegruppen_BWZK!A16,#REF!)</f>
        <v>#REF!</v>
      </c>
      <c r="F16" s="14" t="e">
        <f>SUMIF(#REF!,Aufteilung_Gebäudegruppen_BWZK!A16,#REF!)</f>
        <v>#REF!</v>
      </c>
      <c r="G16" s="14" t="e">
        <f>SUMIF(#REF!,Aufteilung_Gebäudegruppen_BWZK!A16,#REF!)</f>
        <v>#REF!</v>
      </c>
      <c r="H16" s="14" t="e">
        <f>SUMIF(#REF!,Aufteilung_Gebäudegruppen_BWZK!A16,#REF!)</f>
        <v>#REF!</v>
      </c>
      <c r="I16" s="67"/>
      <c r="J16" s="72" t="e">
        <f>SUMIF(#REF!,Aufteilung_Gebäudegruppen_BWZK!A16,#REF!)</f>
        <v>#REF!</v>
      </c>
      <c r="K16" s="72" t="e">
        <f>SUMIF(#REF!,Aufteilung_Gebäudegruppen_BWZK!A16,#REF!)</f>
        <v>#REF!</v>
      </c>
      <c r="L16" s="72" t="e">
        <f>SUMIF(#REF!,Aufteilung_Gebäudegruppen_BWZK!A16,#REF!)</f>
        <v>#REF!</v>
      </c>
      <c r="M16" s="72" t="e">
        <f>SUMIF(#REF!,Aufteilung_Gebäudegruppen_BWZK!A16,#REF!)</f>
        <v>#REF!</v>
      </c>
      <c r="N16" s="72" t="e">
        <f>SUMIF(#REF!,Aufteilung_Gebäudegruppen_BWZK!A16,#REF!)</f>
        <v>#REF!</v>
      </c>
      <c r="O16" s="67"/>
      <c r="P16" s="72" t="e">
        <f>SUMIF(#REF!,Aufteilung_Gebäudegruppen_BWZK!A16,#REF!)</f>
        <v>#REF!</v>
      </c>
      <c r="Q16" s="72" t="e">
        <f>SUMIF(#REF!,Aufteilung_Gebäudegruppen_BWZK!A16,#REF!)</f>
        <v>#REF!</v>
      </c>
      <c r="R16" s="72" t="e">
        <f>SUMIF(#REF!,Aufteilung_Gebäudegruppen_BWZK!A16,#REF!)</f>
        <v>#REF!</v>
      </c>
      <c r="S16" s="72" t="e">
        <f>SUMIF(#REF!,Aufteilung_Gebäudegruppen_BWZK!A16,#REF!)</f>
        <v>#REF!</v>
      </c>
      <c r="T16" s="72" t="e">
        <f>SUMIF(#REF!,Aufteilung_Gebäudegruppen_BWZK!A16,#REF!)</f>
        <v>#REF!</v>
      </c>
      <c r="U16" s="67"/>
      <c r="V16" s="72" t="e">
        <f>SUMIF(#REF!,Aufteilung_Gebäudegruppen_BWZK!A16,#REF!)</f>
        <v>#REF!</v>
      </c>
      <c r="W16" s="72" t="e">
        <f>SUMIF(#REF!,Aufteilung_Gebäudegruppen_BWZK!A16,#REF!)</f>
        <v>#REF!</v>
      </c>
      <c r="X16" s="72" t="e">
        <f>SUMIF(#REF!,Aufteilung_Gebäudegruppen_BWZK!A16,#REF!)</f>
        <v>#REF!</v>
      </c>
      <c r="Y16" s="72" t="e">
        <f>SUMIF(#REF!,Aufteilung_Gebäudegruppen_BWZK!A16,#REF!)</f>
        <v>#REF!</v>
      </c>
      <c r="Z16" s="72" t="e">
        <f>SUMIF(#REF!,Aufteilung_Gebäudegruppen_BWZK!A16,#REF!)</f>
        <v>#REF!</v>
      </c>
      <c r="AA16" s="67"/>
      <c r="AB16" s="72" t="e">
        <f>SUMIF(#REF!,Aufteilung_Gebäudegruppen_BWZK!A16,#REF!)</f>
        <v>#REF!</v>
      </c>
      <c r="AC16" s="72" t="e">
        <f>SUMIF(#REF!,Aufteilung_Gebäudegruppen_BWZK!A16,#REF!)</f>
        <v>#REF!</v>
      </c>
      <c r="AD16" s="72" t="e">
        <f>SUMIF(#REF!,Aufteilung_Gebäudegruppen_BWZK!A16,#REF!)</f>
        <v>#REF!</v>
      </c>
      <c r="AE16" s="72" t="e">
        <f>SUMIF(#REF!,Aufteilung_Gebäudegruppen_BWZK!A16,#REF!)</f>
        <v>#REF!</v>
      </c>
      <c r="AF16" s="72" t="e">
        <f>SUMIF(#REF!,Aufteilung_Gebäudegruppen_BWZK!A16,#REF!)</f>
        <v>#REF!</v>
      </c>
      <c r="AG16" s="67"/>
      <c r="AH16" s="72" t="e">
        <f>SUMIF(#REF!,Aufteilung_Gebäudegruppen_BWZK!A16,#REF!)</f>
        <v>#REF!</v>
      </c>
      <c r="AI16" s="72" t="e">
        <f>SUMIF(#REF!,Aufteilung_Gebäudegruppen_BWZK!A16,#REF!)</f>
        <v>#REF!</v>
      </c>
      <c r="AJ16" s="72" t="e">
        <f>SUMIF(#REF!,Aufteilung_Gebäudegruppen_BWZK!A16,#REF!)</f>
        <v>#REF!</v>
      </c>
      <c r="AK16" s="72" t="e">
        <f>SUMIF(#REF!,Aufteilung_Gebäudegruppen_BWZK!A16,#REF!)</f>
        <v>#REF!</v>
      </c>
      <c r="AL16" s="72" t="e">
        <f>SUMIF(#REF!,Aufteilung_Gebäudegruppen_BWZK!A16,#REF!)</f>
        <v>#REF!</v>
      </c>
      <c r="AM16" s="69"/>
      <c r="AN16" s="70" t="s">
        <v>47</v>
      </c>
      <c r="AO16" s="70" t="e">
        <f t="shared" si="0"/>
        <v>#REF!</v>
      </c>
      <c r="AP16" s="70" t="e">
        <f t="shared" si="1"/>
        <v>#REF!</v>
      </c>
      <c r="AQ16" s="70" t="e">
        <f t="shared" si="2"/>
        <v>#REF!</v>
      </c>
      <c r="AR16" s="70" t="e">
        <f t="shared" si="3"/>
        <v>#REF!</v>
      </c>
      <c r="AS16" s="71"/>
      <c r="AT16" s="70" t="s">
        <v>47</v>
      </c>
      <c r="AU16" s="70" t="e">
        <f t="shared" si="4"/>
        <v>#REF!</v>
      </c>
      <c r="AV16" s="70" t="e">
        <f t="shared" si="5"/>
        <v>#REF!</v>
      </c>
      <c r="AW16" s="70" t="e">
        <f t="shared" si="6"/>
        <v>#REF!</v>
      </c>
      <c r="AX16" s="70" t="e">
        <f t="shared" si="7"/>
        <v>#REF!</v>
      </c>
      <c r="AY16" s="71"/>
      <c r="AZ16" s="70" t="s">
        <v>47</v>
      </c>
      <c r="BA16" s="70" t="e">
        <f t="shared" si="8"/>
        <v>#REF!</v>
      </c>
      <c r="BB16" s="70" t="e">
        <f t="shared" si="9"/>
        <v>#REF!</v>
      </c>
      <c r="BC16" s="70" t="e">
        <f t="shared" si="10"/>
        <v>#REF!</v>
      </c>
      <c r="BD16" s="70" t="e">
        <f t="shared" si="11"/>
        <v>#REF!</v>
      </c>
      <c r="BE16" s="71"/>
      <c r="BF16" s="70" t="s">
        <v>47</v>
      </c>
      <c r="BG16" s="70" t="e">
        <f t="shared" si="12"/>
        <v>#REF!</v>
      </c>
      <c r="BH16" s="70" t="e">
        <f t="shared" si="13"/>
        <v>#REF!</v>
      </c>
      <c r="BI16" s="70" t="e">
        <f t="shared" si="14"/>
        <v>#REF!</v>
      </c>
      <c r="BJ16" s="70" t="e">
        <f t="shared" si="15"/>
        <v>#REF!</v>
      </c>
      <c r="BK16" s="71"/>
      <c r="BL16" s="70" t="s">
        <v>47</v>
      </c>
      <c r="BM16" s="70" t="e">
        <f t="shared" si="16"/>
        <v>#REF!</v>
      </c>
      <c r="BN16" s="70" t="e">
        <f t="shared" si="17"/>
        <v>#REF!</v>
      </c>
      <c r="BO16" s="70" t="e">
        <f t="shared" si="18"/>
        <v>#REF!</v>
      </c>
      <c r="BP16" s="70" t="e">
        <f t="shared" si="19"/>
        <v>#REF!</v>
      </c>
      <c r="BQ16" s="52"/>
    </row>
    <row r="17" spans="1:69">
      <c r="A17" s="66">
        <v>1100</v>
      </c>
      <c r="B17" s="66" t="s">
        <v>49</v>
      </c>
      <c r="C17" s="39"/>
      <c r="D17" s="14" t="e">
        <f>SUMIF(#REF!,Aufteilung_Gebäudegruppen_BWZK!A17,#REF!)</f>
        <v>#REF!</v>
      </c>
      <c r="E17" s="14" t="e">
        <f>SUMIF(#REF!,Aufteilung_Gebäudegruppen_BWZK!A17,#REF!)</f>
        <v>#REF!</v>
      </c>
      <c r="F17" s="14" t="e">
        <f>SUMIF(#REF!,Aufteilung_Gebäudegruppen_BWZK!A17,#REF!)</f>
        <v>#REF!</v>
      </c>
      <c r="G17" s="14" t="e">
        <f>SUMIF(#REF!,Aufteilung_Gebäudegruppen_BWZK!A17,#REF!)</f>
        <v>#REF!</v>
      </c>
      <c r="H17" s="14" t="e">
        <f>SUMIF(#REF!,Aufteilung_Gebäudegruppen_BWZK!A17,#REF!)</f>
        <v>#REF!</v>
      </c>
      <c r="I17" s="67"/>
      <c r="J17" s="72" t="e">
        <f>SUMIF(#REF!,Aufteilung_Gebäudegruppen_BWZK!A17,#REF!)</f>
        <v>#REF!</v>
      </c>
      <c r="K17" s="72" t="e">
        <f>SUMIF(#REF!,Aufteilung_Gebäudegruppen_BWZK!A17,#REF!)</f>
        <v>#REF!</v>
      </c>
      <c r="L17" s="72" t="e">
        <f>SUMIF(#REF!,Aufteilung_Gebäudegruppen_BWZK!A17,#REF!)</f>
        <v>#REF!</v>
      </c>
      <c r="M17" s="72" t="e">
        <f>SUMIF(#REF!,Aufteilung_Gebäudegruppen_BWZK!A17,#REF!)</f>
        <v>#REF!</v>
      </c>
      <c r="N17" s="72" t="e">
        <f>SUMIF(#REF!,Aufteilung_Gebäudegruppen_BWZK!A17,#REF!)</f>
        <v>#REF!</v>
      </c>
      <c r="O17" s="67"/>
      <c r="P17" s="72" t="e">
        <f>SUMIF(#REF!,Aufteilung_Gebäudegruppen_BWZK!A17,#REF!)</f>
        <v>#REF!</v>
      </c>
      <c r="Q17" s="72" t="e">
        <f>SUMIF(#REF!,Aufteilung_Gebäudegruppen_BWZK!A17,#REF!)</f>
        <v>#REF!</v>
      </c>
      <c r="R17" s="72" t="e">
        <f>SUMIF(#REF!,Aufteilung_Gebäudegruppen_BWZK!A17,#REF!)</f>
        <v>#REF!</v>
      </c>
      <c r="S17" s="72" t="e">
        <f>SUMIF(#REF!,Aufteilung_Gebäudegruppen_BWZK!A17,#REF!)</f>
        <v>#REF!</v>
      </c>
      <c r="T17" s="72" t="e">
        <f>SUMIF(#REF!,Aufteilung_Gebäudegruppen_BWZK!A17,#REF!)</f>
        <v>#REF!</v>
      </c>
      <c r="U17" s="67"/>
      <c r="V17" s="72" t="e">
        <f>SUMIF(#REF!,Aufteilung_Gebäudegruppen_BWZK!A17,#REF!)</f>
        <v>#REF!</v>
      </c>
      <c r="W17" s="72" t="e">
        <f>SUMIF(#REF!,Aufteilung_Gebäudegruppen_BWZK!A17,#REF!)</f>
        <v>#REF!</v>
      </c>
      <c r="X17" s="72" t="e">
        <f>SUMIF(#REF!,Aufteilung_Gebäudegruppen_BWZK!A17,#REF!)</f>
        <v>#REF!</v>
      </c>
      <c r="Y17" s="72" t="e">
        <f>SUMIF(#REF!,Aufteilung_Gebäudegruppen_BWZK!A17,#REF!)</f>
        <v>#REF!</v>
      </c>
      <c r="Z17" s="72" t="e">
        <f>SUMIF(#REF!,Aufteilung_Gebäudegruppen_BWZK!A17,#REF!)</f>
        <v>#REF!</v>
      </c>
      <c r="AA17" s="67"/>
      <c r="AB17" s="72" t="e">
        <f>SUMIF(#REF!,Aufteilung_Gebäudegruppen_BWZK!A17,#REF!)</f>
        <v>#REF!</v>
      </c>
      <c r="AC17" s="72" t="e">
        <f>SUMIF(#REF!,Aufteilung_Gebäudegruppen_BWZK!A17,#REF!)</f>
        <v>#REF!</v>
      </c>
      <c r="AD17" s="72" t="e">
        <f>SUMIF(#REF!,Aufteilung_Gebäudegruppen_BWZK!A17,#REF!)</f>
        <v>#REF!</v>
      </c>
      <c r="AE17" s="72" t="e">
        <f>SUMIF(#REF!,Aufteilung_Gebäudegruppen_BWZK!A17,#REF!)</f>
        <v>#REF!</v>
      </c>
      <c r="AF17" s="72" t="e">
        <f>SUMIF(#REF!,Aufteilung_Gebäudegruppen_BWZK!A17,#REF!)</f>
        <v>#REF!</v>
      </c>
      <c r="AG17" s="67"/>
      <c r="AH17" s="72" t="e">
        <f>SUMIF(#REF!,Aufteilung_Gebäudegruppen_BWZK!A17,#REF!)</f>
        <v>#REF!</v>
      </c>
      <c r="AI17" s="72" t="e">
        <f>SUMIF(#REF!,Aufteilung_Gebäudegruppen_BWZK!A17,#REF!)</f>
        <v>#REF!</v>
      </c>
      <c r="AJ17" s="72" t="e">
        <f>SUMIF(#REF!,Aufteilung_Gebäudegruppen_BWZK!A17,#REF!)</f>
        <v>#REF!</v>
      </c>
      <c r="AK17" s="72" t="e">
        <f>SUMIF(#REF!,Aufteilung_Gebäudegruppen_BWZK!A17,#REF!)</f>
        <v>#REF!</v>
      </c>
      <c r="AL17" s="72" t="e">
        <f>SUMIF(#REF!,Aufteilung_Gebäudegruppen_BWZK!A17,#REF!)</f>
        <v>#REF!</v>
      </c>
      <c r="AM17" s="69"/>
      <c r="AN17" s="70" t="s">
        <v>47</v>
      </c>
      <c r="AO17" s="70" t="e">
        <f t="shared" si="0"/>
        <v>#REF!</v>
      </c>
      <c r="AP17" s="70" t="e">
        <f t="shared" si="1"/>
        <v>#REF!</v>
      </c>
      <c r="AQ17" s="70" t="e">
        <f t="shared" si="2"/>
        <v>#REF!</v>
      </c>
      <c r="AR17" s="70" t="e">
        <f t="shared" si="3"/>
        <v>#REF!</v>
      </c>
      <c r="AS17" s="71"/>
      <c r="AT17" s="70" t="s">
        <v>47</v>
      </c>
      <c r="AU17" s="70" t="e">
        <f t="shared" si="4"/>
        <v>#REF!</v>
      </c>
      <c r="AV17" s="70" t="e">
        <f t="shared" si="5"/>
        <v>#REF!</v>
      </c>
      <c r="AW17" s="70" t="e">
        <f t="shared" si="6"/>
        <v>#REF!</v>
      </c>
      <c r="AX17" s="70" t="e">
        <f t="shared" si="7"/>
        <v>#REF!</v>
      </c>
      <c r="AY17" s="71"/>
      <c r="AZ17" s="70" t="s">
        <v>47</v>
      </c>
      <c r="BA17" s="70" t="e">
        <f t="shared" si="8"/>
        <v>#REF!</v>
      </c>
      <c r="BB17" s="70" t="e">
        <f t="shared" si="9"/>
        <v>#REF!</v>
      </c>
      <c r="BC17" s="70" t="e">
        <f t="shared" si="10"/>
        <v>#REF!</v>
      </c>
      <c r="BD17" s="70" t="e">
        <f t="shared" si="11"/>
        <v>#REF!</v>
      </c>
      <c r="BE17" s="71"/>
      <c r="BF17" s="70" t="s">
        <v>47</v>
      </c>
      <c r="BG17" s="70" t="e">
        <f t="shared" si="12"/>
        <v>#REF!</v>
      </c>
      <c r="BH17" s="70" t="e">
        <f t="shared" si="13"/>
        <v>#REF!</v>
      </c>
      <c r="BI17" s="70" t="e">
        <f t="shared" si="14"/>
        <v>#REF!</v>
      </c>
      <c r="BJ17" s="70" t="e">
        <f t="shared" si="15"/>
        <v>#REF!</v>
      </c>
      <c r="BK17" s="71"/>
      <c r="BL17" s="70" t="s">
        <v>47</v>
      </c>
      <c r="BM17" s="70" t="e">
        <f t="shared" si="16"/>
        <v>#REF!</v>
      </c>
      <c r="BN17" s="70" t="e">
        <f t="shared" si="17"/>
        <v>#REF!</v>
      </c>
      <c r="BO17" s="70" t="e">
        <f t="shared" si="18"/>
        <v>#REF!</v>
      </c>
      <c r="BP17" s="70" t="e">
        <f t="shared" si="19"/>
        <v>#REF!</v>
      </c>
      <c r="BQ17" s="52"/>
    </row>
    <row r="18" spans="1:69">
      <c r="A18" s="66">
        <v>1200</v>
      </c>
      <c r="B18" s="66" t="s">
        <v>50</v>
      </c>
      <c r="C18" s="39"/>
      <c r="D18" s="14" t="e">
        <f>SUMIF(#REF!,Aufteilung_Gebäudegruppen_BWZK!A18,#REF!)</f>
        <v>#REF!</v>
      </c>
      <c r="E18" s="14" t="e">
        <f>SUMIF(#REF!,Aufteilung_Gebäudegruppen_BWZK!A18,#REF!)</f>
        <v>#REF!</v>
      </c>
      <c r="F18" s="14" t="e">
        <f>SUMIF(#REF!,Aufteilung_Gebäudegruppen_BWZK!A18,#REF!)</f>
        <v>#REF!</v>
      </c>
      <c r="G18" s="14" t="e">
        <f>SUMIF(#REF!,Aufteilung_Gebäudegruppen_BWZK!A18,#REF!)</f>
        <v>#REF!</v>
      </c>
      <c r="H18" s="14" t="e">
        <f>SUMIF(#REF!,Aufteilung_Gebäudegruppen_BWZK!A18,#REF!)</f>
        <v>#REF!</v>
      </c>
      <c r="I18" s="67"/>
      <c r="J18" s="72" t="e">
        <f>SUMIF(#REF!,Aufteilung_Gebäudegruppen_BWZK!A18,#REF!)</f>
        <v>#REF!</v>
      </c>
      <c r="K18" s="72" t="e">
        <f>SUMIF(#REF!,Aufteilung_Gebäudegruppen_BWZK!A18,#REF!)</f>
        <v>#REF!</v>
      </c>
      <c r="L18" s="72" t="e">
        <f>SUMIF(#REF!,Aufteilung_Gebäudegruppen_BWZK!A18,#REF!)</f>
        <v>#REF!</v>
      </c>
      <c r="M18" s="72" t="e">
        <f>SUMIF(#REF!,Aufteilung_Gebäudegruppen_BWZK!A18,#REF!)</f>
        <v>#REF!</v>
      </c>
      <c r="N18" s="72" t="e">
        <f>SUMIF(#REF!,Aufteilung_Gebäudegruppen_BWZK!A18,#REF!)</f>
        <v>#REF!</v>
      </c>
      <c r="O18" s="67"/>
      <c r="P18" s="72" t="e">
        <f>SUMIF(#REF!,Aufteilung_Gebäudegruppen_BWZK!A18,#REF!)</f>
        <v>#REF!</v>
      </c>
      <c r="Q18" s="72" t="e">
        <f>SUMIF(#REF!,Aufteilung_Gebäudegruppen_BWZK!A18,#REF!)</f>
        <v>#REF!</v>
      </c>
      <c r="R18" s="72" t="e">
        <f>SUMIF(#REF!,Aufteilung_Gebäudegruppen_BWZK!A18,#REF!)</f>
        <v>#REF!</v>
      </c>
      <c r="S18" s="72" t="e">
        <f>SUMIF(#REF!,Aufteilung_Gebäudegruppen_BWZK!A18,#REF!)</f>
        <v>#REF!</v>
      </c>
      <c r="T18" s="72" t="e">
        <f>SUMIF(#REF!,Aufteilung_Gebäudegruppen_BWZK!A18,#REF!)</f>
        <v>#REF!</v>
      </c>
      <c r="U18" s="67"/>
      <c r="V18" s="72" t="e">
        <f>SUMIF(#REF!,Aufteilung_Gebäudegruppen_BWZK!A18,#REF!)</f>
        <v>#REF!</v>
      </c>
      <c r="W18" s="72" t="e">
        <f>SUMIF(#REF!,Aufteilung_Gebäudegruppen_BWZK!A18,#REF!)</f>
        <v>#REF!</v>
      </c>
      <c r="X18" s="72" t="e">
        <f>SUMIF(#REF!,Aufteilung_Gebäudegruppen_BWZK!A18,#REF!)</f>
        <v>#REF!</v>
      </c>
      <c r="Y18" s="72" t="e">
        <f>SUMIF(#REF!,Aufteilung_Gebäudegruppen_BWZK!A18,#REF!)</f>
        <v>#REF!</v>
      </c>
      <c r="Z18" s="72" t="e">
        <f>SUMIF(#REF!,Aufteilung_Gebäudegruppen_BWZK!A18,#REF!)</f>
        <v>#REF!</v>
      </c>
      <c r="AA18" s="67"/>
      <c r="AB18" s="72" t="e">
        <f>SUMIF(#REF!,Aufteilung_Gebäudegruppen_BWZK!A18,#REF!)</f>
        <v>#REF!</v>
      </c>
      <c r="AC18" s="72" t="e">
        <f>SUMIF(#REF!,Aufteilung_Gebäudegruppen_BWZK!A18,#REF!)</f>
        <v>#REF!</v>
      </c>
      <c r="AD18" s="72" t="e">
        <f>SUMIF(#REF!,Aufteilung_Gebäudegruppen_BWZK!A18,#REF!)</f>
        <v>#REF!</v>
      </c>
      <c r="AE18" s="72" t="e">
        <f>SUMIF(#REF!,Aufteilung_Gebäudegruppen_BWZK!A18,#REF!)</f>
        <v>#REF!</v>
      </c>
      <c r="AF18" s="72" t="e">
        <f>SUMIF(#REF!,Aufteilung_Gebäudegruppen_BWZK!A18,#REF!)</f>
        <v>#REF!</v>
      </c>
      <c r="AG18" s="67"/>
      <c r="AH18" s="72" t="e">
        <f>SUMIF(#REF!,Aufteilung_Gebäudegruppen_BWZK!A18,#REF!)</f>
        <v>#REF!</v>
      </c>
      <c r="AI18" s="72" t="e">
        <f>SUMIF(#REF!,Aufteilung_Gebäudegruppen_BWZK!A18,#REF!)</f>
        <v>#REF!</v>
      </c>
      <c r="AJ18" s="72" t="e">
        <f>SUMIF(#REF!,Aufteilung_Gebäudegruppen_BWZK!A18,#REF!)</f>
        <v>#REF!</v>
      </c>
      <c r="AK18" s="72" t="e">
        <f>SUMIF(#REF!,Aufteilung_Gebäudegruppen_BWZK!A18,#REF!)</f>
        <v>#REF!</v>
      </c>
      <c r="AL18" s="72" t="e">
        <f>SUMIF(#REF!,Aufteilung_Gebäudegruppen_BWZK!A18,#REF!)</f>
        <v>#REF!</v>
      </c>
      <c r="AM18" s="69"/>
      <c r="AN18" s="70" t="s">
        <v>47</v>
      </c>
      <c r="AO18" s="70" t="e">
        <f t="shared" si="0"/>
        <v>#REF!</v>
      </c>
      <c r="AP18" s="70" t="e">
        <f t="shared" si="1"/>
        <v>#REF!</v>
      </c>
      <c r="AQ18" s="70" t="e">
        <f t="shared" si="2"/>
        <v>#REF!</v>
      </c>
      <c r="AR18" s="70" t="e">
        <f t="shared" si="3"/>
        <v>#REF!</v>
      </c>
      <c r="AS18" s="71"/>
      <c r="AT18" s="70" t="s">
        <v>47</v>
      </c>
      <c r="AU18" s="70" t="e">
        <f t="shared" si="4"/>
        <v>#REF!</v>
      </c>
      <c r="AV18" s="70" t="e">
        <f t="shared" si="5"/>
        <v>#REF!</v>
      </c>
      <c r="AW18" s="70" t="e">
        <f t="shared" si="6"/>
        <v>#REF!</v>
      </c>
      <c r="AX18" s="70" t="e">
        <f t="shared" si="7"/>
        <v>#REF!</v>
      </c>
      <c r="AY18" s="71"/>
      <c r="AZ18" s="70" t="s">
        <v>47</v>
      </c>
      <c r="BA18" s="70" t="e">
        <f t="shared" si="8"/>
        <v>#REF!</v>
      </c>
      <c r="BB18" s="70" t="e">
        <f t="shared" si="9"/>
        <v>#REF!</v>
      </c>
      <c r="BC18" s="70" t="e">
        <f t="shared" si="10"/>
        <v>#REF!</v>
      </c>
      <c r="BD18" s="70" t="e">
        <f t="shared" si="11"/>
        <v>#REF!</v>
      </c>
      <c r="BE18" s="71"/>
      <c r="BF18" s="70" t="s">
        <v>47</v>
      </c>
      <c r="BG18" s="70" t="e">
        <f t="shared" si="12"/>
        <v>#REF!</v>
      </c>
      <c r="BH18" s="70" t="e">
        <f t="shared" si="13"/>
        <v>#REF!</v>
      </c>
      <c r="BI18" s="70" t="e">
        <f t="shared" si="14"/>
        <v>#REF!</v>
      </c>
      <c r="BJ18" s="70" t="e">
        <f t="shared" si="15"/>
        <v>#REF!</v>
      </c>
      <c r="BK18" s="71"/>
      <c r="BL18" s="70" t="s">
        <v>47</v>
      </c>
      <c r="BM18" s="70" t="e">
        <f t="shared" si="16"/>
        <v>#REF!</v>
      </c>
      <c r="BN18" s="70" t="e">
        <f t="shared" si="17"/>
        <v>#REF!</v>
      </c>
      <c r="BO18" s="70" t="e">
        <f t="shared" si="18"/>
        <v>#REF!</v>
      </c>
      <c r="BP18" s="70" t="e">
        <f t="shared" si="19"/>
        <v>#REF!</v>
      </c>
      <c r="BQ18" s="52"/>
    </row>
    <row r="19" spans="1:69">
      <c r="A19" s="5">
        <v>1210</v>
      </c>
      <c r="B19" s="5" t="s">
        <v>51</v>
      </c>
      <c r="C19" s="40"/>
      <c r="D19" s="14" t="e">
        <f>SUMIF(#REF!,Aufteilung_Gebäudegruppen_BWZK!A19,#REF!)</f>
        <v>#REF!</v>
      </c>
      <c r="E19" s="14" t="e">
        <f>SUMIF(#REF!,Aufteilung_Gebäudegruppen_BWZK!A19,#REF!)</f>
        <v>#REF!</v>
      </c>
      <c r="F19" s="14" t="e">
        <f>SUMIF(#REF!,Aufteilung_Gebäudegruppen_BWZK!A19,#REF!)</f>
        <v>#REF!</v>
      </c>
      <c r="G19" s="14" t="e">
        <f>SUMIF(#REF!,Aufteilung_Gebäudegruppen_BWZK!A19,#REF!)</f>
        <v>#REF!</v>
      </c>
      <c r="H19" s="14" t="e">
        <f>SUMIF(#REF!,Aufteilung_Gebäudegruppen_BWZK!A19,#REF!)</f>
        <v>#REF!</v>
      </c>
      <c r="I19" s="67"/>
      <c r="J19" s="72" t="e">
        <f>SUMIF(#REF!,Aufteilung_Gebäudegruppen_BWZK!A19,#REF!)</f>
        <v>#REF!</v>
      </c>
      <c r="K19" s="72" t="e">
        <f>SUMIF(#REF!,Aufteilung_Gebäudegruppen_BWZK!A19,#REF!)</f>
        <v>#REF!</v>
      </c>
      <c r="L19" s="72" t="e">
        <f>SUMIF(#REF!,Aufteilung_Gebäudegruppen_BWZK!A19,#REF!)</f>
        <v>#REF!</v>
      </c>
      <c r="M19" s="72" t="e">
        <f>SUMIF(#REF!,Aufteilung_Gebäudegruppen_BWZK!A19,#REF!)</f>
        <v>#REF!</v>
      </c>
      <c r="N19" s="72" t="e">
        <f>SUMIF(#REF!,Aufteilung_Gebäudegruppen_BWZK!A19,#REF!)</f>
        <v>#REF!</v>
      </c>
      <c r="O19" s="67"/>
      <c r="P19" s="72" t="e">
        <f>SUMIF(#REF!,Aufteilung_Gebäudegruppen_BWZK!A19,#REF!)</f>
        <v>#REF!</v>
      </c>
      <c r="Q19" s="72" t="e">
        <f>SUMIF(#REF!,Aufteilung_Gebäudegruppen_BWZK!A19,#REF!)</f>
        <v>#REF!</v>
      </c>
      <c r="R19" s="72" t="e">
        <f>SUMIF(#REF!,Aufteilung_Gebäudegruppen_BWZK!A19,#REF!)</f>
        <v>#REF!</v>
      </c>
      <c r="S19" s="72" t="e">
        <f>SUMIF(#REF!,Aufteilung_Gebäudegruppen_BWZK!A19,#REF!)</f>
        <v>#REF!</v>
      </c>
      <c r="T19" s="72" t="e">
        <f>SUMIF(#REF!,Aufteilung_Gebäudegruppen_BWZK!A19,#REF!)</f>
        <v>#REF!</v>
      </c>
      <c r="U19" s="67"/>
      <c r="V19" s="72" t="e">
        <f>SUMIF(#REF!,Aufteilung_Gebäudegruppen_BWZK!A19,#REF!)</f>
        <v>#REF!</v>
      </c>
      <c r="W19" s="72" t="e">
        <f>SUMIF(#REF!,Aufteilung_Gebäudegruppen_BWZK!A19,#REF!)</f>
        <v>#REF!</v>
      </c>
      <c r="X19" s="72" t="e">
        <f>SUMIF(#REF!,Aufteilung_Gebäudegruppen_BWZK!A19,#REF!)</f>
        <v>#REF!</v>
      </c>
      <c r="Y19" s="72" t="e">
        <f>SUMIF(#REF!,Aufteilung_Gebäudegruppen_BWZK!A19,#REF!)</f>
        <v>#REF!</v>
      </c>
      <c r="Z19" s="72" t="e">
        <f>SUMIF(#REF!,Aufteilung_Gebäudegruppen_BWZK!A19,#REF!)</f>
        <v>#REF!</v>
      </c>
      <c r="AA19" s="67"/>
      <c r="AB19" s="72" t="e">
        <f>SUMIF(#REF!,Aufteilung_Gebäudegruppen_BWZK!A19,#REF!)</f>
        <v>#REF!</v>
      </c>
      <c r="AC19" s="72" t="e">
        <f>SUMIF(#REF!,Aufteilung_Gebäudegruppen_BWZK!A19,#REF!)</f>
        <v>#REF!</v>
      </c>
      <c r="AD19" s="72" t="e">
        <f>SUMIF(#REF!,Aufteilung_Gebäudegruppen_BWZK!A19,#REF!)</f>
        <v>#REF!</v>
      </c>
      <c r="AE19" s="72" t="e">
        <f>SUMIF(#REF!,Aufteilung_Gebäudegruppen_BWZK!A19,#REF!)</f>
        <v>#REF!</v>
      </c>
      <c r="AF19" s="72" t="e">
        <f>SUMIF(#REF!,Aufteilung_Gebäudegruppen_BWZK!A19,#REF!)</f>
        <v>#REF!</v>
      </c>
      <c r="AG19" s="67"/>
      <c r="AH19" s="72" t="e">
        <f>SUMIF(#REF!,Aufteilung_Gebäudegruppen_BWZK!A19,#REF!)</f>
        <v>#REF!</v>
      </c>
      <c r="AI19" s="72" t="e">
        <f>SUMIF(#REF!,Aufteilung_Gebäudegruppen_BWZK!A19,#REF!)</f>
        <v>#REF!</v>
      </c>
      <c r="AJ19" s="72" t="e">
        <f>SUMIF(#REF!,Aufteilung_Gebäudegruppen_BWZK!A19,#REF!)</f>
        <v>#REF!</v>
      </c>
      <c r="AK19" s="72" t="e">
        <f>SUMIF(#REF!,Aufteilung_Gebäudegruppen_BWZK!A19,#REF!)</f>
        <v>#REF!</v>
      </c>
      <c r="AL19" s="72" t="e">
        <f>SUMIF(#REF!,Aufteilung_Gebäudegruppen_BWZK!A19,#REF!)</f>
        <v>#REF!</v>
      </c>
      <c r="AM19" s="69"/>
      <c r="AN19" s="70" t="s">
        <v>47</v>
      </c>
      <c r="AO19" s="70" t="e">
        <f t="shared" si="0"/>
        <v>#REF!</v>
      </c>
      <c r="AP19" s="70" t="e">
        <f t="shared" si="1"/>
        <v>#REF!</v>
      </c>
      <c r="AQ19" s="70" t="e">
        <f t="shared" si="2"/>
        <v>#REF!</v>
      </c>
      <c r="AR19" s="70" t="e">
        <f t="shared" si="3"/>
        <v>#REF!</v>
      </c>
      <c r="AS19" s="71"/>
      <c r="AT19" s="70" t="s">
        <v>47</v>
      </c>
      <c r="AU19" s="70" t="e">
        <f t="shared" si="4"/>
        <v>#REF!</v>
      </c>
      <c r="AV19" s="70" t="e">
        <f t="shared" si="5"/>
        <v>#REF!</v>
      </c>
      <c r="AW19" s="70" t="e">
        <f t="shared" si="6"/>
        <v>#REF!</v>
      </c>
      <c r="AX19" s="70" t="e">
        <f t="shared" si="7"/>
        <v>#REF!</v>
      </c>
      <c r="AY19" s="71"/>
      <c r="AZ19" s="70" t="s">
        <v>47</v>
      </c>
      <c r="BA19" s="70" t="e">
        <f t="shared" si="8"/>
        <v>#REF!</v>
      </c>
      <c r="BB19" s="70" t="e">
        <f t="shared" si="9"/>
        <v>#REF!</v>
      </c>
      <c r="BC19" s="70" t="e">
        <f t="shared" si="10"/>
        <v>#REF!</v>
      </c>
      <c r="BD19" s="70" t="e">
        <f t="shared" si="11"/>
        <v>#REF!</v>
      </c>
      <c r="BE19" s="71"/>
      <c r="BF19" s="70" t="s">
        <v>47</v>
      </c>
      <c r="BG19" s="70" t="e">
        <f t="shared" si="12"/>
        <v>#REF!</v>
      </c>
      <c r="BH19" s="70" t="e">
        <f t="shared" si="13"/>
        <v>#REF!</v>
      </c>
      <c r="BI19" s="70" t="e">
        <f t="shared" si="14"/>
        <v>#REF!</v>
      </c>
      <c r="BJ19" s="70" t="e">
        <f t="shared" si="15"/>
        <v>#REF!</v>
      </c>
      <c r="BK19" s="71"/>
      <c r="BL19" s="70" t="s">
        <v>47</v>
      </c>
      <c r="BM19" s="70" t="e">
        <f t="shared" si="16"/>
        <v>#REF!</v>
      </c>
      <c r="BN19" s="70" t="e">
        <f t="shared" si="17"/>
        <v>#REF!</v>
      </c>
      <c r="BO19" s="70" t="e">
        <f t="shared" si="18"/>
        <v>#REF!</v>
      </c>
      <c r="BP19" s="70" t="e">
        <f t="shared" si="19"/>
        <v>#REF!</v>
      </c>
      <c r="BQ19" s="52"/>
    </row>
    <row r="20" spans="1:69">
      <c r="A20" s="5">
        <v>1220</v>
      </c>
      <c r="B20" s="5" t="s">
        <v>52</v>
      </c>
      <c r="C20" s="40"/>
      <c r="D20" s="14" t="e">
        <f>SUMIF(#REF!,Aufteilung_Gebäudegruppen_BWZK!A20,#REF!)</f>
        <v>#REF!</v>
      </c>
      <c r="E20" s="14" t="e">
        <f>SUMIF(#REF!,Aufteilung_Gebäudegruppen_BWZK!A20,#REF!)</f>
        <v>#REF!</v>
      </c>
      <c r="F20" s="14" t="e">
        <f>SUMIF(#REF!,Aufteilung_Gebäudegruppen_BWZK!A20,#REF!)</f>
        <v>#REF!</v>
      </c>
      <c r="G20" s="14" t="e">
        <f>SUMIF(#REF!,Aufteilung_Gebäudegruppen_BWZK!A20,#REF!)</f>
        <v>#REF!</v>
      </c>
      <c r="H20" s="14" t="e">
        <f>SUMIF(#REF!,Aufteilung_Gebäudegruppen_BWZK!A20,#REF!)</f>
        <v>#REF!</v>
      </c>
      <c r="I20" s="67"/>
      <c r="J20" s="72" t="e">
        <f>SUMIF(#REF!,Aufteilung_Gebäudegruppen_BWZK!A20,#REF!)</f>
        <v>#REF!</v>
      </c>
      <c r="K20" s="72" t="e">
        <f>SUMIF(#REF!,Aufteilung_Gebäudegruppen_BWZK!A20,#REF!)</f>
        <v>#REF!</v>
      </c>
      <c r="L20" s="72" t="e">
        <f>SUMIF(#REF!,Aufteilung_Gebäudegruppen_BWZK!A20,#REF!)</f>
        <v>#REF!</v>
      </c>
      <c r="M20" s="72" t="e">
        <f>SUMIF(#REF!,Aufteilung_Gebäudegruppen_BWZK!A20,#REF!)</f>
        <v>#REF!</v>
      </c>
      <c r="N20" s="72" t="e">
        <f>SUMIF(#REF!,Aufteilung_Gebäudegruppen_BWZK!A20,#REF!)</f>
        <v>#REF!</v>
      </c>
      <c r="O20" s="67"/>
      <c r="P20" s="72" t="e">
        <f>SUMIF(#REF!,Aufteilung_Gebäudegruppen_BWZK!A20,#REF!)</f>
        <v>#REF!</v>
      </c>
      <c r="Q20" s="72" t="e">
        <f>SUMIF(#REF!,Aufteilung_Gebäudegruppen_BWZK!A20,#REF!)</f>
        <v>#REF!</v>
      </c>
      <c r="R20" s="72" t="e">
        <f>SUMIF(#REF!,Aufteilung_Gebäudegruppen_BWZK!A20,#REF!)</f>
        <v>#REF!</v>
      </c>
      <c r="S20" s="72" t="e">
        <f>SUMIF(#REF!,Aufteilung_Gebäudegruppen_BWZK!A20,#REF!)</f>
        <v>#REF!</v>
      </c>
      <c r="T20" s="72" t="e">
        <f>SUMIF(#REF!,Aufteilung_Gebäudegruppen_BWZK!A20,#REF!)</f>
        <v>#REF!</v>
      </c>
      <c r="U20" s="67"/>
      <c r="V20" s="72" t="e">
        <f>SUMIF(#REF!,Aufteilung_Gebäudegruppen_BWZK!A20,#REF!)</f>
        <v>#REF!</v>
      </c>
      <c r="W20" s="72" t="e">
        <f>SUMIF(#REF!,Aufteilung_Gebäudegruppen_BWZK!A20,#REF!)</f>
        <v>#REF!</v>
      </c>
      <c r="X20" s="72" t="e">
        <f>SUMIF(#REF!,Aufteilung_Gebäudegruppen_BWZK!A20,#REF!)</f>
        <v>#REF!</v>
      </c>
      <c r="Y20" s="72" t="e">
        <f>SUMIF(#REF!,Aufteilung_Gebäudegruppen_BWZK!A20,#REF!)</f>
        <v>#REF!</v>
      </c>
      <c r="Z20" s="72" t="e">
        <f>SUMIF(#REF!,Aufteilung_Gebäudegruppen_BWZK!A20,#REF!)</f>
        <v>#REF!</v>
      </c>
      <c r="AA20" s="67"/>
      <c r="AB20" s="72" t="e">
        <f>SUMIF(#REF!,Aufteilung_Gebäudegruppen_BWZK!A20,#REF!)</f>
        <v>#REF!</v>
      </c>
      <c r="AC20" s="72" t="e">
        <f>SUMIF(#REF!,Aufteilung_Gebäudegruppen_BWZK!A20,#REF!)</f>
        <v>#REF!</v>
      </c>
      <c r="AD20" s="72" t="e">
        <f>SUMIF(#REF!,Aufteilung_Gebäudegruppen_BWZK!A20,#REF!)</f>
        <v>#REF!</v>
      </c>
      <c r="AE20" s="72" t="e">
        <f>SUMIF(#REF!,Aufteilung_Gebäudegruppen_BWZK!A20,#REF!)</f>
        <v>#REF!</v>
      </c>
      <c r="AF20" s="72" t="e">
        <f>SUMIF(#REF!,Aufteilung_Gebäudegruppen_BWZK!A20,#REF!)</f>
        <v>#REF!</v>
      </c>
      <c r="AG20" s="67"/>
      <c r="AH20" s="72" t="e">
        <f>SUMIF(#REF!,Aufteilung_Gebäudegruppen_BWZK!A20,#REF!)</f>
        <v>#REF!</v>
      </c>
      <c r="AI20" s="72" t="e">
        <f>SUMIF(#REF!,Aufteilung_Gebäudegruppen_BWZK!A20,#REF!)</f>
        <v>#REF!</v>
      </c>
      <c r="AJ20" s="72" t="e">
        <f>SUMIF(#REF!,Aufteilung_Gebäudegruppen_BWZK!A20,#REF!)</f>
        <v>#REF!</v>
      </c>
      <c r="AK20" s="72" t="e">
        <f>SUMIF(#REF!,Aufteilung_Gebäudegruppen_BWZK!A20,#REF!)</f>
        <v>#REF!</v>
      </c>
      <c r="AL20" s="72" t="e">
        <f>SUMIF(#REF!,Aufteilung_Gebäudegruppen_BWZK!A20,#REF!)</f>
        <v>#REF!</v>
      </c>
      <c r="AM20" s="69"/>
      <c r="AN20" s="70" t="s">
        <v>47</v>
      </c>
      <c r="AO20" s="70" t="e">
        <f t="shared" si="0"/>
        <v>#REF!</v>
      </c>
      <c r="AP20" s="70" t="e">
        <f t="shared" si="1"/>
        <v>#REF!</v>
      </c>
      <c r="AQ20" s="70" t="e">
        <f t="shared" si="2"/>
        <v>#REF!</v>
      </c>
      <c r="AR20" s="70" t="e">
        <f t="shared" si="3"/>
        <v>#REF!</v>
      </c>
      <c r="AS20" s="71"/>
      <c r="AT20" s="70" t="s">
        <v>47</v>
      </c>
      <c r="AU20" s="70" t="e">
        <f t="shared" si="4"/>
        <v>#REF!</v>
      </c>
      <c r="AV20" s="70" t="e">
        <f t="shared" si="5"/>
        <v>#REF!</v>
      </c>
      <c r="AW20" s="70" t="e">
        <f t="shared" si="6"/>
        <v>#REF!</v>
      </c>
      <c r="AX20" s="70" t="e">
        <f t="shared" si="7"/>
        <v>#REF!</v>
      </c>
      <c r="AY20" s="71"/>
      <c r="AZ20" s="70" t="s">
        <v>47</v>
      </c>
      <c r="BA20" s="70" t="e">
        <f t="shared" si="8"/>
        <v>#REF!</v>
      </c>
      <c r="BB20" s="70" t="e">
        <f t="shared" si="9"/>
        <v>#REF!</v>
      </c>
      <c r="BC20" s="70" t="e">
        <f t="shared" si="10"/>
        <v>#REF!</v>
      </c>
      <c r="BD20" s="70" t="e">
        <f t="shared" si="11"/>
        <v>#REF!</v>
      </c>
      <c r="BE20" s="71"/>
      <c r="BF20" s="70" t="s">
        <v>47</v>
      </c>
      <c r="BG20" s="70" t="e">
        <f t="shared" si="12"/>
        <v>#REF!</v>
      </c>
      <c r="BH20" s="70" t="e">
        <f t="shared" si="13"/>
        <v>#REF!</v>
      </c>
      <c r="BI20" s="70" t="e">
        <f t="shared" si="14"/>
        <v>#REF!</v>
      </c>
      <c r="BJ20" s="70" t="e">
        <f t="shared" si="15"/>
        <v>#REF!</v>
      </c>
      <c r="BK20" s="71"/>
      <c r="BL20" s="70" t="s">
        <v>47</v>
      </c>
      <c r="BM20" s="70" t="e">
        <f t="shared" si="16"/>
        <v>#REF!</v>
      </c>
      <c r="BN20" s="70" t="e">
        <f t="shared" si="17"/>
        <v>#REF!</v>
      </c>
      <c r="BO20" s="70" t="e">
        <f t="shared" si="18"/>
        <v>#REF!</v>
      </c>
      <c r="BP20" s="70" t="e">
        <f t="shared" si="19"/>
        <v>#REF!</v>
      </c>
      <c r="BQ20" s="52"/>
    </row>
    <row r="21" spans="1:69">
      <c r="A21" s="5">
        <v>1230</v>
      </c>
      <c r="B21" s="5" t="s">
        <v>53</v>
      </c>
      <c r="C21" s="40"/>
      <c r="D21" s="14" t="e">
        <f>SUMIF(#REF!,Aufteilung_Gebäudegruppen_BWZK!A21,#REF!)</f>
        <v>#REF!</v>
      </c>
      <c r="E21" s="14" t="e">
        <f>SUMIF(#REF!,Aufteilung_Gebäudegruppen_BWZK!A21,#REF!)</f>
        <v>#REF!</v>
      </c>
      <c r="F21" s="14" t="e">
        <f>SUMIF(#REF!,Aufteilung_Gebäudegruppen_BWZK!A21,#REF!)</f>
        <v>#REF!</v>
      </c>
      <c r="G21" s="14" t="e">
        <f>SUMIF(#REF!,Aufteilung_Gebäudegruppen_BWZK!A21,#REF!)</f>
        <v>#REF!</v>
      </c>
      <c r="H21" s="14" t="e">
        <f>SUMIF(#REF!,Aufteilung_Gebäudegruppen_BWZK!A21,#REF!)</f>
        <v>#REF!</v>
      </c>
      <c r="I21" s="67"/>
      <c r="J21" s="72" t="e">
        <f>SUMIF(#REF!,Aufteilung_Gebäudegruppen_BWZK!A21,#REF!)</f>
        <v>#REF!</v>
      </c>
      <c r="K21" s="72" t="e">
        <f>SUMIF(#REF!,Aufteilung_Gebäudegruppen_BWZK!A21,#REF!)</f>
        <v>#REF!</v>
      </c>
      <c r="L21" s="72" t="e">
        <f>SUMIF(#REF!,Aufteilung_Gebäudegruppen_BWZK!A21,#REF!)</f>
        <v>#REF!</v>
      </c>
      <c r="M21" s="72" t="e">
        <f>SUMIF(#REF!,Aufteilung_Gebäudegruppen_BWZK!A21,#REF!)</f>
        <v>#REF!</v>
      </c>
      <c r="N21" s="72" t="e">
        <f>SUMIF(#REF!,Aufteilung_Gebäudegruppen_BWZK!A21,#REF!)</f>
        <v>#REF!</v>
      </c>
      <c r="O21" s="67"/>
      <c r="P21" s="72" t="e">
        <f>SUMIF(#REF!,Aufteilung_Gebäudegruppen_BWZK!A21,#REF!)</f>
        <v>#REF!</v>
      </c>
      <c r="Q21" s="72" t="e">
        <f>SUMIF(#REF!,Aufteilung_Gebäudegruppen_BWZK!A21,#REF!)</f>
        <v>#REF!</v>
      </c>
      <c r="R21" s="72" t="e">
        <f>SUMIF(#REF!,Aufteilung_Gebäudegruppen_BWZK!A21,#REF!)</f>
        <v>#REF!</v>
      </c>
      <c r="S21" s="72" t="e">
        <f>SUMIF(#REF!,Aufteilung_Gebäudegruppen_BWZK!A21,#REF!)</f>
        <v>#REF!</v>
      </c>
      <c r="T21" s="72" t="e">
        <f>SUMIF(#REF!,Aufteilung_Gebäudegruppen_BWZK!A21,#REF!)</f>
        <v>#REF!</v>
      </c>
      <c r="U21" s="67"/>
      <c r="V21" s="72" t="e">
        <f>SUMIF(#REF!,Aufteilung_Gebäudegruppen_BWZK!A21,#REF!)</f>
        <v>#REF!</v>
      </c>
      <c r="W21" s="72" t="e">
        <f>SUMIF(#REF!,Aufteilung_Gebäudegruppen_BWZK!A21,#REF!)</f>
        <v>#REF!</v>
      </c>
      <c r="X21" s="72" t="e">
        <f>SUMIF(#REF!,Aufteilung_Gebäudegruppen_BWZK!A21,#REF!)</f>
        <v>#REF!</v>
      </c>
      <c r="Y21" s="72" t="e">
        <f>SUMIF(#REF!,Aufteilung_Gebäudegruppen_BWZK!A21,#REF!)</f>
        <v>#REF!</v>
      </c>
      <c r="Z21" s="72" t="e">
        <f>SUMIF(#REF!,Aufteilung_Gebäudegruppen_BWZK!A21,#REF!)</f>
        <v>#REF!</v>
      </c>
      <c r="AA21" s="67"/>
      <c r="AB21" s="72" t="e">
        <f>SUMIF(#REF!,Aufteilung_Gebäudegruppen_BWZK!A21,#REF!)</f>
        <v>#REF!</v>
      </c>
      <c r="AC21" s="72" t="e">
        <f>SUMIF(#REF!,Aufteilung_Gebäudegruppen_BWZK!A21,#REF!)</f>
        <v>#REF!</v>
      </c>
      <c r="AD21" s="72" t="e">
        <f>SUMIF(#REF!,Aufteilung_Gebäudegruppen_BWZK!A21,#REF!)</f>
        <v>#REF!</v>
      </c>
      <c r="AE21" s="72" t="e">
        <f>SUMIF(#REF!,Aufteilung_Gebäudegruppen_BWZK!A21,#REF!)</f>
        <v>#REF!</v>
      </c>
      <c r="AF21" s="72" t="e">
        <f>SUMIF(#REF!,Aufteilung_Gebäudegruppen_BWZK!A21,#REF!)</f>
        <v>#REF!</v>
      </c>
      <c r="AG21" s="67"/>
      <c r="AH21" s="72" t="e">
        <f>SUMIF(#REF!,Aufteilung_Gebäudegruppen_BWZK!A21,#REF!)</f>
        <v>#REF!</v>
      </c>
      <c r="AI21" s="72" t="e">
        <f>SUMIF(#REF!,Aufteilung_Gebäudegruppen_BWZK!A21,#REF!)</f>
        <v>#REF!</v>
      </c>
      <c r="AJ21" s="72" t="e">
        <f>SUMIF(#REF!,Aufteilung_Gebäudegruppen_BWZK!A21,#REF!)</f>
        <v>#REF!</v>
      </c>
      <c r="AK21" s="72" t="e">
        <f>SUMIF(#REF!,Aufteilung_Gebäudegruppen_BWZK!A21,#REF!)</f>
        <v>#REF!</v>
      </c>
      <c r="AL21" s="72" t="e">
        <f>SUMIF(#REF!,Aufteilung_Gebäudegruppen_BWZK!A21,#REF!)</f>
        <v>#REF!</v>
      </c>
      <c r="AM21" s="69"/>
      <c r="AN21" s="70" t="s">
        <v>47</v>
      </c>
      <c r="AO21" s="70" t="e">
        <f t="shared" si="0"/>
        <v>#REF!</v>
      </c>
      <c r="AP21" s="70" t="e">
        <f t="shared" si="1"/>
        <v>#REF!</v>
      </c>
      <c r="AQ21" s="70" t="e">
        <f t="shared" si="2"/>
        <v>#REF!</v>
      </c>
      <c r="AR21" s="70" t="e">
        <f t="shared" si="3"/>
        <v>#REF!</v>
      </c>
      <c r="AS21" s="71"/>
      <c r="AT21" s="70" t="s">
        <v>47</v>
      </c>
      <c r="AU21" s="70" t="e">
        <f t="shared" si="4"/>
        <v>#REF!</v>
      </c>
      <c r="AV21" s="70" t="e">
        <f t="shared" si="5"/>
        <v>#REF!</v>
      </c>
      <c r="AW21" s="70" t="e">
        <f t="shared" si="6"/>
        <v>#REF!</v>
      </c>
      <c r="AX21" s="70" t="e">
        <f t="shared" si="7"/>
        <v>#REF!</v>
      </c>
      <c r="AY21" s="71"/>
      <c r="AZ21" s="70" t="s">
        <v>47</v>
      </c>
      <c r="BA21" s="70" t="e">
        <f t="shared" si="8"/>
        <v>#REF!</v>
      </c>
      <c r="BB21" s="70" t="e">
        <f t="shared" si="9"/>
        <v>#REF!</v>
      </c>
      <c r="BC21" s="70" t="e">
        <f t="shared" si="10"/>
        <v>#REF!</v>
      </c>
      <c r="BD21" s="70" t="e">
        <f t="shared" si="11"/>
        <v>#REF!</v>
      </c>
      <c r="BE21" s="71"/>
      <c r="BF21" s="70" t="s">
        <v>47</v>
      </c>
      <c r="BG21" s="70" t="e">
        <f t="shared" si="12"/>
        <v>#REF!</v>
      </c>
      <c r="BH21" s="70" t="e">
        <f t="shared" si="13"/>
        <v>#REF!</v>
      </c>
      <c r="BI21" s="70" t="e">
        <f t="shared" si="14"/>
        <v>#REF!</v>
      </c>
      <c r="BJ21" s="70" t="e">
        <f t="shared" si="15"/>
        <v>#REF!</v>
      </c>
      <c r="BK21" s="71"/>
      <c r="BL21" s="70" t="s">
        <v>47</v>
      </c>
      <c r="BM21" s="70" t="e">
        <f t="shared" si="16"/>
        <v>#REF!</v>
      </c>
      <c r="BN21" s="70" t="e">
        <f t="shared" si="17"/>
        <v>#REF!</v>
      </c>
      <c r="BO21" s="70" t="e">
        <f t="shared" si="18"/>
        <v>#REF!</v>
      </c>
      <c r="BP21" s="70" t="e">
        <f t="shared" si="19"/>
        <v>#REF!</v>
      </c>
      <c r="BQ21" s="52"/>
    </row>
    <row r="22" spans="1:69">
      <c r="A22" s="5">
        <v>1240</v>
      </c>
      <c r="B22" s="5" t="s">
        <v>54</v>
      </c>
      <c r="C22" s="40"/>
      <c r="D22" s="14" t="e">
        <f>SUMIF(#REF!,Aufteilung_Gebäudegruppen_BWZK!A22,#REF!)</f>
        <v>#REF!</v>
      </c>
      <c r="E22" s="14" t="e">
        <f>SUMIF(#REF!,Aufteilung_Gebäudegruppen_BWZK!A22,#REF!)</f>
        <v>#REF!</v>
      </c>
      <c r="F22" s="14" t="e">
        <f>SUMIF(#REF!,Aufteilung_Gebäudegruppen_BWZK!A22,#REF!)</f>
        <v>#REF!</v>
      </c>
      <c r="G22" s="14" t="e">
        <f>SUMIF(#REF!,Aufteilung_Gebäudegruppen_BWZK!A22,#REF!)</f>
        <v>#REF!</v>
      </c>
      <c r="H22" s="14" t="e">
        <f>SUMIF(#REF!,Aufteilung_Gebäudegruppen_BWZK!A22,#REF!)</f>
        <v>#REF!</v>
      </c>
      <c r="I22" s="67"/>
      <c r="J22" s="72" t="e">
        <f>SUMIF(#REF!,Aufteilung_Gebäudegruppen_BWZK!A22,#REF!)</f>
        <v>#REF!</v>
      </c>
      <c r="K22" s="72" t="e">
        <f>SUMIF(#REF!,Aufteilung_Gebäudegruppen_BWZK!A22,#REF!)</f>
        <v>#REF!</v>
      </c>
      <c r="L22" s="72" t="e">
        <f>SUMIF(#REF!,Aufteilung_Gebäudegruppen_BWZK!A22,#REF!)</f>
        <v>#REF!</v>
      </c>
      <c r="M22" s="72" t="e">
        <f>SUMIF(#REF!,Aufteilung_Gebäudegruppen_BWZK!A22,#REF!)</f>
        <v>#REF!</v>
      </c>
      <c r="N22" s="72" t="e">
        <f>SUMIF(#REF!,Aufteilung_Gebäudegruppen_BWZK!A22,#REF!)</f>
        <v>#REF!</v>
      </c>
      <c r="O22" s="67"/>
      <c r="P22" s="72" t="e">
        <f>SUMIF(#REF!,Aufteilung_Gebäudegruppen_BWZK!A22,#REF!)</f>
        <v>#REF!</v>
      </c>
      <c r="Q22" s="72" t="e">
        <f>SUMIF(#REF!,Aufteilung_Gebäudegruppen_BWZK!A22,#REF!)</f>
        <v>#REF!</v>
      </c>
      <c r="R22" s="72" t="e">
        <f>SUMIF(#REF!,Aufteilung_Gebäudegruppen_BWZK!A22,#REF!)</f>
        <v>#REF!</v>
      </c>
      <c r="S22" s="72" t="e">
        <f>SUMIF(#REF!,Aufteilung_Gebäudegruppen_BWZK!A22,#REF!)</f>
        <v>#REF!</v>
      </c>
      <c r="T22" s="72" t="e">
        <f>SUMIF(#REF!,Aufteilung_Gebäudegruppen_BWZK!A22,#REF!)</f>
        <v>#REF!</v>
      </c>
      <c r="U22" s="67"/>
      <c r="V22" s="72" t="e">
        <f>SUMIF(#REF!,Aufteilung_Gebäudegruppen_BWZK!A22,#REF!)</f>
        <v>#REF!</v>
      </c>
      <c r="W22" s="72" t="e">
        <f>SUMIF(#REF!,Aufteilung_Gebäudegruppen_BWZK!A22,#REF!)</f>
        <v>#REF!</v>
      </c>
      <c r="X22" s="72" t="e">
        <f>SUMIF(#REF!,Aufteilung_Gebäudegruppen_BWZK!A22,#REF!)</f>
        <v>#REF!</v>
      </c>
      <c r="Y22" s="72" t="e">
        <f>SUMIF(#REF!,Aufteilung_Gebäudegruppen_BWZK!A22,#REF!)</f>
        <v>#REF!</v>
      </c>
      <c r="Z22" s="72" t="e">
        <f>SUMIF(#REF!,Aufteilung_Gebäudegruppen_BWZK!A22,#REF!)</f>
        <v>#REF!</v>
      </c>
      <c r="AA22" s="67"/>
      <c r="AB22" s="72" t="e">
        <f>SUMIF(#REF!,Aufteilung_Gebäudegruppen_BWZK!A22,#REF!)</f>
        <v>#REF!</v>
      </c>
      <c r="AC22" s="72" t="e">
        <f>SUMIF(#REF!,Aufteilung_Gebäudegruppen_BWZK!A22,#REF!)</f>
        <v>#REF!</v>
      </c>
      <c r="AD22" s="72" t="e">
        <f>SUMIF(#REF!,Aufteilung_Gebäudegruppen_BWZK!A22,#REF!)</f>
        <v>#REF!</v>
      </c>
      <c r="AE22" s="72" t="e">
        <f>SUMIF(#REF!,Aufteilung_Gebäudegruppen_BWZK!A22,#REF!)</f>
        <v>#REF!</v>
      </c>
      <c r="AF22" s="72" t="e">
        <f>SUMIF(#REF!,Aufteilung_Gebäudegruppen_BWZK!A22,#REF!)</f>
        <v>#REF!</v>
      </c>
      <c r="AG22" s="67"/>
      <c r="AH22" s="72" t="e">
        <f>SUMIF(#REF!,Aufteilung_Gebäudegruppen_BWZK!A22,#REF!)</f>
        <v>#REF!</v>
      </c>
      <c r="AI22" s="72" t="e">
        <f>SUMIF(#REF!,Aufteilung_Gebäudegruppen_BWZK!A22,#REF!)</f>
        <v>#REF!</v>
      </c>
      <c r="AJ22" s="72" t="e">
        <f>SUMIF(#REF!,Aufteilung_Gebäudegruppen_BWZK!A22,#REF!)</f>
        <v>#REF!</v>
      </c>
      <c r="AK22" s="72" t="e">
        <f>SUMIF(#REF!,Aufteilung_Gebäudegruppen_BWZK!A22,#REF!)</f>
        <v>#REF!</v>
      </c>
      <c r="AL22" s="72" t="e">
        <f>SUMIF(#REF!,Aufteilung_Gebäudegruppen_BWZK!A22,#REF!)</f>
        <v>#REF!</v>
      </c>
      <c r="AM22" s="69"/>
      <c r="AN22" s="70" t="s">
        <v>47</v>
      </c>
      <c r="AO22" s="70" t="e">
        <f t="shared" si="0"/>
        <v>#REF!</v>
      </c>
      <c r="AP22" s="70" t="e">
        <f t="shared" si="1"/>
        <v>#REF!</v>
      </c>
      <c r="AQ22" s="70" t="e">
        <f t="shared" si="2"/>
        <v>#REF!</v>
      </c>
      <c r="AR22" s="70" t="e">
        <f t="shared" si="3"/>
        <v>#REF!</v>
      </c>
      <c r="AS22" s="71"/>
      <c r="AT22" s="70" t="s">
        <v>47</v>
      </c>
      <c r="AU22" s="70" t="e">
        <f t="shared" si="4"/>
        <v>#REF!</v>
      </c>
      <c r="AV22" s="70" t="e">
        <f t="shared" si="5"/>
        <v>#REF!</v>
      </c>
      <c r="AW22" s="70" t="e">
        <f t="shared" si="6"/>
        <v>#REF!</v>
      </c>
      <c r="AX22" s="70" t="e">
        <f t="shared" si="7"/>
        <v>#REF!</v>
      </c>
      <c r="AY22" s="71"/>
      <c r="AZ22" s="70" t="s">
        <v>47</v>
      </c>
      <c r="BA22" s="70" t="e">
        <f t="shared" si="8"/>
        <v>#REF!</v>
      </c>
      <c r="BB22" s="70" t="e">
        <f t="shared" si="9"/>
        <v>#REF!</v>
      </c>
      <c r="BC22" s="70" t="e">
        <f t="shared" si="10"/>
        <v>#REF!</v>
      </c>
      <c r="BD22" s="70" t="e">
        <f t="shared" si="11"/>
        <v>#REF!</v>
      </c>
      <c r="BE22" s="71"/>
      <c r="BF22" s="70" t="s">
        <v>47</v>
      </c>
      <c r="BG22" s="70" t="e">
        <f t="shared" si="12"/>
        <v>#REF!</v>
      </c>
      <c r="BH22" s="70" t="e">
        <f t="shared" si="13"/>
        <v>#REF!</v>
      </c>
      <c r="BI22" s="70" t="e">
        <f t="shared" si="14"/>
        <v>#REF!</v>
      </c>
      <c r="BJ22" s="70" t="e">
        <f t="shared" si="15"/>
        <v>#REF!</v>
      </c>
      <c r="BK22" s="71"/>
      <c r="BL22" s="70" t="s">
        <v>47</v>
      </c>
      <c r="BM22" s="70" t="e">
        <f t="shared" si="16"/>
        <v>#REF!</v>
      </c>
      <c r="BN22" s="70" t="e">
        <f t="shared" si="17"/>
        <v>#REF!</v>
      </c>
      <c r="BO22" s="70" t="e">
        <f t="shared" si="18"/>
        <v>#REF!</v>
      </c>
      <c r="BP22" s="70" t="e">
        <f t="shared" si="19"/>
        <v>#REF!</v>
      </c>
      <c r="BQ22" s="52"/>
    </row>
    <row r="23" spans="1:69">
      <c r="A23" s="66">
        <v>1300</v>
      </c>
      <c r="B23" s="66" t="s">
        <v>55</v>
      </c>
      <c r="C23" s="39"/>
      <c r="D23" s="14" t="e">
        <f>SUMIF(#REF!,Aufteilung_Gebäudegruppen_BWZK!A23,#REF!)</f>
        <v>#REF!</v>
      </c>
      <c r="E23" s="14" t="e">
        <f>SUMIF(#REF!,Aufteilung_Gebäudegruppen_BWZK!A23,#REF!)</f>
        <v>#REF!</v>
      </c>
      <c r="F23" s="14" t="e">
        <f>SUMIF(#REF!,Aufteilung_Gebäudegruppen_BWZK!A23,#REF!)</f>
        <v>#REF!</v>
      </c>
      <c r="G23" s="14" t="e">
        <f>SUMIF(#REF!,Aufteilung_Gebäudegruppen_BWZK!A23,#REF!)</f>
        <v>#REF!</v>
      </c>
      <c r="H23" s="14" t="e">
        <f>SUMIF(#REF!,Aufteilung_Gebäudegruppen_BWZK!A23,#REF!)</f>
        <v>#REF!</v>
      </c>
      <c r="I23" s="67"/>
      <c r="J23" s="72" t="e">
        <f>SUMIF(#REF!,Aufteilung_Gebäudegruppen_BWZK!A23,#REF!)</f>
        <v>#REF!</v>
      </c>
      <c r="K23" s="72" t="e">
        <f>SUMIF(#REF!,Aufteilung_Gebäudegruppen_BWZK!A23,#REF!)</f>
        <v>#REF!</v>
      </c>
      <c r="L23" s="72" t="e">
        <f>SUMIF(#REF!,Aufteilung_Gebäudegruppen_BWZK!A23,#REF!)</f>
        <v>#REF!</v>
      </c>
      <c r="M23" s="72" t="e">
        <f>SUMIF(#REF!,Aufteilung_Gebäudegruppen_BWZK!A23,#REF!)</f>
        <v>#REF!</v>
      </c>
      <c r="N23" s="72" t="e">
        <f>SUMIF(#REF!,Aufteilung_Gebäudegruppen_BWZK!A23,#REF!)</f>
        <v>#REF!</v>
      </c>
      <c r="O23" s="67"/>
      <c r="P23" s="72" t="e">
        <f>SUMIF(#REF!,Aufteilung_Gebäudegruppen_BWZK!A23,#REF!)</f>
        <v>#REF!</v>
      </c>
      <c r="Q23" s="72" t="e">
        <f>SUMIF(#REF!,Aufteilung_Gebäudegruppen_BWZK!A23,#REF!)</f>
        <v>#REF!</v>
      </c>
      <c r="R23" s="72" t="e">
        <f>SUMIF(#REF!,Aufteilung_Gebäudegruppen_BWZK!A23,#REF!)</f>
        <v>#REF!</v>
      </c>
      <c r="S23" s="72" t="e">
        <f>SUMIF(#REF!,Aufteilung_Gebäudegruppen_BWZK!A23,#REF!)</f>
        <v>#REF!</v>
      </c>
      <c r="T23" s="72" t="e">
        <f>SUMIF(#REF!,Aufteilung_Gebäudegruppen_BWZK!A23,#REF!)</f>
        <v>#REF!</v>
      </c>
      <c r="U23" s="67"/>
      <c r="V23" s="72" t="e">
        <f>SUMIF(#REF!,Aufteilung_Gebäudegruppen_BWZK!A23,#REF!)</f>
        <v>#REF!</v>
      </c>
      <c r="W23" s="72" t="e">
        <f>SUMIF(#REF!,Aufteilung_Gebäudegruppen_BWZK!A23,#REF!)</f>
        <v>#REF!</v>
      </c>
      <c r="X23" s="72" t="e">
        <f>SUMIF(#REF!,Aufteilung_Gebäudegruppen_BWZK!A23,#REF!)</f>
        <v>#REF!</v>
      </c>
      <c r="Y23" s="72" t="e">
        <f>SUMIF(#REF!,Aufteilung_Gebäudegruppen_BWZK!A23,#REF!)</f>
        <v>#REF!</v>
      </c>
      <c r="Z23" s="72" t="e">
        <f>SUMIF(#REF!,Aufteilung_Gebäudegruppen_BWZK!A23,#REF!)</f>
        <v>#REF!</v>
      </c>
      <c r="AA23" s="67"/>
      <c r="AB23" s="72" t="e">
        <f>SUMIF(#REF!,Aufteilung_Gebäudegruppen_BWZK!A23,#REF!)</f>
        <v>#REF!</v>
      </c>
      <c r="AC23" s="72" t="e">
        <f>SUMIF(#REF!,Aufteilung_Gebäudegruppen_BWZK!A23,#REF!)</f>
        <v>#REF!</v>
      </c>
      <c r="AD23" s="72" t="e">
        <f>SUMIF(#REF!,Aufteilung_Gebäudegruppen_BWZK!A23,#REF!)</f>
        <v>#REF!</v>
      </c>
      <c r="AE23" s="72" t="e">
        <f>SUMIF(#REF!,Aufteilung_Gebäudegruppen_BWZK!A23,#REF!)</f>
        <v>#REF!</v>
      </c>
      <c r="AF23" s="72" t="e">
        <f>SUMIF(#REF!,Aufteilung_Gebäudegruppen_BWZK!A23,#REF!)</f>
        <v>#REF!</v>
      </c>
      <c r="AG23" s="67"/>
      <c r="AH23" s="72" t="e">
        <f>SUMIF(#REF!,Aufteilung_Gebäudegruppen_BWZK!A23,#REF!)</f>
        <v>#REF!</v>
      </c>
      <c r="AI23" s="72" t="e">
        <f>SUMIF(#REF!,Aufteilung_Gebäudegruppen_BWZK!A23,#REF!)</f>
        <v>#REF!</v>
      </c>
      <c r="AJ23" s="72" t="e">
        <f>SUMIF(#REF!,Aufteilung_Gebäudegruppen_BWZK!A23,#REF!)</f>
        <v>#REF!</v>
      </c>
      <c r="AK23" s="72" t="e">
        <f>SUMIF(#REF!,Aufteilung_Gebäudegruppen_BWZK!A23,#REF!)</f>
        <v>#REF!</v>
      </c>
      <c r="AL23" s="72" t="e">
        <f>SUMIF(#REF!,Aufteilung_Gebäudegruppen_BWZK!A23,#REF!)</f>
        <v>#REF!</v>
      </c>
      <c r="AM23" s="69"/>
      <c r="AN23" s="70" t="s">
        <v>47</v>
      </c>
      <c r="AO23" s="70" t="e">
        <f t="shared" si="0"/>
        <v>#REF!</v>
      </c>
      <c r="AP23" s="70" t="e">
        <f t="shared" si="1"/>
        <v>#REF!</v>
      </c>
      <c r="AQ23" s="70" t="e">
        <f t="shared" si="2"/>
        <v>#REF!</v>
      </c>
      <c r="AR23" s="70" t="e">
        <f t="shared" si="3"/>
        <v>#REF!</v>
      </c>
      <c r="AS23" s="71"/>
      <c r="AT23" s="70" t="s">
        <v>47</v>
      </c>
      <c r="AU23" s="70" t="e">
        <f t="shared" si="4"/>
        <v>#REF!</v>
      </c>
      <c r="AV23" s="70" t="e">
        <f t="shared" si="5"/>
        <v>#REF!</v>
      </c>
      <c r="AW23" s="70" t="e">
        <f t="shared" si="6"/>
        <v>#REF!</v>
      </c>
      <c r="AX23" s="70" t="e">
        <f t="shared" si="7"/>
        <v>#REF!</v>
      </c>
      <c r="AY23" s="71"/>
      <c r="AZ23" s="70" t="s">
        <v>47</v>
      </c>
      <c r="BA23" s="70" t="e">
        <f t="shared" si="8"/>
        <v>#REF!</v>
      </c>
      <c r="BB23" s="70" t="e">
        <f t="shared" si="9"/>
        <v>#REF!</v>
      </c>
      <c r="BC23" s="70" t="e">
        <f t="shared" si="10"/>
        <v>#REF!</v>
      </c>
      <c r="BD23" s="70" t="e">
        <f t="shared" si="11"/>
        <v>#REF!</v>
      </c>
      <c r="BE23" s="71"/>
      <c r="BF23" s="70" t="s">
        <v>47</v>
      </c>
      <c r="BG23" s="70" t="e">
        <f t="shared" si="12"/>
        <v>#REF!</v>
      </c>
      <c r="BH23" s="70" t="e">
        <f t="shared" si="13"/>
        <v>#REF!</v>
      </c>
      <c r="BI23" s="70" t="e">
        <f t="shared" si="14"/>
        <v>#REF!</v>
      </c>
      <c r="BJ23" s="70" t="e">
        <f t="shared" si="15"/>
        <v>#REF!</v>
      </c>
      <c r="BK23" s="71"/>
      <c r="BL23" s="70" t="s">
        <v>47</v>
      </c>
      <c r="BM23" s="70" t="e">
        <f t="shared" si="16"/>
        <v>#REF!</v>
      </c>
      <c r="BN23" s="70" t="e">
        <f t="shared" si="17"/>
        <v>#REF!</v>
      </c>
      <c r="BO23" s="70" t="e">
        <f t="shared" si="18"/>
        <v>#REF!</v>
      </c>
      <c r="BP23" s="70" t="e">
        <f t="shared" si="19"/>
        <v>#REF!</v>
      </c>
      <c r="BQ23" s="52"/>
    </row>
    <row r="24" spans="1:69">
      <c r="A24" s="5">
        <v>1310</v>
      </c>
      <c r="B24" s="5" t="s">
        <v>56</v>
      </c>
      <c r="C24" s="40"/>
      <c r="D24" s="14" t="e">
        <f>SUMIF(#REF!,Aufteilung_Gebäudegruppen_BWZK!A24,#REF!)</f>
        <v>#REF!</v>
      </c>
      <c r="E24" s="14" t="e">
        <f>SUMIF(#REF!,Aufteilung_Gebäudegruppen_BWZK!A24,#REF!)</f>
        <v>#REF!</v>
      </c>
      <c r="F24" s="14" t="e">
        <f>SUMIF(#REF!,Aufteilung_Gebäudegruppen_BWZK!A24,#REF!)</f>
        <v>#REF!</v>
      </c>
      <c r="G24" s="14" t="e">
        <f>SUMIF(#REF!,Aufteilung_Gebäudegruppen_BWZK!A24,#REF!)</f>
        <v>#REF!</v>
      </c>
      <c r="H24" s="14" t="e">
        <f>SUMIF(#REF!,Aufteilung_Gebäudegruppen_BWZK!A24,#REF!)</f>
        <v>#REF!</v>
      </c>
      <c r="I24" s="67"/>
      <c r="J24" s="72" t="e">
        <f>SUMIF(#REF!,Aufteilung_Gebäudegruppen_BWZK!A24,#REF!)</f>
        <v>#REF!</v>
      </c>
      <c r="K24" s="72" t="e">
        <f>SUMIF(#REF!,Aufteilung_Gebäudegruppen_BWZK!A24,#REF!)</f>
        <v>#REF!</v>
      </c>
      <c r="L24" s="72" t="e">
        <f>SUMIF(#REF!,Aufteilung_Gebäudegruppen_BWZK!A24,#REF!)</f>
        <v>#REF!</v>
      </c>
      <c r="M24" s="72" t="e">
        <f>SUMIF(#REF!,Aufteilung_Gebäudegruppen_BWZK!A24,#REF!)</f>
        <v>#REF!</v>
      </c>
      <c r="N24" s="72" t="e">
        <f>SUMIF(#REF!,Aufteilung_Gebäudegruppen_BWZK!A24,#REF!)</f>
        <v>#REF!</v>
      </c>
      <c r="O24" s="67"/>
      <c r="P24" s="72" t="e">
        <f>SUMIF(#REF!,Aufteilung_Gebäudegruppen_BWZK!A24,#REF!)</f>
        <v>#REF!</v>
      </c>
      <c r="Q24" s="72" t="e">
        <f>SUMIF(#REF!,Aufteilung_Gebäudegruppen_BWZK!A24,#REF!)</f>
        <v>#REF!</v>
      </c>
      <c r="R24" s="72" t="e">
        <f>SUMIF(#REF!,Aufteilung_Gebäudegruppen_BWZK!A24,#REF!)</f>
        <v>#REF!</v>
      </c>
      <c r="S24" s="72" t="e">
        <f>SUMIF(#REF!,Aufteilung_Gebäudegruppen_BWZK!A24,#REF!)</f>
        <v>#REF!</v>
      </c>
      <c r="T24" s="72" t="e">
        <f>SUMIF(#REF!,Aufteilung_Gebäudegruppen_BWZK!A24,#REF!)</f>
        <v>#REF!</v>
      </c>
      <c r="U24" s="67"/>
      <c r="V24" s="72" t="e">
        <f>SUMIF(#REF!,Aufteilung_Gebäudegruppen_BWZK!A24,#REF!)</f>
        <v>#REF!</v>
      </c>
      <c r="W24" s="72" t="e">
        <f>SUMIF(#REF!,Aufteilung_Gebäudegruppen_BWZK!A24,#REF!)</f>
        <v>#REF!</v>
      </c>
      <c r="X24" s="72" t="e">
        <f>SUMIF(#REF!,Aufteilung_Gebäudegruppen_BWZK!A24,#REF!)</f>
        <v>#REF!</v>
      </c>
      <c r="Y24" s="72" t="e">
        <f>SUMIF(#REF!,Aufteilung_Gebäudegruppen_BWZK!A24,#REF!)</f>
        <v>#REF!</v>
      </c>
      <c r="Z24" s="72" t="e">
        <f>SUMIF(#REF!,Aufteilung_Gebäudegruppen_BWZK!A24,#REF!)</f>
        <v>#REF!</v>
      </c>
      <c r="AA24" s="67"/>
      <c r="AB24" s="72" t="e">
        <f>SUMIF(#REF!,Aufteilung_Gebäudegruppen_BWZK!A24,#REF!)</f>
        <v>#REF!</v>
      </c>
      <c r="AC24" s="72" t="e">
        <f>SUMIF(#REF!,Aufteilung_Gebäudegruppen_BWZK!A24,#REF!)</f>
        <v>#REF!</v>
      </c>
      <c r="AD24" s="72" t="e">
        <f>SUMIF(#REF!,Aufteilung_Gebäudegruppen_BWZK!A24,#REF!)</f>
        <v>#REF!</v>
      </c>
      <c r="AE24" s="72" t="e">
        <f>SUMIF(#REF!,Aufteilung_Gebäudegruppen_BWZK!A24,#REF!)</f>
        <v>#REF!</v>
      </c>
      <c r="AF24" s="72" t="e">
        <f>SUMIF(#REF!,Aufteilung_Gebäudegruppen_BWZK!A24,#REF!)</f>
        <v>#REF!</v>
      </c>
      <c r="AG24" s="67"/>
      <c r="AH24" s="72" t="e">
        <f>SUMIF(#REF!,Aufteilung_Gebäudegruppen_BWZK!A24,#REF!)</f>
        <v>#REF!</v>
      </c>
      <c r="AI24" s="72" t="e">
        <f>SUMIF(#REF!,Aufteilung_Gebäudegruppen_BWZK!A24,#REF!)</f>
        <v>#REF!</v>
      </c>
      <c r="AJ24" s="72" t="e">
        <f>SUMIF(#REF!,Aufteilung_Gebäudegruppen_BWZK!A24,#REF!)</f>
        <v>#REF!</v>
      </c>
      <c r="AK24" s="72" t="e">
        <f>SUMIF(#REF!,Aufteilung_Gebäudegruppen_BWZK!A24,#REF!)</f>
        <v>#REF!</v>
      </c>
      <c r="AL24" s="72" t="e">
        <f>SUMIF(#REF!,Aufteilung_Gebäudegruppen_BWZK!A24,#REF!)</f>
        <v>#REF!</v>
      </c>
      <c r="AM24" s="69"/>
      <c r="AN24" s="70" t="s">
        <v>47</v>
      </c>
      <c r="AO24" s="70" t="e">
        <f t="shared" si="0"/>
        <v>#REF!</v>
      </c>
      <c r="AP24" s="70" t="e">
        <f t="shared" si="1"/>
        <v>#REF!</v>
      </c>
      <c r="AQ24" s="70" t="e">
        <f t="shared" si="2"/>
        <v>#REF!</v>
      </c>
      <c r="AR24" s="70" t="e">
        <f t="shared" si="3"/>
        <v>#REF!</v>
      </c>
      <c r="AS24" s="71"/>
      <c r="AT24" s="70" t="s">
        <v>47</v>
      </c>
      <c r="AU24" s="70" t="e">
        <f t="shared" si="4"/>
        <v>#REF!</v>
      </c>
      <c r="AV24" s="70" t="e">
        <f t="shared" si="5"/>
        <v>#REF!</v>
      </c>
      <c r="AW24" s="70" t="e">
        <f t="shared" si="6"/>
        <v>#REF!</v>
      </c>
      <c r="AX24" s="70" t="e">
        <f t="shared" si="7"/>
        <v>#REF!</v>
      </c>
      <c r="AY24" s="71"/>
      <c r="AZ24" s="70" t="s">
        <v>47</v>
      </c>
      <c r="BA24" s="70" t="e">
        <f t="shared" si="8"/>
        <v>#REF!</v>
      </c>
      <c r="BB24" s="70" t="e">
        <f t="shared" si="9"/>
        <v>#REF!</v>
      </c>
      <c r="BC24" s="70" t="e">
        <f t="shared" si="10"/>
        <v>#REF!</v>
      </c>
      <c r="BD24" s="70" t="e">
        <f t="shared" si="11"/>
        <v>#REF!</v>
      </c>
      <c r="BE24" s="71"/>
      <c r="BF24" s="70" t="s">
        <v>47</v>
      </c>
      <c r="BG24" s="70" t="e">
        <f t="shared" si="12"/>
        <v>#REF!</v>
      </c>
      <c r="BH24" s="70" t="e">
        <f t="shared" si="13"/>
        <v>#REF!</v>
      </c>
      <c r="BI24" s="70" t="e">
        <f t="shared" si="14"/>
        <v>#REF!</v>
      </c>
      <c r="BJ24" s="70" t="e">
        <f t="shared" si="15"/>
        <v>#REF!</v>
      </c>
      <c r="BK24" s="71"/>
      <c r="BL24" s="70" t="s">
        <v>47</v>
      </c>
      <c r="BM24" s="70" t="e">
        <f t="shared" si="16"/>
        <v>#REF!</v>
      </c>
      <c r="BN24" s="70" t="e">
        <f t="shared" si="17"/>
        <v>#REF!</v>
      </c>
      <c r="BO24" s="70" t="e">
        <f t="shared" si="18"/>
        <v>#REF!</v>
      </c>
      <c r="BP24" s="70" t="e">
        <f t="shared" si="19"/>
        <v>#REF!</v>
      </c>
      <c r="BQ24" s="52"/>
    </row>
    <row r="25" spans="1:69">
      <c r="A25" s="5">
        <v>1320</v>
      </c>
      <c r="B25" s="5" t="s">
        <v>57</v>
      </c>
      <c r="C25" s="40"/>
      <c r="D25" s="14" t="e">
        <f>SUMIF(#REF!,Aufteilung_Gebäudegruppen_BWZK!A25,#REF!)</f>
        <v>#REF!</v>
      </c>
      <c r="E25" s="14" t="e">
        <f>SUMIF(#REF!,Aufteilung_Gebäudegruppen_BWZK!A25,#REF!)</f>
        <v>#REF!</v>
      </c>
      <c r="F25" s="14" t="e">
        <f>SUMIF(#REF!,Aufteilung_Gebäudegruppen_BWZK!A25,#REF!)</f>
        <v>#REF!</v>
      </c>
      <c r="G25" s="14" t="e">
        <f>SUMIF(#REF!,Aufteilung_Gebäudegruppen_BWZK!A25,#REF!)</f>
        <v>#REF!</v>
      </c>
      <c r="H25" s="14" t="e">
        <f>SUMIF(#REF!,Aufteilung_Gebäudegruppen_BWZK!A25,#REF!)</f>
        <v>#REF!</v>
      </c>
      <c r="I25" s="67"/>
      <c r="J25" s="72" t="e">
        <f>SUMIF(#REF!,Aufteilung_Gebäudegruppen_BWZK!A25,#REF!)</f>
        <v>#REF!</v>
      </c>
      <c r="K25" s="72" t="e">
        <f>SUMIF(#REF!,Aufteilung_Gebäudegruppen_BWZK!A25,#REF!)</f>
        <v>#REF!</v>
      </c>
      <c r="L25" s="72" t="e">
        <f>SUMIF(#REF!,Aufteilung_Gebäudegruppen_BWZK!A25,#REF!)</f>
        <v>#REF!</v>
      </c>
      <c r="M25" s="72" t="e">
        <f>SUMIF(#REF!,Aufteilung_Gebäudegruppen_BWZK!A25,#REF!)</f>
        <v>#REF!</v>
      </c>
      <c r="N25" s="72" t="e">
        <f>SUMIF(#REF!,Aufteilung_Gebäudegruppen_BWZK!A25,#REF!)</f>
        <v>#REF!</v>
      </c>
      <c r="O25" s="67"/>
      <c r="P25" s="72" t="e">
        <f>SUMIF(#REF!,Aufteilung_Gebäudegruppen_BWZK!A25,#REF!)</f>
        <v>#REF!</v>
      </c>
      <c r="Q25" s="72" t="e">
        <f>SUMIF(#REF!,Aufteilung_Gebäudegruppen_BWZK!A25,#REF!)</f>
        <v>#REF!</v>
      </c>
      <c r="R25" s="72" t="e">
        <f>SUMIF(#REF!,Aufteilung_Gebäudegruppen_BWZK!A25,#REF!)</f>
        <v>#REF!</v>
      </c>
      <c r="S25" s="72" t="e">
        <f>SUMIF(#REF!,Aufteilung_Gebäudegruppen_BWZK!A25,#REF!)</f>
        <v>#REF!</v>
      </c>
      <c r="T25" s="72" t="e">
        <f>SUMIF(#REF!,Aufteilung_Gebäudegruppen_BWZK!A25,#REF!)</f>
        <v>#REF!</v>
      </c>
      <c r="U25" s="67"/>
      <c r="V25" s="72" t="e">
        <f>SUMIF(#REF!,Aufteilung_Gebäudegruppen_BWZK!A25,#REF!)</f>
        <v>#REF!</v>
      </c>
      <c r="W25" s="72" t="e">
        <f>SUMIF(#REF!,Aufteilung_Gebäudegruppen_BWZK!A25,#REF!)</f>
        <v>#REF!</v>
      </c>
      <c r="X25" s="72" t="e">
        <f>SUMIF(#REF!,Aufteilung_Gebäudegruppen_BWZK!A25,#REF!)</f>
        <v>#REF!</v>
      </c>
      <c r="Y25" s="72" t="e">
        <f>SUMIF(#REF!,Aufteilung_Gebäudegruppen_BWZK!A25,#REF!)</f>
        <v>#REF!</v>
      </c>
      <c r="Z25" s="72" t="e">
        <f>SUMIF(#REF!,Aufteilung_Gebäudegruppen_BWZK!A25,#REF!)</f>
        <v>#REF!</v>
      </c>
      <c r="AA25" s="67"/>
      <c r="AB25" s="72" t="e">
        <f>SUMIF(#REF!,Aufteilung_Gebäudegruppen_BWZK!A25,#REF!)</f>
        <v>#REF!</v>
      </c>
      <c r="AC25" s="72" t="e">
        <f>SUMIF(#REF!,Aufteilung_Gebäudegruppen_BWZK!A25,#REF!)</f>
        <v>#REF!</v>
      </c>
      <c r="AD25" s="72" t="e">
        <f>SUMIF(#REF!,Aufteilung_Gebäudegruppen_BWZK!A25,#REF!)</f>
        <v>#REF!</v>
      </c>
      <c r="AE25" s="72" t="e">
        <f>SUMIF(#REF!,Aufteilung_Gebäudegruppen_BWZK!A25,#REF!)</f>
        <v>#REF!</v>
      </c>
      <c r="AF25" s="72" t="e">
        <f>SUMIF(#REF!,Aufteilung_Gebäudegruppen_BWZK!A25,#REF!)</f>
        <v>#REF!</v>
      </c>
      <c r="AG25" s="67"/>
      <c r="AH25" s="72" t="e">
        <f>SUMIF(#REF!,Aufteilung_Gebäudegruppen_BWZK!A25,#REF!)</f>
        <v>#REF!</v>
      </c>
      <c r="AI25" s="72" t="e">
        <f>SUMIF(#REF!,Aufteilung_Gebäudegruppen_BWZK!A25,#REF!)</f>
        <v>#REF!</v>
      </c>
      <c r="AJ25" s="72" t="e">
        <f>SUMIF(#REF!,Aufteilung_Gebäudegruppen_BWZK!A25,#REF!)</f>
        <v>#REF!</v>
      </c>
      <c r="AK25" s="72" t="e">
        <f>SUMIF(#REF!,Aufteilung_Gebäudegruppen_BWZK!A25,#REF!)</f>
        <v>#REF!</v>
      </c>
      <c r="AL25" s="72" t="e">
        <f>SUMIF(#REF!,Aufteilung_Gebäudegruppen_BWZK!A25,#REF!)</f>
        <v>#REF!</v>
      </c>
      <c r="AM25" s="69"/>
      <c r="AN25" s="70" t="s">
        <v>47</v>
      </c>
      <c r="AO25" s="70" t="e">
        <f t="shared" si="0"/>
        <v>#REF!</v>
      </c>
      <c r="AP25" s="70" t="e">
        <f t="shared" si="1"/>
        <v>#REF!</v>
      </c>
      <c r="AQ25" s="70" t="e">
        <f t="shared" si="2"/>
        <v>#REF!</v>
      </c>
      <c r="AR25" s="70" t="e">
        <f t="shared" si="3"/>
        <v>#REF!</v>
      </c>
      <c r="AS25" s="71"/>
      <c r="AT25" s="70" t="s">
        <v>47</v>
      </c>
      <c r="AU25" s="70" t="e">
        <f t="shared" si="4"/>
        <v>#REF!</v>
      </c>
      <c r="AV25" s="70" t="e">
        <f t="shared" si="5"/>
        <v>#REF!</v>
      </c>
      <c r="AW25" s="70" t="e">
        <f t="shared" si="6"/>
        <v>#REF!</v>
      </c>
      <c r="AX25" s="70" t="e">
        <f t="shared" si="7"/>
        <v>#REF!</v>
      </c>
      <c r="AY25" s="71"/>
      <c r="AZ25" s="70" t="s">
        <v>47</v>
      </c>
      <c r="BA25" s="70" t="e">
        <f t="shared" si="8"/>
        <v>#REF!</v>
      </c>
      <c r="BB25" s="70" t="e">
        <f t="shared" si="9"/>
        <v>#REF!</v>
      </c>
      <c r="BC25" s="70" t="e">
        <f t="shared" si="10"/>
        <v>#REF!</v>
      </c>
      <c r="BD25" s="70" t="e">
        <f t="shared" si="11"/>
        <v>#REF!</v>
      </c>
      <c r="BE25" s="71"/>
      <c r="BF25" s="70" t="s">
        <v>47</v>
      </c>
      <c r="BG25" s="70" t="e">
        <f t="shared" si="12"/>
        <v>#REF!</v>
      </c>
      <c r="BH25" s="70" t="e">
        <f t="shared" si="13"/>
        <v>#REF!</v>
      </c>
      <c r="BI25" s="70" t="e">
        <f t="shared" si="14"/>
        <v>#REF!</v>
      </c>
      <c r="BJ25" s="70" t="e">
        <f t="shared" si="15"/>
        <v>#REF!</v>
      </c>
      <c r="BK25" s="71"/>
      <c r="BL25" s="70" t="s">
        <v>47</v>
      </c>
      <c r="BM25" s="70" t="e">
        <f t="shared" si="16"/>
        <v>#REF!</v>
      </c>
      <c r="BN25" s="70" t="e">
        <f t="shared" si="17"/>
        <v>#REF!</v>
      </c>
      <c r="BO25" s="70" t="e">
        <f t="shared" si="18"/>
        <v>#REF!</v>
      </c>
      <c r="BP25" s="70" t="e">
        <f t="shared" si="19"/>
        <v>#REF!</v>
      </c>
      <c r="BQ25" s="52"/>
    </row>
    <row r="26" spans="1:69">
      <c r="A26" s="73">
        <v>1321</v>
      </c>
      <c r="B26" s="73" t="s">
        <v>58</v>
      </c>
      <c r="C26" s="74"/>
      <c r="D26" s="14" t="e">
        <f>SUMIF(#REF!,Aufteilung_Gebäudegruppen_BWZK!A26,#REF!)</f>
        <v>#REF!</v>
      </c>
      <c r="E26" s="14" t="e">
        <f>SUMIF(#REF!,Aufteilung_Gebäudegruppen_BWZK!A26,#REF!)</f>
        <v>#REF!</v>
      </c>
      <c r="F26" s="14" t="e">
        <f>SUMIF(#REF!,Aufteilung_Gebäudegruppen_BWZK!A26,#REF!)</f>
        <v>#REF!</v>
      </c>
      <c r="G26" s="14" t="e">
        <f>SUMIF(#REF!,Aufteilung_Gebäudegruppen_BWZK!A26,#REF!)</f>
        <v>#REF!</v>
      </c>
      <c r="H26" s="14" t="e">
        <f>SUMIF(#REF!,Aufteilung_Gebäudegruppen_BWZK!A26,#REF!)</f>
        <v>#REF!</v>
      </c>
      <c r="I26" s="67"/>
      <c r="J26" s="72" t="e">
        <f>SUMIF(#REF!,Aufteilung_Gebäudegruppen_BWZK!A26,#REF!)</f>
        <v>#REF!</v>
      </c>
      <c r="K26" s="72" t="e">
        <f>SUMIF(#REF!,Aufteilung_Gebäudegruppen_BWZK!A26,#REF!)</f>
        <v>#REF!</v>
      </c>
      <c r="L26" s="72" t="e">
        <f>SUMIF(#REF!,Aufteilung_Gebäudegruppen_BWZK!A26,#REF!)</f>
        <v>#REF!</v>
      </c>
      <c r="M26" s="72" t="e">
        <f>SUMIF(#REF!,Aufteilung_Gebäudegruppen_BWZK!A26,#REF!)</f>
        <v>#REF!</v>
      </c>
      <c r="N26" s="72" t="e">
        <f>SUMIF(#REF!,Aufteilung_Gebäudegruppen_BWZK!A26,#REF!)</f>
        <v>#REF!</v>
      </c>
      <c r="O26" s="67"/>
      <c r="P26" s="72" t="e">
        <f>SUMIF(#REF!,Aufteilung_Gebäudegruppen_BWZK!A26,#REF!)</f>
        <v>#REF!</v>
      </c>
      <c r="Q26" s="72" t="e">
        <f>SUMIF(#REF!,Aufteilung_Gebäudegruppen_BWZK!A26,#REF!)</f>
        <v>#REF!</v>
      </c>
      <c r="R26" s="72" t="e">
        <f>SUMIF(#REF!,Aufteilung_Gebäudegruppen_BWZK!A26,#REF!)</f>
        <v>#REF!</v>
      </c>
      <c r="S26" s="72" t="e">
        <f>SUMIF(#REF!,Aufteilung_Gebäudegruppen_BWZK!A26,#REF!)</f>
        <v>#REF!</v>
      </c>
      <c r="T26" s="72" t="e">
        <f>SUMIF(#REF!,Aufteilung_Gebäudegruppen_BWZK!A26,#REF!)</f>
        <v>#REF!</v>
      </c>
      <c r="U26" s="67"/>
      <c r="V26" s="72" t="e">
        <f>SUMIF(#REF!,Aufteilung_Gebäudegruppen_BWZK!A26,#REF!)</f>
        <v>#REF!</v>
      </c>
      <c r="W26" s="72" t="e">
        <f>SUMIF(#REF!,Aufteilung_Gebäudegruppen_BWZK!A26,#REF!)</f>
        <v>#REF!</v>
      </c>
      <c r="X26" s="72" t="e">
        <f>SUMIF(#REF!,Aufteilung_Gebäudegruppen_BWZK!A26,#REF!)</f>
        <v>#REF!</v>
      </c>
      <c r="Y26" s="72" t="e">
        <f>SUMIF(#REF!,Aufteilung_Gebäudegruppen_BWZK!A26,#REF!)</f>
        <v>#REF!</v>
      </c>
      <c r="Z26" s="72" t="e">
        <f>SUMIF(#REF!,Aufteilung_Gebäudegruppen_BWZK!A26,#REF!)</f>
        <v>#REF!</v>
      </c>
      <c r="AA26" s="67"/>
      <c r="AB26" s="72" t="e">
        <f>SUMIF(#REF!,Aufteilung_Gebäudegruppen_BWZK!A26,#REF!)</f>
        <v>#REF!</v>
      </c>
      <c r="AC26" s="72" t="e">
        <f>SUMIF(#REF!,Aufteilung_Gebäudegruppen_BWZK!A26,#REF!)</f>
        <v>#REF!</v>
      </c>
      <c r="AD26" s="72" t="e">
        <f>SUMIF(#REF!,Aufteilung_Gebäudegruppen_BWZK!A26,#REF!)</f>
        <v>#REF!</v>
      </c>
      <c r="AE26" s="72" t="e">
        <f>SUMIF(#REF!,Aufteilung_Gebäudegruppen_BWZK!A26,#REF!)</f>
        <v>#REF!</v>
      </c>
      <c r="AF26" s="72" t="e">
        <f>SUMIF(#REF!,Aufteilung_Gebäudegruppen_BWZK!A26,#REF!)</f>
        <v>#REF!</v>
      </c>
      <c r="AG26" s="67"/>
      <c r="AH26" s="72" t="e">
        <f>SUMIF(#REF!,Aufteilung_Gebäudegruppen_BWZK!A26,#REF!)</f>
        <v>#REF!</v>
      </c>
      <c r="AI26" s="72" t="e">
        <f>SUMIF(#REF!,Aufteilung_Gebäudegruppen_BWZK!A26,#REF!)</f>
        <v>#REF!</v>
      </c>
      <c r="AJ26" s="72" t="e">
        <f>SUMIF(#REF!,Aufteilung_Gebäudegruppen_BWZK!A26,#REF!)</f>
        <v>#REF!</v>
      </c>
      <c r="AK26" s="72" t="e">
        <f>SUMIF(#REF!,Aufteilung_Gebäudegruppen_BWZK!A26,#REF!)</f>
        <v>#REF!</v>
      </c>
      <c r="AL26" s="72" t="e">
        <f>SUMIF(#REF!,Aufteilung_Gebäudegruppen_BWZK!A26,#REF!)</f>
        <v>#REF!</v>
      </c>
      <c r="AM26" s="69"/>
      <c r="AN26" s="70" t="s">
        <v>47</v>
      </c>
      <c r="AO26" s="70" t="e">
        <f t="shared" si="0"/>
        <v>#REF!</v>
      </c>
      <c r="AP26" s="70" t="e">
        <f t="shared" si="1"/>
        <v>#REF!</v>
      </c>
      <c r="AQ26" s="70" t="e">
        <f t="shared" si="2"/>
        <v>#REF!</v>
      </c>
      <c r="AR26" s="70" t="e">
        <f t="shared" si="3"/>
        <v>#REF!</v>
      </c>
      <c r="AS26" s="71"/>
      <c r="AT26" s="70" t="s">
        <v>47</v>
      </c>
      <c r="AU26" s="70" t="e">
        <f t="shared" si="4"/>
        <v>#REF!</v>
      </c>
      <c r="AV26" s="70" t="e">
        <f t="shared" si="5"/>
        <v>#REF!</v>
      </c>
      <c r="AW26" s="70" t="e">
        <f t="shared" si="6"/>
        <v>#REF!</v>
      </c>
      <c r="AX26" s="70" t="e">
        <f t="shared" si="7"/>
        <v>#REF!</v>
      </c>
      <c r="AY26" s="71"/>
      <c r="AZ26" s="70" t="s">
        <v>47</v>
      </c>
      <c r="BA26" s="70" t="e">
        <f t="shared" si="8"/>
        <v>#REF!</v>
      </c>
      <c r="BB26" s="70" t="e">
        <f t="shared" si="9"/>
        <v>#REF!</v>
      </c>
      <c r="BC26" s="70" t="e">
        <f t="shared" si="10"/>
        <v>#REF!</v>
      </c>
      <c r="BD26" s="70" t="e">
        <f t="shared" si="11"/>
        <v>#REF!</v>
      </c>
      <c r="BE26" s="71"/>
      <c r="BF26" s="70" t="s">
        <v>47</v>
      </c>
      <c r="BG26" s="70" t="e">
        <f t="shared" si="12"/>
        <v>#REF!</v>
      </c>
      <c r="BH26" s="70" t="e">
        <f t="shared" si="13"/>
        <v>#REF!</v>
      </c>
      <c r="BI26" s="70" t="e">
        <f t="shared" si="14"/>
        <v>#REF!</v>
      </c>
      <c r="BJ26" s="70" t="e">
        <f t="shared" si="15"/>
        <v>#REF!</v>
      </c>
      <c r="BK26" s="71"/>
      <c r="BL26" s="70" t="s">
        <v>47</v>
      </c>
      <c r="BM26" s="70" t="e">
        <f t="shared" si="16"/>
        <v>#REF!</v>
      </c>
      <c r="BN26" s="70" t="e">
        <f t="shared" si="17"/>
        <v>#REF!</v>
      </c>
      <c r="BO26" s="70" t="e">
        <f t="shared" si="18"/>
        <v>#REF!</v>
      </c>
      <c r="BP26" s="70" t="e">
        <f t="shared" si="19"/>
        <v>#REF!</v>
      </c>
      <c r="BQ26" s="52"/>
    </row>
    <row r="27" spans="1:69">
      <c r="A27" s="73">
        <v>1322</v>
      </c>
      <c r="B27" s="73" t="s">
        <v>59</v>
      </c>
      <c r="C27" s="74"/>
      <c r="D27" s="14" t="e">
        <f>SUMIF(#REF!,Aufteilung_Gebäudegruppen_BWZK!A27,#REF!)</f>
        <v>#REF!</v>
      </c>
      <c r="E27" s="14" t="e">
        <f>SUMIF(#REF!,Aufteilung_Gebäudegruppen_BWZK!A27,#REF!)</f>
        <v>#REF!</v>
      </c>
      <c r="F27" s="14" t="e">
        <f>SUMIF(#REF!,Aufteilung_Gebäudegruppen_BWZK!A27,#REF!)</f>
        <v>#REF!</v>
      </c>
      <c r="G27" s="14" t="e">
        <f>SUMIF(#REF!,Aufteilung_Gebäudegruppen_BWZK!A27,#REF!)</f>
        <v>#REF!</v>
      </c>
      <c r="H27" s="14" t="e">
        <f>SUMIF(#REF!,Aufteilung_Gebäudegruppen_BWZK!A27,#REF!)</f>
        <v>#REF!</v>
      </c>
      <c r="I27" s="67"/>
      <c r="J27" s="72" t="e">
        <f>SUMIF(#REF!,Aufteilung_Gebäudegruppen_BWZK!A27,#REF!)</f>
        <v>#REF!</v>
      </c>
      <c r="K27" s="72" t="e">
        <f>SUMIF(#REF!,Aufteilung_Gebäudegruppen_BWZK!A27,#REF!)</f>
        <v>#REF!</v>
      </c>
      <c r="L27" s="72" t="e">
        <f>SUMIF(#REF!,Aufteilung_Gebäudegruppen_BWZK!A27,#REF!)</f>
        <v>#REF!</v>
      </c>
      <c r="M27" s="72" t="e">
        <f>SUMIF(#REF!,Aufteilung_Gebäudegruppen_BWZK!A27,#REF!)</f>
        <v>#REF!</v>
      </c>
      <c r="N27" s="72" t="e">
        <f>SUMIF(#REF!,Aufteilung_Gebäudegruppen_BWZK!A27,#REF!)</f>
        <v>#REF!</v>
      </c>
      <c r="O27" s="67"/>
      <c r="P27" s="72" t="e">
        <f>SUMIF(#REF!,Aufteilung_Gebäudegruppen_BWZK!A27,#REF!)</f>
        <v>#REF!</v>
      </c>
      <c r="Q27" s="72" t="e">
        <f>SUMIF(#REF!,Aufteilung_Gebäudegruppen_BWZK!A27,#REF!)</f>
        <v>#REF!</v>
      </c>
      <c r="R27" s="72" t="e">
        <f>SUMIF(#REF!,Aufteilung_Gebäudegruppen_BWZK!A27,#REF!)</f>
        <v>#REF!</v>
      </c>
      <c r="S27" s="72" t="e">
        <f>SUMIF(#REF!,Aufteilung_Gebäudegruppen_BWZK!A27,#REF!)</f>
        <v>#REF!</v>
      </c>
      <c r="T27" s="72" t="e">
        <f>SUMIF(#REF!,Aufteilung_Gebäudegruppen_BWZK!A27,#REF!)</f>
        <v>#REF!</v>
      </c>
      <c r="U27" s="67"/>
      <c r="V27" s="72" t="e">
        <f>SUMIF(#REF!,Aufteilung_Gebäudegruppen_BWZK!A27,#REF!)</f>
        <v>#REF!</v>
      </c>
      <c r="W27" s="72" t="e">
        <f>SUMIF(#REF!,Aufteilung_Gebäudegruppen_BWZK!A27,#REF!)</f>
        <v>#REF!</v>
      </c>
      <c r="X27" s="72" t="e">
        <f>SUMIF(#REF!,Aufteilung_Gebäudegruppen_BWZK!A27,#REF!)</f>
        <v>#REF!</v>
      </c>
      <c r="Y27" s="72" t="e">
        <f>SUMIF(#REF!,Aufteilung_Gebäudegruppen_BWZK!A27,#REF!)</f>
        <v>#REF!</v>
      </c>
      <c r="Z27" s="72" t="e">
        <f>SUMIF(#REF!,Aufteilung_Gebäudegruppen_BWZK!A27,#REF!)</f>
        <v>#REF!</v>
      </c>
      <c r="AA27" s="67"/>
      <c r="AB27" s="72" t="e">
        <f>SUMIF(#REF!,Aufteilung_Gebäudegruppen_BWZK!A27,#REF!)</f>
        <v>#REF!</v>
      </c>
      <c r="AC27" s="72" t="e">
        <f>SUMIF(#REF!,Aufteilung_Gebäudegruppen_BWZK!A27,#REF!)</f>
        <v>#REF!</v>
      </c>
      <c r="AD27" s="72" t="e">
        <f>SUMIF(#REF!,Aufteilung_Gebäudegruppen_BWZK!A27,#REF!)</f>
        <v>#REF!</v>
      </c>
      <c r="AE27" s="72" t="e">
        <f>SUMIF(#REF!,Aufteilung_Gebäudegruppen_BWZK!A27,#REF!)</f>
        <v>#REF!</v>
      </c>
      <c r="AF27" s="72" t="e">
        <f>SUMIF(#REF!,Aufteilung_Gebäudegruppen_BWZK!A27,#REF!)</f>
        <v>#REF!</v>
      </c>
      <c r="AG27" s="67"/>
      <c r="AH27" s="72" t="e">
        <f>SUMIF(#REF!,Aufteilung_Gebäudegruppen_BWZK!A27,#REF!)</f>
        <v>#REF!</v>
      </c>
      <c r="AI27" s="72" t="e">
        <f>SUMIF(#REF!,Aufteilung_Gebäudegruppen_BWZK!A27,#REF!)</f>
        <v>#REF!</v>
      </c>
      <c r="AJ27" s="72" t="e">
        <f>SUMIF(#REF!,Aufteilung_Gebäudegruppen_BWZK!A27,#REF!)</f>
        <v>#REF!</v>
      </c>
      <c r="AK27" s="72" t="e">
        <f>SUMIF(#REF!,Aufteilung_Gebäudegruppen_BWZK!A27,#REF!)</f>
        <v>#REF!</v>
      </c>
      <c r="AL27" s="72" t="e">
        <f>SUMIF(#REF!,Aufteilung_Gebäudegruppen_BWZK!A27,#REF!)</f>
        <v>#REF!</v>
      </c>
      <c r="AM27" s="69"/>
      <c r="AN27" s="70" t="s">
        <v>47</v>
      </c>
      <c r="AO27" s="70" t="e">
        <f t="shared" si="0"/>
        <v>#REF!</v>
      </c>
      <c r="AP27" s="70" t="e">
        <f t="shared" si="1"/>
        <v>#REF!</v>
      </c>
      <c r="AQ27" s="70" t="e">
        <f t="shared" si="2"/>
        <v>#REF!</v>
      </c>
      <c r="AR27" s="70" t="e">
        <f t="shared" si="3"/>
        <v>#REF!</v>
      </c>
      <c r="AS27" s="71"/>
      <c r="AT27" s="70" t="s">
        <v>47</v>
      </c>
      <c r="AU27" s="70" t="e">
        <f t="shared" si="4"/>
        <v>#REF!</v>
      </c>
      <c r="AV27" s="70" t="e">
        <f t="shared" si="5"/>
        <v>#REF!</v>
      </c>
      <c r="AW27" s="70" t="e">
        <f t="shared" si="6"/>
        <v>#REF!</v>
      </c>
      <c r="AX27" s="70" t="e">
        <f t="shared" si="7"/>
        <v>#REF!</v>
      </c>
      <c r="AY27" s="71"/>
      <c r="AZ27" s="70" t="s">
        <v>47</v>
      </c>
      <c r="BA27" s="70" t="e">
        <f t="shared" si="8"/>
        <v>#REF!</v>
      </c>
      <c r="BB27" s="70" t="e">
        <f t="shared" si="9"/>
        <v>#REF!</v>
      </c>
      <c r="BC27" s="70" t="e">
        <f t="shared" si="10"/>
        <v>#REF!</v>
      </c>
      <c r="BD27" s="70" t="e">
        <f t="shared" si="11"/>
        <v>#REF!</v>
      </c>
      <c r="BE27" s="71"/>
      <c r="BF27" s="70" t="s">
        <v>47</v>
      </c>
      <c r="BG27" s="70" t="e">
        <f t="shared" si="12"/>
        <v>#REF!</v>
      </c>
      <c r="BH27" s="70" t="e">
        <f t="shared" si="13"/>
        <v>#REF!</v>
      </c>
      <c r="BI27" s="70" t="e">
        <f t="shared" si="14"/>
        <v>#REF!</v>
      </c>
      <c r="BJ27" s="70" t="e">
        <f t="shared" si="15"/>
        <v>#REF!</v>
      </c>
      <c r="BK27" s="71"/>
      <c r="BL27" s="70" t="s">
        <v>47</v>
      </c>
      <c r="BM27" s="70" t="e">
        <f t="shared" si="16"/>
        <v>#REF!</v>
      </c>
      <c r="BN27" s="70" t="e">
        <f t="shared" si="17"/>
        <v>#REF!</v>
      </c>
      <c r="BO27" s="70" t="e">
        <f t="shared" si="18"/>
        <v>#REF!</v>
      </c>
      <c r="BP27" s="70" t="e">
        <f t="shared" si="19"/>
        <v>#REF!</v>
      </c>
      <c r="BQ27" s="52"/>
    </row>
    <row r="28" spans="1:69">
      <c r="A28" s="73">
        <v>1323</v>
      </c>
      <c r="B28" s="73" t="s">
        <v>60</v>
      </c>
      <c r="C28" s="74"/>
      <c r="D28" s="14" t="e">
        <f>SUMIF(#REF!,Aufteilung_Gebäudegruppen_BWZK!A28,#REF!)</f>
        <v>#REF!</v>
      </c>
      <c r="E28" s="14" t="e">
        <f>SUMIF(#REF!,Aufteilung_Gebäudegruppen_BWZK!A28,#REF!)</f>
        <v>#REF!</v>
      </c>
      <c r="F28" s="14" t="e">
        <f>SUMIF(#REF!,Aufteilung_Gebäudegruppen_BWZK!A28,#REF!)</f>
        <v>#REF!</v>
      </c>
      <c r="G28" s="14" t="e">
        <f>SUMIF(#REF!,Aufteilung_Gebäudegruppen_BWZK!A28,#REF!)</f>
        <v>#REF!</v>
      </c>
      <c r="H28" s="14" t="e">
        <f>SUMIF(#REF!,Aufteilung_Gebäudegruppen_BWZK!A28,#REF!)</f>
        <v>#REF!</v>
      </c>
      <c r="I28" s="67"/>
      <c r="J28" s="72" t="e">
        <f>SUMIF(#REF!,Aufteilung_Gebäudegruppen_BWZK!A28,#REF!)</f>
        <v>#REF!</v>
      </c>
      <c r="K28" s="72" t="e">
        <f>SUMIF(#REF!,Aufteilung_Gebäudegruppen_BWZK!A28,#REF!)</f>
        <v>#REF!</v>
      </c>
      <c r="L28" s="72" t="e">
        <f>SUMIF(#REF!,Aufteilung_Gebäudegruppen_BWZK!A28,#REF!)</f>
        <v>#REF!</v>
      </c>
      <c r="M28" s="72" t="e">
        <f>SUMIF(#REF!,Aufteilung_Gebäudegruppen_BWZK!A28,#REF!)</f>
        <v>#REF!</v>
      </c>
      <c r="N28" s="72" t="e">
        <f>SUMIF(#REF!,Aufteilung_Gebäudegruppen_BWZK!A28,#REF!)</f>
        <v>#REF!</v>
      </c>
      <c r="O28" s="67"/>
      <c r="P28" s="72" t="e">
        <f>SUMIF(#REF!,Aufteilung_Gebäudegruppen_BWZK!A28,#REF!)</f>
        <v>#REF!</v>
      </c>
      <c r="Q28" s="72" t="e">
        <f>SUMIF(#REF!,Aufteilung_Gebäudegruppen_BWZK!A28,#REF!)</f>
        <v>#REF!</v>
      </c>
      <c r="R28" s="72" t="e">
        <f>SUMIF(#REF!,Aufteilung_Gebäudegruppen_BWZK!A28,#REF!)</f>
        <v>#REF!</v>
      </c>
      <c r="S28" s="72" t="e">
        <f>SUMIF(#REF!,Aufteilung_Gebäudegruppen_BWZK!A28,#REF!)</f>
        <v>#REF!</v>
      </c>
      <c r="T28" s="72" t="e">
        <f>SUMIF(#REF!,Aufteilung_Gebäudegruppen_BWZK!A28,#REF!)</f>
        <v>#REF!</v>
      </c>
      <c r="U28" s="67"/>
      <c r="V28" s="72" t="e">
        <f>SUMIF(#REF!,Aufteilung_Gebäudegruppen_BWZK!A28,#REF!)</f>
        <v>#REF!</v>
      </c>
      <c r="W28" s="72" t="e">
        <f>SUMIF(#REF!,Aufteilung_Gebäudegruppen_BWZK!A28,#REF!)</f>
        <v>#REF!</v>
      </c>
      <c r="X28" s="72" t="e">
        <f>SUMIF(#REF!,Aufteilung_Gebäudegruppen_BWZK!A28,#REF!)</f>
        <v>#REF!</v>
      </c>
      <c r="Y28" s="72" t="e">
        <f>SUMIF(#REF!,Aufteilung_Gebäudegruppen_BWZK!A28,#REF!)</f>
        <v>#REF!</v>
      </c>
      <c r="Z28" s="72" t="e">
        <f>SUMIF(#REF!,Aufteilung_Gebäudegruppen_BWZK!A28,#REF!)</f>
        <v>#REF!</v>
      </c>
      <c r="AA28" s="67"/>
      <c r="AB28" s="72" t="e">
        <f>SUMIF(#REF!,Aufteilung_Gebäudegruppen_BWZK!A28,#REF!)</f>
        <v>#REF!</v>
      </c>
      <c r="AC28" s="72" t="e">
        <f>SUMIF(#REF!,Aufteilung_Gebäudegruppen_BWZK!A28,#REF!)</f>
        <v>#REF!</v>
      </c>
      <c r="AD28" s="72" t="e">
        <f>SUMIF(#REF!,Aufteilung_Gebäudegruppen_BWZK!A28,#REF!)</f>
        <v>#REF!</v>
      </c>
      <c r="AE28" s="72" t="e">
        <f>SUMIF(#REF!,Aufteilung_Gebäudegruppen_BWZK!A28,#REF!)</f>
        <v>#REF!</v>
      </c>
      <c r="AF28" s="72" t="e">
        <f>SUMIF(#REF!,Aufteilung_Gebäudegruppen_BWZK!A28,#REF!)</f>
        <v>#REF!</v>
      </c>
      <c r="AG28" s="67"/>
      <c r="AH28" s="72" t="e">
        <f>SUMIF(#REF!,Aufteilung_Gebäudegruppen_BWZK!A28,#REF!)</f>
        <v>#REF!</v>
      </c>
      <c r="AI28" s="72" t="e">
        <f>SUMIF(#REF!,Aufteilung_Gebäudegruppen_BWZK!A28,#REF!)</f>
        <v>#REF!</v>
      </c>
      <c r="AJ28" s="72" t="e">
        <f>SUMIF(#REF!,Aufteilung_Gebäudegruppen_BWZK!A28,#REF!)</f>
        <v>#REF!</v>
      </c>
      <c r="AK28" s="72" t="e">
        <f>SUMIF(#REF!,Aufteilung_Gebäudegruppen_BWZK!A28,#REF!)</f>
        <v>#REF!</v>
      </c>
      <c r="AL28" s="72" t="e">
        <f>SUMIF(#REF!,Aufteilung_Gebäudegruppen_BWZK!A28,#REF!)</f>
        <v>#REF!</v>
      </c>
      <c r="AM28" s="69"/>
      <c r="AN28" s="70" t="s">
        <v>47</v>
      </c>
      <c r="AO28" s="70" t="e">
        <f t="shared" si="0"/>
        <v>#REF!</v>
      </c>
      <c r="AP28" s="70" t="e">
        <f t="shared" si="1"/>
        <v>#REF!</v>
      </c>
      <c r="AQ28" s="70" t="e">
        <f t="shared" si="2"/>
        <v>#REF!</v>
      </c>
      <c r="AR28" s="70" t="e">
        <f t="shared" si="3"/>
        <v>#REF!</v>
      </c>
      <c r="AS28" s="71"/>
      <c r="AT28" s="70" t="s">
        <v>47</v>
      </c>
      <c r="AU28" s="70" t="e">
        <f t="shared" si="4"/>
        <v>#REF!</v>
      </c>
      <c r="AV28" s="70" t="e">
        <f t="shared" si="5"/>
        <v>#REF!</v>
      </c>
      <c r="AW28" s="70" t="e">
        <f t="shared" si="6"/>
        <v>#REF!</v>
      </c>
      <c r="AX28" s="70" t="e">
        <f t="shared" si="7"/>
        <v>#REF!</v>
      </c>
      <c r="AY28" s="71"/>
      <c r="AZ28" s="70" t="s">
        <v>47</v>
      </c>
      <c r="BA28" s="70" t="e">
        <f t="shared" si="8"/>
        <v>#REF!</v>
      </c>
      <c r="BB28" s="70" t="e">
        <f t="shared" si="9"/>
        <v>#REF!</v>
      </c>
      <c r="BC28" s="70" t="e">
        <f t="shared" si="10"/>
        <v>#REF!</v>
      </c>
      <c r="BD28" s="70" t="e">
        <f t="shared" si="11"/>
        <v>#REF!</v>
      </c>
      <c r="BE28" s="71"/>
      <c r="BF28" s="70" t="s">
        <v>47</v>
      </c>
      <c r="BG28" s="70" t="e">
        <f t="shared" si="12"/>
        <v>#REF!</v>
      </c>
      <c r="BH28" s="70" t="e">
        <f t="shared" si="13"/>
        <v>#REF!</v>
      </c>
      <c r="BI28" s="70" t="e">
        <f t="shared" si="14"/>
        <v>#REF!</v>
      </c>
      <c r="BJ28" s="70" t="e">
        <f t="shared" si="15"/>
        <v>#REF!</v>
      </c>
      <c r="BK28" s="71"/>
      <c r="BL28" s="70" t="s">
        <v>47</v>
      </c>
      <c r="BM28" s="70" t="e">
        <f t="shared" si="16"/>
        <v>#REF!</v>
      </c>
      <c r="BN28" s="70" t="e">
        <f t="shared" si="17"/>
        <v>#REF!</v>
      </c>
      <c r="BO28" s="70" t="e">
        <f t="shared" si="18"/>
        <v>#REF!</v>
      </c>
      <c r="BP28" s="70" t="e">
        <f t="shared" si="19"/>
        <v>#REF!</v>
      </c>
      <c r="BQ28" s="52"/>
    </row>
    <row r="29" spans="1:69">
      <c r="A29" s="5">
        <v>1330</v>
      </c>
      <c r="B29" s="5" t="s">
        <v>61</v>
      </c>
      <c r="C29" s="40"/>
      <c r="D29" s="14" t="e">
        <f>SUMIF(#REF!,Aufteilung_Gebäudegruppen_BWZK!A29,#REF!)</f>
        <v>#REF!</v>
      </c>
      <c r="E29" s="14" t="e">
        <f>SUMIF(#REF!,Aufteilung_Gebäudegruppen_BWZK!A29,#REF!)</f>
        <v>#REF!</v>
      </c>
      <c r="F29" s="14" t="e">
        <f>SUMIF(#REF!,Aufteilung_Gebäudegruppen_BWZK!A29,#REF!)</f>
        <v>#REF!</v>
      </c>
      <c r="G29" s="14" t="e">
        <f>SUMIF(#REF!,Aufteilung_Gebäudegruppen_BWZK!A29,#REF!)</f>
        <v>#REF!</v>
      </c>
      <c r="H29" s="14" t="e">
        <f>SUMIF(#REF!,Aufteilung_Gebäudegruppen_BWZK!A29,#REF!)</f>
        <v>#REF!</v>
      </c>
      <c r="I29" s="67"/>
      <c r="J29" s="72" t="e">
        <f>SUMIF(#REF!,Aufteilung_Gebäudegruppen_BWZK!A29,#REF!)</f>
        <v>#REF!</v>
      </c>
      <c r="K29" s="72" t="e">
        <f>SUMIF(#REF!,Aufteilung_Gebäudegruppen_BWZK!A29,#REF!)</f>
        <v>#REF!</v>
      </c>
      <c r="L29" s="72" t="e">
        <f>SUMIF(#REF!,Aufteilung_Gebäudegruppen_BWZK!A29,#REF!)</f>
        <v>#REF!</v>
      </c>
      <c r="M29" s="72" t="e">
        <f>SUMIF(#REF!,Aufteilung_Gebäudegruppen_BWZK!A29,#REF!)</f>
        <v>#REF!</v>
      </c>
      <c r="N29" s="72" t="e">
        <f>SUMIF(#REF!,Aufteilung_Gebäudegruppen_BWZK!A29,#REF!)</f>
        <v>#REF!</v>
      </c>
      <c r="O29" s="67"/>
      <c r="P29" s="72" t="e">
        <f>SUMIF(#REF!,Aufteilung_Gebäudegruppen_BWZK!A29,#REF!)</f>
        <v>#REF!</v>
      </c>
      <c r="Q29" s="72" t="e">
        <f>SUMIF(#REF!,Aufteilung_Gebäudegruppen_BWZK!A29,#REF!)</f>
        <v>#REF!</v>
      </c>
      <c r="R29" s="72" t="e">
        <f>SUMIF(#REF!,Aufteilung_Gebäudegruppen_BWZK!A29,#REF!)</f>
        <v>#REF!</v>
      </c>
      <c r="S29" s="72" t="e">
        <f>SUMIF(#REF!,Aufteilung_Gebäudegruppen_BWZK!A29,#REF!)</f>
        <v>#REF!</v>
      </c>
      <c r="T29" s="72" t="e">
        <f>SUMIF(#REF!,Aufteilung_Gebäudegruppen_BWZK!A29,#REF!)</f>
        <v>#REF!</v>
      </c>
      <c r="U29" s="67"/>
      <c r="V29" s="72" t="e">
        <f>SUMIF(#REF!,Aufteilung_Gebäudegruppen_BWZK!A29,#REF!)</f>
        <v>#REF!</v>
      </c>
      <c r="W29" s="72" t="e">
        <f>SUMIF(#REF!,Aufteilung_Gebäudegruppen_BWZK!A29,#REF!)</f>
        <v>#REF!</v>
      </c>
      <c r="X29" s="72" t="e">
        <f>SUMIF(#REF!,Aufteilung_Gebäudegruppen_BWZK!A29,#REF!)</f>
        <v>#REF!</v>
      </c>
      <c r="Y29" s="72" t="e">
        <f>SUMIF(#REF!,Aufteilung_Gebäudegruppen_BWZK!A29,#REF!)</f>
        <v>#REF!</v>
      </c>
      <c r="Z29" s="72" t="e">
        <f>SUMIF(#REF!,Aufteilung_Gebäudegruppen_BWZK!A29,#REF!)</f>
        <v>#REF!</v>
      </c>
      <c r="AA29" s="67"/>
      <c r="AB29" s="72" t="e">
        <f>SUMIF(#REF!,Aufteilung_Gebäudegruppen_BWZK!A29,#REF!)</f>
        <v>#REF!</v>
      </c>
      <c r="AC29" s="72" t="e">
        <f>SUMIF(#REF!,Aufteilung_Gebäudegruppen_BWZK!A29,#REF!)</f>
        <v>#REF!</v>
      </c>
      <c r="AD29" s="72" t="e">
        <f>SUMIF(#REF!,Aufteilung_Gebäudegruppen_BWZK!A29,#REF!)</f>
        <v>#REF!</v>
      </c>
      <c r="AE29" s="72" t="e">
        <f>SUMIF(#REF!,Aufteilung_Gebäudegruppen_BWZK!A29,#REF!)</f>
        <v>#REF!</v>
      </c>
      <c r="AF29" s="72" t="e">
        <f>SUMIF(#REF!,Aufteilung_Gebäudegruppen_BWZK!A29,#REF!)</f>
        <v>#REF!</v>
      </c>
      <c r="AG29" s="67"/>
      <c r="AH29" s="72" t="e">
        <f>SUMIF(#REF!,Aufteilung_Gebäudegruppen_BWZK!A29,#REF!)</f>
        <v>#REF!</v>
      </c>
      <c r="AI29" s="72" t="e">
        <f>SUMIF(#REF!,Aufteilung_Gebäudegruppen_BWZK!A29,#REF!)</f>
        <v>#REF!</v>
      </c>
      <c r="AJ29" s="72" t="e">
        <f>SUMIF(#REF!,Aufteilung_Gebäudegruppen_BWZK!A29,#REF!)</f>
        <v>#REF!</v>
      </c>
      <c r="AK29" s="72" t="e">
        <f>SUMIF(#REF!,Aufteilung_Gebäudegruppen_BWZK!A29,#REF!)</f>
        <v>#REF!</v>
      </c>
      <c r="AL29" s="72" t="e">
        <f>SUMIF(#REF!,Aufteilung_Gebäudegruppen_BWZK!A29,#REF!)</f>
        <v>#REF!</v>
      </c>
      <c r="AM29" s="69"/>
      <c r="AN29" s="70" t="s">
        <v>47</v>
      </c>
      <c r="AO29" s="70" t="e">
        <f t="shared" si="0"/>
        <v>#REF!</v>
      </c>
      <c r="AP29" s="70" t="e">
        <f t="shared" si="1"/>
        <v>#REF!</v>
      </c>
      <c r="AQ29" s="70" t="e">
        <f t="shared" si="2"/>
        <v>#REF!</v>
      </c>
      <c r="AR29" s="70" t="e">
        <f t="shared" si="3"/>
        <v>#REF!</v>
      </c>
      <c r="AS29" s="71"/>
      <c r="AT29" s="70" t="s">
        <v>47</v>
      </c>
      <c r="AU29" s="70" t="e">
        <f t="shared" si="4"/>
        <v>#REF!</v>
      </c>
      <c r="AV29" s="70" t="e">
        <f t="shared" si="5"/>
        <v>#REF!</v>
      </c>
      <c r="AW29" s="70" t="e">
        <f t="shared" si="6"/>
        <v>#REF!</v>
      </c>
      <c r="AX29" s="70" t="e">
        <f t="shared" si="7"/>
        <v>#REF!</v>
      </c>
      <c r="AY29" s="71"/>
      <c r="AZ29" s="70" t="s">
        <v>47</v>
      </c>
      <c r="BA29" s="70" t="e">
        <f t="shared" si="8"/>
        <v>#REF!</v>
      </c>
      <c r="BB29" s="70" t="e">
        <f t="shared" si="9"/>
        <v>#REF!</v>
      </c>
      <c r="BC29" s="70" t="e">
        <f t="shared" si="10"/>
        <v>#REF!</v>
      </c>
      <c r="BD29" s="70" t="e">
        <f t="shared" si="11"/>
        <v>#REF!</v>
      </c>
      <c r="BE29" s="71"/>
      <c r="BF29" s="70" t="s">
        <v>47</v>
      </c>
      <c r="BG29" s="70" t="e">
        <f t="shared" si="12"/>
        <v>#REF!</v>
      </c>
      <c r="BH29" s="70" t="e">
        <f t="shared" si="13"/>
        <v>#REF!</v>
      </c>
      <c r="BI29" s="70" t="e">
        <f t="shared" si="14"/>
        <v>#REF!</v>
      </c>
      <c r="BJ29" s="70" t="e">
        <f t="shared" si="15"/>
        <v>#REF!</v>
      </c>
      <c r="BK29" s="71"/>
      <c r="BL29" s="70" t="s">
        <v>47</v>
      </c>
      <c r="BM29" s="70" t="e">
        <f t="shared" si="16"/>
        <v>#REF!</v>
      </c>
      <c r="BN29" s="70" t="e">
        <f t="shared" si="17"/>
        <v>#REF!</v>
      </c>
      <c r="BO29" s="70" t="e">
        <f t="shared" si="18"/>
        <v>#REF!</v>
      </c>
      <c r="BP29" s="70" t="e">
        <f t="shared" si="19"/>
        <v>#REF!</v>
      </c>
      <c r="BQ29" s="52"/>
    </row>
    <row r="30" spans="1:69">
      <c r="A30" s="73">
        <v>1331</v>
      </c>
      <c r="B30" s="73" t="s">
        <v>62</v>
      </c>
      <c r="C30" s="74"/>
      <c r="D30" s="14" t="e">
        <f>SUMIF(#REF!,Aufteilung_Gebäudegruppen_BWZK!A30,#REF!)</f>
        <v>#REF!</v>
      </c>
      <c r="E30" s="14" t="e">
        <f>SUMIF(#REF!,Aufteilung_Gebäudegruppen_BWZK!A30,#REF!)</f>
        <v>#REF!</v>
      </c>
      <c r="F30" s="14" t="e">
        <f>SUMIF(#REF!,Aufteilung_Gebäudegruppen_BWZK!A30,#REF!)</f>
        <v>#REF!</v>
      </c>
      <c r="G30" s="14" t="e">
        <f>SUMIF(#REF!,Aufteilung_Gebäudegruppen_BWZK!A30,#REF!)</f>
        <v>#REF!</v>
      </c>
      <c r="H30" s="14" t="e">
        <f>SUMIF(#REF!,Aufteilung_Gebäudegruppen_BWZK!A30,#REF!)</f>
        <v>#REF!</v>
      </c>
      <c r="I30" s="67"/>
      <c r="J30" s="72" t="e">
        <f>SUMIF(#REF!,Aufteilung_Gebäudegruppen_BWZK!A30,#REF!)</f>
        <v>#REF!</v>
      </c>
      <c r="K30" s="72" t="e">
        <f>SUMIF(#REF!,Aufteilung_Gebäudegruppen_BWZK!A30,#REF!)</f>
        <v>#REF!</v>
      </c>
      <c r="L30" s="72" t="e">
        <f>SUMIF(#REF!,Aufteilung_Gebäudegruppen_BWZK!A30,#REF!)</f>
        <v>#REF!</v>
      </c>
      <c r="M30" s="72" t="e">
        <f>SUMIF(#REF!,Aufteilung_Gebäudegruppen_BWZK!A30,#REF!)</f>
        <v>#REF!</v>
      </c>
      <c r="N30" s="72" t="e">
        <f>SUMIF(#REF!,Aufteilung_Gebäudegruppen_BWZK!A30,#REF!)</f>
        <v>#REF!</v>
      </c>
      <c r="O30" s="67"/>
      <c r="P30" s="72" t="e">
        <f>SUMIF(#REF!,Aufteilung_Gebäudegruppen_BWZK!A30,#REF!)</f>
        <v>#REF!</v>
      </c>
      <c r="Q30" s="72" t="e">
        <f>SUMIF(#REF!,Aufteilung_Gebäudegruppen_BWZK!A30,#REF!)</f>
        <v>#REF!</v>
      </c>
      <c r="R30" s="72" t="e">
        <f>SUMIF(#REF!,Aufteilung_Gebäudegruppen_BWZK!A30,#REF!)</f>
        <v>#REF!</v>
      </c>
      <c r="S30" s="72" t="e">
        <f>SUMIF(#REF!,Aufteilung_Gebäudegruppen_BWZK!A30,#REF!)</f>
        <v>#REF!</v>
      </c>
      <c r="T30" s="72" t="e">
        <f>SUMIF(#REF!,Aufteilung_Gebäudegruppen_BWZK!A30,#REF!)</f>
        <v>#REF!</v>
      </c>
      <c r="U30" s="67"/>
      <c r="V30" s="72" t="e">
        <f>SUMIF(#REF!,Aufteilung_Gebäudegruppen_BWZK!A30,#REF!)</f>
        <v>#REF!</v>
      </c>
      <c r="W30" s="72" t="e">
        <f>SUMIF(#REF!,Aufteilung_Gebäudegruppen_BWZK!A30,#REF!)</f>
        <v>#REF!</v>
      </c>
      <c r="X30" s="72" t="e">
        <f>SUMIF(#REF!,Aufteilung_Gebäudegruppen_BWZK!A30,#REF!)</f>
        <v>#REF!</v>
      </c>
      <c r="Y30" s="72" t="e">
        <f>SUMIF(#REF!,Aufteilung_Gebäudegruppen_BWZK!A30,#REF!)</f>
        <v>#REF!</v>
      </c>
      <c r="Z30" s="72" t="e">
        <f>SUMIF(#REF!,Aufteilung_Gebäudegruppen_BWZK!A30,#REF!)</f>
        <v>#REF!</v>
      </c>
      <c r="AA30" s="67"/>
      <c r="AB30" s="72" t="e">
        <f>SUMIF(#REF!,Aufteilung_Gebäudegruppen_BWZK!A30,#REF!)</f>
        <v>#REF!</v>
      </c>
      <c r="AC30" s="72" t="e">
        <f>SUMIF(#REF!,Aufteilung_Gebäudegruppen_BWZK!A30,#REF!)</f>
        <v>#REF!</v>
      </c>
      <c r="AD30" s="72" t="e">
        <f>SUMIF(#REF!,Aufteilung_Gebäudegruppen_BWZK!A30,#REF!)</f>
        <v>#REF!</v>
      </c>
      <c r="AE30" s="72" t="e">
        <f>SUMIF(#REF!,Aufteilung_Gebäudegruppen_BWZK!A30,#REF!)</f>
        <v>#REF!</v>
      </c>
      <c r="AF30" s="72" t="e">
        <f>SUMIF(#REF!,Aufteilung_Gebäudegruppen_BWZK!A30,#REF!)</f>
        <v>#REF!</v>
      </c>
      <c r="AG30" s="67"/>
      <c r="AH30" s="72" t="e">
        <f>SUMIF(#REF!,Aufteilung_Gebäudegruppen_BWZK!A30,#REF!)</f>
        <v>#REF!</v>
      </c>
      <c r="AI30" s="72" t="e">
        <f>SUMIF(#REF!,Aufteilung_Gebäudegruppen_BWZK!A30,#REF!)</f>
        <v>#REF!</v>
      </c>
      <c r="AJ30" s="72" t="e">
        <f>SUMIF(#REF!,Aufteilung_Gebäudegruppen_BWZK!A30,#REF!)</f>
        <v>#REF!</v>
      </c>
      <c r="AK30" s="72" t="e">
        <f>SUMIF(#REF!,Aufteilung_Gebäudegruppen_BWZK!A30,#REF!)</f>
        <v>#REF!</v>
      </c>
      <c r="AL30" s="72" t="e">
        <f>SUMIF(#REF!,Aufteilung_Gebäudegruppen_BWZK!A30,#REF!)</f>
        <v>#REF!</v>
      </c>
      <c r="AM30" s="69"/>
      <c r="AN30" s="70" t="s">
        <v>47</v>
      </c>
      <c r="AO30" s="70" t="e">
        <f t="shared" si="0"/>
        <v>#REF!</v>
      </c>
      <c r="AP30" s="70" t="e">
        <f t="shared" si="1"/>
        <v>#REF!</v>
      </c>
      <c r="AQ30" s="70" t="e">
        <f t="shared" si="2"/>
        <v>#REF!</v>
      </c>
      <c r="AR30" s="70" t="e">
        <f t="shared" si="3"/>
        <v>#REF!</v>
      </c>
      <c r="AS30" s="71"/>
      <c r="AT30" s="70" t="s">
        <v>47</v>
      </c>
      <c r="AU30" s="70" t="e">
        <f t="shared" si="4"/>
        <v>#REF!</v>
      </c>
      <c r="AV30" s="70" t="e">
        <f t="shared" si="5"/>
        <v>#REF!</v>
      </c>
      <c r="AW30" s="70" t="e">
        <f t="shared" si="6"/>
        <v>#REF!</v>
      </c>
      <c r="AX30" s="70" t="e">
        <f t="shared" si="7"/>
        <v>#REF!</v>
      </c>
      <c r="AY30" s="71"/>
      <c r="AZ30" s="70" t="s">
        <v>47</v>
      </c>
      <c r="BA30" s="70" t="e">
        <f t="shared" si="8"/>
        <v>#REF!</v>
      </c>
      <c r="BB30" s="70" t="e">
        <f t="shared" si="9"/>
        <v>#REF!</v>
      </c>
      <c r="BC30" s="70" t="e">
        <f t="shared" si="10"/>
        <v>#REF!</v>
      </c>
      <c r="BD30" s="70" t="e">
        <f t="shared" si="11"/>
        <v>#REF!</v>
      </c>
      <c r="BE30" s="71"/>
      <c r="BF30" s="70" t="s">
        <v>47</v>
      </c>
      <c r="BG30" s="70" t="e">
        <f t="shared" si="12"/>
        <v>#REF!</v>
      </c>
      <c r="BH30" s="70" t="e">
        <f t="shared" si="13"/>
        <v>#REF!</v>
      </c>
      <c r="BI30" s="70" t="e">
        <f t="shared" si="14"/>
        <v>#REF!</v>
      </c>
      <c r="BJ30" s="70" t="e">
        <f t="shared" si="15"/>
        <v>#REF!</v>
      </c>
      <c r="BK30" s="71"/>
      <c r="BL30" s="70" t="s">
        <v>47</v>
      </c>
      <c r="BM30" s="70" t="e">
        <f t="shared" si="16"/>
        <v>#REF!</v>
      </c>
      <c r="BN30" s="70" t="e">
        <f t="shared" si="17"/>
        <v>#REF!</v>
      </c>
      <c r="BO30" s="70" t="e">
        <f t="shared" si="18"/>
        <v>#REF!</v>
      </c>
      <c r="BP30" s="70" t="e">
        <f t="shared" si="19"/>
        <v>#REF!</v>
      </c>
      <c r="BQ30" s="52"/>
    </row>
    <row r="31" spans="1:69">
      <c r="A31" s="73">
        <v>1332</v>
      </c>
      <c r="B31" s="73" t="s">
        <v>63</v>
      </c>
      <c r="C31" s="74"/>
      <c r="D31" s="14" t="e">
        <f>SUMIF(#REF!,Aufteilung_Gebäudegruppen_BWZK!A31,#REF!)</f>
        <v>#REF!</v>
      </c>
      <c r="E31" s="14" t="e">
        <f>SUMIF(#REF!,Aufteilung_Gebäudegruppen_BWZK!A31,#REF!)</f>
        <v>#REF!</v>
      </c>
      <c r="F31" s="14" t="e">
        <f>SUMIF(#REF!,Aufteilung_Gebäudegruppen_BWZK!A31,#REF!)</f>
        <v>#REF!</v>
      </c>
      <c r="G31" s="14" t="e">
        <f>SUMIF(#REF!,Aufteilung_Gebäudegruppen_BWZK!A31,#REF!)</f>
        <v>#REF!</v>
      </c>
      <c r="H31" s="14" t="e">
        <f>SUMIF(#REF!,Aufteilung_Gebäudegruppen_BWZK!A31,#REF!)</f>
        <v>#REF!</v>
      </c>
      <c r="I31" s="67"/>
      <c r="J31" s="72" t="e">
        <f>SUMIF(#REF!,Aufteilung_Gebäudegruppen_BWZK!A31,#REF!)</f>
        <v>#REF!</v>
      </c>
      <c r="K31" s="72" t="e">
        <f>SUMIF(#REF!,Aufteilung_Gebäudegruppen_BWZK!A31,#REF!)</f>
        <v>#REF!</v>
      </c>
      <c r="L31" s="72" t="e">
        <f>SUMIF(#REF!,Aufteilung_Gebäudegruppen_BWZK!A31,#REF!)</f>
        <v>#REF!</v>
      </c>
      <c r="M31" s="72" t="e">
        <f>SUMIF(#REF!,Aufteilung_Gebäudegruppen_BWZK!A31,#REF!)</f>
        <v>#REF!</v>
      </c>
      <c r="N31" s="72" t="e">
        <f>SUMIF(#REF!,Aufteilung_Gebäudegruppen_BWZK!A31,#REF!)</f>
        <v>#REF!</v>
      </c>
      <c r="O31" s="67"/>
      <c r="P31" s="72" t="e">
        <f>SUMIF(#REF!,Aufteilung_Gebäudegruppen_BWZK!A31,#REF!)</f>
        <v>#REF!</v>
      </c>
      <c r="Q31" s="72" t="e">
        <f>SUMIF(#REF!,Aufteilung_Gebäudegruppen_BWZK!A31,#REF!)</f>
        <v>#REF!</v>
      </c>
      <c r="R31" s="72" t="e">
        <f>SUMIF(#REF!,Aufteilung_Gebäudegruppen_BWZK!A31,#REF!)</f>
        <v>#REF!</v>
      </c>
      <c r="S31" s="72" t="e">
        <f>SUMIF(#REF!,Aufteilung_Gebäudegruppen_BWZK!A31,#REF!)</f>
        <v>#REF!</v>
      </c>
      <c r="T31" s="72" t="e">
        <f>SUMIF(#REF!,Aufteilung_Gebäudegruppen_BWZK!A31,#REF!)</f>
        <v>#REF!</v>
      </c>
      <c r="U31" s="67"/>
      <c r="V31" s="72" t="e">
        <f>SUMIF(#REF!,Aufteilung_Gebäudegruppen_BWZK!A31,#REF!)</f>
        <v>#REF!</v>
      </c>
      <c r="W31" s="72" t="e">
        <f>SUMIF(#REF!,Aufteilung_Gebäudegruppen_BWZK!A31,#REF!)</f>
        <v>#REF!</v>
      </c>
      <c r="X31" s="72" t="e">
        <f>SUMIF(#REF!,Aufteilung_Gebäudegruppen_BWZK!A31,#REF!)</f>
        <v>#REF!</v>
      </c>
      <c r="Y31" s="72" t="e">
        <f>SUMIF(#REF!,Aufteilung_Gebäudegruppen_BWZK!A31,#REF!)</f>
        <v>#REF!</v>
      </c>
      <c r="Z31" s="72" t="e">
        <f>SUMIF(#REF!,Aufteilung_Gebäudegruppen_BWZK!A31,#REF!)</f>
        <v>#REF!</v>
      </c>
      <c r="AA31" s="67"/>
      <c r="AB31" s="72" t="e">
        <f>SUMIF(#REF!,Aufteilung_Gebäudegruppen_BWZK!A31,#REF!)</f>
        <v>#REF!</v>
      </c>
      <c r="AC31" s="72" t="e">
        <f>SUMIF(#REF!,Aufteilung_Gebäudegruppen_BWZK!A31,#REF!)</f>
        <v>#REF!</v>
      </c>
      <c r="AD31" s="72" t="e">
        <f>SUMIF(#REF!,Aufteilung_Gebäudegruppen_BWZK!A31,#REF!)</f>
        <v>#REF!</v>
      </c>
      <c r="AE31" s="72" t="e">
        <f>SUMIF(#REF!,Aufteilung_Gebäudegruppen_BWZK!A31,#REF!)</f>
        <v>#REF!</v>
      </c>
      <c r="AF31" s="72" t="e">
        <f>SUMIF(#REF!,Aufteilung_Gebäudegruppen_BWZK!A31,#REF!)</f>
        <v>#REF!</v>
      </c>
      <c r="AG31" s="67"/>
      <c r="AH31" s="72" t="e">
        <f>SUMIF(#REF!,Aufteilung_Gebäudegruppen_BWZK!A31,#REF!)</f>
        <v>#REF!</v>
      </c>
      <c r="AI31" s="72" t="e">
        <f>SUMIF(#REF!,Aufteilung_Gebäudegruppen_BWZK!A31,#REF!)</f>
        <v>#REF!</v>
      </c>
      <c r="AJ31" s="72" t="e">
        <f>SUMIF(#REF!,Aufteilung_Gebäudegruppen_BWZK!A31,#REF!)</f>
        <v>#REF!</v>
      </c>
      <c r="AK31" s="72" t="e">
        <f>SUMIF(#REF!,Aufteilung_Gebäudegruppen_BWZK!A31,#REF!)</f>
        <v>#REF!</v>
      </c>
      <c r="AL31" s="72" t="e">
        <f>SUMIF(#REF!,Aufteilung_Gebäudegruppen_BWZK!A31,#REF!)</f>
        <v>#REF!</v>
      </c>
      <c r="AM31" s="69"/>
      <c r="AN31" s="70" t="s">
        <v>47</v>
      </c>
      <c r="AO31" s="70" t="e">
        <f t="shared" si="0"/>
        <v>#REF!</v>
      </c>
      <c r="AP31" s="70" t="e">
        <f t="shared" si="1"/>
        <v>#REF!</v>
      </c>
      <c r="AQ31" s="70" t="e">
        <f t="shared" si="2"/>
        <v>#REF!</v>
      </c>
      <c r="AR31" s="70" t="e">
        <f t="shared" si="3"/>
        <v>#REF!</v>
      </c>
      <c r="AS31" s="71"/>
      <c r="AT31" s="70" t="s">
        <v>47</v>
      </c>
      <c r="AU31" s="70" t="e">
        <f t="shared" si="4"/>
        <v>#REF!</v>
      </c>
      <c r="AV31" s="70" t="e">
        <f t="shared" si="5"/>
        <v>#REF!</v>
      </c>
      <c r="AW31" s="70" t="e">
        <f t="shared" si="6"/>
        <v>#REF!</v>
      </c>
      <c r="AX31" s="70" t="e">
        <f t="shared" si="7"/>
        <v>#REF!</v>
      </c>
      <c r="AY31" s="71"/>
      <c r="AZ31" s="70" t="s">
        <v>47</v>
      </c>
      <c r="BA31" s="70" t="e">
        <f t="shared" si="8"/>
        <v>#REF!</v>
      </c>
      <c r="BB31" s="70" t="e">
        <f t="shared" si="9"/>
        <v>#REF!</v>
      </c>
      <c r="BC31" s="70" t="e">
        <f t="shared" si="10"/>
        <v>#REF!</v>
      </c>
      <c r="BD31" s="70" t="e">
        <f t="shared" si="11"/>
        <v>#REF!</v>
      </c>
      <c r="BE31" s="71"/>
      <c r="BF31" s="70" t="s">
        <v>47</v>
      </c>
      <c r="BG31" s="70" t="e">
        <f t="shared" si="12"/>
        <v>#REF!</v>
      </c>
      <c r="BH31" s="70" t="e">
        <f t="shared" si="13"/>
        <v>#REF!</v>
      </c>
      <c r="BI31" s="70" t="e">
        <f t="shared" si="14"/>
        <v>#REF!</v>
      </c>
      <c r="BJ31" s="70" t="e">
        <f t="shared" si="15"/>
        <v>#REF!</v>
      </c>
      <c r="BK31" s="71"/>
      <c r="BL31" s="70" t="s">
        <v>47</v>
      </c>
      <c r="BM31" s="70" t="e">
        <f t="shared" si="16"/>
        <v>#REF!</v>
      </c>
      <c r="BN31" s="70" t="e">
        <f t="shared" si="17"/>
        <v>#REF!</v>
      </c>
      <c r="BO31" s="70" t="e">
        <f t="shared" si="18"/>
        <v>#REF!</v>
      </c>
      <c r="BP31" s="70" t="e">
        <f t="shared" si="19"/>
        <v>#REF!</v>
      </c>
      <c r="BQ31" s="52"/>
    </row>
    <row r="32" spans="1:69">
      <c r="A32" s="73">
        <v>1333</v>
      </c>
      <c r="B32" s="73" t="s">
        <v>64</v>
      </c>
      <c r="C32" s="74"/>
      <c r="D32" s="14" t="e">
        <f>SUMIF(#REF!,Aufteilung_Gebäudegruppen_BWZK!A32,#REF!)</f>
        <v>#REF!</v>
      </c>
      <c r="E32" s="14" t="e">
        <f>SUMIF(#REF!,Aufteilung_Gebäudegruppen_BWZK!A32,#REF!)</f>
        <v>#REF!</v>
      </c>
      <c r="F32" s="14" t="e">
        <f>SUMIF(#REF!,Aufteilung_Gebäudegruppen_BWZK!A32,#REF!)</f>
        <v>#REF!</v>
      </c>
      <c r="G32" s="14" t="e">
        <f>SUMIF(#REF!,Aufteilung_Gebäudegruppen_BWZK!A32,#REF!)</f>
        <v>#REF!</v>
      </c>
      <c r="H32" s="14" t="e">
        <f>SUMIF(#REF!,Aufteilung_Gebäudegruppen_BWZK!A32,#REF!)</f>
        <v>#REF!</v>
      </c>
      <c r="I32" s="67"/>
      <c r="J32" s="72" t="e">
        <f>SUMIF(#REF!,Aufteilung_Gebäudegruppen_BWZK!A32,#REF!)</f>
        <v>#REF!</v>
      </c>
      <c r="K32" s="72" t="e">
        <f>SUMIF(#REF!,Aufteilung_Gebäudegruppen_BWZK!A32,#REF!)</f>
        <v>#REF!</v>
      </c>
      <c r="L32" s="72" t="e">
        <f>SUMIF(#REF!,Aufteilung_Gebäudegruppen_BWZK!A32,#REF!)</f>
        <v>#REF!</v>
      </c>
      <c r="M32" s="72" t="e">
        <f>SUMIF(#REF!,Aufteilung_Gebäudegruppen_BWZK!A32,#REF!)</f>
        <v>#REF!</v>
      </c>
      <c r="N32" s="72" t="e">
        <f>SUMIF(#REF!,Aufteilung_Gebäudegruppen_BWZK!A32,#REF!)</f>
        <v>#REF!</v>
      </c>
      <c r="O32" s="67"/>
      <c r="P32" s="72" t="e">
        <f>SUMIF(#REF!,Aufteilung_Gebäudegruppen_BWZK!A32,#REF!)</f>
        <v>#REF!</v>
      </c>
      <c r="Q32" s="72" t="e">
        <f>SUMIF(#REF!,Aufteilung_Gebäudegruppen_BWZK!A32,#REF!)</f>
        <v>#REF!</v>
      </c>
      <c r="R32" s="72" t="e">
        <f>SUMIF(#REF!,Aufteilung_Gebäudegruppen_BWZK!A32,#REF!)</f>
        <v>#REF!</v>
      </c>
      <c r="S32" s="72" t="e">
        <f>SUMIF(#REF!,Aufteilung_Gebäudegruppen_BWZK!A32,#REF!)</f>
        <v>#REF!</v>
      </c>
      <c r="T32" s="72" t="e">
        <f>SUMIF(#REF!,Aufteilung_Gebäudegruppen_BWZK!A32,#REF!)</f>
        <v>#REF!</v>
      </c>
      <c r="U32" s="67"/>
      <c r="V32" s="72" t="e">
        <f>SUMIF(#REF!,Aufteilung_Gebäudegruppen_BWZK!A32,#REF!)</f>
        <v>#REF!</v>
      </c>
      <c r="W32" s="72" t="e">
        <f>SUMIF(#REF!,Aufteilung_Gebäudegruppen_BWZK!A32,#REF!)</f>
        <v>#REF!</v>
      </c>
      <c r="X32" s="72" t="e">
        <f>SUMIF(#REF!,Aufteilung_Gebäudegruppen_BWZK!A32,#REF!)</f>
        <v>#REF!</v>
      </c>
      <c r="Y32" s="72" t="e">
        <f>SUMIF(#REF!,Aufteilung_Gebäudegruppen_BWZK!A32,#REF!)</f>
        <v>#REF!</v>
      </c>
      <c r="Z32" s="72" t="e">
        <f>SUMIF(#REF!,Aufteilung_Gebäudegruppen_BWZK!A32,#REF!)</f>
        <v>#REF!</v>
      </c>
      <c r="AA32" s="67"/>
      <c r="AB32" s="72" t="e">
        <f>SUMIF(#REF!,Aufteilung_Gebäudegruppen_BWZK!A32,#REF!)</f>
        <v>#REF!</v>
      </c>
      <c r="AC32" s="72" t="e">
        <f>SUMIF(#REF!,Aufteilung_Gebäudegruppen_BWZK!A32,#REF!)</f>
        <v>#REF!</v>
      </c>
      <c r="AD32" s="72" t="e">
        <f>SUMIF(#REF!,Aufteilung_Gebäudegruppen_BWZK!A32,#REF!)</f>
        <v>#REF!</v>
      </c>
      <c r="AE32" s="72" t="e">
        <f>SUMIF(#REF!,Aufteilung_Gebäudegruppen_BWZK!A32,#REF!)</f>
        <v>#REF!</v>
      </c>
      <c r="AF32" s="72" t="e">
        <f>SUMIF(#REF!,Aufteilung_Gebäudegruppen_BWZK!A32,#REF!)</f>
        <v>#REF!</v>
      </c>
      <c r="AG32" s="67"/>
      <c r="AH32" s="72" t="e">
        <f>SUMIF(#REF!,Aufteilung_Gebäudegruppen_BWZK!A32,#REF!)</f>
        <v>#REF!</v>
      </c>
      <c r="AI32" s="72" t="e">
        <f>SUMIF(#REF!,Aufteilung_Gebäudegruppen_BWZK!A32,#REF!)</f>
        <v>#REF!</v>
      </c>
      <c r="AJ32" s="72" t="e">
        <f>SUMIF(#REF!,Aufteilung_Gebäudegruppen_BWZK!A32,#REF!)</f>
        <v>#REF!</v>
      </c>
      <c r="AK32" s="72" t="e">
        <f>SUMIF(#REF!,Aufteilung_Gebäudegruppen_BWZK!A32,#REF!)</f>
        <v>#REF!</v>
      </c>
      <c r="AL32" s="72" t="e">
        <f>SUMIF(#REF!,Aufteilung_Gebäudegruppen_BWZK!A32,#REF!)</f>
        <v>#REF!</v>
      </c>
      <c r="AM32" s="69"/>
      <c r="AN32" s="70" t="s">
        <v>47</v>
      </c>
      <c r="AO32" s="70" t="e">
        <f t="shared" si="0"/>
        <v>#REF!</v>
      </c>
      <c r="AP32" s="70" t="e">
        <f t="shared" si="1"/>
        <v>#REF!</v>
      </c>
      <c r="AQ32" s="70" t="e">
        <f t="shared" si="2"/>
        <v>#REF!</v>
      </c>
      <c r="AR32" s="70" t="e">
        <f t="shared" si="3"/>
        <v>#REF!</v>
      </c>
      <c r="AS32" s="71"/>
      <c r="AT32" s="70" t="s">
        <v>47</v>
      </c>
      <c r="AU32" s="70" t="e">
        <f t="shared" si="4"/>
        <v>#REF!</v>
      </c>
      <c r="AV32" s="70" t="e">
        <f t="shared" si="5"/>
        <v>#REF!</v>
      </c>
      <c r="AW32" s="70" t="e">
        <f t="shared" si="6"/>
        <v>#REF!</v>
      </c>
      <c r="AX32" s="70" t="e">
        <f t="shared" si="7"/>
        <v>#REF!</v>
      </c>
      <c r="AY32" s="71"/>
      <c r="AZ32" s="70" t="s">
        <v>47</v>
      </c>
      <c r="BA32" s="70" t="e">
        <f t="shared" si="8"/>
        <v>#REF!</v>
      </c>
      <c r="BB32" s="70" t="e">
        <f t="shared" si="9"/>
        <v>#REF!</v>
      </c>
      <c r="BC32" s="70" t="e">
        <f t="shared" si="10"/>
        <v>#REF!</v>
      </c>
      <c r="BD32" s="70" t="e">
        <f t="shared" si="11"/>
        <v>#REF!</v>
      </c>
      <c r="BE32" s="71"/>
      <c r="BF32" s="70" t="s">
        <v>47</v>
      </c>
      <c r="BG32" s="70" t="e">
        <f t="shared" si="12"/>
        <v>#REF!</v>
      </c>
      <c r="BH32" s="70" t="e">
        <f t="shared" si="13"/>
        <v>#REF!</v>
      </c>
      <c r="BI32" s="70" t="e">
        <f t="shared" si="14"/>
        <v>#REF!</v>
      </c>
      <c r="BJ32" s="70" t="e">
        <f t="shared" si="15"/>
        <v>#REF!</v>
      </c>
      <c r="BK32" s="71"/>
      <c r="BL32" s="70" t="s">
        <v>47</v>
      </c>
      <c r="BM32" s="70" t="e">
        <f t="shared" si="16"/>
        <v>#REF!</v>
      </c>
      <c r="BN32" s="70" t="e">
        <f t="shared" si="17"/>
        <v>#REF!</v>
      </c>
      <c r="BO32" s="70" t="e">
        <f t="shared" si="18"/>
        <v>#REF!</v>
      </c>
      <c r="BP32" s="70" t="e">
        <f t="shared" si="19"/>
        <v>#REF!</v>
      </c>
      <c r="BQ32" s="52"/>
    </row>
    <row r="33" spans="1:69">
      <c r="A33" s="5">
        <v>1340</v>
      </c>
      <c r="B33" s="5" t="s">
        <v>65</v>
      </c>
      <c r="C33" s="40"/>
      <c r="D33" s="14" t="e">
        <f>SUMIF(#REF!,Aufteilung_Gebäudegruppen_BWZK!A33,#REF!)</f>
        <v>#REF!</v>
      </c>
      <c r="E33" s="14" t="e">
        <f>SUMIF(#REF!,Aufteilung_Gebäudegruppen_BWZK!A33,#REF!)</f>
        <v>#REF!</v>
      </c>
      <c r="F33" s="14" t="e">
        <f>SUMIF(#REF!,Aufteilung_Gebäudegruppen_BWZK!A33,#REF!)</f>
        <v>#REF!</v>
      </c>
      <c r="G33" s="14" t="e">
        <f>SUMIF(#REF!,Aufteilung_Gebäudegruppen_BWZK!A33,#REF!)</f>
        <v>#REF!</v>
      </c>
      <c r="H33" s="14" t="e">
        <f>SUMIF(#REF!,Aufteilung_Gebäudegruppen_BWZK!A33,#REF!)</f>
        <v>#REF!</v>
      </c>
      <c r="I33" s="67"/>
      <c r="J33" s="72" t="e">
        <f>SUMIF(#REF!,Aufteilung_Gebäudegruppen_BWZK!A33,#REF!)</f>
        <v>#REF!</v>
      </c>
      <c r="K33" s="72" t="e">
        <f>SUMIF(#REF!,Aufteilung_Gebäudegruppen_BWZK!A33,#REF!)</f>
        <v>#REF!</v>
      </c>
      <c r="L33" s="72" t="e">
        <f>SUMIF(#REF!,Aufteilung_Gebäudegruppen_BWZK!A33,#REF!)</f>
        <v>#REF!</v>
      </c>
      <c r="M33" s="72" t="e">
        <f>SUMIF(#REF!,Aufteilung_Gebäudegruppen_BWZK!A33,#REF!)</f>
        <v>#REF!</v>
      </c>
      <c r="N33" s="72" t="e">
        <f>SUMIF(#REF!,Aufteilung_Gebäudegruppen_BWZK!A33,#REF!)</f>
        <v>#REF!</v>
      </c>
      <c r="O33" s="67"/>
      <c r="P33" s="72" t="e">
        <f>SUMIF(#REF!,Aufteilung_Gebäudegruppen_BWZK!A33,#REF!)</f>
        <v>#REF!</v>
      </c>
      <c r="Q33" s="72" t="e">
        <f>SUMIF(#REF!,Aufteilung_Gebäudegruppen_BWZK!A33,#REF!)</f>
        <v>#REF!</v>
      </c>
      <c r="R33" s="72" t="e">
        <f>SUMIF(#REF!,Aufteilung_Gebäudegruppen_BWZK!A33,#REF!)</f>
        <v>#REF!</v>
      </c>
      <c r="S33" s="72" t="e">
        <f>SUMIF(#REF!,Aufteilung_Gebäudegruppen_BWZK!A33,#REF!)</f>
        <v>#REF!</v>
      </c>
      <c r="T33" s="72" t="e">
        <f>SUMIF(#REF!,Aufteilung_Gebäudegruppen_BWZK!A33,#REF!)</f>
        <v>#REF!</v>
      </c>
      <c r="U33" s="67"/>
      <c r="V33" s="72" t="e">
        <f>SUMIF(#REF!,Aufteilung_Gebäudegruppen_BWZK!A33,#REF!)</f>
        <v>#REF!</v>
      </c>
      <c r="W33" s="72" t="e">
        <f>SUMIF(#REF!,Aufteilung_Gebäudegruppen_BWZK!A33,#REF!)</f>
        <v>#REF!</v>
      </c>
      <c r="X33" s="72" t="e">
        <f>SUMIF(#REF!,Aufteilung_Gebäudegruppen_BWZK!A33,#REF!)</f>
        <v>#REF!</v>
      </c>
      <c r="Y33" s="72" t="e">
        <f>SUMIF(#REF!,Aufteilung_Gebäudegruppen_BWZK!A33,#REF!)</f>
        <v>#REF!</v>
      </c>
      <c r="Z33" s="72" t="e">
        <f>SUMIF(#REF!,Aufteilung_Gebäudegruppen_BWZK!A33,#REF!)</f>
        <v>#REF!</v>
      </c>
      <c r="AA33" s="67"/>
      <c r="AB33" s="72" t="e">
        <f>SUMIF(#REF!,Aufteilung_Gebäudegruppen_BWZK!A33,#REF!)</f>
        <v>#REF!</v>
      </c>
      <c r="AC33" s="72" t="e">
        <f>SUMIF(#REF!,Aufteilung_Gebäudegruppen_BWZK!A33,#REF!)</f>
        <v>#REF!</v>
      </c>
      <c r="AD33" s="72" t="e">
        <f>SUMIF(#REF!,Aufteilung_Gebäudegruppen_BWZK!A33,#REF!)</f>
        <v>#REF!</v>
      </c>
      <c r="AE33" s="72" t="e">
        <f>SUMIF(#REF!,Aufteilung_Gebäudegruppen_BWZK!A33,#REF!)</f>
        <v>#REF!</v>
      </c>
      <c r="AF33" s="72" t="e">
        <f>SUMIF(#REF!,Aufteilung_Gebäudegruppen_BWZK!A33,#REF!)</f>
        <v>#REF!</v>
      </c>
      <c r="AG33" s="67"/>
      <c r="AH33" s="72" t="e">
        <f>SUMIF(#REF!,Aufteilung_Gebäudegruppen_BWZK!A33,#REF!)</f>
        <v>#REF!</v>
      </c>
      <c r="AI33" s="72" t="e">
        <f>SUMIF(#REF!,Aufteilung_Gebäudegruppen_BWZK!A33,#REF!)</f>
        <v>#REF!</v>
      </c>
      <c r="AJ33" s="72" t="e">
        <f>SUMIF(#REF!,Aufteilung_Gebäudegruppen_BWZK!A33,#REF!)</f>
        <v>#REF!</v>
      </c>
      <c r="AK33" s="72" t="e">
        <f>SUMIF(#REF!,Aufteilung_Gebäudegruppen_BWZK!A33,#REF!)</f>
        <v>#REF!</v>
      </c>
      <c r="AL33" s="72" t="e">
        <f>SUMIF(#REF!,Aufteilung_Gebäudegruppen_BWZK!A33,#REF!)</f>
        <v>#REF!</v>
      </c>
      <c r="AM33" s="69"/>
      <c r="AN33" s="70" t="s">
        <v>47</v>
      </c>
      <c r="AO33" s="70" t="e">
        <f t="shared" si="0"/>
        <v>#REF!</v>
      </c>
      <c r="AP33" s="70" t="e">
        <f t="shared" si="1"/>
        <v>#REF!</v>
      </c>
      <c r="AQ33" s="70" t="e">
        <f t="shared" si="2"/>
        <v>#REF!</v>
      </c>
      <c r="AR33" s="70" t="e">
        <f t="shared" si="3"/>
        <v>#REF!</v>
      </c>
      <c r="AS33" s="71"/>
      <c r="AT33" s="70" t="s">
        <v>47</v>
      </c>
      <c r="AU33" s="70" t="e">
        <f t="shared" si="4"/>
        <v>#REF!</v>
      </c>
      <c r="AV33" s="70" t="e">
        <f t="shared" si="5"/>
        <v>#REF!</v>
      </c>
      <c r="AW33" s="70" t="e">
        <f t="shared" si="6"/>
        <v>#REF!</v>
      </c>
      <c r="AX33" s="70" t="e">
        <f t="shared" si="7"/>
        <v>#REF!</v>
      </c>
      <c r="AY33" s="71"/>
      <c r="AZ33" s="70" t="s">
        <v>47</v>
      </c>
      <c r="BA33" s="70" t="e">
        <f t="shared" si="8"/>
        <v>#REF!</v>
      </c>
      <c r="BB33" s="70" t="e">
        <f t="shared" si="9"/>
        <v>#REF!</v>
      </c>
      <c r="BC33" s="70" t="e">
        <f t="shared" si="10"/>
        <v>#REF!</v>
      </c>
      <c r="BD33" s="70" t="e">
        <f t="shared" si="11"/>
        <v>#REF!</v>
      </c>
      <c r="BE33" s="71"/>
      <c r="BF33" s="70" t="s">
        <v>47</v>
      </c>
      <c r="BG33" s="70" t="e">
        <f t="shared" si="12"/>
        <v>#REF!</v>
      </c>
      <c r="BH33" s="70" t="e">
        <f t="shared" si="13"/>
        <v>#REF!</v>
      </c>
      <c r="BI33" s="70" t="e">
        <f t="shared" si="14"/>
        <v>#REF!</v>
      </c>
      <c r="BJ33" s="70" t="e">
        <f t="shared" si="15"/>
        <v>#REF!</v>
      </c>
      <c r="BK33" s="71"/>
      <c r="BL33" s="70" t="s">
        <v>47</v>
      </c>
      <c r="BM33" s="70" t="e">
        <f t="shared" si="16"/>
        <v>#REF!</v>
      </c>
      <c r="BN33" s="70" t="e">
        <f t="shared" si="17"/>
        <v>#REF!</v>
      </c>
      <c r="BO33" s="70" t="e">
        <f t="shared" si="18"/>
        <v>#REF!</v>
      </c>
      <c r="BP33" s="70" t="e">
        <f t="shared" si="19"/>
        <v>#REF!</v>
      </c>
      <c r="BQ33" s="52"/>
    </row>
    <row r="34" spans="1:69">
      <c r="A34" s="73">
        <v>1341</v>
      </c>
      <c r="B34" s="73" t="s">
        <v>66</v>
      </c>
      <c r="C34" s="74"/>
      <c r="D34" s="14" t="e">
        <f>SUMIF(#REF!,Aufteilung_Gebäudegruppen_BWZK!A34,#REF!)</f>
        <v>#REF!</v>
      </c>
      <c r="E34" s="14" t="e">
        <f>SUMIF(#REF!,Aufteilung_Gebäudegruppen_BWZK!A34,#REF!)</f>
        <v>#REF!</v>
      </c>
      <c r="F34" s="14" t="e">
        <f>SUMIF(#REF!,Aufteilung_Gebäudegruppen_BWZK!A34,#REF!)</f>
        <v>#REF!</v>
      </c>
      <c r="G34" s="14" t="e">
        <f>SUMIF(#REF!,Aufteilung_Gebäudegruppen_BWZK!A34,#REF!)</f>
        <v>#REF!</v>
      </c>
      <c r="H34" s="14" t="e">
        <f>SUMIF(#REF!,Aufteilung_Gebäudegruppen_BWZK!A34,#REF!)</f>
        <v>#REF!</v>
      </c>
      <c r="I34" s="67"/>
      <c r="J34" s="72" t="e">
        <f>SUMIF(#REF!,Aufteilung_Gebäudegruppen_BWZK!A34,#REF!)</f>
        <v>#REF!</v>
      </c>
      <c r="K34" s="72" t="e">
        <f>SUMIF(#REF!,Aufteilung_Gebäudegruppen_BWZK!A34,#REF!)</f>
        <v>#REF!</v>
      </c>
      <c r="L34" s="72" t="e">
        <f>SUMIF(#REF!,Aufteilung_Gebäudegruppen_BWZK!A34,#REF!)</f>
        <v>#REF!</v>
      </c>
      <c r="M34" s="72" t="e">
        <f>SUMIF(#REF!,Aufteilung_Gebäudegruppen_BWZK!A34,#REF!)</f>
        <v>#REF!</v>
      </c>
      <c r="N34" s="72" t="e">
        <f>SUMIF(#REF!,Aufteilung_Gebäudegruppen_BWZK!A34,#REF!)</f>
        <v>#REF!</v>
      </c>
      <c r="O34" s="67"/>
      <c r="P34" s="72" t="e">
        <f>SUMIF(#REF!,Aufteilung_Gebäudegruppen_BWZK!A34,#REF!)</f>
        <v>#REF!</v>
      </c>
      <c r="Q34" s="72" t="e">
        <f>SUMIF(#REF!,Aufteilung_Gebäudegruppen_BWZK!A34,#REF!)</f>
        <v>#REF!</v>
      </c>
      <c r="R34" s="72" t="e">
        <f>SUMIF(#REF!,Aufteilung_Gebäudegruppen_BWZK!A34,#REF!)</f>
        <v>#REF!</v>
      </c>
      <c r="S34" s="72" t="e">
        <f>SUMIF(#REF!,Aufteilung_Gebäudegruppen_BWZK!A34,#REF!)</f>
        <v>#REF!</v>
      </c>
      <c r="T34" s="72" t="e">
        <f>SUMIF(#REF!,Aufteilung_Gebäudegruppen_BWZK!A34,#REF!)</f>
        <v>#REF!</v>
      </c>
      <c r="U34" s="67"/>
      <c r="V34" s="72" t="e">
        <f>SUMIF(#REF!,Aufteilung_Gebäudegruppen_BWZK!A34,#REF!)</f>
        <v>#REF!</v>
      </c>
      <c r="W34" s="72" t="e">
        <f>SUMIF(#REF!,Aufteilung_Gebäudegruppen_BWZK!A34,#REF!)</f>
        <v>#REF!</v>
      </c>
      <c r="X34" s="72" t="e">
        <f>SUMIF(#REF!,Aufteilung_Gebäudegruppen_BWZK!A34,#REF!)</f>
        <v>#REF!</v>
      </c>
      <c r="Y34" s="72" t="e">
        <f>SUMIF(#REF!,Aufteilung_Gebäudegruppen_BWZK!A34,#REF!)</f>
        <v>#REF!</v>
      </c>
      <c r="Z34" s="72" t="e">
        <f>SUMIF(#REF!,Aufteilung_Gebäudegruppen_BWZK!A34,#REF!)</f>
        <v>#REF!</v>
      </c>
      <c r="AA34" s="67"/>
      <c r="AB34" s="72" t="e">
        <f>SUMIF(#REF!,Aufteilung_Gebäudegruppen_BWZK!A34,#REF!)</f>
        <v>#REF!</v>
      </c>
      <c r="AC34" s="72" t="e">
        <f>SUMIF(#REF!,Aufteilung_Gebäudegruppen_BWZK!A34,#REF!)</f>
        <v>#REF!</v>
      </c>
      <c r="AD34" s="72" t="e">
        <f>SUMIF(#REF!,Aufteilung_Gebäudegruppen_BWZK!A34,#REF!)</f>
        <v>#REF!</v>
      </c>
      <c r="AE34" s="72" t="e">
        <f>SUMIF(#REF!,Aufteilung_Gebäudegruppen_BWZK!A34,#REF!)</f>
        <v>#REF!</v>
      </c>
      <c r="AF34" s="72" t="e">
        <f>SUMIF(#REF!,Aufteilung_Gebäudegruppen_BWZK!A34,#REF!)</f>
        <v>#REF!</v>
      </c>
      <c r="AG34" s="67"/>
      <c r="AH34" s="72" t="e">
        <f>SUMIF(#REF!,Aufteilung_Gebäudegruppen_BWZK!A34,#REF!)</f>
        <v>#REF!</v>
      </c>
      <c r="AI34" s="72" t="e">
        <f>SUMIF(#REF!,Aufteilung_Gebäudegruppen_BWZK!A34,#REF!)</f>
        <v>#REF!</v>
      </c>
      <c r="AJ34" s="72" t="e">
        <f>SUMIF(#REF!,Aufteilung_Gebäudegruppen_BWZK!A34,#REF!)</f>
        <v>#REF!</v>
      </c>
      <c r="AK34" s="72" t="e">
        <f>SUMIF(#REF!,Aufteilung_Gebäudegruppen_BWZK!A34,#REF!)</f>
        <v>#REF!</v>
      </c>
      <c r="AL34" s="72" t="e">
        <f>SUMIF(#REF!,Aufteilung_Gebäudegruppen_BWZK!A34,#REF!)</f>
        <v>#REF!</v>
      </c>
      <c r="AM34" s="69"/>
      <c r="AN34" s="70" t="s">
        <v>47</v>
      </c>
      <c r="AO34" s="70" t="e">
        <f t="shared" si="0"/>
        <v>#REF!</v>
      </c>
      <c r="AP34" s="70" t="e">
        <f t="shared" si="1"/>
        <v>#REF!</v>
      </c>
      <c r="AQ34" s="70" t="e">
        <f t="shared" si="2"/>
        <v>#REF!</v>
      </c>
      <c r="AR34" s="70" t="e">
        <f t="shared" si="3"/>
        <v>#REF!</v>
      </c>
      <c r="AS34" s="71"/>
      <c r="AT34" s="70" t="s">
        <v>47</v>
      </c>
      <c r="AU34" s="70" t="e">
        <f t="shared" si="4"/>
        <v>#REF!</v>
      </c>
      <c r="AV34" s="70" t="e">
        <f t="shared" si="5"/>
        <v>#REF!</v>
      </c>
      <c r="AW34" s="70" t="e">
        <f t="shared" si="6"/>
        <v>#REF!</v>
      </c>
      <c r="AX34" s="70" t="e">
        <f t="shared" si="7"/>
        <v>#REF!</v>
      </c>
      <c r="AY34" s="71"/>
      <c r="AZ34" s="70" t="s">
        <v>47</v>
      </c>
      <c r="BA34" s="70" t="e">
        <f t="shared" si="8"/>
        <v>#REF!</v>
      </c>
      <c r="BB34" s="70" t="e">
        <f t="shared" si="9"/>
        <v>#REF!</v>
      </c>
      <c r="BC34" s="70" t="e">
        <f t="shared" si="10"/>
        <v>#REF!</v>
      </c>
      <c r="BD34" s="70" t="e">
        <f t="shared" si="11"/>
        <v>#REF!</v>
      </c>
      <c r="BE34" s="71"/>
      <c r="BF34" s="70" t="s">
        <v>47</v>
      </c>
      <c r="BG34" s="70" t="e">
        <f t="shared" si="12"/>
        <v>#REF!</v>
      </c>
      <c r="BH34" s="70" t="e">
        <f t="shared" si="13"/>
        <v>#REF!</v>
      </c>
      <c r="BI34" s="70" t="e">
        <f t="shared" si="14"/>
        <v>#REF!</v>
      </c>
      <c r="BJ34" s="70" t="e">
        <f t="shared" si="15"/>
        <v>#REF!</v>
      </c>
      <c r="BK34" s="71"/>
      <c r="BL34" s="70" t="s">
        <v>47</v>
      </c>
      <c r="BM34" s="70" t="e">
        <f t="shared" si="16"/>
        <v>#REF!</v>
      </c>
      <c r="BN34" s="70" t="e">
        <f t="shared" si="17"/>
        <v>#REF!</v>
      </c>
      <c r="BO34" s="70" t="e">
        <f t="shared" si="18"/>
        <v>#REF!</v>
      </c>
      <c r="BP34" s="70" t="e">
        <f t="shared" si="19"/>
        <v>#REF!</v>
      </c>
      <c r="BQ34" s="52"/>
    </row>
    <row r="35" spans="1:69">
      <c r="A35" s="73">
        <v>1342</v>
      </c>
      <c r="B35" s="73" t="s">
        <v>67</v>
      </c>
      <c r="C35" s="74"/>
      <c r="D35" s="14" t="e">
        <f>SUMIF(#REF!,Aufteilung_Gebäudegruppen_BWZK!A35,#REF!)</f>
        <v>#REF!</v>
      </c>
      <c r="E35" s="14" t="e">
        <f>SUMIF(#REF!,Aufteilung_Gebäudegruppen_BWZK!A35,#REF!)</f>
        <v>#REF!</v>
      </c>
      <c r="F35" s="14" t="e">
        <f>SUMIF(#REF!,Aufteilung_Gebäudegruppen_BWZK!A35,#REF!)</f>
        <v>#REF!</v>
      </c>
      <c r="G35" s="14" t="e">
        <f>SUMIF(#REF!,Aufteilung_Gebäudegruppen_BWZK!A35,#REF!)</f>
        <v>#REF!</v>
      </c>
      <c r="H35" s="14" t="e">
        <f>SUMIF(#REF!,Aufteilung_Gebäudegruppen_BWZK!A35,#REF!)</f>
        <v>#REF!</v>
      </c>
      <c r="I35" s="67"/>
      <c r="J35" s="72" t="e">
        <f>SUMIF(#REF!,Aufteilung_Gebäudegruppen_BWZK!A35,#REF!)</f>
        <v>#REF!</v>
      </c>
      <c r="K35" s="72" t="e">
        <f>SUMIF(#REF!,Aufteilung_Gebäudegruppen_BWZK!A35,#REF!)</f>
        <v>#REF!</v>
      </c>
      <c r="L35" s="72" t="e">
        <f>SUMIF(#REF!,Aufteilung_Gebäudegruppen_BWZK!A35,#REF!)</f>
        <v>#REF!</v>
      </c>
      <c r="M35" s="72" t="e">
        <f>SUMIF(#REF!,Aufteilung_Gebäudegruppen_BWZK!A35,#REF!)</f>
        <v>#REF!</v>
      </c>
      <c r="N35" s="72" t="e">
        <f>SUMIF(#REF!,Aufteilung_Gebäudegruppen_BWZK!A35,#REF!)</f>
        <v>#REF!</v>
      </c>
      <c r="O35" s="67"/>
      <c r="P35" s="72" t="e">
        <f>SUMIF(#REF!,Aufteilung_Gebäudegruppen_BWZK!A35,#REF!)</f>
        <v>#REF!</v>
      </c>
      <c r="Q35" s="72" t="e">
        <f>SUMIF(#REF!,Aufteilung_Gebäudegruppen_BWZK!A35,#REF!)</f>
        <v>#REF!</v>
      </c>
      <c r="R35" s="72" t="e">
        <f>SUMIF(#REF!,Aufteilung_Gebäudegruppen_BWZK!A35,#REF!)</f>
        <v>#REF!</v>
      </c>
      <c r="S35" s="72" t="e">
        <f>SUMIF(#REF!,Aufteilung_Gebäudegruppen_BWZK!A35,#REF!)</f>
        <v>#REF!</v>
      </c>
      <c r="T35" s="72" t="e">
        <f>SUMIF(#REF!,Aufteilung_Gebäudegruppen_BWZK!A35,#REF!)</f>
        <v>#REF!</v>
      </c>
      <c r="U35" s="67"/>
      <c r="V35" s="72" t="e">
        <f>SUMIF(#REF!,Aufteilung_Gebäudegruppen_BWZK!A35,#REF!)</f>
        <v>#REF!</v>
      </c>
      <c r="W35" s="72" t="e">
        <f>SUMIF(#REF!,Aufteilung_Gebäudegruppen_BWZK!A35,#REF!)</f>
        <v>#REF!</v>
      </c>
      <c r="X35" s="72" t="e">
        <f>SUMIF(#REF!,Aufteilung_Gebäudegruppen_BWZK!A35,#REF!)</f>
        <v>#REF!</v>
      </c>
      <c r="Y35" s="72" t="e">
        <f>SUMIF(#REF!,Aufteilung_Gebäudegruppen_BWZK!A35,#REF!)</f>
        <v>#REF!</v>
      </c>
      <c r="Z35" s="72" t="e">
        <f>SUMIF(#REF!,Aufteilung_Gebäudegruppen_BWZK!A35,#REF!)</f>
        <v>#REF!</v>
      </c>
      <c r="AA35" s="67"/>
      <c r="AB35" s="72" t="e">
        <f>SUMIF(#REF!,Aufteilung_Gebäudegruppen_BWZK!A35,#REF!)</f>
        <v>#REF!</v>
      </c>
      <c r="AC35" s="72" t="e">
        <f>SUMIF(#REF!,Aufteilung_Gebäudegruppen_BWZK!A35,#REF!)</f>
        <v>#REF!</v>
      </c>
      <c r="AD35" s="72" t="e">
        <f>SUMIF(#REF!,Aufteilung_Gebäudegruppen_BWZK!A35,#REF!)</f>
        <v>#REF!</v>
      </c>
      <c r="AE35" s="72" t="e">
        <f>SUMIF(#REF!,Aufteilung_Gebäudegruppen_BWZK!A35,#REF!)</f>
        <v>#REF!</v>
      </c>
      <c r="AF35" s="72" t="e">
        <f>SUMIF(#REF!,Aufteilung_Gebäudegruppen_BWZK!A35,#REF!)</f>
        <v>#REF!</v>
      </c>
      <c r="AG35" s="67"/>
      <c r="AH35" s="72" t="e">
        <f>SUMIF(#REF!,Aufteilung_Gebäudegruppen_BWZK!A35,#REF!)</f>
        <v>#REF!</v>
      </c>
      <c r="AI35" s="72" t="e">
        <f>SUMIF(#REF!,Aufteilung_Gebäudegruppen_BWZK!A35,#REF!)</f>
        <v>#REF!</v>
      </c>
      <c r="AJ35" s="72" t="e">
        <f>SUMIF(#REF!,Aufteilung_Gebäudegruppen_BWZK!A35,#REF!)</f>
        <v>#REF!</v>
      </c>
      <c r="AK35" s="72" t="e">
        <f>SUMIF(#REF!,Aufteilung_Gebäudegruppen_BWZK!A35,#REF!)</f>
        <v>#REF!</v>
      </c>
      <c r="AL35" s="72" t="e">
        <f>SUMIF(#REF!,Aufteilung_Gebäudegruppen_BWZK!A35,#REF!)</f>
        <v>#REF!</v>
      </c>
      <c r="AM35" s="69"/>
      <c r="AN35" s="70" t="s">
        <v>47</v>
      </c>
      <c r="AO35" s="70" t="e">
        <f t="shared" si="0"/>
        <v>#REF!</v>
      </c>
      <c r="AP35" s="70" t="e">
        <f t="shared" si="1"/>
        <v>#REF!</v>
      </c>
      <c r="AQ35" s="70" t="e">
        <f t="shared" si="2"/>
        <v>#REF!</v>
      </c>
      <c r="AR35" s="70" t="e">
        <f t="shared" si="3"/>
        <v>#REF!</v>
      </c>
      <c r="AS35" s="71"/>
      <c r="AT35" s="70" t="s">
        <v>47</v>
      </c>
      <c r="AU35" s="70" t="e">
        <f t="shared" si="4"/>
        <v>#REF!</v>
      </c>
      <c r="AV35" s="70" t="e">
        <f t="shared" si="5"/>
        <v>#REF!</v>
      </c>
      <c r="AW35" s="70" t="e">
        <f t="shared" si="6"/>
        <v>#REF!</v>
      </c>
      <c r="AX35" s="70" t="e">
        <f t="shared" si="7"/>
        <v>#REF!</v>
      </c>
      <c r="AY35" s="71"/>
      <c r="AZ35" s="70" t="s">
        <v>47</v>
      </c>
      <c r="BA35" s="70" t="e">
        <f t="shared" si="8"/>
        <v>#REF!</v>
      </c>
      <c r="BB35" s="70" t="e">
        <f t="shared" si="9"/>
        <v>#REF!</v>
      </c>
      <c r="BC35" s="70" t="e">
        <f t="shared" si="10"/>
        <v>#REF!</v>
      </c>
      <c r="BD35" s="70" t="e">
        <f t="shared" si="11"/>
        <v>#REF!</v>
      </c>
      <c r="BE35" s="71"/>
      <c r="BF35" s="70" t="s">
        <v>47</v>
      </c>
      <c r="BG35" s="70" t="e">
        <f t="shared" si="12"/>
        <v>#REF!</v>
      </c>
      <c r="BH35" s="70" t="e">
        <f t="shared" si="13"/>
        <v>#REF!</v>
      </c>
      <c r="BI35" s="70" t="e">
        <f t="shared" si="14"/>
        <v>#REF!</v>
      </c>
      <c r="BJ35" s="70" t="e">
        <f t="shared" si="15"/>
        <v>#REF!</v>
      </c>
      <c r="BK35" s="71"/>
      <c r="BL35" s="70" t="s">
        <v>47</v>
      </c>
      <c r="BM35" s="70" t="e">
        <f t="shared" si="16"/>
        <v>#REF!</v>
      </c>
      <c r="BN35" s="70" t="e">
        <f t="shared" si="17"/>
        <v>#REF!</v>
      </c>
      <c r="BO35" s="70" t="e">
        <f t="shared" si="18"/>
        <v>#REF!</v>
      </c>
      <c r="BP35" s="70" t="e">
        <f t="shared" si="19"/>
        <v>#REF!</v>
      </c>
      <c r="BQ35" s="52"/>
    </row>
    <row r="36" spans="1:69">
      <c r="A36" s="73">
        <v>1343</v>
      </c>
      <c r="B36" s="73" t="s">
        <v>68</v>
      </c>
      <c r="C36" s="74"/>
      <c r="D36" s="14" t="e">
        <f>SUMIF(#REF!,Aufteilung_Gebäudegruppen_BWZK!A36,#REF!)</f>
        <v>#REF!</v>
      </c>
      <c r="E36" s="14" t="e">
        <f>SUMIF(#REF!,Aufteilung_Gebäudegruppen_BWZK!A36,#REF!)</f>
        <v>#REF!</v>
      </c>
      <c r="F36" s="14" t="e">
        <f>SUMIF(#REF!,Aufteilung_Gebäudegruppen_BWZK!A36,#REF!)</f>
        <v>#REF!</v>
      </c>
      <c r="G36" s="14" t="e">
        <f>SUMIF(#REF!,Aufteilung_Gebäudegruppen_BWZK!A36,#REF!)</f>
        <v>#REF!</v>
      </c>
      <c r="H36" s="14" t="e">
        <f>SUMIF(#REF!,Aufteilung_Gebäudegruppen_BWZK!A36,#REF!)</f>
        <v>#REF!</v>
      </c>
      <c r="I36" s="67"/>
      <c r="J36" s="72" t="e">
        <f>SUMIF(#REF!,Aufteilung_Gebäudegruppen_BWZK!A36,#REF!)</f>
        <v>#REF!</v>
      </c>
      <c r="K36" s="72" t="e">
        <f>SUMIF(#REF!,Aufteilung_Gebäudegruppen_BWZK!A36,#REF!)</f>
        <v>#REF!</v>
      </c>
      <c r="L36" s="72" t="e">
        <f>SUMIF(#REF!,Aufteilung_Gebäudegruppen_BWZK!A36,#REF!)</f>
        <v>#REF!</v>
      </c>
      <c r="M36" s="72" t="e">
        <f>SUMIF(#REF!,Aufteilung_Gebäudegruppen_BWZK!A36,#REF!)</f>
        <v>#REF!</v>
      </c>
      <c r="N36" s="72" t="e">
        <f>SUMIF(#REF!,Aufteilung_Gebäudegruppen_BWZK!A36,#REF!)</f>
        <v>#REF!</v>
      </c>
      <c r="O36" s="67"/>
      <c r="P36" s="72" t="e">
        <f>SUMIF(#REF!,Aufteilung_Gebäudegruppen_BWZK!A36,#REF!)</f>
        <v>#REF!</v>
      </c>
      <c r="Q36" s="72" t="e">
        <f>SUMIF(#REF!,Aufteilung_Gebäudegruppen_BWZK!A36,#REF!)</f>
        <v>#REF!</v>
      </c>
      <c r="R36" s="72" t="e">
        <f>SUMIF(#REF!,Aufteilung_Gebäudegruppen_BWZK!A36,#REF!)</f>
        <v>#REF!</v>
      </c>
      <c r="S36" s="72" t="e">
        <f>SUMIF(#REF!,Aufteilung_Gebäudegruppen_BWZK!A36,#REF!)</f>
        <v>#REF!</v>
      </c>
      <c r="T36" s="72" t="e">
        <f>SUMIF(#REF!,Aufteilung_Gebäudegruppen_BWZK!A36,#REF!)</f>
        <v>#REF!</v>
      </c>
      <c r="U36" s="67"/>
      <c r="V36" s="72" t="e">
        <f>SUMIF(#REF!,Aufteilung_Gebäudegruppen_BWZK!A36,#REF!)</f>
        <v>#REF!</v>
      </c>
      <c r="W36" s="72" t="e">
        <f>SUMIF(#REF!,Aufteilung_Gebäudegruppen_BWZK!A36,#REF!)</f>
        <v>#REF!</v>
      </c>
      <c r="X36" s="72" t="e">
        <f>SUMIF(#REF!,Aufteilung_Gebäudegruppen_BWZK!A36,#REF!)</f>
        <v>#REF!</v>
      </c>
      <c r="Y36" s="72" t="e">
        <f>SUMIF(#REF!,Aufteilung_Gebäudegruppen_BWZK!A36,#REF!)</f>
        <v>#REF!</v>
      </c>
      <c r="Z36" s="72" t="e">
        <f>SUMIF(#REF!,Aufteilung_Gebäudegruppen_BWZK!A36,#REF!)</f>
        <v>#REF!</v>
      </c>
      <c r="AA36" s="67"/>
      <c r="AB36" s="72" t="e">
        <f>SUMIF(#REF!,Aufteilung_Gebäudegruppen_BWZK!A36,#REF!)</f>
        <v>#REF!</v>
      </c>
      <c r="AC36" s="72" t="e">
        <f>SUMIF(#REF!,Aufteilung_Gebäudegruppen_BWZK!A36,#REF!)</f>
        <v>#REF!</v>
      </c>
      <c r="AD36" s="72" t="e">
        <f>SUMIF(#REF!,Aufteilung_Gebäudegruppen_BWZK!A36,#REF!)</f>
        <v>#REF!</v>
      </c>
      <c r="AE36" s="72" t="e">
        <f>SUMIF(#REF!,Aufteilung_Gebäudegruppen_BWZK!A36,#REF!)</f>
        <v>#REF!</v>
      </c>
      <c r="AF36" s="72" t="e">
        <f>SUMIF(#REF!,Aufteilung_Gebäudegruppen_BWZK!A36,#REF!)</f>
        <v>#REF!</v>
      </c>
      <c r="AG36" s="67"/>
      <c r="AH36" s="72" t="e">
        <f>SUMIF(#REF!,Aufteilung_Gebäudegruppen_BWZK!A36,#REF!)</f>
        <v>#REF!</v>
      </c>
      <c r="AI36" s="72" t="e">
        <f>SUMIF(#REF!,Aufteilung_Gebäudegruppen_BWZK!A36,#REF!)</f>
        <v>#REF!</v>
      </c>
      <c r="AJ36" s="72" t="e">
        <f>SUMIF(#REF!,Aufteilung_Gebäudegruppen_BWZK!A36,#REF!)</f>
        <v>#REF!</v>
      </c>
      <c r="AK36" s="72" t="e">
        <f>SUMIF(#REF!,Aufteilung_Gebäudegruppen_BWZK!A36,#REF!)</f>
        <v>#REF!</v>
      </c>
      <c r="AL36" s="72" t="e">
        <f>SUMIF(#REF!,Aufteilung_Gebäudegruppen_BWZK!A36,#REF!)</f>
        <v>#REF!</v>
      </c>
      <c r="AM36" s="69"/>
      <c r="AN36" s="70" t="s">
        <v>47</v>
      </c>
      <c r="AO36" s="70" t="e">
        <f t="shared" si="0"/>
        <v>#REF!</v>
      </c>
      <c r="AP36" s="70" t="e">
        <f t="shared" si="1"/>
        <v>#REF!</v>
      </c>
      <c r="AQ36" s="70" t="e">
        <f t="shared" si="2"/>
        <v>#REF!</v>
      </c>
      <c r="AR36" s="70" t="e">
        <f t="shared" si="3"/>
        <v>#REF!</v>
      </c>
      <c r="AS36" s="71"/>
      <c r="AT36" s="70" t="s">
        <v>47</v>
      </c>
      <c r="AU36" s="70" t="e">
        <f t="shared" si="4"/>
        <v>#REF!</v>
      </c>
      <c r="AV36" s="70" t="e">
        <f t="shared" si="5"/>
        <v>#REF!</v>
      </c>
      <c r="AW36" s="70" t="e">
        <f t="shared" si="6"/>
        <v>#REF!</v>
      </c>
      <c r="AX36" s="70" t="e">
        <f t="shared" si="7"/>
        <v>#REF!</v>
      </c>
      <c r="AY36" s="71"/>
      <c r="AZ36" s="70" t="s">
        <v>47</v>
      </c>
      <c r="BA36" s="70" t="e">
        <f t="shared" si="8"/>
        <v>#REF!</v>
      </c>
      <c r="BB36" s="70" t="e">
        <f t="shared" si="9"/>
        <v>#REF!</v>
      </c>
      <c r="BC36" s="70" t="e">
        <f t="shared" si="10"/>
        <v>#REF!</v>
      </c>
      <c r="BD36" s="70" t="e">
        <f t="shared" si="11"/>
        <v>#REF!</v>
      </c>
      <c r="BE36" s="71"/>
      <c r="BF36" s="70" t="s">
        <v>47</v>
      </c>
      <c r="BG36" s="70" t="e">
        <f t="shared" si="12"/>
        <v>#REF!</v>
      </c>
      <c r="BH36" s="70" t="e">
        <f t="shared" si="13"/>
        <v>#REF!</v>
      </c>
      <c r="BI36" s="70" t="e">
        <f t="shared" si="14"/>
        <v>#REF!</v>
      </c>
      <c r="BJ36" s="70" t="e">
        <f t="shared" si="15"/>
        <v>#REF!</v>
      </c>
      <c r="BK36" s="71"/>
      <c r="BL36" s="70" t="s">
        <v>47</v>
      </c>
      <c r="BM36" s="70" t="e">
        <f t="shared" si="16"/>
        <v>#REF!</v>
      </c>
      <c r="BN36" s="70" t="e">
        <f t="shared" si="17"/>
        <v>#REF!</v>
      </c>
      <c r="BO36" s="70" t="e">
        <f t="shared" si="18"/>
        <v>#REF!</v>
      </c>
      <c r="BP36" s="70" t="e">
        <f t="shared" si="19"/>
        <v>#REF!</v>
      </c>
      <c r="BQ36" s="52"/>
    </row>
    <row r="37" spans="1:69">
      <c r="A37" s="73">
        <v>1344</v>
      </c>
      <c r="B37" s="73" t="s">
        <v>69</v>
      </c>
      <c r="C37" s="74"/>
      <c r="D37" s="14" t="e">
        <f>SUMIF(#REF!,Aufteilung_Gebäudegruppen_BWZK!A37,#REF!)</f>
        <v>#REF!</v>
      </c>
      <c r="E37" s="14" t="e">
        <f>SUMIF(#REF!,Aufteilung_Gebäudegruppen_BWZK!A37,#REF!)</f>
        <v>#REF!</v>
      </c>
      <c r="F37" s="14" t="e">
        <f>SUMIF(#REF!,Aufteilung_Gebäudegruppen_BWZK!A37,#REF!)</f>
        <v>#REF!</v>
      </c>
      <c r="G37" s="14" t="e">
        <f>SUMIF(#REF!,Aufteilung_Gebäudegruppen_BWZK!A37,#REF!)</f>
        <v>#REF!</v>
      </c>
      <c r="H37" s="14" t="e">
        <f>SUMIF(#REF!,Aufteilung_Gebäudegruppen_BWZK!A37,#REF!)</f>
        <v>#REF!</v>
      </c>
      <c r="I37" s="67"/>
      <c r="J37" s="72" t="e">
        <f>SUMIF(#REF!,Aufteilung_Gebäudegruppen_BWZK!A37,#REF!)</f>
        <v>#REF!</v>
      </c>
      <c r="K37" s="72" t="e">
        <f>SUMIF(#REF!,Aufteilung_Gebäudegruppen_BWZK!A37,#REF!)</f>
        <v>#REF!</v>
      </c>
      <c r="L37" s="72" t="e">
        <f>SUMIF(#REF!,Aufteilung_Gebäudegruppen_BWZK!A37,#REF!)</f>
        <v>#REF!</v>
      </c>
      <c r="M37" s="72" t="e">
        <f>SUMIF(#REF!,Aufteilung_Gebäudegruppen_BWZK!A37,#REF!)</f>
        <v>#REF!</v>
      </c>
      <c r="N37" s="72" t="e">
        <f>SUMIF(#REF!,Aufteilung_Gebäudegruppen_BWZK!A37,#REF!)</f>
        <v>#REF!</v>
      </c>
      <c r="O37" s="67"/>
      <c r="P37" s="72" t="e">
        <f>SUMIF(#REF!,Aufteilung_Gebäudegruppen_BWZK!A37,#REF!)</f>
        <v>#REF!</v>
      </c>
      <c r="Q37" s="72" t="e">
        <f>SUMIF(#REF!,Aufteilung_Gebäudegruppen_BWZK!A37,#REF!)</f>
        <v>#REF!</v>
      </c>
      <c r="R37" s="72" t="e">
        <f>SUMIF(#REF!,Aufteilung_Gebäudegruppen_BWZK!A37,#REF!)</f>
        <v>#REF!</v>
      </c>
      <c r="S37" s="72" t="e">
        <f>SUMIF(#REF!,Aufteilung_Gebäudegruppen_BWZK!A37,#REF!)</f>
        <v>#REF!</v>
      </c>
      <c r="T37" s="72" t="e">
        <f>SUMIF(#REF!,Aufteilung_Gebäudegruppen_BWZK!A37,#REF!)</f>
        <v>#REF!</v>
      </c>
      <c r="U37" s="67"/>
      <c r="V37" s="72" t="e">
        <f>SUMIF(#REF!,Aufteilung_Gebäudegruppen_BWZK!A37,#REF!)</f>
        <v>#REF!</v>
      </c>
      <c r="W37" s="72" t="e">
        <f>SUMIF(#REF!,Aufteilung_Gebäudegruppen_BWZK!A37,#REF!)</f>
        <v>#REF!</v>
      </c>
      <c r="X37" s="72" t="e">
        <f>SUMIF(#REF!,Aufteilung_Gebäudegruppen_BWZK!A37,#REF!)</f>
        <v>#REF!</v>
      </c>
      <c r="Y37" s="72" t="e">
        <f>SUMIF(#REF!,Aufteilung_Gebäudegruppen_BWZK!A37,#REF!)</f>
        <v>#REF!</v>
      </c>
      <c r="Z37" s="72" t="e">
        <f>SUMIF(#REF!,Aufteilung_Gebäudegruppen_BWZK!A37,#REF!)</f>
        <v>#REF!</v>
      </c>
      <c r="AA37" s="67"/>
      <c r="AB37" s="72" t="e">
        <f>SUMIF(#REF!,Aufteilung_Gebäudegruppen_BWZK!A37,#REF!)</f>
        <v>#REF!</v>
      </c>
      <c r="AC37" s="72" t="e">
        <f>SUMIF(#REF!,Aufteilung_Gebäudegruppen_BWZK!A37,#REF!)</f>
        <v>#REF!</v>
      </c>
      <c r="AD37" s="72" t="e">
        <f>SUMIF(#REF!,Aufteilung_Gebäudegruppen_BWZK!A37,#REF!)</f>
        <v>#REF!</v>
      </c>
      <c r="AE37" s="72" t="e">
        <f>SUMIF(#REF!,Aufteilung_Gebäudegruppen_BWZK!A37,#REF!)</f>
        <v>#REF!</v>
      </c>
      <c r="AF37" s="72" t="e">
        <f>SUMIF(#REF!,Aufteilung_Gebäudegruppen_BWZK!A37,#REF!)</f>
        <v>#REF!</v>
      </c>
      <c r="AG37" s="67"/>
      <c r="AH37" s="72" t="e">
        <f>SUMIF(#REF!,Aufteilung_Gebäudegruppen_BWZK!A37,#REF!)</f>
        <v>#REF!</v>
      </c>
      <c r="AI37" s="72" t="e">
        <f>SUMIF(#REF!,Aufteilung_Gebäudegruppen_BWZK!A37,#REF!)</f>
        <v>#REF!</v>
      </c>
      <c r="AJ37" s="72" t="e">
        <f>SUMIF(#REF!,Aufteilung_Gebäudegruppen_BWZK!A37,#REF!)</f>
        <v>#REF!</v>
      </c>
      <c r="AK37" s="72" t="e">
        <f>SUMIF(#REF!,Aufteilung_Gebäudegruppen_BWZK!A37,#REF!)</f>
        <v>#REF!</v>
      </c>
      <c r="AL37" s="72" t="e">
        <f>SUMIF(#REF!,Aufteilung_Gebäudegruppen_BWZK!A37,#REF!)</f>
        <v>#REF!</v>
      </c>
      <c r="AM37" s="69"/>
      <c r="AN37" s="70" t="s">
        <v>47</v>
      </c>
      <c r="AO37" s="70" t="e">
        <f t="shared" si="0"/>
        <v>#REF!</v>
      </c>
      <c r="AP37" s="70" t="e">
        <f t="shared" si="1"/>
        <v>#REF!</v>
      </c>
      <c r="AQ37" s="70" t="e">
        <f t="shared" si="2"/>
        <v>#REF!</v>
      </c>
      <c r="AR37" s="70" t="e">
        <f t="shared" si="3"/>
        <v>#REF!</v>
      </c>
      <c r="AS37" s="71"/>
      <c r="AT37" s="70" t="s">
        <v>47</v>
      </c>
      <c r="AU37" s="70" t="e">
        <f t="shared" si="4"/>
        <v>#REF!</v>
      </c>
      <c r="AV37" s="70" t="e">
        <f t="shared" si="5"/>
        <v>#REF!</v>
      </c>
      <c r="AW37" s="70" t="e">
        <f t="shared" si="6"/>
        <v>#REF!</v>
      </c>
      <c r="AX37" s="70" t="e">
        <f t="shared" si="7"/>
        <v>#REF!</v>
      </c>
      <c r="AY37" s="71"/>
      <c r="AZ37" s="70" t="s">
        <v>47</v>
      </c>
      <c r="BA37" s="70" t="e">
        <f t="shared" si="8"/>
        <v>#REF!</v>
      </c>
      <c r="BB37" s="70" t="e">
        <f t="shared" si="9"/>
        <v>#REF!</v>
      </c>
      <c r="BC37" s="70" t="e">
        <f t="shared" si="10"/>
        <v>#REF!</v>
      </c>
      <c r="BD37" s="70" t="e">
        <f t="shared" si="11"/>
        <v>#REF!</v>
      </c>
      <c r="BE37" s="71"/>
      <c r="BF37" s="70" t="s">
        <v>47</v>
      </c>
      <c r="BG37" s="70" t="e">
        <f t="shared" si="12"/>
        <v>#REF!</v>
      </c>
      <c r="BH37" s="70" t="e">
        <f t="shared" si="13"/>
        <v>#REF!</v>
      </c>
      <c r="BI37" s="70" t="e">
        <f t="shared" si="14"/>
        <v>#REF!</v>
      </c>
      <c r="BJ37" s="70" t="e">
        <f t="shared" si="15"/>
        <v>#REF!</v>
      </c>
      <c r="BK37" s="71"/>
      <c r="BL37" s="70" t="s">
        <v>47</v>
      </c>
      <c r="BM37" s="70" t="e">
        <f t="shared" si="16"/>
        <v>#REF!</v>
      </c>
      <c r="BN37" s="70" t="e">
        <f t="shared" si="17"/>
        <v>#REF!</v>
      </c>
      <c r="BO37" s="70" t="e">
        <f t="shared" si="18"/>
        <v>#REF!</v>
      </c>
      <c r="BP37" s="70" t="e">
        <f t="shared" si="19"/>
        <v>#REF!</v>
      </c>
      <c r="BQ37" s="52"/>
    </row>
    <row r="38" spans="1:69">
      <c r="A38" s="73">
        <v>1345</v>
      </c>
      <c r="B38" s="73" t="s">
        <v>70</v>
      </c>
      <c r="C38" s="74"/>
      <c r="D38" s="14" t="e">
        <f>SUMIF(#REF!,Aufteilung_Gebäudegruppen_BWZK!A38,#REF!)</f>
        <v>#REF!</v>
      </c>
      <c r="E38" s="14" t="e">
        <f>SUMIF(#REF!,Aufteilung_Gebäudegruppen_BWZK!A38,#REF!)</f>
        <v>#REF!</v>
      </c>
      <c r="F38" s="14" t="e">
        <f>SUMIF(#REF!,Aufteilung_Gebäudegruppen_BWZK!A38,#REF!)</f>
        <v>#REF!</v>
      </c>
      <c r="G38" s="14" t="e">
        <f>SUMIF(#REF!,Aufteilung_Gebäudegruppen_BWZK!A38,#REF!)</f>
        <v>#REF!</v>
      </c>
      <c r="H38" s="14" t="e">
        <f>SUMIF(#REF!,Aufteilung_Gebäudegruppen_BWZK!A38,#REF!)</f>
        <v>#REF!</v>
      </c>
      <c r="I38" s="67"/>
      <c r="J38" s="72" t="e">
        <f>SUMIF(#REF!,Aufteilung_Gebäudegruppen_BWZK!A38,#REF!)</f>
        <v>#REF!</v>
      </c>
      <c r="K38" s="72" t="e">
        <f>SUMIF(#REF!,Aufteilung_Gebäudegruppen_BWZK!A38,#REF!)</f>
        <v>#REF!</v>
      </c>
      <c r="L38" s="72" t="e">
        <f>SUMIF(#REF!,Aufteilung_Gebäudegruppen_BWZK!A38,#REF!)</f>
        <v>#REF!</v>
      </c>
      <c r="M38" s="72" t="e">
        <f>SUMIF(#REF!,Aufteilung_Gebäudegruppen_BWZK!A38,#REF!)</f>
        <v>#REF!</v>
      </c>
      <c r="N38" s="72" t="e">
        <f>SUMIF(#REF!,Aufteilung_Gebäudegruppen_BWZK!A38,#REF!)</f>
        <v>#REF!</v>
      </c>
      <c r="O38" s="67"/>
      <c r="P38" s="72" t="e">
        <f>SUMIF(#REF!,Aufteilung_Gebäudegruppen_BWZK!A38,#REF!)</f>
        <v>#REF!</v>
      </c>
      <c r="Q38" s="72" t="e">
        <f>SUMIF(#REF!,Aufteilung_Gebäudegruppen_BWZK!A38,#REF!)</f>
        <v>#REF!</v>
      </c>
      <c r="R38" s="72" t="e">
        <f>SUMIF(#REF!,Aufteilung_Gebäudegruppen_BWZK!A38,#REF!)</f>
        <v>#REF!</v>
      </c>
      <c r="S38" s="72" t="e">
        <f>SUMIF(#REF!,Aufteilung_Gebäudegruppen_BWZK!A38,#REF!)</f>
        <v>#REF!</v>
      </c>
      <c r="T38" s="72" t="e">
        <f>SUMIF(#REF!,Aufteilung_Gebäudegruppen_BWZK!A38,#REF!)</f>
        <v>#REF!</v>
      </c>
      <c r="U38" s="67"/>
      <c r="V38" s="72" t="e">
        <f>SUMIF(#REF!,Aufteilung_Gebäudegruppen_BWZK!A38,#REF!)</f>
        <v>#REF!</v>
      </c>
      <c r="W38" s="72" t="e">
        <f>SUMIF(#REF!,Aufteilung_Gebäudegruppen_BWZK!A38,#REF!)</f>
        <v>#REF!</v>
      </c>
      <c r="X38" s="72" t="e">
        <f>SUMIF(#REF!,Aufteilung_Gebäudegruppen_BWZK!A38,#REF!)</f>
        <v>#REF!</v>
      </c>
      <c r="Y38" s="72" t="e">
        <f>SUMIF(#REF!,Aufteilung_Gebäudegruppen_BWZK!A38,#REF!)</f>
        <v>#REF!</v>
      </c>
      <c r="Z38" s="72" t="e">
        <f>SUMIF(#REF!,Aufteilung_Gebäudegruppen_BWZK!A38,#REF!)</f>
        <v>#REF!</v>
      </c>
      <c r="AA38" s="67"/>
      <c r="AB38" s="72" t="e">
        <f>SUMIF(#REF!,Aufteilung_Gebäudegruppen_BWZK!A38,#REF!)</f>
        <v>#REF!</v>
      </c>
      <c r="AC38" s="72" t="e">
        <f>SUMIF(#REF!,Aufteilung_Gebäudegruppen_BWZK!A38,#REF!)</f>
        <v>#REF!</v>
      </c>
      <c r="AD38" s="72" t="e">
        <f>SUMIF(#REF!,Aufteilung_Gebäudegruppen_BWZK!A38,#REF!)</f>
        <v>#REF!</v>
      </c>
      <c r="AE38" s="72" t="e">
        <f>SUMIF(#REF!,Aufteilung_Gebäudegruppen_BWZK!A38,#REF!)</f>
        <v>#REF!</v>
      </c>
      <c r="AF38" s="72" t="e">
        <f>SUMIF(#REF!,Aufteilung_Gebäudegruppen_BWZK!A38,#REF!)</f>
        <v>#REF!</v>
      </c>
      <c r="AG38" s="67"/>
      <c r="AH38" s="72" t="e">
        <f>SUMIF(#REF!,Aufteilung_Gebäudegruppen_BWZK!A38,#REF!)</f>
        <v>#REF!</v>
      </c>
      <c r="AI38" s="72" t="e">
        <f>SUMIF(#REF!,Aufteilung_Gebäudegruppen_BWZK!A38,#REF!)</f>
        <v>#REF!</v>
      </c>
      <c r="AJ38" s="72" t="e">
        <f>SUMIF(#REF!,Aufteilung_Gebäudegruppen_BWZK!A38,#REF!)</f>
        <v>#REF!</v>
      </c>
      <c r="AK38" s="72" t="e">
        <f>SUMIF(#REF!,Aufteilung_Gebäudegruppen_BWZK!A38,#REF!)</f>
        <v>#REF!</v>
      </c>
      <c r="AL38" s="72" t="e">
        <f>SUMIF(#REF!,Aufteilung_Gebäudegruppen_BWZK!A38,#REF!)</f>
        <v>#REF!</v>
      </c>
      <c r="AM38" s="69"/>
      <c r="AN38" s="70" t="s">
        <v>47</v>
      </c>
      <c r="AO38" s="70" t="e">
        <f t="shared" si="0"/>
        <v>#REF!</v>
      </c>
      <c r="AP38" s="70" t="e">
        <f t="shared" si="1"/>
        <v>#REF!</v>
      </c>
      <c r="AQ38" s="70" t="e">
        <f t="shared" si="2"/>
        <v>#REF!</v>
      </c>
      <c r="AR38" s="70" t="e">
        <f t="shared" si="3"/>
        <v>#REF!</v>
      </c>
      <c r="AS38" s="71"/>
      <c r="AT38" s="70" t="s">
        <v>47</v>
      </c>
      <c r="AU38" s="70" t="e">
        <f t="shared" si="4"/>
        <v>#REF!</v>
      </c>
      <c r="AV38" s="70" t="e">
        <f t="shared" si="5"/>
        <v>#REF!</v>
      </c>
      <c r="AW38" s="70" t="e">
        <f t="shared" si="6"/>
        <v>#REF!</v>
      </c>
      <c r="AX38" s="70" t="e">
        <f t="shared" si="7"/>
        <v>#REF!</v>
      </c>
      <c r="AY38" s="71"/>
      <c r="AZ38" s="70" t="s">
        <v>47</v>
      </c>
      <c r="BA38" s="70" t="e">
        <f t="shared" si="8"/>
        <v>#REF!</v>
      </c>
      <c r="BB38" s="70" t="e">
        <f t="shared" si="9"/>
        <v>#REF!</v>
      </c>
      <c r="BC38" s="70" t="e">
        <f t="shared" si="10"/>
        <v>#REF!</v>
      </c>
      <c r="BD38" s="70" t="e">
        <f t="shared" si="11"/>
        <v>#REF!</v>
      </c>
      <c r="BE38" s="71"/>
      <c r="BF38" s="70" t="s">
        <v>47</v>
      </c>
      <c r="BG38" s="70" t="e">
        <f t="shared" si="12"/>
        <v>#REF!</v>
      </c>
      <c r="BH38" s="70" t="e">
        <f t="shared" si="13"/>
        <v>#REF!</v>
      </c>
      <c r="BI38" s="70" t="e">
        <f t="shared" si="14"/>
        <v>#REF!</v>
      </c>
      <c r="BJ38" s="70" t="e">
        <f t="shared" si="15"/>
        <v>#REF!</v>
      </c>
      <c r="BK38" s="71"/>
      <c r="BL38" s="70" t="s">
        <v>47</v>
      </c>
      <c r="BM38" s="70" t="e">
        <f t="shared" si="16"/>
        <v>#REF!</v>
      </c>
      <c r="BN38" s="70" t="e">
        <f t="shared" si="17"/>
        <v>#REF!</v>
      </c>
      <c r="BO38" s="70" t="e">
        <f t="shared" si="18"/>
        <v>#REF!</v>
      </c>
      <c r="BP38" s="70" t="e">
        <f t="shared" si="19"/>
        <v>#REF!</v>
      </c>
      <c r="BQ38" s="52"/>
    </row>
    <row r="39" spans="1:69">
      <c r="A39" s="73">
        <v>1346</v>
      </c>
      <c r="B39" s="73" t="s">
        <v>71</v>
      </c>
      <c r="C39" s="74"/>
      <c r="D39" s="14" t="e">
        <f>SUMIF(#REF!,Aufteilung_Gebäudegruppen_BWZK!A39,#REF!)</f>
        <v>#REF!</v>
      </c>
      <c r="E39" s="14" t="e">
        <f>SUMIF(#REF!,Aufteilung_Gebäudegruppen_BWZK!A39,#REF!)</f>
        <v>#REF!</v>
      </c>
      <c r="F39" s="14" t="e">
        <f>SUMIF(#REF!,Aufteilung_Gebäudegruppen_BWZK!A39,#REF!)</f>
        <v>#REF!</v>
      </c>
      <c r="G39" s="14" t="e">
        <f>SUMIF(#REF!,Aufteilung_Gebäudegruppen_BWZK!A39,#REF!)</f>
        <v>#REF!</v>
      </c>
      <c r="H39" s="14" t="e">
        <f>SUMIF(#REF!,Aufteilung_Gebäudegruppen_BWZK!A39,#REF!)</f>
        <v>#REF!</v>
      </c>
      <c r="I39" s="67"/>
      <c r="J39" s="72" t="e">
        <f>SUMIF(#REF!,Aufteilung_Gebäudegruppen_BWZK!A39,#REF!)</f>
        <v>#REF!</v>
      </c>
      <c r="K39" s="72" t="e">
        <f>SUMIF(#REF!,Aufteilung_Gebäudegruppen_BWZK!A39,#REF!)</f>
        <v>#REF!</v>
      </c>
      <c r="L39" s="72" t="e">
        <f>SUMIF(#REF!,Aufteilung_Gebäudegruppen_BWZK!A39,#REF!)</f>
        <v>#REF!</v>
      </c>
      <c r="M39" s="72" t="e">
        <f>SUMIF(#REF!,Aufteilung_Gebäudegruppen_BWZK!A39,#REF!)</f>
        <v>#REF!</v>
      </c>
      <c r="N39" s="72" t="e">
        <f>SUMIF(#REF!,Aufteilung_Gebäudegruppen_BWZK!A39,#REF!)</f>
        <v>#REF!</v>
      </c>
      <c r="O39" s="67"/>
      <c r="P39" s="72" t="e">
        <f>SUMIF(#REF!,Aufteilung_Gebäudegruppen_BWZK!A39,#REF!)</f>
        <v>#REF!</v>
      </c>
      <c r="Q39" s="72" t="e">
        <f>SUMIF(#REF!,Aufteilung_Gebäudegruppen_BWZK!A39,#REF!)</f>
        <v>#REF!</v>
      </c>
      <c r="R39" s="72" t="e">
        <f>SUMIF(#REF!,Aufteilung_Gebäudegruppen_BWZK!A39,#REF!)</f>
        <v>#REF!</v>
      </c>
      <c r="S39" s="72" t="e">
        <f>SUMIF(#REF!,Aufteilung_Gebäudegruppen_BWZK!A39,#REF!)</f>
        <v>#REF!</v>
      </c>
      <c r="T39" s="72" t="e">
        <f>SUMIF(#REF!,Aufteilung_Gebäudegruppen_BWZK!A39,#REF!)</f>
        <v>#REF!</v>
      </c>
      <c r="U39" s="67"/>
      <c r="V39" s="72" t="e">
        <f>SUMIF(#REF!,Aufteilung_Gebäudegruppen_BWZK!A39,#REF!)</f>
        <v>#REF!</v>
      </c>
      <c r="W39" s="72" t="e">
        <f>SUMIF(#REF!,Aufteilung_Gebäudegruppen_BWZK!A39,#REF!)</f>
        <v>#REF!</v>
      </c>
      <c r="X39" s="72" t="e">
        <f>SUMIF(#REF!,Aufteilung_Gebäudegruppen_BWZK!A39,#REF!)</f>
        <v>#REF!</v>
      </c>
      <c r="Y39" s="72" t="e">
        <f>SUMIF(#REF!,Aufteilung_Gebäudegruppen_BWZK!A39,#REF!)</f>
        <v>#REF!</v>
      </c>
      <c r="Z39" s="72" t="e">
        <f>SUMIF(#REF!,Aufteilung_Gebäudegruppen_BWZK!A39,#REF!)</f>
        <v>#REF!</v>
      </c>
      <c r="AA39" s="67"/>
      <c r="AB39" s="72" t="e">
        <f>SUMIF(#REF!,Aufteilung_Gebäudegruppen_BWZK!A39,#REF!)</f>
        <v>#REF!</v>
      </c>
      <c r="AC39" s="72" t="e">
        <f>SUMIF(#REF!,Aufteilung_Gebäudegruppen_BWZK!A39,#REF!)</f>
        <v>#REF!</v>
      </c>
      <c r="AD39" s="72" t="e">
        <f>SUMIF(#REF!,Aufteilung_Gebäudegruppen_BWZK!A39,#REF!)</f>
        <v>#REF!</v>
      </c>
      <c r="AE39" s="72" t="e">
        <f>SUMIF(#REF!,Aufteilung_Gebäudegruppen_BWZK!A39,#REF!)</f>
        <v>#REF!</v>
      </c>
      <c r="AF39" s="72" t="e">
        <f>SUMIF(#REF!,Aufteilung_Gebäudegruppen_BWZK!A39,#REF!)</f>
        <v>#REF!</v>
      </c>
      <c r="AG39" s="67"/>
      <c r="AH39" s="72" t="e">
        <f>SUMIF(#REF!,Aufteilung_Gebäudegruppen_BWZK!A39,#REF!)</f>
        <v>#REF!</v>
      </c>
      <c r="AI39" s="72" t="e">
        <f>SUMIF(#REF!,Aufteilung_Gebäudegruppen_BWZK!A39,#REF!)</f>
        <v>#REF!</v>
      </c>
      <c r="AJ39" s="72" t="e">
        <f>SUMIF(#REF!,Aufteilung_Gebäudegruppen_BWZK!A39,#REF!)</f>
        <v>#REF!</v>
      </c>
      <c r="AK39" s="72" t="e">
        <f>SUMIF(#REF!,Aufteilung_Gebäudegruppen_BWZK!A39,#REF!)</f>
        <v>#REF!</v>
      </c>
      <c r="AL39" s="72" t="e">
        <f>SUMIF(#REF!,Aufteilung_Gebäudegruppen_BWZK!A39,#REF!)</f>
        <v>#REF!</v>
      </c>
      <c r="AM39" s="69"/>
      <c r="AN39" s="70" t="s">
        <v>47</v>
      </c>
      <c r="AO39" s="70" t="e">
        <f t="shared" si="0"/>
        <v>#REF!</v>
      </c>
      <c r="AP39" s="70" t="e">
        <f t="shared" si="1"/>
        <v>#REF!</v>
      </c>
      <c r="AQ39" s="70" t="e">
        <f t="shared" si="2"/>
        <v>#REF!</v>
      </c>
      <c r="AR39" s="70" t="e">
        <f t="shared" si="3"/>
        <v>#REF!</v>
      </c>
      <c r="AS39" s="71"/>
      <c r="AT39" s="70" t="s">
        <v>47</v>
      </c>
      <c r="AU39" s="70" t="e">
        <f t="shared" si="4"/>
        <v>#REF!</v>
      </c>
      <c r="AV39" s="70" t="e">
        <f t="shared" si="5"/>
        <v>#REF!</v>
      </c>
      <c r="AW39" s="70" t="e">
        <f t="shared" si="6"/>
        <v>#REF!</v>
      </c>
      <c r="AX39" s="70" t="e">
        <f t="shared" si="7"/>
        <v>#REF!</v>
      </c>
      <c r="AY39" s="71"/>
      <c r="AZ39" s="70" t="s">
        <v>47</v>
      </c>
      <c r="BA39" s="70" t="e">
        <f t="shared" si="8"/>
        <v>#REF!</v>
      </c>
      <c r="BB39" s="70" t="e">
        <f t="shared" si="9"/>
        <v>#REF!</v>
      </c>
      <c r="BC39" s="70" t="e">
        <f t="shared" si="10"/>
        <v>#REF!</v>
      </c>
      <c r="BD39" s="70" t="e">
        <f t="shared" si="11"/>
        <v>#REF!</v>
      </c>
      <c r="BE39" s="71"/>
      <c r="BF39" s="70" t="s">
        <v>47</v>
      </c>
      <c r="BG39" s="70" t="e">
        <f t="shared" si="12"/>
        <v>#REF!</v>
      </c>
      <c r="BH39" s="70" t="e">
        <f t="shared" si="13"/>
        <v>#REF!</v>
      </c>
      <c r="BI39" s="70" t="e">
        <f t="shared" si="14"/>
        <v>#REF!</v>
      </c>
      <c r="BJ39" s="70" t="e">
        <f t="shared" si="15"/>
        <v>#REF!</v>
      </c>
      <c r="BK39" s="71"/>
      <c r="BL39" s="70" t="s">
        <v>47</v>
      </c>
      <c r="BM39" s="70" t="e">
        <f t="shared" si="16"/>
        <v>#REF!</v>
      </c>
      <c r="BN39" s="70" t="e">
        <f t="shared" si="17"/>
        <v>#REF!</v>
      </c>
      <c r="BO39" s="70" t="e">
        <f t="shared" si="18"/>
        <v>#REF!</v>
      </c>
      <c r="BP39" s="70" t="e">
        <f t="shared" si="19"/>
        <v>#REF!</v>
      </c>
      <c r="BQ39" s="52"/>
    </row>
    <row r="40" spans="1:69">
      <c r="A40" s="5">
        <v>1350</v>
      </c>
      <c r="B40" s="5" t="s">
        <v>72</v>
      </c>
      <c r="C40" s="40"/>
      <c r="D40" s="14" t="e">
        <f>SUMIF(#REF!,Aufteilung_Gebäudegruppen_BWZK!A40,#REF!)</f>
        <v>#REF!</v>
      </c>
      <c r="E40" s="14" t="e">
        <f>SUMIF(#REF!,Aufteilung_Gebäudegruppen_BWZK!A40,#REF!)</f>
        <v>#REF!</v>
      </c>
      <c r="F40" s="14" t="e">
        <f>SUMIF(#REF!,Aufteilung_Gebäudegruppen_BWZK!A40,#REF!)</f>
        <v>#REF!</v>
      </c>
      <c r="G40" s="14" t="e">
        <f>SUMIF(#REF!,Aufteilung_Gebäudegruppen_BWZK!A40,#REF!)</f>
        <v>#REF!</v>
      </c>
      <c r="H40" s="14" t="e">
        <f>SUMIF(#REF!,Aufteilung_Gebäudegruppen_BWZK!A40,#REF!)</f>
        <v>#REF!</v>
      </c>
      <c r="I40" s="67"/>
      <c r="J40" s="72" t="e">
        <f>SUMIF(#REF!,Aufteilung_Gebäudegruppen_BWZK!A40,#REF!)</f>
        <v>#REF!</v>
      </c>
      <c r="K40" s="72" t="e">
        <f>SUMIF(#REF!,Aufteilung_Gebäudegruppen_BWZK!A40,#REF!)</f>
        <v>#REF!</v>
      </c>
      <c r="L40" s="72" t="e">
        <f>SUMIF(#REF!,Aufteilung_Gebäudegruppen_BWZK!A40,#REF!)</f>
        <v>#REF!</v>
      </c>
      <c r="M40" s="72" t="e">
        <f>SUMIF(#REF!,Aufteilung_Gebäudegruppen_BWZK!A40,#REF!)</f>
        <v>#REF!</v>
      </c>
      <c r="N40" s="72" t="e">
        <f>SUMIF(#REF!,Aufteilung_Gebäudegruppen_BWZK!A40,#REF!)</f>
        <v>#REF!</v>
      </c>
      <c r="O40" s="67"/>
      <c r="P40" s="72" t="e">
        <f>SUMIF(#REF!,Aufteilung_Gebäudegruppen_BWZK!A40,#REF!)</f>
        <v>#REF!</v>
      </c>
      <c r="Q40" s="72" t="e">
        <f>SUMIF(#REF!,Aufteilung_Gebäudegruppen_BWZK!A40,#REF!)</f>
        <v>#REF!</v>
      </c>
      <c r="R40" s="72" t="e">
        <f>SUMIF(#REF!,Aufteilung_Gebäudegruppen_BWZK!A40,#REF!)</f>
        <v>#REF!</v>
      </c>
      <c r="S40" s="72" t="e">
        <f>SUMIF(#REF!,Aufteilung_Gebäudegruppen_BWZK!A40,#REF!)</f>
        <v>#REF!</v>
      </c>
      <c r="T40" s="72" t="e">
        <f>SUMIF(#REF!,Aufteilung_Gebäudegruppen_BWZK!A40,#REF!)</f>
        <v>#REF!</v>
      </c>
      <c r="U40" s="67"/>
      <c r="V40" s="72" t="e">
        <f>SUMIF(#REF!,Aufteilung_Gebäudegruppen_BWZK!A40,#REF!)</f>
        <v>#REF!</v>
      </c>
      <c r="W40" s="72" t="e">
        <f>SUMIF(#REF!,Aufteilung_Gebäudegruppen_BWZK!A40,#REF!)</f>
        <v>#REF!</v>
      </c>
      <c r="X40" s="72" t="e">
        <f>SUMIF(#REF!,Aufteilung_Gebäudegruppen_BWZK!A40,#REF!)</f>
        <v>#REF!</v>
      </c>
      <c r="Y40" s="72" t="e">
        <f>SUMIF(#REF!,Aufteilung_Gebäudegruppen_BWZK!A40,#REF!)</f>
        <v>#REF!</v>
      </c>
      <c r="Z40" s="72" t="e">
        <f>SUMIF(#REF!,Aufteilung_Gebäudegruppen_BWZK!A40,#REF!)</f>
        <v>#REF!</v>
      </c>
      <c r="AA40" s="67"/>
      <c r="AB40" s="72" t="e">
        <f>SUMIF(#REF!,Aufteilung_Gebäudegruppen_BWZK!A40,#REF!)</f>
        <v>#REF!</v>
      </c>
      <c r="AC40" s="72" t="e">
        <f>SUMIF(#REF!,Aufteilung_Gebäudegruppen_BWZK!A40,#REF!)</f>
        <v>#REF!</v>
      </c>
      <c r="AD40" s="72" t="e">
        <f>SUMIF(#REF!,Aufteilung_Gebäudegruppen_BWZK!A40,#REF!)</f>
        <v>#REF!</v>
      </c>
      <c r="AE40" s="72" t="e">
        <f>SUMIF(#REF!,Aufteilung_Gebäudegruppen_BWZK!A40,#REF!)</f>
        <v>#REF!</v>
      </c>
      <c r="AF40" s="72" t="e">
        <f>SUMIF(#REF!,Aufteilung_Gebäudegruppen_BWZK!A40,#REF!)</f>
        <v>#REF!</v>
      </c>
      <c r="AG40" s="67"/>
      <c r="AH40" s="72" t="e">
        <f>SUMIF(#REF!,Aufteilung_Gebäudegruppen_BWZK!A40,#REF!)</f>
        <v>#REF!</v>
      </c>
      <c r="AI40" s="72" t="e">
        <f>SUMIF(#REF!,Aufteilung_Gebäudegruppen_BWZK!A40,#REF!)</f>
        <v>#REF!</v>
      </c>
      <c r="AJ40" s="72" t="e">
        <f>SUMIF(#REF!,Aufteilung_Gebäudegruppen_BWZK!A40,#REF!)</f>
        <v>#REF!</v>
      </c>
      <c r="AK40" s="72" t="e">
        <f>SUMIF(#REF!,Aufteilung_Gebäudegruppen_BWZK!A40,#REF!)</f>
        <v>#REF!</v>
      </c>
      <c r="AL40" s="72" t="e">
        <f>SUMIF(#REF!,Aufteilung_Gebäudegruppen_BWZK!A40,#REF!)</f>
        <v>#REF!</v>
      </c>
      <c r="AM40" s="69"/>
      <c r="AN40" s="70" t="s">
        <v>47</v>
      </c>
      <c r="AO40" s="70" t="e">
        <f t="shared" si="0"/>
        <v>#REF!</v>
      </c>
      <c r="AP40" s="70" t="e">
        <f t="shared" si="1"/>
        <v>#REF!</v>
      </c>
      <c r="AQ40" s="70" t="e">
        <f t="shared" si="2"/>
        <v>#REF!</v>
      </c>
      <c r="AR40" s="70" t="e">
        <f t="shared" si="3"/>
        <v>#REF!</v>
      </c>
      <c r="AS40" s="71"/>
      <c r="AT40" s="70" t="s">
        <v>47</v>
      </c>
      <c r="AU40" s="70" t="e">
        <f t="shared" si="4"/>
        <v>#REF!</v>
      </c>
      <c r="AV40" s="70" t="e">
        <f t="shared" si="5"/>
        <v>#REF!</v>
      </c>
      <c r="AW40" s="70" t="e">
        <f t="shared" si="6"/>
        <v>#REF!</v>
      </c>
      <c r="AX40" s="70" t="e">
        <f t="shared" si="7"/>
        <v>#REF!</v>
      </c>
      <c r="AY40" s="71"/>
      <c r="AZ40" s="70" t="s">
        <v>47</v>
      </c>
      <c r="BA40" s="70" t="e">
        <f t="shared" si="8"/>
        <v>#REF!</v>
      </c>
      <c r="BB40" s="70" t="e">
        <f t="shared" si="9"/>
        <v>#REF!</v>
      </c>
      <c r="BC40" s="70" t="e">
        <f t="shared" si="10"/>
        <v>#REF!</v>
      </c>
      <c r="BD40" s="70" t="e">
        <f t="shared" si="11"/>
        <v>#REF!</v>
      </c>
      <c r="BE40" s="71"/>
      <c r="BF40" s="70" t="s">
        <v>47</v>
      </c>
      <c r="BG40" s="70" t="e">
        <f t="shared" si="12"/>
        <v>#REF!</v>
      </c>
      <c r="BH40" s="70" t="e">
        <f t="shared" si="13"/>
        <v>#REF!</v>
      </c>
      <c r="BI40" s="70" t="e">
        <f t="shared" si="14"/>
        <v>#REF!</v>
      </c>
      <c r="BJ40" s="70" t="e">
        <f t="shared" si="15"/>
        <v>#REF!</v>
      </c>
      <c r="BK40" s="71"/>
      <c r="BL40" s="70" t="s">
        <v>47</v>
      </c>
      <c r="BM40" s="70" t="e">
        <f t="shared" si="16"/>
        <v>#REF!</v>
      </c>
      <c r="BN40" s="70" t="e">
        <f t="shared" si="17"/>
        <v>#REF!</v>
      </c>
      <c r="BO40" s="70" t="e">
        <f t="shared" si="18"/>
        <v>#REF!</v>
      </c>
      <c r="BP40" s="70" t="e">
        <f t="shared" si="19"/>
        <v>#REF!</v>
      </c>
      <c r="BQ40" s="52"/>
    </row>
    <row r="41" spans="1:69">
      <c r="A41" s="73">
        <v>1351</v>
      </c>
      <c r="B41" s="73" t="s">
        <v>73</v>
      </c>
      <c r="C41" s="74"/>
      <c r="D41" s="14" t="e">
        <f>SUMIF(#REF!,Aufteilung_Gebäudegruppen_BWZK!A41,#REF!)</f>
        <v>#REF!</v>
      </c>
      <c r="E41" s="14" t="e">
        <f>SUMIF(#REF!,Aufteilung_Gebäudegruppen_BWZK!A41,#REF!)</f>
        <v>#REF!</v>
      </c>
      <c r="F41" s="14" t="e">
        <f>SUMIF(#REF!,Aufteilung_Gebäudegruppen_BWZK!A41,#REF!)</f>
        <v>#REF!</v>
      </c>
      <c r="G41" s="14" t="e">
        <f>SUMIF(#REF!,Aufteilung_Gebäudegruppen_BWZK!A41,#REF!)</f>
        <v>#REF!</v>
      </c>
      <c r="H41" s="14" t="e">
        <f>SUMIF(#REF!,Aufteilung_Gebäudegruppen_BWZK!A41,#REF!)</f>
        <v>#REF!</v>
      </c>
      <c r="I41" s="67"/>
      <c r="J41" s="72" t="e">
        <f>SUMIF(#REF!,Aufteilung_Gebäudegruppen_BWZK!A41,#REF!)</f>
        <v>#REF!</v>
      </c>
      <c r="K41" s="72" t="e">
        <f>SUMIF(#REF!,Aufteilung_Gebäudegruppen_BWZK!A41,#REF!)</f>
        <v>#REF!</v>
      </c>
      <c r="L41" s="72" t="e">
        <f>SUMIF(#REF!,Aufteilung_Gebäudegruppen_BWZK!A41,#REF!)</f>
        <v>#REF!</v>
      </c>
      <c r="M41" s="72" t="e">
        <f>SUMIF(#REF!,Aufteilung_Gebäudegruppen_BWZK!A41,#REF!)</f>
        <v>#REF!</v>
      </c>
      <c r="N41" s="72" t="e">
        <f>SUMIF(#REF!,Aufteilung_Gebäudegruppen_BWZK!A41,#REF!)</f>
        <v>#REF!</v>
      </c>
      <c r="O41" s="67"/>
      <c r="P41" s="72" t="e">
        <f>SUMIF(#REF!,Aufteilung_Gebäudegruppen_BWZK!A41,#REF!)</f>
        <v>#REF!</v>
      </c>
      <c r="Q41" s="72" t="e">
        <f>SUMIF(#REF!,Aufteilung_Gebäudegruppen_BWZK!A41,#REF!)</f>
        <v>#REF!</v>
      </c>
      <c r="R41" s="72" t="e">
        <f>SUMIF(#REF!,Aufteilung_Gebäudegruppen_BWZK!A41,#REF!)</f>
        <v>#REF!</v>
      </c>
      <c r="S41" s="72" t="e">
        <f>SUMIF(#REF!,Aufteilung_Gebäudegruppen_BWZK!A41,#REF!)</f>
        <v>#REF!</v>
      </c>
      <c r="T41" s="72" t="e">
        <f>SUMIF(#REF!,Aufteilung_Gebäudegruppen_BWZK!A41,#REF!)</f>
        <v>#REF!</v>
      </c>
      <c r="U41" s="67"/>
      <c r="V41" s="72" t="e">
        <f>SUMIF(#REF!,Aufteilung_Gebäudegruppen_BWZK!A41,#REF!)</f>
        <v>#REF!</v>
      </c>
      <c r="W41" s="72" t="e">
        <f>SUMIF(#REF!,Aufteilung_Gebäudegruppen_BWZK!A41,#REF!)</f>
        <v>#REF!</v>
      </c>
      <c r="X41" s="72" t="e">
        <f>SUMIF(#REF!,Aufteilung_Gebäudegruppen_BWZK!A41,#REF!)</f>
        <v>#REF!</v>
      </c>
      <c r="Y41" s="72" t="e">
        <f>SUMIF(#REF!,Aufteilung_Gebäudegruppen_BWZK!A41,#REF!)</f>
        <v>#REF!</v>
      </c>
      <c r="Z41" s="72" t="e">
        <f>SUMIF(#REF!,Aufteilung_Gebäudegruppen_BWZK!A41,#REF!)</f>
        <v>#REF!</v>
      </c>
      <c r="AA41" s="67"/>
      <c r="AB41" s="72" t="e">
        <f>SUMIF(#REF!,Aufteilung_Gebäudegruppen_BWZK!A41,#REF!)</f>
        <v>#REF!</v>
      </c>
      <c r="AC41" s="72" t="e">
        <f>SUMIF(#REF!,Aufteilung_Gebäudegruppen_BWZK!A41,#REF!)</f>
        <v>#REF!</v>
      </c>
      <c r="AD41" s="72" t="e">
        <f>SUMIF(#REF!,Aufteilung_Gebäudegruppen_BWZK!A41,#REF!)</f>
        <v>#REF!</v>
      </c>
      <c r="AE41" s="72" t="e">
        <f>SUMIF(#REF!,Aufteilung_Gebäudegruppen_BWZK!A41,#REF!)</f>
        <v>#REF!</v>
      </c>
      <c r="AF41" s="72" t="e">
        <f>SUMIF(#REF!,Aufteilung_Gebäudegruppen_BWZK!A41,#REF!)</f>
        <v>#REF!</v>
      </c>
      <c r="AG41" s="67"/>
      <c r="AH41" s="72" t="e">
        <f>SUMIF(#REF!,Aufteilung_Gebäudegruppen_BWZK!A41,#REF!)</f>
        <v>#REF!</v>
      </c>
      <c r="AI41" s="72" t="e">
        <f>SUMIF(#REF!,Aufteilung_Gebäudegruppen_BWZK!A41,#REF!)</f>
        <v>#REF!</v>
      </c>
      <c r="AJ41" s="72" t="e">
        <f>SUMIF(#REF!,Aufteilung_Gebäudegruppen_BWZK!A41,#REF!)</f>
        <v>#REF!</v>
      </c>
      <c r="AK41" s="72" t="e">
        <f>SUMIF(#REF!,Aufteilung_Gebäudegruppen_BWZK!A41,#REF!)</f>
        <v>#REF!</v>
      </c>
      <c r="AL41" s="72" t="e">
        <f>SUMIF(#REF!,Aufteilung_Gebäudegruppen_BWZK!A41,#REF!)</f>
        <v>#REF!</v>
      </c>
      <c r="AM41" s="69"/>
      <c r="AN41" s="70" t="s">
        <v>47</v>
      </c>
      <c r="AO41" s="70" t="e">
        <f t="shared" si="0"/>
        <v>#REF!</v>
      </c>
      <c r="AP41" s="70" t="e">
        <f t="shared" si="1"/>
        <v>#REF!</v>
      </c>
      <c r="AQ41" s="70" t="e">
        <f t="shared" si="2"/>
        <v>#REF!</v>
      </c>
      <c r="AR41" s="70" t="e">
        <f t="shared" si="3"/>
        <v>#REF!</v>
      </c>
      <c r="AS41" s="71"/>
      <c r="AT41" s="70" t="s">
        <v>47</v>
      </c>
      <c r="AU41" s="70" t="e">
        <f t="shared" si="4"/>
        <v>#REF!</v>
      </c>
      <c r="AV41" s="70" t="e">
        <f t="shared" si="5"/>
        <v>#REF!</v>
      </c>
      <c r="AW41" s="70" t="e">
        <f t="shared" si="6"/>
        <v>#REF!</v>
      </c>
      <c r="AX41" s="70" t="e">
        <f t="shared" si="7"/>
        <v>#REF!</v>
      </c>
      <c r="AY41" s="71"/>
      <c r="AZ41" s="70" t="s">
        <v>47</v>
      </c>
      <c r="BA41" s="70" t="e">
        <f t="shared" si="8"/>
        <v>#REF!</v>
      </c>
      <c r="BB41" s="70" t="e">
        <f t="shared" si="9"/>
        <v>#REF!</v>
      </c>
      <c r="BC41" s="70" t="e">
        <f t="shared" si="10"/>
        <v>#REF!</v>
      </c>
      <c r="BD41" s="70" t="e">
        <f t="shared" si="11"/>
        <v>#REF!</v>
      </c>
      <c r="BE41" s="71"/>
      <c r="BF41" s="70" t="s">
        <v>47</v>
      </c>
      <c r="BG41" s="70" t="e">
        <f t="shared" si="12"/>
        <v>#REF!</v>
      </c>
      <c r="BH41" s="70" t="e">
        <f t="shared" si="13"/>
        <v>#REF!</v>
      </c>
      <c r="BI41" s="70" t="e">
        <f t="shared" si="14"/>
        <v>#REF!</v>
      </c>
      <c r="BJ41" s="70" t="e">
        <f t="shared" si="15"/>
        <v>#REF!</v>
      </c>
      <c r="BK41" s="71"/>
      <c r="BL41" s="70" t="s">
        <v>47</v>
      </c>
      <c r="BM41" s="70" t="e">
        <f t="shared" si="16"/>
        <v>#REF!</v>
      </c>
      <c r="BN41" s="70" t="e">
        <f t="shared" si="17"/>
        <v>#REF!</v>
      </c>
      <c r="BO41" s="70" t="e">
        <f t="shared" si="18"/>
        <v>#REF!</v>
      </c>
      <c r="BP41" s="70" t="e">
        <f t="shared" si="19"/>
        <v>#REF!</v>
      </c>
      <c r="BQ41" s="52"/>
    </row>
    <row r="42" spans="1:69">
      <c r="A42" s="73">
        <v>1352</v>
      </c>
      <c r="B42" s="73" t="s">
        <v>74</v>
      </c>
      <c r="C42" s="74"/>
      <c r="D42" s="14" t="e">
        <f>SUMIF(#REF!,Aufteilung_Gebäudegruppen_BWZK!A42,#REF!)</f>
        <v>#REF!</v>
      </c>
      <c r="E42" s="14" t="e">
        <f>SUMIF(#REF!,Aufteilung_Gebäudegruppen_BWZK!A42,#REF!)</f>
        <v>#REF!</v>
      </c>
      <c r="F42" s="14" t="e">
        <f>SUMIF(#REF!,Aufteilung_Gebäudegruppen_BWZK!A42,#REF!)</f>
        <v>#REF!</v>
      </c>
      <c r="G42" s="14" t="e">
        <f>SUMIF(#REF!,Aufteilung_Gebäudegruppen_BWZK!A42,#REF!)</f>
        <v>#REF!</v>
      </c>
      <c r="H42" s="14" t="e">
        <f>SUMIF(#REF!,Aufteilung_Gebäudegruppen_BWZK!A42,#REF!)</f>
        <v>#REF!</v>
      </c>
      <c r="I42" s="67"/>
      <c r="J42" s="72" t="e">
        <f>SUMIF(#REF!,Aufteilung_Gebäudegruppen_BWZK!A42,#REF!)</f>
        <v>#REF!</v>
      </c>
      <c r="K42" s="72" t="e">
        <f>SUMIF(#REF!,Aufteilung_Gebäudegruppen_BWZK!A42,#REF!)</f>
        <v>#REF!</v>
      </c>
      <c r="L42" s="72" t="e">
        <f>SUMIF(#REF!,Aufteilung_Gebäudegruppen_BWZK!A42,#REF!)</f>
        <v>#REF!</v>
      </c>
      <c r="M42" s="72" t="e">
        <f>SUMIF(#REF!,Aufteilung_Gebäudegruppen_BWZK!A42,#REF!)</f>
        <v>#REF!</v>
      </c>
      <c r="N42" s="72" t="e">
        <f>SUMIF(#REF!,Aufteilung_Gebäudegruppen_BWZK!A42,#REF!)</f>
        <v>#REF!</v>
      </c>
      <c r="O42" s="67"/>
      <c r="P42" s="72" t="e">
        <f>SUMIF(#REF!,Aufteilung_Gebäudegruppen_BWZK!A42,#REF!)</f>
        <v>#REF!</v>
      </c>
      <c r="Q42" s="72" t="e">
        <f>SUMIF(#REF!,Aufteilung_Gebäudegruppen_BWZK!A42,#REF!)</f>
        <v>#REF!</v>
      </c>
      <c r="R42" s="72" t="e">
        <f>SUMIF(#REF!,Aufteilung_Gebäudegruppen_BWZK!A42,#REF!)</f>
        <v>#REF!</v>
      </c>
      <c r="S42" s="72" t="e">
        <f>SUMIF(#REF!,Aufteilung_Gebäudegruppen_BWZK!A42,#REF!)</f>
        <v>#REF!</v>
      </c>
      <c r="T42" s="72" t="e">
        <f>SUMIF(#REF!,Aufteilung_Gebäudegruppen_BWZK!A42,#REF!)</f>
        <v>#REF!</v>
      </c>
      <c r="U42" s="67"/>
      <c r="V42" s="72" t="e">
        <f>SUMIF(#REF!,Aufteilung_Gebäudegruppen_BWZK!A42,#REF!)</f>
        <v>#REF!</v>
      </c>
      <c r="W42" s="72" t="e">
        <f>SUMIF(#REF!,Aufteilung_Gebäudegruppen_BWZK!A42,#REF!)</f>
        <v>#REF!</v>
      </c>
      <c r="X42" s="72" t="e">
        <f>SUMIF(#REF!,Aufteilung_Gebäudegruppen_BWZK!A42,#REF!)</f>
        <v>#REF!</v>
      </c>
      <c r="Y42" s="72" t="e">
        <f>SUMIF(#REF!,Aufteilung_Gebäudegruppen_BWZK!A42,#REF!)</f>
        <v>#REF!</v>
      </c>
      <c r="Z42" s="72" t="e">
        <f>SUMIF(#REF!,Aufteilung_Gebäudegruppen_BWZK!A42,#REF!)</f>
        <v>#REF!</v>
      </c>
      <c r="AA42" s="67"/>
      <c r="AB42" s="72" t="e">
        <f>SUMIF(#REF!,Aufteilung_Gebäudegruppen_BWZK!A42,#REF!)</f>
        <v>#REF!</v>
      </c>
      <c r="AC42" s="72" t="e">
        <f>SUMIF(#REF!,Aufteilung_Gebäudegruppen_BWZK!A42,#REF!)</f>
        <v>#REF!</v>
      </c>
      <c r="AD42" s="72" t="e">
        <f>SUMIF(#REF!,Aufteilung_Gebäudegruppen_BWZK!A42,#REF!)</f>
        <v>#REF!</v>
      </c>
      <c r="AE42" s="72" t="e">
        <f>SUMIF(#REF!,Aufteilung_Gebäudegruppen_BWZK!A42,#REF!)</f>
        <v>#REF!</v>
      </c>
      <c r="AF42" s="72" t="e">
        <f>SUMIF(#REF!,Aufteilung_Gebäudegruppen_BWZK!A42,#REF!)</f>
        <v>#REF!</v>
      </c>
      <c r="AG42" s="67"/>
      <c r="AH42" s="72" t="e">
        <f>SUMIF(#REF!,Aufteilung_Gebäudegruppen_BWZK!A42,#REF!)</f>
        <v>#REF!</v>
      </c>
      <c r="AI42" s="72" t="e">
        <f>SUMIF(#REF!,Aufteilung_Gebäudegruppen_BWZK!A42,#REF!)</f>
        <v>#REF!</v>
      </c>
      <c r="AJ42" s="72" t="e">
        <f>SUMIF(#REF!,Aufteilung_Gebäudegruppen_BWZK!A42,#REF!)</f>
        <v>#REF!</v>
      </c>
      <c r="AK42" s="72" t="e">
        <f>SUMIF(#REF!,Aufteilung_Gebäudegruppen_BWZK!A42,#REF!)</f>
        <v>#REF!</v>
      </c>
      <c r="AL42" s="72" t="e">
        <f>SUMIF(#REF!,Aufteilung_Gebäudegruppen_BWZK!A42,#REF!)</f>
        <v>#REF!</v>
      </c>
      <c r="AM42" s="69"/>
      <c r="AN42" s="70" t="s">
        <v>47</v>
      </c>
      <c r="AO42" s="70" t="e">
        <f t="shared" si="0"/>
        <v>#REF!</v>
      </c>
      <c r="AP42" s="70" t="e">
        <f t="shared" si="1"/>
        <v>#REF!</v>
      </c>
      <c r="AQ42" s="70" t="e">
        <f t="shared" si="2"/>
        <v>#REF!</v>
      </c>
      <c r="AR42" s="70" t="e">
        <f t="shared" si="3"/>
        <v>#REF!</v>
      </c>
      <c r="AS42" s="71"/>
      <c r="AT42" s="70" t="s">
        <v>47</v>
      </c>
      <c r="AU42" s="70" t="e">
        <f t="shared" si="4"/>
        <v>#REF!</v>
      </c>
      <c r="AV42" s="70" t="e">
        <f t="shared" si="5"/>
        <v>#REF!</v>
      </c>
      <c r="AW42" s="70" t="e">
        <f t="shared" si="6"/>
        <v>#REF!</v>
      </c>
      <c r="AX42" s="70" t="e">
        <f t="shared" si="7"/>
        <v>#REF!</v>
      </c>
      <c r="AY42" s="71"/>
      <c r="AZ42" s="70" t="s">
        <v>47</v>
      </c>
      <c r="BA42" s="70" t="e">
        <f t="shared" si="8"/>
        <v>#REF!</v>
      </c>
      <c r="BB42" s="70" t="e">
        <f t="shared" si="9"/>
        <v>#REF!</v>
      </c>
      <c r="BC42" s="70" t="e">
        <f t="shared" si="10"/>
        <v>#REF!</v>
      </c>
      <c r="BD42" s="70" t="e">
        <f t="shared" si="11"/>
        <v>#REF!</v>
      </c>
      <c r="BE42" s="71"/>
      <c r="BF42" s="70" t="s">
        <v>47</v>
      </c>
      <c r="BG42" s="70" t="e">
        <f t="shared" si="12"/>
        <v>#REF!</v>
      </c>
      <c r="BH42" s="70" t="e">
        <f t="shared" si="13"/>
        <v>#REF!</v>
      </c>
      <c r="BI42" s="70" t="e">
        <f t="shared" si="14"/>
        <v>#REF!</v>
      </c>
      <c r="BJ42" s="70" t="e">
        <f t="shared" si="15"/>
        <v>#REF!</v>
      </c>
      <c r="BK42" s="71"/>
      <c r="BL42" s="70" t="s">
        <v>47</v>
      </c>
      <c r="BM42" s="70" t="e">
        <f t="shared" si="16"/>
        <v>#REF!</v>
      </c>
      <c r="BN42" s="70" t="e">
        <f t="shared" si="17"/>
        <v>#REF!</v>
      </c>
      <c r="BO42" s="70" t="e">
        <f t="shared" si="18"/>
        <v>#REF!</v>
      </c>
      <c r="BP42" s="70" t="e">
        <f t="shared" si="19"/>
        <v>#REF!</v>
      </c>
      <c r="BQ42" s="52"/>
    </row>
    <row r="43" spans="1:69">
      <c r="A43" s="5">
        <v>1360</v>
      </c>
      <c r="B43" s="5" t="s">
        <v>75</v>
      </c>
      <c r="C43" s="40"/>
      <c r="D43" s="14" t="e">
        <f>SUMIF(#REF!,Aufteilung_Gebäudegruppen_BWZK!A43,#REF!)</f>
        <v>#REF!</v>
      </c>
      <c r="E43" s="14" t="e">
        <f>SUMIF(#REF!,Aufteilung_Gebäudegruppen_BWZK!A43,#REF!)</f>
        <v>#REF!</v>
      </c>
      <c r="F43" s="14" t="e">
        <f>SUMIF(#REF!,Aufteilung_Gebäudegruppen_BWZK!A43,#REF!)</f>
        <v>#REF!</v>
      </c>
      <c r="G43" s="14" t="e">
        <f>SUMIF(#REF!,Aufteilung_Gebäudegruppen_BWZK!A43,#REF!)</f>
        <v>#REF!</v>
      </c>
      <c r="H43" s="14" t="e">
        <f>SUMIF(#REF!,Aufteilung_Gebäudegruppen_BWZK!A43,#REF!)</f>
        <v>#REF!</v>
      </c>
      <c r="I43" s="67"/>
      <c r="J43" s="72" t="e">
        <f>SUMIF(#REF!,Aufteilung_Gebäudegruppen_BWZK!A43,#REF!)</f>
        <v>#REF!</v>
      </c>
      <c r="K43" s="72" t="e">
        <f>SUMIF(#REF!,Aufteilung_Gebäudegruppen_BWZK!A43,#REF!)</f>
        <v>#REF!</v>
      </c>
      <c r="L43" s="72" t="e">
        <f>SUMIF(#REF!,Aufteilung_Gebäudegruppen_BWZK!A43,#REF!)</f>
        <v>#REF!</v>
      </c>
      <c r="M43" s="72" t="e">
        <f>SUMIF(#REF!,Aufteilung_Gebäudegruppen_BWZK!A43,#REF!)</f>
        <v>#REF!</v>
      </c>
      <c r="N43" s="72" t="e">
        <f>SUMIF(#REF!,Aufteilung_Gebäudegruppen_BWZK!A43,#REF!)</f>
        <v>#REF!</v>
      </c>
      <c r="O43" s="67"/>
      <c r="P43" s="72" t="e">
        <f>SUMIF(#REF!,Aufteilung_Gebäudegruppen_BWZK!A43,#REF!)</f>
        <v>#REF!</v>
      </c>
      <c r="Q43" s="72" t="e">
        <f>SUMIF(#REF!,Aufteilung_Gebäudegruppen_BWZK!A43,#REF!)</f>
        <v>#REF!</v>
      </c>
      <c r="R43" s="72" t="e">
        <f>SUMIF(#REF!,Aufteilung_Gebäudegruppen_BWZK!A43,#REF!)</f>
        <v>#REF!</v>
      </c>
      <c r="S43" s="72" t="e">
        <f>SUMIF(#REF!,Aufteilung_Gebäudegruppen_BWZK!A43,#REF!)</f>
        <v>#REF!</v>
      </c>
      <c r="T43" s="72" t="e">
        <f>SUMIF(#REF!,Aufteilung_Gebäudegruppen_BWZK!A43,#REF!)</f>
        <v>#REF!</v>
      </c>
      <c r="U43" s="67"/>
      <c r="V43" s="72" t="e">
        <f>SUMIF(#REF!,Aufteilung_Gebäudegruppen_BWZK!A43,#REF!)</f>
        <v>#REF!</v>
      </c>
      <c r="W43" s="72" t="e">
        <f>SUMIF(#REF!,Aufteilung_Gebäudegruppen_BWZK!A43,#REF!)</f>
        <v>#REF!</v>
      </c>
      <c r="X43" s="72" t="e">
        <f>SUMIF(#REF!,Aufteilung_Gebäudegruppen_BWZK!A43,#REF!)</f>
        <v>#REF!</v>
      </c>
      <c r="Y43" s="72" t="e">
        <f>SUMIF(#REF!,Aufteilung_Gebäudegruppen_BWZK!A43,#REF!)</f>
        <v>#REF!</v>
      </c>
      <c r="Z43" s="72" t="e">
        <f>SUMIF(#REF!,Aufteilung_Gebäudegruppen_BWZK!A43,#REF!)</f>
        <v>#REF!</v>
      </c>
      <c r="AA43" s="67"/>
      <c r="AB43" s="72" t="e">
        <f>SUMIF(#REF!,Aufteilung_Gebäudegruppen_BWZK!A43,#REF!)</f>
        <v>#REF!</v>
      </c>
      <c r="AC43" s="72" t="e">
        <f>SUMIF(#REF!,Aufteilung_Gebäudegruppen_BWZK!A43,#REF!)</f>
        <v>#REF!</v>
      </c>
      <c r="AD43" s="72" t="e">
        <f>SUMIF(#REF!,Aufteilung_Gebäudegruppen_BWZK!A43,#REF!)</f>
        <v>#REF!</v>
      </c>
      <c r="AE43" s="72" t="e">
        <f>SUMIF(#REF!,Aufteilung_Gebäudegruppen_BWZK!A43,#REF!)</f>
        <v>#REF!</v>
      </c>
      <c r="AF43" s="72" t="e">
        <f>SUMIF(#REF!,Aufteilung_Gebäudegruppen_BWZK!A43,#REF!)</f>
        <v>#REF!</v>
      </c>
      <c r="AG43" s="67"/>
      <c r="AH43" s="72" t="e">
        <f>SUMIF(#REF!,Aufteilung_Gebäudegruppen_BWZK!A43,#REF!)</f>
        <v>#REF!</v>
      </c>
      <c r="AI43" s="72" t="e">
        <f>SUMIF(#REF!,Aufteilung_Gebäudegruppen_BWZK!A43,#REF!)</f>
        <v>#REF!</v>
      </c>
      <c r="AJ43" s="72" t="e">
        <f>SUMIF(#REF!,Aufteilung_Gebäudegruppen_BWZK!A43,#REF!)</f>
        <v>#REF!</v>
      </c>
      <c r="AK43" s="72" t="e">
        <f>SUMIF(#REF!,Aufteilung_Gebäudegruppen_BWZK!A43,#REF!)</f>
        <v>#REF!</v>
      </c>
      <c r="AL43" s="72" t="e">
        <f>SUMIF(#REF!,Aufteilung_Gebäudegruppen_BWZK!A43,#REF!)</f>
        <v>#REF!</v>
      </c>
      <c r="AM43" s="69"/>
      <c r="AN43" s="70" t="s">
        <v>47</v>
      </c>
      <c r="AO43" s="70" t="e">
        <f t="shared" si="0"/>
        <v>#REF!</v>
      </c>
      <c r="AP43" s="70" t="e">
        <f t="shared" si="1"/>
        <v>#REF!</v>
      </c>
      <c r="AQ43" s="70" t="e">
        <f t="shared" si="2"/>
        <v>#REF!</v>
      </c>
      <c r="AR43" s="70" t="e">
        <f t="shared" si="3"/>
        <v>#REF!</v>
      </c>
      <c r="AS43" s="71"/>
      <c r="AT43" s="70" t="s">
        <v>47</v>
      </c>
      <c r="AU43" s="70" t="e">
        <f t="shared" si="4"/>
        <v>#REF!</v>
      </c>
      <c r="AV43" s="70" t="e">
        <f t="shared" si="5"/>
        <v>#REF!</v>
      </c>
      <c r="AW43" s="70" t="e">
        <f t="shared" si="6"/>
        <v>#REF!</v>
      </c>
      <c r="AX43" s="70" t="e">
        <f t="shared" si="7"/>
        <v>#REF!</v>
      </c>
      <c r="AY43" s="71"/>
      <c r="AZ43" s="70" t="s">
        <v>47</v>
      </c>
      <c r="BA43" s="70" t="e">
        <f t="shared" si="8"/>
        <v>#REF!</v>
      </c>
      <c r="BB43" s="70" t="e">
        <f t="shared" si="9"/>
        <v>#REF!</v>
      </c>
      <c r="BC43" s="70" t="e">
        <f t="shared" si="10"/>
        <v>#REF!</v>
      </c>
      <c r="BD43" s="70" t="e">
        <f t="shared" si="11"/>
        <v>#REF!</v>
      </c>
      <c r="BE43" s="71"/>
      <c r="BF43" s="70" t="s">
        <v>47</v>
      </c>
      <c r="BG43" s="70" t="e">
        <f t="shared" si="12"/>
        <v>#REF!</v>
      </c>
      <c r="BH43" s="70" t="e">
        <f t="shared" si="13"/>
        <v>#REF!</v>
      </c>
      <c r="BI43" s="70" t="e">
        <f t="shared" si="14"/>
        <v>#REF!</v>
      </c>
      <c r="BJ43" s="70" t="e">
        <f t="shared" si="15"/>
        <v>#REF!</v>
      </c>
      <c r="BK43" s="71"/>
      <c r="BL43" s="70" t="s">
        <v>47</v>
      </c>
      <c r="BM43" s="70" t="e">
        <f t="shared" si="16"/>
        <v>#REF!</v>
      </c>
      <c r="BN43" s="70" t="e">
        <f t="shared" si="17"/>
        <v>#REF!</v>
      </c>
      <c r="BO43" s="70" t="e">
        <f t="shared" si="18"/>
        <v>#REF!</v>
      </c>
      <c r="BP43" s="70" t="e">
        <f t="shared" si="19"/>
        <v>#REF!</v>
      </c>
      <c r="BQ43" s="52"/>
    </row>
    <row r="44" spans="1:69">
      <c r="A44" s="73">
        <v>1361</v>
      </c>
      <c r="B44" s="73" t="s">
        <v>76</v>
      </c>
      <c r="C44" s="74"/>
      <c r="D44" s="14" t="e">
        <f>SUMIF(#REF!,Aufteilung_Gebäudegruppen_BWZK!A44,#REF!)</f>
        <v>#REF!</v>
      </c>
      <c r="E44" s="14" t="e">
        <f>SUMIF(#REF!,Aufteilung_Gebäudegruppen_BWZK!A44,#REF!)</f>
        <v>#REF!</v>
      </c>
      <c r="F44" s="14" t="e">
        <f>SUMIF(#REF!,Aufteilung_Gebäudegruppen_BWZK!A44,#REF!)</f>
        <v>#REF!</v>
      </c>
      <c r="G44" s="14" t="e">
        <f>SUMIF(#REF!,Aufteilung_Gebäudegruppen_BWZK!A44,#REF!)</f>
        <v>#REF!</v>
      </c>
      <c r="H44" s="14" t="e">
        <f>SUMIF(#REF!,Aufteilung_Gebäudegruppen_BWZK!A44,#REF!)</f>
        <v>#REF!</v>
      </c>
      <c r="I44" s="67"/>
      <c r="J44" s="72" t="e">
        <f>SUMIF(#REF!,Aufteilung_Gebäudegruppen_BWZK!A44,#REF!)</f>
        <v>#REF!</v>
      </c>
      <c r="K44" s="72" t="e">
        <f>SUMIF(#REF!,Aufteilung_Gebäudegruppen_BWZK!A44,#REF!)</f>
        <v>#REF!</v>
      </c>
      <c r="L44" s="72" t="e">
        <f>SUMIF(#REF!,Aufteilung_Gebäudegruppen_BWZK!A44,#REF!)</f>
        <v>#REF!</v>
      </c>
      <c r="M44" s="72" t="e">
        <f>SUMIF(#REF!,Aufteilung_Gebäudegruppen_BWZK!A44,#REF!)</f>
        <v>#REF!</v>
      </c>
      <c r="N44" s="72" t="e">
        <f>SUMIF(#REF!,Aufteilung_Gebäudegruppen_BWZK!A44,#REF!)</f>
        <v>#REF!</v>
      </c>
      <c r="O44" s="67"/>
      <c r="P44" s="72" t="e">
        <f>SUMIF(#REF!,Aufteilung_Gebäudegruppen_BWZK!A44,#REF!)</f>
        <v>#REF!</v>
      </c>
      <c r="Q44" s="72" t="e">
        <f>SUMIF(#REF!,Aufteilung_Gebäudegruppen_BWZK!A44,#REF!)</f>
        <v>#REF!</v>
      </c>
      <c r="R44" s="72" t="e">
        <f>SUMIF(#REF!,Aufteilung_Gebäudegruppen_BWZK!A44,#REF!)</f>
        <v>#REF!</v>
      </c>
      <c r="S44" s="72" t="e">
        <f>SUMIF(#REF!,Aufteilung_Gebäudegruppen_BWZK!A44,#REF!)</f>
        <v>#REF!</v>
      </c>
      <c r="T44" s="72" t="e">
        <f>SUMIF(#REF!,Aufteilung_Gebäudegruppen_BWZK!A44,#REF!)</f>
        <v>#REF!</v>
      </c>
      <c r="U44" s="67"/>
      <c r="V44" s="72" t="e">
        <f>SUMIF(#REF!,Aufteilung_Gebäudegruppen_BWZK!A44,#REF!)</f>
        <v>#REF!</v>
      </c>
      <c r="W44" s="72" t="e">
        <f>SUMIF(#REF!,Aufteilung_Gebäudegruppen_BWZK!A44,#REF!)</f>
        <v>#REF!</v>
      </c>
      <c r="X44" s="72" t="e">
        <f>SUMIF(#REF!,Aufteilung_Gebäudegruppen_BWZK!A44,#REF!)</f>
        <v>#REF!</v>
      </c>
      <c r="Y44" s="72" t="e">
        <f>SUMIF(#REF!,Aufteilung_Gebäudegruppen_BWZK!A44,#REF!)</f>
        <v>#REF!</v>
      </c>
      <c r="Z44" s="72" t="e">
        <f>SUMIF(#REF!,Aufteilung_Gebäudegruppen_BWZK!A44,#REF!)</f>
        <v>#REF!</v>
      </c>
      <c r="AA44" s="67"/>
      <c r="AB44" s="72" t="e">
        <f>SUMIF(#REF!,Aufteilung_Gebäudegruppen_BWZK!A44,#REF!)</f>
        <v>#REF!</v>
      </c>
      <c r="AC44" s="72" t="e">
        <f>SUMIF(#REF!,Aufteilung_Gebäudegruppen_BWZK!A44,#REF!)</f>
        <v>#REF!</v>
      </c>
      <c r="AD44" s="72" t="e">
        <f>SUMIF(#REF!,Aufteilung_Gebäudegruppen_BWZK!A44,#REF!)</f>
        <v>#REF!</v>
      </c>
      <c r="AE44" s="72" t="e">
        <f>SUMIF(#REF!,Aufteilung_Gebäudegruppen_BWZK!A44,#REF!)</f>
        <v>#REF!</v>
      </c>
      <c r="AF44" s="72" t="e">
        <f>SUMIF(#REF!,Aufteilung_Gebäudegruppen_BWZK!A44,#REF!)</f>
        <v>#REF!</v>
      </c>
      <c r="AG44" s="67"/>
      <c r="AH44" s="72" t="e">
        <f>SUMIF(#REF!,Aufteilung_Gebäudegruppen_BWZK!A44,#REF!)</f>
        <v>#REF!</v>
      </c>
      <c r="AI44" s="72" t="e">
        <f>SUMIF(#REF!,Aufteilung_Gebäudegruppen_BWZK!A44,#REF!)</f>
        <v>#REF!</v>
      </c>
      <c r="AJ44" s="72" t="e">
        <f>SUMIF(#REF!,Aufteilung_Gebäudegruppen_BWZK!A44,#REF!)</f>
        <v>#REF!</v>
      </c>
      <c r="AK44" s="72" t="e">
        <f>SUMIF(#REF!,Aufteilung_Gebäudegruppen_BWZK!A44,#REF!)</f>
        <v>#REF!</v>
      </c>
      <c r="AL44" s="72" t="e">
        <f>SUMIF(#REF!,Aufteilung_Gebäudegruppen_BWZK!A44,#REF!)</f>
        <v>#REF!</v>
      </c>
      <c r="AM44" s="69"/>
      <c r="AN44" s="70" t="s">
        <v>47</v>
      </c>
      <c r="AO44" s="70" t="e">
        <f t="shared" si="0"/>
        <v>#REF!</v>
      </c>
      <c r="AP44" s="70" t="e">
        <f t="shared" si="1"/>
        <v>#REF!</v>
      </c>
      <c r="AQ44" s="70" t="e">
        <f t="shared" si="2"/>
        <v>#REF!</v>
      </c>
      <c r="AR44" s="70" t="e">
        <f t="shared" si="3"/>
        <v>#REF!</v>
      </c>
      <c r="AS44" s="71"/>
      <c r="AT44" s="70" t="s">
        <v>47</v>
      </c>
      <c r="AU44" s="70" t="e">
        <f t="shared" si="4"/>
        <v>#REF!</v>
      </c>
      <c r="AV44" s="70" t="e">
        <f t="shared" si="5"/>
        <v>#REF!</v>
      </c>
      <c r="AW44" s="70" t="e">
        <f t="shared" si="6"/>
        <v>#REF!</v>
      </c>
      <c r="AX44" s="70" t="e">
        <f t="shared" si="7"/>
        <v>#REF!</v>
      </c>
      <c r="AY44" s="71"/>
      <c r="AZ44" s="70" t="s">
        <v>47</v>
      </c>
      <c r="BA44" s="70" t="e">
        <f t="shared" si="8"/>
        <v>#REF!</v>
      </c>
      <c r="BB44" s="70" t="e">
        <f t="shared" si="9"/>
        <v>#REF!</v>
      </c>
      <c r="BC44" s="70" t="e">
        <f t="shared" si="10"/>
        <v>#REF!</v>
      </c>
      <c r="BD44" s="70" t="e">
        <f t="shared" si="11"/>
        <v>#REF!</v>
      </c>
      <c r="BE44" s="71"/>
      <c r="BF44" s="70" t="s">
        <v>47</v>
      </c>
      <c r="BG44" s="70" t="e">
        <f t="shared" si="12"/>
        <v>#REF!</v>
      </c>
      <c r="BH44" s="70" t="e">
        <f t="shared" si="13"/>
        <v>#REF!</v>
      </c>
      <c r="BI44" s="70" t="e">
        <f t="shared" si="14"/>
        <v>#REF!</v>
      </c>
      <c r="BJ44" s="70" t="e">
        <f t="shared" si="15"/>
        <v>#REF!</v>
      </c>
      <c r="BK44" s="71"/>
      <c r="BL44" s="70" t="s">
        <v>47</v>
      </c>
      <c r="BM44" s="70" t="e">
        <f t="shared" si="16"/>
        <v>#REF!</v>
      </c>
      <c r="BN44" s="70" t="e">
        <f t="shared" si="17"/>
        <v>#REF!</v>
      </c>
      <c r="BO44" s="70" t="e">
        <f t="shared" si="18"/>
        <v>#REF!</v>
      </c>
      <c r="BP44" s="70" t="e">
        <f t="shared" si="19"/>
        <v>#REF!</v>
      </c>
      <c r="BQ44" s="52"/>
    </row>
    <row r="45" spans="1:69">
      <c r="A45" s="73">
        <v>1362</v>
      </c>
      <c r="B45" s="73" t="s">
        <v>77</v>
      </c>
      <c r="C45" s="74"/>
      <c r="D45" s="14" t="e">
        <f>SUMIF(#REF!,Aufteilung_Gebäudegruppen_BWZK!A45,#REF!)</f>
        <v>#REF!</v>
      </c>
      <c r="E45" s="14" t="e">
        <f>SUMIF(#REF!,Aufteilung_Gebäudegruppen_BWZK!A45,#REF!)</f>
        <v>#REF!</v>
      </c>
      <c r="F45" s="14" t="e">
        <f>SUMIF(#REF!,Aufteilung_Gebäudegruppen_BWZK!A45,#REF!)</f>
        <v>#REF!</v>
      </c>
      <c r="G45" s="14" t="e">
        <f>SUMIF(#REF!,Aufteilung_Gebäudegruppen_BWZK!A45,#REF!)</f>
        <v>#REF!</v>
      </c>
      <c r="H45" s="14" t="e">
        <f>SUMIF(#REF!,Aufteilung_Gebäudegruppen_BWZK!A45,#REF!)</f>
        <v>#REF!</v>
      </c>
      <c r="I45" s="67"/>
      <c r="J45" s="72" t="e">
        <f>SUMIF(#REF!,Aufteilung_Gebäudegruppen_BWZK!A45,#REF!)</f>
        <v>#REF!</v>
      </c>
      <c r="K45" s="72" t="e">
        <f>SUMIF(#REF!,Aufteilung_Gebäudegruppen_BWZK!A45,#REF!)</f>
        <v>#REF!</v>
      </c>
      <c r="L45" s="72" t="e">
        <f>SUMIF(#REF!,Aufteilung_Gebäudegruppen_BWZK!A45,#REF!)</f>
        <v>#REF!</v>
      </c>
      <c r="M45" s="72" t="e">
        <f>SUMIF(#REF!,Aufteilung_Gebäudegruppen_BWZK!A45,#REF!)</f>
        <v>#REF!</v>
      </c>
      <c r="N45" s="72" t="e">
        <f>SUMIF(#REF!,Aufteilung_Gebäudegruppen_BWZK!A45,#REF!)</f>
        <v>#REF!</v>
      </c>
      <c r="O45" s="67"/>
      <c r="P45" s="72" t="e">
        <f>SUMIF(#REF!,Aufteilung_Gebäudegruppen_BWZK!A45,#REF!)</f>
        <v>#REF!</v>
      </c>
      <c r="Q45" s="72" t="e">
        <f>SUMIF(#REF!,Aufteilung_Gebäudegruppen_BWZK!A45,#REF!)</f>
        <v>#REF!</v>
      </c>
      <c r="R45" s="72" t="e">
        <f>SUMIF(#REF!,Aufteilung_Gebäudegruppen_BWZK!A45,#REF!)</f>
        <v>#REF!</v>
      </c>
      <c r="S45" s="72" t="e">
        <f>SUMIF(#REF!,Aufteilung_Gebäudegruppen_BWZK!A45,#REF!)</f>
        <v>#REF!</v>
      </c>
      <c r="T45" s="72" t="e">
        <f>SUMIF(#REF!,Aufteilung_Gebäudegruppen_BWZK!A45,#REF!)</f>
        <v>#REF!</v>
      </c>
      <c r="U45" s="67"/>
      <c r="V45" s="72" t="e">
        <f>SUMIF(#REF!,Aufteilung_Gebäudegruppen_BWZK!A45,#REF!)</f>
        <v>#REF!</v>
      </c>
      <c r="W45" s="72" t="e">
        <f>SUMIF(#REF!,Aufteilung_Gebäudegruppen_BWZK!A45,#REF!)</f>
        <v>#REF!</v>
      </c>
      <c r="X45" s="72" t="e">
        <f>SUMIF(#REF!,Aufteilung_Gebäudegruppen_BWZK!A45,#REF!)</f>
        <v>#REF!</v>
      </c>
      <c r="Y45" s="72" t="e">
        <f>SUMIF(#REF!,Aufteilung_Gebäudegruppen_BWZK!A45,#REF!)</f>
        <v>#REF!</v>
      </c>
      <c r="Z45" s="72" t="e">
        <f>SUMIF(#REF!,Aufteilung_Gebäudegruppen_BWZK!A45,#REF!)</f>
        <v>#REF!</v>
      </c>
      <c r="AA45" s="67"/>
      <c r="AB45" s="72" t="e">
        <f>SUMIF(#REF!,Aufteilung_Gebäudegruppen_BWZK!A45,#REF!)</f>
        <v>#REF!</v>
      </c>
      <c r="AC45" s="72" t="e">
        <f>SUMIF(#REF!,Aufteilung_Gebäudegruppen_BWZK!A45,#REF!)</f>
        <v>#REF!</v>
      </c>
      <c r="AD45" s="72" t="e">
        <f>SUMIF(#REF!,Aufteilung_Gebäudegruppen_BWZK!A45,#REF!)</f>
        <v>#REF!</v>
      </c>
      <c r="AE45" s="72" t="e">
        <f>SUMIF(#REF!,Aufteilung_Gebäudegruppen_BWZK!A45,#REF!)</f>
        <v>#REF!</v>
      </c>
      <c r="AF45" s="72" t="e">
        <f>SUMIF(#REF!,Aufteilung_Gebäudegruppen_BWZK!A45,#REF!)</f>
        <v>#REF!</v>
      </c>
      <c r="AG45" s="67"/>
      <c r="AH45" s="72" t="e">
        <f>SUMIF(#REF!,Aufteilung_Gebäudegruppen_BWZK!A45,#REF!)</f>
        <v>#REF!</v>
      </c>
      <c r="AI45" s="72" t="e">
        <f>SUMIF(#REF!,Aufteilung_Gebäudegruppen_BWZK!A45,#REF!)</f>
        <v>#REF!</v>
      </c>
      <c r="AJ45" s="72" t="e">
        <f>SUMIF(#REF!,Aufteilung_Gebäudegruppen_BWZK!A45,#REF!)</f>
        <v>#REF!</v>
      </c>
      <c r="AK45" s="72" t="e">
        <f>SUMIF(#REF!,Aufteilung_Gebäudegruppen_BWZK!A45,#REF!)</f>
        <v>#REF!</v>
      </c>
      <c r="AL45" s="72" t="e">
        <f>SUMIF(#REF!,Aufteilung_Gebäudegruppen_BWZK!A45,#REF!)</f>
        <v>#REF!</v>
      </c>
      <c r="AM45" s="69"/>
      <c r="AN45" s="70" t="s">
        <v>47</v>
      </c>
      <c r="AO45" s="70" t="e">
        <f t="shared" si="0"/>
        <v>#REF!</v>
      </c>
      <c r="AP45" s="70" t="e">
        <f t="shared" si="1"/>
        <v>#REF!</v>
      </c>
      <c r="AQ45" s="70" t="e">
        <f t="shared" si="2"/>
        <v>#REF!</v>
      </c>
      <c r="AR45" s="70" t="e">
        <f t="shared" si="3"/>
        <v>#REF!</v>
      </c>
      <c r="AS45" s="71"/>
      <c r="AT45" s="70" t="s">
        <v>47</v>
      </c>
      <c r="AU45" s="70" t="e">
        <f t="shared" si="4"/>
        <v>#REF!</v>
      </c>
      <c r="AV45" s="70" t="e">
        <f t="shared" si="5"/>
        <v>#REF!</v>
      </c>
      <c r="AW45" s="70" t="e">
        <f t="shared" si="6"/>
        <v>#REF!</v>
      </c>
      <c r="AX45" s="70" t="e">
        <f t="shared" si="7"/>
        <v>#REF!</v>
      </c>
      <c r="AY45" s="71"/>
      <c r="AZ45" s="70" t="s">
        <v>47</v>
      </c>
      <c r="BA45" s="70" t="e">
        <f t="shared" si="8"/>
        <v>#REF!</v>
      </c>
      <c r="BB45" s="70" t="e">
        <f t="shared" si="9"/>
        <v>#REF!</v>
      </c>
      <c r="BC45" s="70" t="e">
        <f t="shared" si="10"/>
        <v>#REF!</v>
      </c>
      <c r="BD45" s="70" t="e">
        <f t="shared" si="11"/>
        <v>#REF!</v>
      </c>
      <c r="BE45" s="71"/>
      <c r="BF45" s="70" t="s">
        <v>47</v>
      </c>
      <c r="BG45" s="70" t="e">
        <f t="shared" si="12"/>
        <v>#REF!</v>
      </c>
      <c r="BH45" s="70" t="e">
        <f t="shared" si="13"/>
        <v>#REF!</v>
      </c>
      <c r="BI45" s="70" t="e">
        <f t="shared" si="14"/>
        <v>#REF!</v>
      </c>
      <c r="BJ45" s="70" t="e">
        <f t="shared" si="15"/>
        <v>#REF!</v>
      </c>
      <c r="BK45" s="71"/>
      <c r="BL45" s="70" t="s">
        <v>47</v>
      </c>
      <c r="BM45" s="70" t="e">
        <f t="shared" si="16"/>
        <v>#REF!</v>
      </c>
      <c r="BN45" s="70" t="e">
        <f t="shared" si="17"/>
        <v>#REF!</v>
      </c>
      <c r="BO45" s="70" t="e">
        <f t="shared" si="18"/>
        <v>#REF!</v>
      </c>
      <c r="BP45" s="70" t="e">
        <f t="shared" si="19"/>
        <v>#REF!</v>
      </c>
      <c r="BQ45" s="52"/>
    </row>
    <row r="46" spans="1:69">
      <c r="A46" s="5">
        <v>1370</v>
      </c>
      <c r="B46" s="5" t="s">
        <v>78</v>
      </c>
      <c r="C46" s="40"/>
      <c r="D46" s="14" t="e">
        <f>SUMIF(#REF!,Aufteilung_Gebäudegruppen_BWZK!A46,#REF!)</f>
        <v>#REF!</v>
      </c>
      <c r="E46" s="14" t="e">
        <f>SUMIF(#REF!,Aufteilung_Gebäudegruppen_BWZK!A46,#REF!)</f>
        <v>#REF!</v>
      </c>
      <c r="F46" s="14" t="e">
        <f>SUMIF(#REF!,Aufteilung_Gebäudegruppen_BWZK!A46,#REF!)</f>
        <v>#REF!</v>
      </c>
      <c r="G46" s="14" t="e">
        <f>SUMIF(#REF!,Aufteilung_Gebäudegruppen_BWZK!A46,#REF!)</f>
        <v>#REF!</v>
      </c>
      <c r="H46" s="14" t="e">
        <f>SUMIF(#REF!,Aufteilung_Gebäudegruppen_BWZK!A46,#REF!)</f>
        <v>#REF!</v>
      </c>
      <c r="I46" s="67"/>
      <c r="J46" s="72" t="e">
        <f>SUMIF(#REF!,Aufteilung_Gebäudegruppen_BWZK!A46,#REF!)</f>
        <v>#REF!</v>
      </c>
      <c r="K46" s="72" t="e">
        <f>SUMIF(#REF!,Aufteilung_Gebäudegruppen_BWZK!A46,#REF!)</f>
        <v>#REF!</v>
      </c>
      <c r="L46" s="72" t="e">
        <f>SUMIF(#REF!,Aufteilung_Gebäudegruppen_BWZK!A46,#REF!)</f>
        <v>#REF!</v>
      </c>
      <c r="M46" s="72" t="e">
        <f>SUMIF(#REF!,Aufteilung_Gebäudegruppen_BWZK!A46,#REF!)</f>
        <v>#REF!</v>
      </c>
      <c r="N46" s="72" t="e">
        <f>SUMIF(#REF!,Aufteilung_Gebäudegruppen_BWZK!A46,#REF!)</f>
        <v>#REF!</v>
      </c>
      <c r="O46" s="67"/>
      <c r="P46" s="72" t="e">
        <f>SUMIF(#REF!,Aufteilung_Gebäudegruppen_BWZK!A46,#REF!)</f>
        <v>#REF!</v>
      </c>
      <c r="Q46" s="72" t="e">
        <f>SUMIF(#REF!,Aufteilung_Gebäudegruppen_BWZK!A46,#REF!)</f>
        <v>#REF!</v>
      </c>
      <c r="R46" s="72" t="e">
        <f>SUMIF(#REF!,Aufteilung_Gebäudegruppen_BWZK!A46,#REF!)</f>
        <v>#REF!</v>
      </c>
      <c r="S46" s="72" t="e">
        <f>SUMIF(#REF!,Aufteilung_Gebäudegruppen_BWZK!A46,#REF!)</f>
        <v>#REF!</v>
      </c>
      <c r="T46" s="72" t="e">
        <f>SUMIF(#REF!,Aufteilung_Gebäudegruppen_BWZK!A46,#REF!)</f>
        <v>#REF!</v>
      </c>
      <c r="U46" s="67"/>
      <c r="V46" s="72" t="e">
        <f>SUMIF(#REF!,Aufteilung_Gebäudegruppen_BWZK!A46,#REF!)</f>
        <v>#REF!</v>
      </c>
      <c r="W46" s="72" t="e">
        <f>SUMIF(#REF!,Aufteilung_Gebäudegruppen_BWZK!A46,#REF!)</f>
        <v>#REF!</v>
      </c>
      <c r="X46" s="72" t="e">
        <f>SUMIF(#REF!,Aufteilung_Gebäudegruppen_BWZK!A46,#REF!)</f>
        <v>#REF!</v>
      </c>
      <c r="Y46" s="72" t="e">
        <f>SUMIF(#REF!,Aufteilung_Gebäudegruppen_BWZK!A46,#REF!)</f>
        <v>#REF!</v>
      </c>
      <c r="Z46" s="72" t="e">
        <f>SUMIF(#REF!,Aufteilung_Gebäudegruppen_BWZK!A46,#REF!)</f>
        <v>#REF!</v>
      </c>
      <c r="AA46" s="67"/>
      <c r="AB46" s="72" t="e">
        <f>SUMIF(#REF!,Aufteilung_Gebäudegruppen_BWZK!A46,#REF!)</f>
        <v>#REF!</v>
      </c>
      <c r="AC46" s="72" t="e">
        <f>SUMIF(#REF!,Aufteilung_Gebäudegruppen_BWZK!A46,#REF!)</f>
        <v>#REF!</v>
      </c>
      <c r="AD46" s="72" t="e">
        <f>SUMIF(#REF!,Aufteilung_Gebäudegruppen_BWZK!A46,#REF!)</f>
        <v>#REF!</v>
      </c>
      <c r="AE46" s="72" t="e">
        <f>SUMIF(#REF!,Aufteilung_Gebäudegruppen_BWZK!A46,#REF!)</f>
        <v>#REF!</v>
      </c>
      <c r="AF46" s="72" t="e">
        <f>SUMIF(#REF!,Aufteilung_Gebäudegruppen_BWZK!A46,#REF!)</f>
        <v>#REF!</v>
      </c>
      <c r="AG46" s="67"/>
      <c r="AH46" s="72" t="e">
        <f>SUMIF(#REF!,Aufteilung_Gebäudegruppen_BWZK!A46,#REF!)</f>
        <v>#REF!</v>
      </c>
      <c r="AI46" s="72" t="e">
        <f>SUMIF(#REF!,Aufteilung_Gebäudegruppen_BWZK!A46,#REF!)</f>
        <v>#REF!</v>
      </c>
      <c r="AJ46" s="72" t="e">
        <f>SUMIF(#REF!,Aufteilung_Gebäudegruppen_BWZK!A46,#REF!)</f>
        <v>#REF!</v>
      </c>
      <c r="AK46" s="72" t="e">
        <f>SUMIF(#REF!,Aufteilung_Gebäudegruppen_BWZK!A46,#REF!)</f>
        <v>#REF!</v>
      </c>
      <c r="AL46" s="72" t="e">
        <f>SUMIF(#REF!,Aufteilung_Gebäudegruppen_BWZK!A46,#REF!)</f>
        <v>#REF!</v>
      </c>
      <c r="AM46" s="69"/>
      <c r="AN46" s="70" t="s">
        <v>47</v>
      </c>
      <c r="AO46" s="70" t="e">
        <f t="shared" si="0"/>
        <v>#REF!</v>
      </c>
      <c r="AP46" s="70" t="e">
        <f t="shared" si="1"/>
        <v>#REF!</v>
      </c>
      <c r="AQ46" s="70" t="e">
        <f t="shared" si="2"/>
        <v>#REF!</v>
      </c>
      <c r="AR46" s="70" t="e">
        <f t="shared" si="3"/>
        <v>#REF!</v>
      </c>
      <c r="AS46" s="71"/>
      <c r="AT46" s="70" t="s">
        <v>47</v>
      </c>
      <c r="AU46" s="70" t="e">
        <f t="shared" si="4"/>
        <v>#REF!</v>
      </c>
      <c r="AV46" s="70" t="e">
        <f t="shared" si="5"/>
        <v>#REF!</v>
      </c>
      <c r="AW46" s="70" t="e">
        <f t="shared" si="6"/>
        <v>#REF!</v>
      </c>
      <c r="AX46" s="70" t="e">
        <f t="shared" si="7"/>
        <v>#REF!</v>
      </c>
      <c r="AY46" s="71"/>
      <c r="AZ46" s="70" t="s">
        <v>47</v>
      </c>
      <c r="BA46" s="70" t="e">
        <f t="shared" si="8"/>
        <v>#REF!</v>
      </c>
      <c r="BB46" s="70" t="e">
        <f t="shared" si="9"/>
        <v>#REF!</v>
      </c>
      <c r="BC46" s="70" t="e">
        <f t="shared" si="10"/>
        <v>#REF!</v>
      </c>
      <c r="BD46" s="70" t="e">
        <f t="shared" si="11"/>
        <v>#REF!</v>
      </c>
      <c r="BE46" s="71"/>
      <c r="BF46" s="70" t="s">
        <v>47</v>
      </c>
      <c r="BG46" s="70" t="e">
        <f t="shared" si="12"/>
        <v>#REF!</v>
      </c>
      <c r="BH46" s="70" t="e">
        <f t="shared" si="13"/>
        <v>#REF!</v>
      </c>
      <c r="BI46" s="70" t="e">
        <f t="shared" si="14"/>
        <v>#REF!</v>
      </c>
      <c r="BJ46" s="70" t="e">
        <f t="shared" si="15"/>
        <v>#REF!</v>
      </c>
      <c r="BK46" s="71"/>
      <c r="BL46" s="70" t="s">
        <v>47</v>
      </c>
      <c r="BM46" s="70" t="e">
        <f t="shared" si="16"/>
        <v>#REF!</v>
      </c>
      <c r="BN46" s="70" t="e">
        <f t="shared" si="17"/>
        <v>#REF!</v>
      </c>
      <c r="BO46" s="70" t="e">
        <f t="shared" si="18"/>
        <v>#REF!</v>
      </c>
      <c r="BP46" s="70" t="e">
        <f t="shared" si="19"/>
        <v>#REF!</v>
      </c>
      <c r="BQ46" s="52"/>
    </row>
    <row r="47" spans="1:69">
      <c r="A47" s="5">
        <v>1380</v>
      </c>
      <c r="B47" s="5" t="s">
        <v>79</v>
      </c>
      <c r="C47" s="40"/>
      <c r="D47" s="14" t="e">
        <f>SUMIF(#REF!,Aufteilung_Gebäudegruppen_BWZK!A47,#REF!)</f>
        <v>#REF!</v>
      </c>
      <c r="E47" s="14" t="e">
        <f>SUMIF(#REF!,Aufteilung_Gebäudegruppen_BWZK!A47,#REF!)</f>
        <v>#REF!</v>
      </c>
      <c r="F47" s="14" t="e">
        <f>SUMIF(#REF!,Aufteilung_Gebäudegruppen_BWZK!A47,#REF!)</f>
        <v>#REF!</v>
      </c>
      <c r="G47" s="14" t="e">
        <f>SUMIF(#REF!,Aufteilung_Gebäudegruppen_BWZK!A47,#REF!)</f>
        <v>#REF!</v>
      </c>
      <c r="H47" s="14" t="e">
        <f>SUMIF(#REF!,Aufteilung_Gebäudegruppen_BWZK!A47,#REF!)</f>
        <v>#REF!</v>
      </c>
      <c r="I47" s="67"/>
      <c r="J47" s="72" t="e">
        <f>SUMIF(#REF!,Aufteilung_Gebäudegruppen_BWZK!A47,#REF!)</f>
        <v>#REF!</v>
      </c>
      <c r="K47" s="72" t="e">
        <f>SUMIF(#REF!,Aufteilung_Gebäudegruppen_BWZK!A47,#REF!)</f>
        <v>#REF!</v>
      </c>
      <c r="L47" s="72" t="e">
        <f>SUMIF(#REF!,Aufteilung_Gebäudegruppen_BWZK!A47,#REF!)</f>
        <v>#REF!</v>
      </c>
      <c r="M47" s="72" t="e">
        <f>SUMIF(#REF!,Aufteilung_Gebäudegruppen_BWZK!A47,#REF!)</f>
        <v>#REF!</v>
      </c>
      <c r="N47" s="72" t="e">
        <f>SUMIF(#REF!,Aufteilung_Gebäudegruppen_BWZK!A47,#REF!)</f>
        <v>#REF!</v>
      </c>
      <c r="O47" s="67"/>
      <c r="P47" s="72" t="e">
        <f>SUMIF(#REF!,Aufteilung_Gebäudegruppen_BWZK!A47,#REF!)</f>
        <v>#REF!</v>
      </c>
      <c r="Q47" s="72" t="e">
        <f>SUMIF(#REF!,Aufteilung_Gebäudegruppen_BWZK!A47,#REF!)</f>
        <v>#REF!</v>
      </c>
      <c r="R47" s="72" t="e">
        <f>SUMIF(#REF!,Aufteilung_Gebäudegruppen_BWZK!A47,#REF!)</f>
        <v>#REF!</v>
      </c>
      <c r="S47" s="72" t="e">
        <f>SUMIF(#REF!,Aufteilung_Gebäudegruppen_BWZK!A47,#REF!)</f>
        <v>#REF!</v>
      </c>
      <c r="T47" s="72" t="e">
        <f>SUMIF(#REF!,Aufteilung_Gebäudegruppen_BWZK!A47,#REF!)</f>
        <v>#REF!</v>
      </c>
      <c r="U47" s="67"/>
      <c r="V47" s="72" t="e">
        <f>SUMIF(#REF!,Aufteilung_Gebäudegruppen_BWZK!A47,#REF!)</f>
        <v>#REF!</v>
      </c>
      <c r="W47" s="72" t="e">
        <f>SUMIF(#REF!,Aufteilung_Gebäudegruppen_BWZK!A47,#REF!)</f>
        <v>#REF!</v>
      </c>
      <c r="X47" s="72" t="e">
        <f>SUMIF(#REF!,Aufteilung_Gebäudegruppen_BWZK!A47,#REF!)</f>
        <v>#REF!</v>
      </c>
      <c r="Y47" s="72" t="e">
        <f>SUMIF(#REF!,Aufteilung_Gebäudegruppen_BWZK!A47,#REF!)</f>
        <v>#REF!</v>
      </c>
      <c r="Z47" s="72" t="e">
        <f>SUMIF(#REF!,Aufteilung_Gebäudegruppen_BWZK!A47,#REF!)</f>
        <v>#REF!</v>
      </c>
      <c r="AA47" s="67"/>
      <c r="AB47" s="72" t="e">
        <f>SUMIF(#REF!,Aufteilung_Gebäudegruppen_BWZK!A47,#REF!)</f>
        <v>#REF!</v>
      </c>
      <c r="AC47" s="72" t="e">
        <f>SUMIF(#REF!,Aufteilung_Gebäudegruppen_BWZK!A47,#REF!)</f>
        <v>#REF!</v>
      </c>
      <c r="AD47" s="72" t="e">
        <f>SUMIF(#REF!,Aufteilung_Gebäudegruppen_BWZK!A47,#REF!)</f>
        <v>#REF!</v>
      </c>
      <c r="AE47" s="72" t="e">
        <f>SUMIF(#REF!,Aufteilung_Gebäudegruppen_BWZK!A47,#REF!)</f>
        <v>#REF!</v>
      </c>
      <c r="AF47" s="72" t="e">
        <f>SUMIF(#REF!,Aufteilung_Gebäudegruppen_BWZK!A47,#REF!)</f>
        <v>#REF!</v>
      </c>
      <c r="AG47" s="67"/>
      <c r="AH47" s="72" t="e">
        <f>SUMIF(#REF!,Aufteilung_Gebäudegruppen_BWZK!A47,#REF!)</f>
        <v>#REF!</v>
      </c>
      <c r="AI47" s="72" t="e">
        <f>SUMIF(#REF!,Aufteilung_Gebäudegruppen_BWZK!A47,#REF!)</f>
        <v>#REF!</v>
      </c>
      <c r="AJ47" s="72" t="e">
        <f>SUMIF(#REF!,Aufteilung_Gebäudegruppen_BWZK!A47,#REF!)</f>
        <v>#REF!</v>
      </c>
      <c r="AK47" s="72" t="e">
        <f>SUMIF(#REF!,Aufteilung_Gebäudegruppen_BWZK!A47,#REF!)</f>
        <v>#REF!</v>
      </c>
      <c r="AL47" s="72" t="e">
        <f>SUMIF(#REF!,Aufteilung_Gebäudegruppen_BWZK!A47,#REF!)</f>
        <v>#REF!</v>
      </c>
      <c r="AM47" s="69"/>
      <c r="AN47" s="70" t="s">
        <v>47</v>
      </c>
      <c r="AO47" s="70" t="e">
        <f t="shared" si="0"/>
        <v>#REF!</v>
      </c>
      <c r="AP47" s="70" t="e">
        <f t="shared" si="1"/>
        <v>#REF!</v>
      </c>
      <c r="AQ47" s="70" t="e">
        <f t="shared" si="2"/>
        <v>#REF!</v>
      </c>
      <c r="AR47" s="70" t="e">
        <f t="shared" si="3"/>
        <v>#REF!</v>
      </c>
      <c r="AS47" s="71"/>
      <c r="AT47" s="70" t="s">
        <v>47</v>
      </c>
      <c r="AU47" s="70" t="e">
        <f t="shared" si="4"/>
        <v>#REF!</v>
      </c>
      <c r="AV47" s="70" t="e">
        <f t="shared" si="5"/>
        <v>#REF!</v>
      </c>
      <c r="AW47" s="70" t="e">
        <f t="shared" si="6"/>
        <v>#REF!</v>
      </c>
      <c r="AX47" s="70" t="e">
        <f t="shared" si="7"/>
        <v>#REF!</v>
      </c>
      <c r="AY47" s="71"/>
      <c r="AZ47" s="70" t="s">
        <v>47</v>
      </c>
      <c r="BA47" s="70" t="e">
        <f t="shared" si="8"/>
        <v>#REF!</v>
      </c>
      <c r="BB47" s="70" t="e">
        <f t="shared" si="9"/>
        <v>#REF!</v>
      </c>
      <c r="BC47" s="70" t="e">
        <f t="shared" si="10"/>
        <v>#REF!</v>
      </c>
      <c r="BD47" s="70" t="e">
        <f t="shared" si="11"/>
        <v>#REF!</v>
      </c>
      <c r="BE47" s="71"/>
      <c r="BF47" s="70" t="s">
        <v>47</v>
      </c>
      <c r="BG47" s="70" t="e">
        <f t="shared" si="12"/>
        <v>#REF!</v>
      </c>
      <c r="BH47" s="70" t="e">
        <f t="shared" si="13"/>
        <v>#REF!</v>
      </c>
      <c r="BI47" s="70" t="e">
        <f t="shared" si="14"/>
        <v>#REF!</v>
      </c>
      <c r="BJ47" s="70" t="e">
        <f t="shared" si="15"/>
        <v>#REF!</v>
      </c>
      <c r="BK47" s="71"/>
      <c r="BL47" s="70" t="s">
        <v>47</v>
      </c>
      <c r="BM47" s="70" t="e">
        <f t="shared" si="16"/>
        <v>#REF!</v>
      </c>
      <c r="BN47" s="70" t="e">
        <f t="shared" si="17"/>
        <v>#REF!</v>
      </c>
      <c r="BO47" s="70" t="e">
        <f t="shared" si="18"/>
        <v>#REF!</v>
      </c>
      <c r="BP47" s="70" t="e">
        <f t="shared" si="19"/>
        <v>#REF!</v>
      </c>
      <c r="BQ47" s="52"/>
    </row>
    <row r="48" spans="1:69">
      <c r="A48" s="66">
        <v>2000</v>
      </c>
      <c r="B48" s="66" t="s">
        <v>80</v>
      </c>
      <c r="C48" s="39"/>
      <c r="D48" s="14" t="e">
        <f>SUMIF(#REF!,Aufteilung_Gebäudegruppen_BWZK!A48,#REF!)</f>
        <v>#REF!</v>
      </c>
      <c r="E48" s="14" t="e">
        <f>SUMIF(#REF!,Aufteilung_Gebäudegruppen_BWZK!A48,#REF!)</f>
        <v>#REF!</v>
      </c>
      <c r="F48" s="14" t="e">
        <f>SUMIF(#REF!,Aufteilung_Gebäudegruppen_BWZK!A48,#REF!)</f>
        <v>#REF!</v>
      </c>
      <c r="G48" s="14" t="e">
        <f>SUMIF(#REF!,Aufteilung_Gebäudegruppen_BWZK!A48,#REF!)</f>
        <v>#REF!</v>
      </c>
      <c r="H48" s="14" t="e">
        <f>SUMIF(#REF!,Aufteilung_Gebäudegruppen_BWZK!A48,#REF!)</f>
        <v>#REF!</v>
      </c>
      <c r="I48" s="67"/>
      <c r="J48" s="72" t="e">
        <f>SUMIF(#REF!,Aufteilung_Gebäudegruppen_BWZK!A48,#REF!)</f>
        <v>#REF!</v>
      </c>
      <c r="K48" s="72" t="e">
        <f>SUMIF(#REF!,Aufteilung_Gebäudegruppen_BWZK!A48,#REF!)</f>
        <v>#REF!</v>
      </c>
      <c r="L48" s="72" t="e">
        <f>SUMIF(#REF!,Aufteilung_Gebäudegruppen_BWZK!A48,#REF!)</f>
        <v>#REF!</v>
      </c>
      <c r="M48" s="72" t="e">
        <f>SUMIF(#REF!,Aufteilung_Gebäudegruppen_BWZK!A48,#REF!)</f>
        <v>#REF!</v>
      </c>
      <c r="N48" s="72" t="e">
        <f>SUMIF(#REF!,Aufteilung_Gebäudegruppen_BWZK!A48,#REF!)</f>
        <v>#REF!</v>
      </c>
      <c r="O48" s="67"/>
      <c r="P48" s="72" t="e">
        <f>SUMIF(#REF!,Aufteilung_Gebäudegruppen_BWZK!A48,#REF!)</f>
        <v>#REF!</v>
      </c>
      <c r="Q48" s="72" t="e">
        <f>SUMIF(#REF!,Aufteilung_Gebäudegruppen_BWZK!A48,#REF!)</f>
        <v>#REF!</v>
      </c>
      <c r="R48" s="72" t="e">
        <f>SUMIF(#REF!,Aufteilung_Gebäudegruppen_BWZK!A48,#REF!)</f>
        <v>#REF!</v>
      </c>
      <c r="S48" s="72" t="e">
        <f>SUMIF(#REF!,Aufteilung_Gebäudegruppen_BWZK!A48,#REF!)</f>
        <v>#REF!</v>
      </c>
      <c r="T48" s="72" t="e">
        <f>SUMIF(#REF!,Aufteilung_Gebäudegruppen_BWZK!A48,#REF!)</f>
        <v>#REF!</v>
      </c>
      <c r="U48" s="67"/>
      <c r="V48" s="72" t="e">
        <f>SUMIF(#REF!,Aufteilung_Gebäudegruppen_BWZK!A48,#REF!)</f>
        <v>#REF!</v>
      </c>
      <c r="W48" s="72" t="e">
        <f>SUMIF(#REF!,Aufteilung_Gebäudegruppen_BWZK!A48,#REF!)</f>
        <v>#REF!</v>
      </c>
      <c r="X48" s="72" t="e">
        <f>SUMIF(#REF!,Aufteilung_Gebäudegruppen_BWZK!A48,#REF!)</f>
        <v>#REF!</v>
      </c>
      <c r="Y48" s="72" t="e">
        <f>SUMIF(#REF!,Aufteilung_Gebäudegruppen_BWZK!A48,#REF!)</f>
        <v>#REF!</v>
      </c>
      <c r="Z48" s="72" t="e">
        <f>SUMIF(#REF!,Aufteilung_Gebäudegruppen_BWZK!A48,#REF!)</f>
        <v>#REF!</v>
      </c>
      <c r="AA48" s="67"/>
      <c r="AB48" s="72" t="e">
        <f>SUMIF(#REF!,Aufteilung_Gebäudegruppen_BWZK!A48,#REF!)</f>
        <v>#REF!</v>
      </c>
      <c r="AC48" s="72" t="e">
        <f>SUMIF(#REF!,Aufteilung_Gebäudegruppen_BWZK!A48,#REF!)</f>
        <v>#REF!</v>
      </c>
      <c r="AD48" s="72" t="e">
        <f>SUMIF(#REF!,Aufteilung_Gebäudegruppen_BWZK!A48,#REF!)</f>
        <v>#REF!</v>
      </c>
      <c r="AE48" s="72" t="e">
        <f>SUMIF(#REF!,Aufteilung_Gebäudegruppen_BWZK!A48,#REF!)</f>
        <v>#REF!</v>
      </c>
      <c r="AF48" s="72" t="e">
        <f>SUMIF(#REF!,Aufteilung_Gebäudegruppen_BWZK!A48,#REF!)</f>
        <v>#REF!</v>
      </c>
      <c r="AG48" s="67"/>
      <c r="AH48" s="72" t="e">
        <f>SUMIF(#REF!,Aufteilung_Gebäudegruppen_BWZK!A48,#REF!)</f>
        <v>#REF!</v>
      </c>
      <c r="AI48" s="72" t="e">
        <f>SUMIF(#REF!,Aufteilung_Gebäudegruppen_BWZK!A48,#REF!)</f>
        <v>#REF!</v>
      </c>
      <c r="AJ48" s="72" t="e">
        <f>SUMIF(#REF!,Aufteilung_Gebäudegruppen_BWZK!A48,#REF!)</f>
        <v>#REF!</v>
      </c>
      <c r="AK48" s="72" t="e">
        <f>SUMIF(#REF!,Aufteilung_Gebäudegruppen_BWZK!A48,#REF!)</f>
        <v>#REF!</v>
      </c>
      <c r="AL48" s="72" t="e">
        <f>SUMIF(#REF!,Aufteilung_Gebäudegruppen_BWZK!A48,#REF!)</f>
        <v>#REF!</v>
      </c>
      <c r="AM48" s="69"/>
      <c r="AN48" s="70" t="s">
        <v>47</v>
      </c>
      <c r="AO48" s="70" t="e">
        <f t="shared" si="0"/>
        <v>#REF!</v>
      </c>
      <c r="AP48" s="70" t="e">
        <f t="shared" si="1"/>
        <v>#REF!</v>
      </c>
      <c r="AQ48" s="70" t="e">
        <f t="shared" si="2"/>
        <v>#REF!</v>
      </c>
      <c r="AR48" s="70" t="e">
        <f t="shared" si="3"/>
        <v>#REF!</v>
      </c>
      <c r="AS48" s="71"/>
      <c r="AT48" s="70" t="s">
        <v>47</v>
      </c>
      <c r="AU48" s="70" t="e">
        <f t="shared" si="4"/>
        <v>#REF!</v>
      </c>
      <c r="AV48" s="70" t="e">
        <f t="shared" si="5"/>
        <v>#REF!</v>
      </c>
      <c r="AW48" s="70" t="e">
        <f t="shared" si="6"/>
        <v>#REF!</v>
      </c>
      <c r="AX48" s="70" t="e">
        <f t="shared" si="7"/>
        <v>#REF!</v>
      </c>
      <c r="AY48" s="71"/>
      <c r="AZ48" s="70" t="s">
        <v>47</v>
      </c>
      <c r="BA48" s="70" t="e">
        <f t="shared" si="8"/>
        <v>#REF!</v>
      </c>
      <c r="BB48" s="70" t="e">
        <f t="shared" si="9"/>
        <v>#REF!</v>
      </c>
      <c r="BC48" s="70" t="e">
        <f t="shared" si="10"/>
        <v>#REF!</v>
      </c>
      <c r="BD48" s="70" t="e">
        <f t="shared" si="11"/>
        <v>#REF!</v>
      </c>
      <c r="BE48" s="71"/>
      <c r="BF48" s="70" t="s">
        <v>47</v>
      </c>
      <c r="BG48" s="70" t="e">
        <f t="shared" si="12"/>
        <v>#REF!</v>
      </c>
      <c r="BH48" s="70" t="e">
        <f t="shared" si="13"/>
        <v>#REF!</v>
      </c>
      <c r="BI48" s="70" t="e">
        <f t="shared" si="14"/>
        <v>#REF!</v>
      </c>
      <c r="BJ48" s="70" t="e">
        <f t="shared" si="15"/>
        <v>#REF!</v>
      </c>
      <c r="BK48" s="71"/>
      <c r="BL48" s="70" t="s">
        <v>47</v>
      </c>
      <c r="BM48" s="70" t="e">
        <f t="shared" si="16"/>
        <v>#REF!</v>
      </c>
      <c r="BN48" s="70" t="e">
        <f t="shared" si="17"/>
        <v>#REF!</v>
      </c>
      <c r="BO48" s="70" t="e">
        <f t="shared" si="18"/>
        <v>#REF!</v>
      </c>
      <c r="BP48" s="70" t="e">
        <f t="shared" si="19"/>
        <v>#REF!</v>
      </c>
      <c r="BQ48" s="52"/>
    </row>
    <row r="49" spans="1:69">
      <c r="A49" s="66">
        <v>2100</v>
      </c>
      <c r="B49" s="66" t="s">
        <v>81</v>
      </c>
      <c r="C49" s="39"/>
      <c r="D49" s="14" t="e">
        <f>SUMIF(#REF!,Aufteilung_Gebäudegruppen_BWZK!A49,#REF!)</f>
        <v>#REF!</v>
      </c>
      <c r="E49" s="14" t="e">
        <f>SUMIF(#REF!,Aufteilung_Gebäudegruppen_BWZK!A49,#REF!)</f>
        <v>#REF!</v>
      </c>
      <c r="F49" s="14" t="e">
        <f>SUMIF(#REF!,Aufteilung_Gebäudegruppen_BWZK!A49,#REF!)</f>
        <v>#REF!</v>
      </c>
      <c r="G49" s="14" t="e">
        <f>SUMIF(#REF!,Aufteilung_Gebäudegruppen_BWZK!A49,#REF!)</f>
        <v>#REF!</v>
      </c>
      <c r="H49" s="14" t="e">
        <f>SUMIF(#REF!,Aufteilung_Gebäudegruppen_BWZK!A49,#REF!)</f>
        <v>#REF!</v>
      </c>
      <c r="I49" s="67"/>
      <c r="J49" s="72" t="e">
        <f>SUMIF(#REF!,Aufteilung_Gebäudegruppen_BWZK!A49,#REF!)</f>
        <v>#REF!</v>
      </c>
      <c r="K49" s="72" t="e">
        <f>SUMIF(#REF!,Aufteilung_Gebäudegruppen_BWZK!A49,#REF!)</f>
        <v>#REF!</v>
      </c>
      <c r="L49" s="72" t="e">
        <f>SUMIF(#REF!,Aufteilung_Gebäudegruppen_BWZK!A49,#REF!)</f>
        <v>#REF!</v>
      </c>
      <c r="M49" s="72" t="e">
        <f>SUMIF(#REF!,Aufteilung_Gebäudegruppen_BWZK!A49,#REF!)</f>
        <v>#REF!</v>
      </c>
      <c r="N49" s="72" t="e">
        <f>SUMIF(#REF!,Aufteilung_Gebäudegruppen_BWZK!A49,#REF!)</f>
        <v>#REF!</v>
      </c>
      <c r="O49" s="67"/>
      <c r="P49" s="72" t="e">
        <f>SUMIF(#REF!,Aufteilung_Gebäudegruppen_BWZK!A49,#REF!)</f>
        <v>#REF!</v>
      </c>
      <c r="Q49" s="72" t="e">
        <f>SUMIF(#REF!,Aufteilung_Gebäudegruppen_BWZK!A49,#REF!)</f>
        <v>#REF!</v>
      </c>
      <c r="R49" s="72" t="e">
        <f>SUMIF(#REF!,Aufteilung_Gebäudegruppen_BWZK!A49,#REF!)</f>
        <v>#REF!</v>
      </c>
      <c r="S49" s="72" t="e">
        <f>SUMIF(#REF!,Aufteilung_Gebäudegruppen_BWZK!A49,#REF!)</f>
        <v>#REF!</v>
      </c>
      <c r="T49" s="72" t="e">
        <f>SUMIF(#REF!,Aufteilung_Gebäudegruppen_BWZK!A49,#REF!)</f>
        <v>#REF!</v>
      </c>
      <c r="U49" s="67"/>
      <c r="V49" s="72" t="e">
        <f>SUMIF(#REF!,Aufteilung_Gebäudegruppen_BWZK!A49,#REF!)</f>
        <v>#REF!</v>
      </c>
      <c r="W49" s="72" t="e">
        <f>SUMIF(#REF!,Aufteilung_Gebäudegruppen_BWZK!A49,#REF!)</f>
        <v>#REF!</v>
      </c>
      <c r="X49" s="72" t="e">
        <f>SUMIF(#REF!,Aufteilung_Gebäudegruppen_BWZK!A49,#REF!)</f>
        <v>#REF!</v>
      </c>
      <c r="Y49" s="72" t="e">
        <f>SUMIF(#REF!,Aufteilung_Gebäudegruppen_BWZK!A49,#REF!)</f>
        <v>#REF!</v>
      </c>
      <c r="Z49" s="72" t="e">
        <f>SUMIF(#REF!,Aufteilung_Gebäudegruppen_BWZK!A49,#REF!)</f>
        <v>#REF!</v>
      </c>
      <c r="AA49" s="67"/>
      <c r="AB49" s="72" t="e">
        <f>SUMIF(#REF!,Aufteilung_Gebäudegruppen_BWZK!A49,#REF!)</f>
        <v>#REF!</v>
      </c>
      <c r="AC49" s="72" t="e">
        <f>SUMIF(#REF!,Aufteilung_Gebäudegruppen_BWZK!A49,#REF!)</f>
        <v>#REF!</v>
      </c>
      <c r="AD49" s="72" t="e">
        <f>SUMIF(#REF!,Aufteilung_Gebäudegruppen_BWZK!A49,#REF!)</f>
        <v>#REF!</v>
      </c>
      <c r="AE49" s="72" t="e">
        <f>SUMIF(#REF!,Aufteilung_Gebäudegruppen_BWZK!A49,#REF!)</f>
        <v>#REF!</v>
      </c>
      <c r="AF49" s="72" t="e">
        <f>SUMIF(#REF!,Aufteilung_Gebäudegruppen_BWZK!A49,#REF!)</f>
        <v>#REF!</v>
      </c>
      <c r="AG49" s="67"/>
      <c r="AH49" s="72" t="e">
        <f>SUMIF(#REF!,Aufteilung_Gebäudegruppen_BWZK!A49,#REF!)</f>
        <v>#REF!</v>
      </c>
      <c r="AI49" s="72" t="e">
        <f>SUMIF(#REF!,Aufteilung_Gebäudegruppen_BWZK!A49,#REF!)</f>
        <v>#REF!</v>
      </c>
      <c r="AJ49" s="72" t="e">
        <f>SUMIF(#REF!,Aufteilung_Gebäudegruppen_BWZK!A49,#REF!)</f>
        <v>#REF!</v>
      </c>
      <c r="AK49" s="72" t="e">
        <f>SUMIF(#REF!,Aufteilung_Gebäudegruppen_BWZK!A49,#REF!)</f>
        <v>#REF!</v>
      </c>
      <c r="AL49" s="72" t="e">
        <f>SUMIF(#REF!,Aufteilung_Gebäudegruppen_BWZK!A49,#REF!)</f>
        <v>#REF!</v>
      </c>
      <c r="AM49" s="69"/>
      <c r="AN49" s="70" t="s">
        <v>47</v>
      </c>
      <c r="AO49" s="70" t="e">
        <f t="shared" si="0"/>
        <v>#REF!</v>
      </c>
      <c r="AP49" s="70" t="e">
        <f t="shared" si="1"/>
        <v>#REF!</v>
      </c>
      <c r="AQ49" s="70" t="e">
        <f t="shared" si="2"/>
        <v>#REF!</v>
      </c>
      <c r="AR49" s="70" t="e">
        <f t="shared" si="3"/>
        <v>#REF!</v>
      </c>
      <c r="AS49" s="71"/>
      <c r="AT49" s="70" t="s">
        <v>47</v>
      </c>
      <c r="AU49" s="70" t="e">
        <f t="shared" si="4"/>
        <v>#REF!</v>
      </c>
      <c r="AV49" s="70" t="e">
        <f t="shared" si="5"/>
        <v>#REF!</v>
      </c>
      <c r="AW49" s="70" t="e">
        <f t="shared" si="6"/>
        <v>#REF!</v>
      </c>
      <c r="AX49" s="70" t="e">
        <f t="shared" si="7"/>
        <v>#REF!</v>
      </c>
      <c r="AY49" s="71"/>
      <c r="AZ49" s="70" t="s">
        <v>47</v>
      </c>
      <c r="BA49" s="70" t="e">
        <f t="shared" si="8"/>
        <v>#REF!</v>
      </c>
      <c r="BB49" s="70" t="e">
        <f t="shared" si="9"/>
        <v>#REF!</v>
      </c>
      <c r="BC49" s="70" t="e">
        <f t="shared" si="10"/>
        <v>#REF!</v>
      </c>
      <c r="BD49" s="70" t="e">
        <f t="shared" si="11"/>
        <v>#REF!</v>
      </c>
      <c r="BE49" s="71"/>
      <c r="BF49" s="70" t="s">
        <v>47</v>
      </c>
      <c r="BG49" s="70" t="e">
        <f t="shared" si="12"/>
        <v>#REF!</v>
      </c>
      <c r="BH49" s="70" t="e">
        <f t="shared" si="13"/>
        <v>#REF!</v>
      </c>
      <c r="BI49" s="70" t="e">
        <f t="shared" si="14"/>
        <v>#REF!</v>
      </c>
      <c r="BJ49" s="70" t="e">
        <f t="shared" si="15"/>
        <v>#REF!</v>
      </c>
      <c r="BK49" s="71"/>
      <c r="BL49" s="70" t="s">
        <v>47</v>
      </c>
      <c r="BM49" s="70" t="e">
        <f t="shared" si="16"/>
        <v>#REF!</v>
      </c>
      <c r="BN49" s="70" t="e">
        <f t="shared" si="17"/>
        <v>#REF!</v>
      </c>
      <c r="BO49" s="70" t="e">
        <f t="shared" si="18"/>
        <v>#REF!</v>
      </c>
      <c r="BP49" s="70" t="e">
        <f t="shared" si="19"/>
        <v>#REF!</v>
      </c>
      <c r="BQ49" s="52"/>
    </row>
    <row r="50" spans="1:69">
      <c r="A50" s="5">
        <v>2110</v>
      </c>
      <c r="B50" s="5" t="s">
        <v>82</v>
      </c>
      <c r="C50" s="40"/>
      <c r="D50" s="14" t="e">
        <f>SUMIF(#REF!,Aufteilung_Gebäudegruppen_BWZK!A50,#REF!)</f>
        <v>#REF!</v>
      </c>
      <c r="E50" s="14" t="e">
        <f>SUMIF(#REF!,Aufteilung_Gebäudegruppen_BWZK!A50,#REF!)</f>
        <v>#REF!</v>
      </c>
      <c r="F50" s="14" t="e">
        <f>SUMIF(#REF!,Aufteilung_Gebäudegruppen_BWZK!A50,#REF!)</f>
        <v>#REF!</v>
      </c>
      <c r="G50" s="14" t="e">
        <f>SUMIF(#REF!,Aufteilung_Gebäudegruppen_BWZK!A50,#REF!)</f>
        <v>#REF!</v>
      </c>
      <c r="H50" s="14" t="e">
        <f>SUMIF(#REF!,Aufteilung_Gebäudegruppen_BWZK!A50,#REF!)</f>
        <v>#REF!</v>
      </c>
      <c r="I50" s="67"/>
      <c r="J50" s="72" t="e">
        <f>SUMIF(#REF!,Aufteilung_Gebäudegruppen_BWZK!A50,#REF!)</f>
        <v>#REF!</v>
      </c>
      <c r="K50" s="72" t="e">
        <f>SUMIF(#REF!,Aufteilung_Gebäudegruppen_BWZK!A50,#REF!)</f>
        <v>#REF!</v>
      </c>
      <c r="L50" s="72" t="e">
        <f>SUMIF(#REF!,Aufteilung_Gebäudegruppen_BWZK!A50,#REF!)</f>
        <v>#REF!</v>
      </c>
      <c r="M50" s="72" t="e">
        <f>SUMIF(#REF!,Aufteilung_Gebäudegruppen_BWZK!A50,#REF!)</f>
        <v>#REF!</v>
      </c>
      <c r="N50" s="72" t="e">
        <f>SUMIF(#REF!,Aufteilung_Gebäudegruppen_BWZK!A50,#REF!)</f>
        <v>#REF!</v>
      </c>
      <c r="O50" s="67"/>
      <c r="P50" s="72" t="e">
        <f>SUMIF(#REF!,Aufteilung_Gebäudegruppen_BWZK!A50,#REF!)</f>
        <v>#REF!</v>
      </c>
      <c r="Q50" s="72" t="e">
        <f>SUMIF(#REF!,Aufteilung_Gebäudegruppen_BWZK!A50,#REF!)</f>
        <v>#REF!</v>
      </c>
      <c r="R50" s="72" t="e">
        <f>SUMIF(#REF!,Aufteilung_Gebäudegruppen_BWZK!A50,#REF!)</f>
        <v>#REF!</v>
      </c>
      <c r="S50" s="72" t="e">
        <f>SUMIF(#REF!,Aufteilung_Gebäudegruppen_BWZK!A50,#REF!)</f>
        <v>#REF!</v>
      </c>
      <c r="T50" s="72" t="e">
        <f>SUMIF(#REF!,Aufteilung_Gebäudegruppen_BWZK!A50,#REF!)</f>
        <v>#REF!</v>
      </c>
      <c r="U50" s="67"/>
      <c r="V50" s="72" t="e">
        <f>SUMIF(#REF!,Aufteilung_Gebäudegruppen_BWZK!A50,#REF!)</f>
        <v>#REF!</v>
      </c>
      <c r="W50" s="72" t="e">
        <f>SUMIF(#REF!,Aufteilung_Gebäudegruppen_BWZK!A50,#REF!)</f>
        <v>#REF!</v>
      </c>
      <c r="X50" s="72" t="e">
        <f>SUMIF(#REF!,Aufteilung_Gebäudegruppen_BWZK!A50,#REF!)</f>
        <v>#REF!</v>
      </c>
      <c r="Y50" s="72" t="e">
        <f>SUMIF(#REF!,Aufteilung_Gebäudegruppen_BWZK!A50,#REF!)</f>
        <v>#REF!</v>
      </c>
      <c r="Z50" s="72" t="e">
        <f>SUMIF(#REF!,Aufteilung_Gebäudegruppen_BWZK!A50,#REF!)</f>
        <v>#REF!</v>
      </c>
      <c r="AA50" s="67"/>
      <c r="AB50" s="72" t="e">
        <f>SUMIF(#REF!,Aufteilung_Gebäudegruppen_BWZK!A50,#REF!)</f>
        <v>#REF!</v>
      </c>
      <c r="AC50" s="72" t="e">
        <f>SUMIF(#REF!,Aufteilung_Gebäudegruppen_BWZK!A50,#REF!)</f>
        <v>#REF!</v>
      </c>
      <c r="AD50" s="72" t="e">
        <f>SUMIF(#REF!,Aufteilung_Gebäudegruppen_BWZK!A50,#REF!)</f>
        <v>#REF!</v>
      </c>
      <c r="AE50" s="72" t="e">
        <f>SUMIF(#REF!,Aufteilung_Gebäudegruppen_BWZK!A50,#REF!)</f>
        <v>#REF!</v>
      </c>
      <c r="AF50" s="72" t="e">
        <f>SUMIF(#REF!,Aufteilung_Gebäudegruppen_BWZK!A50,#REF!)</f>
        <v>#REF!</v>
      </c>
      <c r="AG50" s="67"/>
      <c r="AH50" s="72" t="e">
        <f>SUMIF(#REF!,Aufteilung_Gebäudegruppen_BWZK!A50,#REF!)</f>
        <v>#REF!</v>
      </c>
      <c r="AI50" s="72" t="e">
        <f>SUMIF(#REF!,Aufteilung_Gebäudegruppen_BWZK!A50,#REF!)</f>
        <v>#REF!</v>
      </c>
      <c r="AJ50" s="72" t="e">
        <f>SUMIF(#REF!,Aufteilung_Gebäudegruppen_BWZK!A50,#REF!)</f>
        <v>#REF!</v>
      </c>
      <c r="AK50" s="72" t="e">
        <f>SUMIF(#REF!,Aufteilung_Gebäudegruppen_BWZK!A50,#REF!)</f>
        <v>#REF!</v>
      </c>
      <c r="AL50" s="72" t="e">
        <f>SUMIF(#REF!,Aufteilung_Gebäudegruppen_BWZK!A50,#REF!)</f>
        <v>#REF!</v>
      </c>
      <c r="AM50" s="69"/>
      <c r="AN50" s="70" t="s">
        <v>47</v>
      </c>
      <c r="AO50" s="70" t="e">
        <f t="shared" si="0"/>
        <v>#REF!</v>
      </c>
      <c r="AP50" s="70" t="e">
        <f t="shared" si="1"/>
        <v>#REF!</v>
      </c>
      <c r="AQ50" s="70" t="e">
        <f t="shared" si="2"/>
        <v>#REF!</v>
      </c>
      <c r="AR50" s="70" t="e">
        <f t="shared" si="3"/>
        <v>#REF!</v>
      </c>
      <c r="AS50" s="71"/>
      <c r="AT50" s="70" t="s">
        <v>47</v>
      </c>
      <c r="AU50" s="70" t="e">
        <f t="shared" si="4"/>
        <v>#REF!</v>
      </c>
      <c r="AV50" s="70" t="e">
        <f t="shared" si="5"/>
        <v>#REF!</v>
      </c>
      <c r="AW50" s="70" t="e">
        <f t="shared" si="6"/>
        <v>#REF!</v>
      </c>
      <c r="AX50" s="70" t="e">
        <f t="shared" si="7"/>
        <v>#REF!</v>
      </c>
      <c r="AY50" s="71"/>
      <c r="AZ50" s="70" t="s">
        <v>47</v>
      </c>
      <c r="BA50" s="70" t="e">
        <f t="shared" si="8"/>
        <v>#REF!</v>
      </c>
      <c r="BB50" s="70" t="e">
        <f t="shared" si="9"/>
        <v>#REF!</v>
      </c>
      <c r="BC50" s="70" t="e">
        <f t="shared" si="10"/>
        <v>#REF!</v>
      </c>
      <c r="BD50" s="70" t="e">
        <f t="shared" si="11"/>
        <v>#REF!</v>
      </c>
      <c r="BE50" s="71"/>
      <c r="BF50" s="70" t="s">
        <v>47</v>
      </c>
      <c r="BG50" s="70" t="e">
        <f t="shared" si="12"/>
        <v>#REF!</v>
      </c>
      <c r="BH50" s="70" t="e">
        <f t="shared" si="13"/>
        <v>#REF!</v>
      </c>
      <c r="BI50" s="70" t="e">
        <f t="shared" si="14"/>
        <v>#REF!</v>
      </c>
      <c r="BJ50" s="70" t="e">
        <f t="shared" si="15"/>
        <v>#REF!</v>
      </c>
      <c r="BK50" s="71"/>
      <c r="BL50" s="70" t="s">
        <v>47</v>
      </c>
      <c r="BM50" s="70" t="e">
        <f t="shared" si="16"/>
        <v>#REF!</v>
      </c>
      <c r="BN50" s="70" t="e">
        <f t="shared" si="17"/>
        <v>#REF!</v>
      </c>
      <c r="BO50" s="70" t="e">
        <f t="shared" si="18"/>
        <v>#REF!</v>
      </c>
      <c r="BP50" s="70" t="e">
        <f t="shared" si="19"/>
        <v>#REF!</v>
      </c>
      <c r="BQ50" s="52"/>
    </row>
    <row r="51" spans="1:69">
      <c r="A51" s="73">
        <v>2111</v>
      </c>
      <c r="B51" s="73" t="s">
        <v>83</v>
      </c>
      <c r="C51" s="74"/>
      <c r="D51" s="14" t="e">
        <f>SUMIF(#REF!,Aufteilung_Gebäudegruppen_BWZK!A51,#REF!)</f>
        <v>#REF!</v>
      </c>
      <c r="E51" s="14" t="e">
        <f>SUMIF(#REF!,Aufteilung_Gebäudegruppen_BWZK!A51,#REF!)</f>
        <v>#REF!</v>
      </c>
      <c r="F51" s="14" t="e">
        <f>SUMIF(#REF!,Aufteilung_Gebäudegruppen_BWZK!A51,#REF!)</f>
        <v>#REF!</v>
      </c>
      <c r="G51" s="14" t="e">
        <f>SUMIF(#REF!,Aufteilung_Gebäudegruppen_BWZK!A51,#REF!)</f>
        <v>#REF!</v>
      </c>
      <c r="H51" s="14" t="e">
        <f>SUMIF(#REF!,Aufteilung_Gebäudegruppen_BWZK!A51,#REF!)</f>
        <v>#REF!</v>
      </c>
      <c r="I51" s="67"/>
      <c r="J51" s="72" t="e">
        <f>SUMIF(#REF!,Aufteilung_Gebäudegruppen_BWZK!A51,#REF!)</f>
        <v>#REF!</v>
      </c>
      <c r="K51" s="72" t="e">
        <f>SUMIF(#REF!,Aufteilung_Gebäudegruppen_BWZK!A51,#REF!)</f>
        <v>#REF!</v>
      </c>
      <c r="L51" s="72" t="e">
        <f>SUMIF(#REF!,Aufteilung_Gebäudegruppen_BWZK!A51,#REF!)</f>
        <v>#REF!</v>
      </c>
      <c r="M51" s="72" t="e">
        <f>SUMIF(#REF!,Aufteilung_Gebäudegruppen_BWZK!A51,#REF!)</f>
        <v>#REF!</v>
      </c>
      <c r="N51" s="72" t="e">
        <f>SUMIF(#REF!,Aufteilung_Gebäudegruppen_BWZK!A51,#REF!)</f>
        <v>#REF!</v>
      </c>
      <c r="O51" s="67"/>
      <c r="P51" s="72" t="e">
        <f>SUMIF(#REF!,Aufteilung_Gebäudegruppen_BWZK!A51,#REF!)</f>
        <v>#REF!</v>
      </c>
      <c r="Q51" s="72" t="e">
        <f>SUMIF(#REF!,Aufteilung_Gebäudegruppen_BWZK!A51,#REF!)</f>
        <v>#REF!</v>
      </c>
      <c r="R51" s="72" t="e">
        <f>SUMIF(#REF!,Aufteilung_Gebäudegruppen_BWZK!A51,#REF!)</f>
        <v>#REF!</v>
      </c>
      <c r="S51" s="72" t="e">
        <f>SUMIF(#REF!,Aufteilung_Gebäudegruppen_BWZK!A51,#REF!)</f>
        <v>#REF!</v>
      </c>
      <c r="T51" s="72" t="e">
        <f>SUMIF(#REF!,Aufteilung_Gebäudegruppen_BWZK!A51,#REF!)</f>
        <v>#REF!</v>
      </c>
      <c r="U51" s="67"/>
      <c r="V51" s="72" t="e">
        <f>SUMIF(#REF!,Aufteilung_Gebäudegruppen_BWZK!A51,#REF!)</f>
        <v>#REF!</v>
      </c>
      <c r="W51" s="72" t="e">
        <f>SUMIF(#REF!,Aufteilung_Gebäudegruppen_BWZK!A51,#REF!)</f>
        <v>#REF!</v>
      </c>
      <c r="X51" s="72" t="e">
        <f>SUMIF(#REF!,Aufteilung_Gebäudegruppen_BWZK!A51,#REF!)</f>
        <v>#REF!</v>
      </c>
      <c r="Y51" s="72" t="e">
        <f>SUMIF(#REF!,Aufteilung_Gebäudegruppen_BWZK!A51,#REF!)</f>
        <v>#REF!</v>
      </c>
      <c r="Z51" s="72" t="e">
        <f>SUMIF(#REF!,Aufteilung_Gebäudegruppen_BWZK!A51,#REF!)</f>
        <v>#REF!</v>
      </c>
      <c r="AA51" s="67"/>
      <c r="AB51" s="72" t="e">
        <f>SUMIF(#REF!,Aufteilung_Gebäudegruppen_BWZK!A51,#REF!)</f>
        <v>#REF!</v>
      </c>
      <c r="AC51" s="72" t="e">
        <f>SUMIF(#REF!,Aufteilung_Gebäudegruppen_BWZK!A51,#REF!)</f>
        <v>#REF!</v>
      </c>
      <c r="AD51" s="72" t="e">
        <f>SUMIF(#REF!,Aufteilung_Gebäudegruppen_BWZK!A51,#REF!)</f>
        <v>#REF!</v>
      </c>
      <c r="AE51" s="72" t="e">
        <f>SUMIF(#REF!,Aufteilung_Gebäudegruppen_BWZK!A51,#REF!)</f>
        <v>#REF!</v>
      </c>
      <c r="AF51" s="72" t="e">
        <f>SUMIF(#REF!,Aufteilung_Gebäudegruppen_BWZK!A51,#REF!)</f>
        <v>#REF!</v>
      </c>
      <c r="AG51" s="67"/>
      <c r="AH51" s="72" t="e">
        <f>SUMIF(#REF!,Aufteilung_Gebäudegruppen_BWZK!A51,#REF!)</f>
        <v>#REF!</v>
      </c>
      <c r="AI51" s="72" t="e">
        <f>SUMIF(#REF!,Aufteilung_Gebäudegruppen_BWZK!A51,#REF!)</f>
        <v>#REF!</v>
      </c>
      <c r="AJ51" s="72" t="e">
        <f>SUMIF(#REF!,Aufteilung_Gebäudegruppen_BWZK!A51,#REF!)</f>
        <v>#REF!</v>
      </c>
      <c r="AK51" s="72" t="e">
        <f>SUMIF(#REF!,Aufteilung_Gebäudegruppen_BWZK!A51,#REF!)</f>
        <v>#REF!</v>
      </c>
      <c r="AL51" s="72" t="e">
        <f>SUMIF(#REF!,Aufteilung_Gebäudegruppen_BWZK!A51,#REF!)</f>
        <v>#REF!</v>
      </c>
      <c r="AM51" s="69"/>
      <c r="AN51" s="70" t="s">
        <v>47</v>
      </c>
      <c r="AO51" s="70" t="e">
        <f t="shared" si="0"/>
        <v>#REF!</v>
      </c>
      <c r="AP51" s="70" t="e">
        <f t="shared" si="1"/>
        <v>#REF!</v>
      </c>
      <c r="AQ51" s="70" t="e">
        <f t="shared" si="2"/>
        <v>#REF!</v>
      </c>
      <c r="AR51" s="70" t="e">
        <f t="shared" si="3"/>
        <v>#REF!</v>
      </c>
      <c r="AS51" s="71"/>
      <c r="AT51" s="70" t="s">
        <v>47</v>
      </c>
      <c r="AU51" s="70" t="e">
        <f t="shared" si="4"/>
        <v>#REF!</v>
      </c>
      <c r="AV51" s="70" t="e">
        <f t="shared" si="5"/>
        <v>#REF!</v>
      </c>
      <c r="AW51" s="70" t="e">
        <f t="shared" si="6"/>
        <v>#REF!</v>
      </c>
      <c r="AX51" s="70" t="e">
        <f t="shared" si="7"/>
        <v>#REF!</v>
      </c>
      <c r="AY51" s="71"/>
      <c r="AZ51" s="70" t="s">
        <v>47</v>
      </c>
      <c r="BA51" s="70" t="e">
        <f t="shared" si="8"/>
        <v>#REF!</v>
      </c>
      <c r="BB51" s="70" t="e">
        <f t="shared" si="9"/>
        <v>#REF!</v>
      </c>
      <c r="BC51" s="70" t="e">
        <f t="shared" si="10"/>
        <v>#REF!</v>
      </c>
      <c r="BD51" s="70" t="e">
        <f t="shared" si="11"/>
        <v>#REF!</v>
      </c>
      <c r="BE51" s="71"/>
      <c r="BF51" s="70" t="s">
        <v>47</v>
      </c>
      <c r="BG51" s="70" t="e">
        <f t="shared" si="12"/>
        <v>#REF!</v>
      </c>
      <c r="BH51" s="70" t="e">
        <f t="shared" si="13"/>
        <v>#REF!</v>
      </c>
      <c r="BI51" s="70" t="e">
        <f t="shared" si="14"/>
        <v>#REF!</v>
      </c>
      <c r="BJ51" s="70" t="e">
        <f t="shared" si="15"/>
        <v>#REF!</v>
      </c>
      <c r="BK51" s="71"/>
      <c r="BL51" s="70" t="s">
        <v>47</v>
      </c>
      <c r="BM51" s="70" t="e">
        <f t="shared" si="16"/>
        <v>#REF!</v>
      </c>
      <c r="BN51" s="70" t="e">
        <f t="shared" si="17"/>
        <v>#REF!</v>
      </c>
      <c r="BO51" s="70" t="e">
        <f t="shared" si="18"/>
        <v>#REF!</v>
      </c>
      <c r="BP51" s="70" t="e">
        <f t="shared" si="19"/>
        <v>#REF!</v>
      </c>
      <c r="BQ51" s="52"/>
    </row>
    <row r="52" spans="1:69">
      <c r="A52" s="73">
        <v>2112</v>
      </c>
      <c r="B52" s="73" t="s">
        <v>84</v>
      </c>
      <c r="C52" s="74"/>
      <c r="D52" s="14" t="e">
        <f>SUMIF(#REF!,Aufteilung_Gebäudegruppen_BWZK!A52,#REF!)</f>
        <v>#REF!</v>
      </c>
      <c r="E52" s="14" t="e">
        <f>SUMIF(#REF!,Aufteilung_Gebäudegruppen_BWZK!A52,#REF!)</f>
        <v>#REF!</v>
      </c>
      <c r="F52" s="14" t="e">
        <f>SUMIF(#REF!,Aufteilung_Gebäudegruppen_BWZK!A52,#REF!)</f>
        <v>#REF!</v>
      </c>
      <c r="G52" s="14" t="e">
        <f>SUMIF(#REF!,Aufteilung_Gebäudegruppen_BWZK!A52,#REF!)</f>
        <v>#REF!</v>
      </c>
      <c r="H52" s="14" t="e">
        <f>SUMIF(#REF!,Aufteilung_Gebäudegruppen_BWZK!A52,#REF!)</f>
        <v>#REF!</v>
      </c>
      <c r="I52" s="67"/>
      <c r="J52" s="72" t="e">
        <f>SUMIF(#REF!,Aufteilung_Gebäudegruppen_BWZK!A52,#REF!)</f>
        <v>#REF!</v>
      </c>
      <c r="K52" s="72" t="e">
        <f>SUMIF(#REF!,Aufteilung_Gebäudegruppen_BWZK!A52,#REF!)</f>
        <v>#REF!</v>
      </c>
      <c r="L52" s="72" t="e">
        <f>SUMIF(#REF!,Aufteilung_Gebäudegruppen_BWZK!A52,#REF!)</f>
        <v>#REF!</v>
      </c>
      <c r="M52" s="72" t="e">
        <f>SUMIF(#REF!,Aufteilung_Gebäudegruppen_BWZK!A52,#REF!)</f>
        <v>#REF!</v>
      </c>
      <c r="N52" s="72" t="e">
        <f>SUMIF(#REF!,Aufteilung_Gebäudegruppen_BWZK!A52,#REF!)</f>
        <v>#REF!</v>
      </c>
      <c r="O52" s="67"/>
      <c r="P52" s="72" t="e">
        <f>SUMIF(#REF!,Aufteilung_Gebäudegruppen_BWZK!A52,#REF!)</f>
        <v>#REF!</v>
      </c>
      <c r="Q52" s="72" t="e">
        <f>SUMIF(#REF!,Aufteilung_Gebäudegruppen_BWZK!A52,#REF!)</f>
        <v>#REF!</v>
      </c>
      <c r="R52" s="72" t="e">
        <f>SUMIF(#REF!,Aufteilung_Gebäudegruppen_BWZK!A52,#REF!)</f>
        <v>#REF!</v>
      </c>
      <c r="S52" s="72" t="e">
        <f>SUMIF(#REF!,Aufteilung_Gebäudegruppen_BWZK!A52,#REF!)</f>
        <v>#REF!</v>
      </c>
      <c r="T52" s="72" t="e">
        <f>SUMIF(#REF!,Aufteilung_Gebäudegruppen_BWZK!A52,#REF!)</f>
        <v>#REF!</v>
      </c>
      <c r="U52" s="67"/>
      <c r="V52" s="72" t="e">
        <f>SUMIF(#REF!,Aufteilung_Gebäudegruppen_BWZK!A52,#REF!)</f>
        <v>#REF!</v>
      </c>
      <c r="W52" s="72" t="e">
        <f>SUMIF(#REF!,Aufteilung_Gebäudegruppen_BWZK!A52,#REF!)</f>
        <v>#REF!</v>
      </c>
      <c r="X52" s="72" t="e">
        <f>SUMIF(#REF!,Aufteilung_Gebäudegruppen_BWZK!A52,#REF!)</f>
        <v>#REF!</v>
      </c>
      <c r="Y52" s="72" t="e">
        <f>SUMIF(#REF!,Aufteilung_Gebäudegruppen_BWZK!A52,#REF!)</f>
        <v>#REF!</v>
      </c>
      <c r="Z52" s="72" t="e">
        <f>SUMIF(#REF!,Aufteilung_Gebäudegruppen_BWZK!A52,#REF!)</f>
        <v>#REF!</v>
      </c>
      <c r="AA52" s="67"/>
      <c r="AB52" s="72" t="e">
        <f>SUMIF(#REF!,Aufteilung_Gebäudegruppen_BWZK!A52,#REF!)</f>
        <v>#REF!</v>
      </c>
      <c r="AC52" s="72" t="e">
        <f>SUMIF(#REF!,Aufteilung_Gebäudegruppen_BWZK!A52,#REF!)</f>
        <v>#REF!</v>
      </c>
      <c r="AD52" s="72" t="e">
        <f>SUMIF(#REF!,Aufteilung_Gebäudegruppen_BWZK!A52,#REF!)</f>
        <v>#REF!</v>
      </c>
      <c r="AE52" s="72" t="e">
        <f>SUMIF(#REF!,Aufteilung_Gebäudegruppen_BWZK!A52,#REF!)</f>
        <v>#REF!</v>
      </c>
      <c r="AF52" s="72" t="e">
        <f>SUMIF(#REF!,Aufteilung_Gebäudegruppen_BWZK!A52,#REF!)</f>
        <v>#REF!</v>
      </c>
      <c r="AG52" s="67"/>
      <c r="AH52" s="72" t="e">
        <f>SUMIF(#REF!,Aufteilung_Gebäudegruppen_BWZK!A52,#REF!)</f>
        <v>#REF!</v>
      </c>
      <c r="AI52" s="72" t="e">
        <f>SUMIF(#REF!,Aufteilung_Gebäudegruppen_BWZK!A52,#REF!)</f>
        <v>#REF!</v>
      </c>
      <c r="AJ52" s="72" t="e">
        <f>SUMIF(#REF!,Aufteilung_Gebäudegruppen_BWZK!A52,#REF!)</f>
        <v>#REF!</v>
      </c>
      <c r="AK52" s="72" t="e">
        <f>SUMIF(#REF!,Aufteilung_Gebäudegruppen_BWZK!A52,#REF!)</f>
        <v>#REF!</v>
      </c>
      <c r="AL52" s="72" t="e">
        <f>SUMIF(#REF!,Aufteilung_Gebäudegruppen_BWZK!A52,#REF!)</f>
        <v>#REF!</v>
      </c>
      <c r="AM52" s="69"/>
      <c r="AN52" s="70" t="s">
        <v>47</v>
      </c>
      <c r="AO52" s="70" t="e">
        <f t="shared" si="0"/>
        <v>#REF!</v>
      </c>
      <c r="AP52" s="70" t="e">
        <f t="shared" si="1"/>
        <v>#REF!</v>
      </c>
      <c r="AQ52" s="70" t="e">
        <f t="shared" si="2"/>
        <v>#REF!</v>
      </c>
      <c r="AR52" s="70" t="e">
        <f t="shared" si="3"/>
        <v>#REF!</v>
      </c>
      <c r="AS52" s="71"/>
      <c r="AT52" s="70" t="s">
        <v>47</v>
      </c>
      <c r="AU52" s="70" t="e">
        <f t="shared" si="4"/>
        <v>#REF!</v>
      </c>
      <c r="AV52" s="70" t="e">
        <f t="shared" si="5"/>
        <v>#REF!</v>
      </c>
      <c r="AW52" s="70" t="e">
        <f t="shared" si="6"/>
        <v>#REF!</v>
      </c>
      <c r="AX52" s="70" t="e">
        <f t="shared" si="7"/>
        <v>#REF!</v>
      </c>
      <c r="AY52" s="71"/>
      <c r="AZ52" s="70" t="s">
        <v>47</v>
      </c>
      <c r="BA52" s="70" t="e">
        <f t="shared" si="8"/>
        <v>#REF!</v>
      </c>
      <c r="BB52" s="70" t="e">
        <f t="shared" si="9"/>
        <v>#REF!</v>
      </c>
      <c r="BC52" s="70" t="e">
        <f t="shared" si="10"/>
        <v>#REF!</v>
      </c>
      <c r="BD52" s="70" t="e">
        <f t="shared" si="11"/>
        <v>#REF!</v>
      </c>
      <c r="BE52" s="71"/>
      <c r="BF52" s="70" t="s">
        <v>47</v>
      </c>
      <c r="BG52" s="70" t="e">
        <f t="shared" si="12"/>
        <v>#REF!</v>
      </c>
      <c r="BH52" s="70" t="e">
        <f t="shared" si="13"/>
        <v>#REF!</v>
      </c>
      <c r="BI52" s="70" t="e">
        <f t="shared" si="14"/>
        <v>#REF!</v>
      </c>
      <c r="BJ52" s="70" t="e">
        <f t="shared" si="15"/>
        <v>#REF!</v>
      </c>
      <c r="BK52" s="71"/>
      <c r="BL52" s="70" t="s">
        <v>47</v>
      </c>
      <c r="BM52" s="70" t="e">
        <f t="shared" si="16"/>
        <v>#REF!</v>
      </c>
      <c r="BN52" s="70" t="e">
        <f t="shared" si="17"/>
        <v>#REF!</v>
      </c>
      <c r="BO52" s="70" t="e">
        <f t="shared" si="18"/>
        <v>#REF!</v>
      </c>
      <c r="BP52" s="70" t="e">
        <f t="shared" si="19"/>
        <v>#REF!</v>
      </c>
      <c r="BQ52" s="52"/>
    </row>
    <row r="53" spans="1:69">
      <c r="A53" s="5">
        <v>2120</v>
      </c>
      <c r="B53" s="5" t="s">
        <v>85</v>
      </c>
      <c r="C53" s="40"/>
      <c r="D53" s="14" t="e">
        <f>SUMIF(#REF!,Aufteilung_Gebäudegruppen_BWZK!A53,#REF!)</f>
        <v>#REF!</v>
      </c>
      <c r="E53" s="14" t="e">
        <f>SUMIF(#REF!,Aufteilung_Gebäudegruppen_BWZK!A53,#REF!)</f>
        <v>#REF!</v>
      </c>
      <c r="F53" s="14" t="e">
        <f>SUMIF(#REF!,Aufteilung_Gebäudegruppen_BWZK!A53,#REF!)</f>
        <v>#REF!</v>
      </c>
      <c r="G53" s="14" t="e">
        <f>SUMIF(#REF!,Aufteilung_Gebäudegruppen_BWZK!A53,#REF!)</f>
        <v>#REF!</v>
      </c>
      <c r="H53" s="14" t="e">
        <f>SUMIF(#REF!,Aufteilung_Gebäudegruppen_BWZK!A53,#REF!)</f>
        <v>#REF!</v>
      </c>
      <c r="I53" s="67"/>
      <c r="J53" s="72" t="e">
        <f>SUMIF(#REF!,Aufteilung_Gebäudegruppen_BWZK!A53,#REF!)</f>
        <v>#REF!</v>
      </c>
      <c r="K53" s="72" t="e">
        <f>SUMIF(#REF!,Aufteilung_Gebäudegruppen_BWZK!A53,#REF!)</f>
        <v>#REF!</v>
      </c>
      <c r="L53" s="72" t="e">
        <f>SUMIF(#REF!,Aufteilung_Gebäudegruppen_BWZK!A53,#REF!)</f>
        <v>#REF!</v>
      </c>
      <c r="M53" s="72" t="e">
        <f>SUMIF(#REF!,Aufteilung_Gebäudegruppen_BWZK!A53,#REF!)</f>
        <v>#REF!</v>
      </c>
      <c r="N53" s="72" t="e">
        <f>SUMIF(#REF!,Aufteilung_Gebäudegruppen_BWZK!A53,#REF!)</f>
        <v>#REF!</v>
      </c>
      <c r="O53" s="67"/>
      <c r="P53" s="72" t="e">
        <f>SUMIF(#REF!,Aufteilung_Gebäudegruppen_BWZK!A53,#REF!)</f>
        <v>#REF!</v>
      </c>
      <c r="Q53" s="72" t="e">
        <f>SUMIF(#REF!,Aufteilung_Gebäudegruppen_BWZK!A53,#REF!)</f>
        <v>#REF!</v>
      </c>
      <c r="R53" s="72" t="e">
        <f>SUMIF(#REF!,Aufteilung_Gebäudegruppen_BWZK!A53,#REF!)</f>
        <v>#REF!</v>
      </c>
      <c r="S53" s="72" t="e">
        <f>SUMIF(#REF!,Aufteilung_Gebäudegruppen_BWZK!A53,#REF!)</f>
        <v>#REF!</v>
      </c>
      <c r="T53" s="72" t="e">
        <f>SUMIF(#REF!,Aufteilung_Gebäudegruppen_BWZK!A53,#REF!)</f>
        <v>#REF!</v>
      </c>
      <c r="U53" s="67"/>
      <c r="V53" s="72" t="e">
        <f>SUMIF(#REF!,Aufteilung_Gebäudegruppen_BWZK!A53,#REF!)</f>
        <v>#REF!</v>
      </c>
      <c r="W53" s="72" t="e">
        <f>SUMIF(#REF!,Aufteilung_Gebäudegruppen_BWZK!A53,#REF!)</f>
        <v>#REF!</v>
      </c>
      <c r="X53" s="72" t="e">
        <f>SUMIF(#REF!,Aufteilung_Gebäudegruppen_BWZK!A53,#REF!)</f>
        <v>#REF!</v>
      </c>
      <c r="Y53" s="72" t="e">
        <f>SUMIF(#REF!,Aufteilung_Gebäudegruppen_BWZK!A53,#REF!)</f>
        <v>#REF!</v>
      </c>
      <c r="Z53" s="72" t="e">
        <f>SUMIF(#REF!,Aufteilung_Gebäudegruppen_BWZK!A53,#REF!)</f>
        <v>#REF!</v>
      </c>
      <c r="AA53" s="67"/>
      <c r="AB53" s="72" t="e">
        <f>SUMIF(#REF!,Aufteilung_Gebäudegruppen_BWZK!A53,#REF!)</f>
        <v>#REF!</v>
      </c>
      <c r="AC53" s="72" t="e">
        <f>SUMIF(#REF!,Aufteilung_Gebäudegruppen_BWZK!A53,#REF!)</f>
        <v>#REF!</v>
      </c>
      <c r="AD53" s="72" t="e">
        <f>SUMIF(#REF!,Aufteilung_Gebäudegruppen_BWZK!A53,#REF!)</f>
        <v>#REF!</v>
      </c>
      <c r="AE53" s="72" t="e">
        <f>SUMIF(#REF!,Aufteilung_Gebäudegruppen_BWZK!A53,#REF!)</f>
        <v>#REF!</v>
      </c>
      <c r="AF53" s="72" t="e">
        <f>SUMIF(#REF!,Aufteilung_Gebäudegruppen_BWZK!A53,#REF!)</f>
        <v>#REF!</v>
      </c>
      <c r="AG53" s="67"/>
      <c r="AH53" s="72" t="e">
        <f>SUMIF(#REF!,Aufteilung_Gebäudegruppen_BWZK!A53,#REF!)</f>
        <v>#REF!</v>
      </c>
      <c r="AI53" s="72" t="e">
        <f>SUMIF(#REF!,Aufteilung_Gebäudegruppen_BWZK!A53,#REF!)</f>
        <v>#REF!</v>
      </c>
      <c r="AJ53" s="72" t="e">
        <f>SUMIF(#REF!,Aufteilung_Gebäudegruppen_BWZK!A53,#REF!)</f>
        <v>#REF!</v>
      </c>
      <c r="AK53" s="72" t="e">
        <f>SUMIF(#REF!,Aufteilung_Gebäudegruppen_BWZK!A53,#REF!)</f>
        <v>#REF!</v>
      </c>
      <c r="AL53" s="72" t="e">
        <f>SUMIF(#REF!,Aufteilung_Gebäudegruppen_BWZK!A53,#REF!)</f>
        <v>#REF!</v>
      </c>
      <c r="AM53" s="69"/>
      <c r="AN53" s="70" t="s">
        <v>47</v>
      </c>
      <c r="AO53" s="70" t="e">
        <f t="shared" si="0"/>
        <v>#REF!</v>
      </c>
      <c r="AP53" s="70" t="e">
        <f t="shared" si="1"/>
        <v>#REF!</v>
      </c>
      <c r="AQ53" s="70" t="e">
        <f t="shared" si="2"/>
        <v>#REF!</v>
      </c>
      <c r="AR53" s="70" t="e">
        <f t="shared" si="3"/>
        <v>#REF!</v>
      </c>
      <c r="AS53" s="71"/>
      <c r="AT53" s="70" t="s">
        <v>47</v>
      </c>
      <c r="AU53" s="70" t="e">
        <f t="shared" si="4"/>
        <v>#REF!</v>
      </c>
      <c r="AV53" s="70" t="e">
        <f t="shared" si="5"/>
        <v>#REF!</v>
      </c>
      <c r="AW53" s="70" t="e">
        <f t="shared" si="6"/>
        <v>#REF!</v>
      </c>
      <c r="AX53" s="70" t="e">
        <f t="shared" si="7"/>
        <v>#REF!</v>
      </c>
      <c r="AY53" s="71"/>
      <c r="AZ53" s="70" t="s">
        <v>47</v>
      </c>
      <c r="BA53" s="70" t="e">
        <f t="shared" si="8"/>
        <v>#REF!</v>
      </c>
      <c r="BB53" s="70" t="e">
        <f t="shared" si="9"/>
        <v>#REF!</v>
      </c>
      <c r="BC53" s="70" t="e">
        <f t="shared" si="10"/>
        <v>#REF!</v>
      </c>
      <c r="BD53" s="70" t="e">
        <f t="shared" si="11"/>
        <v>#REF!</v>
      </c>
      <c r="BE53" s="71"/>
      <c r="BF53" s="70" t="s">
        <v>47</v>
      </c>
      <c r="BG53" s="70" t="e">
        <f t="shared" si="12"/>
        <v>#REF!</v>
      </c>
      <c r="BH53" s="70" t="e">
        <f t="shared" si="13"/>
        <v>#REF!</v>
      </c>
      <c r="BI53" s="70" t="e">
        <f t="shared" si="14"/>
        <v>#REF!</v>
      </c>
      <c r="BJ53" s="70" t="e">
        <f t="shared" si="15"/>
        <v>#REF!</v>
      </c>
      <c r="BK53" s="71"/>
      <c r="BL53" s="70" t="s">
        <v>47</v>
      </c>
      <c r="BM53" s="70" t="e">
        <f t="shared" si="16"/>
        <v>#REF!</v>
      </c>
      <c r="BN53" s="70" t="e">
        <f t="shared" si="17"/>
        <v>#REF!</v>
      </c>
      <c r="BO53" s="70" t="e">
        <f t="shared" si="18"/>
        <v>#REF!</v>
      </c>
      <c r="BP53" s="70" t="e">
        <f t="shared" si="19"/>
        <v>#REF!</v>
      </c>
      <c r="BQ53" s="52"/>
    </row>
    <row r="54" spans="1:69">
      <c r="A54" s="66">
        <v>2200</v>
      </c>
      <c r="B54" s="66" t="s">
        <v>86</v>
      </c>
      <c r="C54" s="39"/>
      <c r="D54" s="14" t="e">
        <f>SUMIF(#REF!,Aufteilung_Gebäudegruppen_BWZK!A54,#REF!)</f>
        <v>#REF!</v>
      </c>
      <c r="E54" s="14" t="e">
        <f>SUMIF(#REF!,Aufteilung_Gebäudegruppen_BWZK!A54,#REF!)</f>
        <v>#REF!</v>
      </c>
      <c r="F54" s="14" t="e">
        <f>SUMIF(#REF!,Aufteilung_Gebäudegruppen_BWZK!A54,#REF!)</f>
        <v>#REF!</v>
      </c>
      <c r="G54" s="14" t="e">
        <f>SUMIF(#REF!,Aufteilung_Gebäudegruppen_BWZK!A54,#REF!)</f>
        <v>#REF!</v>
      </c>
      <c r="H54" s="14" t="e">
        <f>SUMIF(#REF!,Aufteilung_Gebäudegruppen_BWZK!A54,#REF!)</f>
        <v>#REF!</v>
      </c>
      <c r="I54" s="67"/>
      <c r="J54" s="72" t="e">
        <f>SUMIF(#REF!,Aufteilung_Gebäudegruppen_BWZK!A54,#REF!)</f>
        <v>#REF!</v>
      </c>
      <c r="K54" s="72" t="e">
        <f>SUMIF(#REF!,Aufteilung_Gebäudegruppen_BWZK!A54,#REF!)</f>
        <v>#REF!</v>
      </c>
      <c r="L54" s="72" t="e">
        <f>SUMIF(#REF!,Aufteilung_Gebäudegruppen_BWZK!A54,#REF!)</f>
        <v>#REF!</v>
      </c>
      <c r="M54" s="72" t="e">
        <f>SUMIF(#REF!,Aufteilung_Gebäudegruppen_BWZK!A54,#REF!)</f>
        <v>#REF!</v>
      </c>
      <c r="N54" s="72" t="e">
        <f>SUMIF(#REF!,Aufteilung_Gebäudegruppen_BWZK!A54,#REF!)</f>
        <v>#REF!</v>
      </c>
      <c r="O54" s="67"/>
      <c r="P54" s="72" t="e">
        <f>SUMIF(#REF!,Aufteilung_Gebäudegruppen_BWZK!A54,#REF!)</f>
        <v>#REF!</v>
      </c>
      <c r="Q54" s="72" t="e">
        <f>SUMIF(#REF!,Aufteilung_Gebäudegruppen_BWZK!A54,#REF!)</f>
        <v>#REF!</v>
      </c>
      <c r="R54" s="72" t="e">
        <f>SUMIF(#REF!,Aufteilung_Gebäudegruppen_BWZK!A54,#REF!)</f>
        <v>#REF!</v>
      </c>
      <c r="S54" s="72" t="e">
        <f>SUMIF(#REF!,Aufteilung_Gebäudegruppen_BWZK!A54,#REF!)</f>
        <v>#REF!</v>
      </c>
      <c r="T54" s="72" t="e">
        <f>SUMIF(#REF!,Aufteilung_Gebäudegruppen_BWZK!A54,#REF!)</f>
        <v>#REF!</v>
      </c>
      <c r="U54" s="67"/>
      <c r="V54" s="72" t="e">
        <f>SUMIF(#REF!,Aufteilung_Gebäudegruppen_BWZK!A54,#REF!)</f>
        <v>#REF!</v>
      </c>
      <c r="W54" s="72" t="e">
        <f>SUMIF(#REF!,Aufteilung_Gebäudegruppen_BWZK!A54,#REF!)</f>
        <v>#REF!</v>
      </c>
      <c r="X54" s="72" t="e">
        <f>SUMIF(#REF!,Aufteilung_Gebäudegruppen_BWZK!A54,#REF!)</f>
        <v>#REF!</v>
      </c>
      <c r="Y54" s="72" t="e">
        <f>SUMIF(#REF!,Aufteilung_Gebäudegruppen_BWZK!A54,#REF!)</f>
        <v>#REF!</v>
      </c>
      <c r="Z54" s="72" t="e">
        <f>SUMIF(#REF!,Aufteilung_Gebäudegruppen_BWZK!A54,#REF!)</f>
        <v>#REF!</v>
      </c>
      <c r="AA54" s="67"/>
      <c r="AB54" s="72" t="e">
        <f>SUMIF(#REF!,Aufteilung_Gebäudegruppen_BWZK!A54,#REF!)</f>
        <v>#REF!</v>
      </c>
      <c r="AC54" s="72" t="e">
        <f>SUMIF(#REF!,Aufteilung_Gebäudegruppen_BWZK!A54,#REF!)</f>
        <v>#REF!</v>
      </c>
      <c r="AD54" s="72" t="e">
        <f>SUMIF(#REF!,Aufteilung_Gebäudegruppen_BWZK!A54,#REF!)</f>
        <v>#REF!</v>
      </c>
      <c r="AE54" s="72" t="e">
        <f>SUMIF(#REF!,Aufteilung_Gebäudegruppen_BWZK!A54,#REF!)</f>
        <v>#REF!</v>
      </c>
      <c r="AF54" s="72" t="e">
        <f>SUMIF(#REF!,Aufteilung_Gebäudegruppen_BWZK!A54,#REF!)</f>
        <v>#REF!</v>
      </c>
      <c r="AG54" s="67"/>
      <c r="AH54" s="72" t="e">
        <f>SUMIF(#REF!,Aufteilung_Gebäudegruppen_BWZK!A54,#REF!)</f>
        <v>#REF!</v>
      </c>
      <c r="AI54" s="72" t="e">
        <f>SUMIF(#REF!,Aufteilung_Gebäudegruppen_BWZK!A54,#REF!)</f>
        <v>#REF!</v>
      </c>
      <c r="AJ54" s="72" t="e">
        <f>SUMIF(#REF!,Aufteilung_Gebäudegruppen_BWZK!A54,#REF!)</f>
        <v>#REF!</v>
      </c>
      <c r="AK54" s="72" t="e">
        <f>SUMIF(#REF!,Aufteilung_Gebäudegruppen_BWZK!A54,#REF!)</f>
        <v>#REF!</v>
      </c>
      <c r="AL54" s="72" t="e">
        <f>SUMIF(#REF!,Aufteilung_Gebäudegruppen_BWZK!A54,#REF!)</f>
        <v>#REF!</v>
      </c>
      <c r="AM54" s="69"/>
      <c r="AN54" s="70" t="s">
        <v>47</v>
      </c>
      <c r="AO54" s="70" t="e">
        <f t="shared" si="0"/>
        <v>#REF!</v>
      </c>
      <c r="AP54" s="70" t="e">
        <f t="shared" si="1"/>
        <v>#REF!</v>
      </c>
      <c r="AQ54" s="70" t="e">
        <f t="shared" si="2"/>
        <v>#REF!</v>
      </c>
      <c r="AR54" s="70" t="e">
        <f t="shared" si="3"/>
        <v>#REF!</v>
      </c>
      <c r="AS54" s="71"/>
      <c r="AT54" s="70" t="s">
        <v>47</v>
      </c>
      <c r="AU54" s="70" t="e">
        <f t="shared" si="4"/>
        <v>#REF!</v>
      </c>
      <c r="AV54" s="70" t="e">
        <f t="shared" si="5"/>
        <v>#REF!</v>
      </c>
      <c r="AW54" s="70" t="e">
        <f t="shared" si="6"/>
        <v>#REF!</v>
      </c>
      <c r="AX54" s="70" t="e">
        <f t="shared" si="7"/>
        <v>#REF!</v>
      </c>
      <c r="AY54" s="71"/>
      <c r="AZ54" s="70" t="s">
        <v>47</v>
      </c>
      <c r="BA54" s="70" t="e">
        <f t="shared" si="8"/>
        <v>#REF!</v>
      </c>
      <c r="BB54" s="70" t="e">
        <f t="shared" si="9"/>
        <v>#REF!</v>
      </c>
      <c r="BC54" s="70" t="e">
        <f t="shared" si="10"/>
        <v>#REF!</v>
      </c>
      <c r="BD54" s="70" t="e">
        <f t="shared" si="11"/>
        <v>#REF!</v>
      </c>
      <c r="BE54" s="71"/>
      <c r="BF54" s="70" t="s">
        <v>47</v>
      </c>
      <c r="BG54" s="70" t="e">
        <f t="shared" si="12"/>
        <v>#REF!</v>
      </c>
      <c r="BH54" s="70" t="e">
        <f t="shared" si="13"/>
        <v>#REF!</v>
      </c>
      <c r="BI54" s="70" t="e">
        <f t="shared" si="14"/>
        <v>#REF!</v>
      </c>
      <c r="BJ54" s="70" t="e">
        <f t="shared" si="15"/>
        <v>#REF!</v>
      </c>
      <c r="BK54" s="71"/>
      <c r="BL54" s="70" t="s">
        <v>47</v>
      </c>
      <c r="BM54" s="70" t="e">
        <f t="shared" si="16"/>
        <v>#REF!</v>
      </c>
      <c r="BN54" s="70" t="e">
        <f t="shared" si="17"/>
        <v>#REF!</v>
      </c>
      <c r="BO54" s="70" t="e">
        <f t="shared" si="18"/>
        <v>#REF!</v>
      </c>
      <c r="BP54" s="70" t="e">
        <f t="shared" si="19"/>
        <v>#REF!</v>
      </c>
      <c r="BQ54" s="52"/>
    </row>
    <row r="55" spans="1:69">
      <c r="A55" s="5">
        <v>2210</v>
      </c>
      <c r="B55" s="5" t="s">
        <v>87</v>
      </c>
      <c r="C55" s="40"/>
      <c r="D55" s="14" t="e">
        <f>SUMIF(#REF!,Aufteilung_Gebäudegruppen_BWZK!A55,#REF!)</f>
        <v>#REF!</v>
      </c>
      <c r="E55" s="14" t="e">
        <f>SUMIF(#REF!,Aufteilung_Gebäudegruppen_BWZK!A55,#REF!)</f>
        <v>#REF!</v>
      </c>
      <c r="F55" s="14" t="e">
        <f>SUMIF(#REF!,Aufteilung_Gebäudegruppen_BWZK!A55,#REF!)</f>
        <v>#REF!</v>
      </c>
      <c r="G55" s="14" t="e">
        <f>SUMIF(#REF!,Aufteilung_Gebäudegruppen_BWZK!A55,#REF!)</f>
        <v>#REF!</v>
      </c>
      <c r="H55" s="14" t="e">
        <f>SUMIF(#REF!,Aufteilung_Gebäudegruppen_BWZK!A55,#REF!)</f>
        <v>#REF!</v>
      </c>
      <c r="I55" s="67"/>
      <c r="J55" s="72" t="e">
        <f>SUMIF(#REF!,Aufteilung_Gebäudegruppen_BWZK!A55,#REF!)</f>
        <v>#REF!</v>
      </c>
      <c r="K55" s="72" t="e">
        <f>SUMIF(#REF!,Aufteilung_Gebäudegruppen_BWZK!A55,#REF!)</f>
        <v>#REF!</v>
      </c>
      <c r="L55" s="72" t="e">
        <f>SUMIF(#REF!,Aufteilung_Gebäudegruppen_BWZK!A55,#REF!)</f>
        <v>#REF!</v>
      </c>
      <c r="M55" s="72" t="e">
        <f>SUMIF(#REF!,Aufteilung_Gebäudegruppen_BWZK!A55,#REF!)</f>
        <v>#REF!</v>
      </c>
      <c r="N55" s="72" t="e">
        <f>SUMIF(#REF!,Aufteilung_Gebäudegruppen_BWZK!A55,#REF!)</f>
        <v>#REF!</v>
      </c>
      <c r="O55" s="67"/>
      <c r="P55" s="72" t="e">
        <f>SUMIF(#REF!,Aufteilung_Gebäudegruppen_BWZK!A55,#REF!)</f>
        <v>#REF!</v>
      </c>
      <c r="Q55" s="72" t="e">
        <f>SUMIF(#REF!,Aufteilung_Gebäudegruppen_BWZK!A55,#REF!)</f>
        <v>#REF!</v>
      </c>
      <c r="R55" s="72" t="e">
        <f>SUMIF(#REF!,Aufteilung_Gebäudegruppen_BWZK!A55,#REF!)</f>
        <v>#REF!</v>
      </c>
      <c r="S55" s="72" t="e">
        <f>SUMIF(#REF!,Aufteilung_Gebäudegruppen_BWZK!A55,#REF!)</f>
        <v>#REF!</v>
      </c>
      <c r="T55" s="72" t="e">
        <f>SUMIF(#REF!,Aufteilung_Gebäudegruppen_BWZK!A55,#REF!)</f>
        <v>#REF!</v>
      </c>
      <c r="U55" s="67"/>
      <c r="V55" s="72" t="e">
        <f>SUMIF(#REF!,Aufteilung_Gebäudegruppen_BWZK!A55,#REF!)</f>
        <v>#REF!</v>
      </c>
      <c r="W55" s="72" t="e">
        <f>SUMIF(#REF!,Aufteilung_Gebäudegruppen_BWZK!A55,#REF!)</f>
        <v>#REF!</v>
      </c>
      <c r="X55" s="72" t="e">
        <f>SUMIF(#REF!,Aufteilung_Gebäudegruppen_BWZK!A55,#REF!)</f>
        <v>#REF!</v>
      </c>
      <c r="Y55" s="72" t="e">
        <f>SUMIF(#REF!,Aufteilung_Gebäudegruppen_BWZK!A55,#REF!)</f>
        <v>#REF!</v>
      </c>
      <c r="Z55" s="72" t="e">
        <f>SUMIF(#REF!,Aufteilung_Gebäudegruppen_BWZK!A55,#REF!)</f>
        <v>#REF!</v>
      </c>
      <c r="AA55" s="67"/>
      <c r="AB55" s="72" t="e">
        <f>SUMIF(#REF!,Aufteilung_Gebäudegruppen_BWZK!A55,#REF!)</f>
        <v>#REF!</v>
      </c>
      <c r="AC55" s="72" t="e">
        <f>SUMIF(#REF!,Aufteilung_Gebäudegruppen_BWZK!A55,#REF!)</f>
        <v>#REF!</v>
      </c>
      <c r="AD55" s="72" t="e">
        <f>SUMIF(#REF!,Aufteilung_Gebäudegruppen_BWZK!A55,#REF!)</f>
        <v>#REF!</v>
      </c>
      <c r="AE55" s="72" t="e">
        <f>SUMIF(#REF!,Aufteilung_Gebäudegruppen_BWZK!A55,#REF!)</f>
        <v>#REF!</v>
      </c>
      <c r="AF55" s="72" t="e">
        <f>SUMIF(#REF!,Aufteilung_Gebäudegruppen_BWZK!A55,#REF!)</f>
        <v>#REF!</v>
      </c>
      <c r="AG55" s="67"/>
      <c r="AH55" s="72" t="e">
        <f>SUMIF(#REF!,Aufteilung_Gebäudegruppen_BWZK!A55,#REF!)</f>
        <v>#REF!</v>
      </c>
      <c r="AI55" s="72" t="e">
        <f>SUMIF(#REF!,Aufteilung_Gebäudegruppen_BWZK!A55,#REF!)</f>
        <v>#REF!</v>
      </c>
      <c r="AJ55" s="72" t="e">
        <f>SUMIF(#REF!,Aufteilung_Gebäudegruppen_BWZK!A55,#REF!)</f>
        <v>#REF!</v>
      </c>
      <c r="AK55" s="72" t="e">
        <f>SUMIF(#REF!,Aufteilung_Gebäudegruppen_BWZK!A55,#REF!)</f>
        <v>#REF!</v>
      </c>
      <c r="AL55" s="72" t="e">
        <f>SUMIF(#REF!,Aufteilung_Gebäudegruppen_BWZK!A55,#REF!)</f>
        <v>#REF!</v>
      </c>
      <c r="AM55" s="69"/>
      <c r="AN55" s="70" t="s">
        <v>47</v>
      </c>
      <c r="AO55" s="70" t="e">
        <f t="shared" si="0"/>
        <v>#REF!</v>
      </c>
      <c r="AP55" s="70" t="e">
        <f t="shared" si="1"/>
        <v>#REF!</v>
      </c>
      <c r="AQ55" s="70" t="e">
        <f t="shared" si="2"/>
        <v>#REF!</v>
      </c>
      <c r="AR55" s="70" t="e">
        <f t="shared" si="3"/>
        <v>#REF!</v>
      </c>
      <c r="AS55" s="71"/>
      <c r="AT55" s="70" t="s">
        <v>47</v>
      </c>
      <c r="AU55" s="70" t="e">
        <f t="shared" si="4"/>
        <v>#REF!</v>
      </c>
      <c r="AV55" s="70" t="e">
        <f t="shared" si="5"/>
        <v>#REF!</v>
      </c>
      <c r="AW55" s="70" t="e">
        <f t="shared" si="6"/>
        <v>#REF!</v>
      </c>
      <c r="AX55" s="70" t="e">
        <f t="shared" si="7"/>
        <v>#REF!</v>
      </c>
      <c r="AY55" s="71"/>
      <c r="AZ55" s="70" t="s">
        <v>47</v>
      </c>
      <c r="BA55" s="70" t="e">
        <f t="shared" si="8"/>
        <v>#REF!</v>
      </c>
      <c r="BB55" s="70" t="e">
        <f t="shared" si="9"/>
        <v>#REF!</v>
      </c>
      <c r="BC55" s="70" t="e">
        <f t="shared" si="10"/>
        <v>#REF!</v>
      </c>
      <c r="BD55" s="70" t="e">
        <f t="shared" si="11"/>
        <v>#REF!</v>
      </c>
      <c r="BE55" s="71"/>
      <c r="BF55" s="70" t="s">
        <v>47</v>
      </c>
      <c r="BG55" s="70" t="e">
        <f t="shared" si="12"/>
        <v>#REF!</v>
      </c>
      <c r="BH55" s="70" t="e">
        <f t="shared" si="13"/>
        <v>#REF!</v>
      </c>
      <c r="BI55" s="70" t="e">
        <f t="shared" si="14"/>
        <v>#REF!</v>
      </c>
      <c r="BJ55" s="70" t="e">
        <f t="shared" si="15"/>
        <v>#REF!</v>
      </c>
      <c r="BK55" s="71"/>
      <c r="BL55" s="70" t="s">
        <v>47</v>
      </c>
      <c r="BM55" s="70" t="e">
        <f t="shared" si="16"/>
        <v>#REF!</v>
      </c>
      <c r="BN55" s="70" t="e">
        <f t="shared" si="17"/>
        <v>#REF!</v>
      </c>
      <c r="BO55" s="70" t="e">
        <f t="shared" si="18"/>
        <v>#REF!</v>
      </c>
      <c r="BP55" s="70" t="e">
        <f t="shared" si="19"/>
        <v>#REF!</v>
      </c>
      <c r="BQ55" s="52"/>
    </row>
    <row r="56" spans="1:69">
      <c r="A56" s="5">
        <v>2220</v>
      </c>
      <c r="B56" s="5" t="s">
        <v>88</v>
      </c>
      <c r="C56" s="40"/>
      <c r="D56" s="14" t="e">
        <f>SUMIF(#REF!,Aufteilung_Gebäudegruppen_BWZK!A56,#REF!)</f>
        <v>#REF!</v>
      </c>
      <c r="E56" s="14" t="e">
        <f>SUMIF(#REF!,Aufteilung_Gebäudegruppen_BWZK!A56,#REF!)</f>
        <v>#REF!</v>
      </c>
      <c r="F56" s="14" t="e">
        <f>SUMIF(#REF!,Aufteilung_Gebäudegruppen_BWZK!A56,#REF!)</f>
        <v>#REF!</v>
      </c>
      <c r="G56" s="14" t="e">
        <f>SUMIF(#REF!,Aufteilung_Gebäudegruppen_BWZK!A56,#REF!)</f>
        <v>#REF!</v>
      </c>
      <c r="H56" s="14" t="e">
        <f>SUMIF(#REF!,Aufteilung_Gebäudegruppen_BWZK!A56,#REF!)</f>
        <v>#REF!</v>
      </c>
      <c r="I56" s="67"/>
      <c r="J56" s="72" t="e">
        <f>SUMIF(#REF!,Aufteilung_Gebäudegruppen_BWZK!A56,#REF!)</f>
        <v>#REF!</v>
      </c>
      <c r="K56" s="72" t="e">
        <f>SUMIF(#REF!,Aufteilung_Gebäudegruppen_BWZK!A56,#REF!)</f>
        <v>#REF!</v>
      </c>
      <c r="L56" s="72" t="e">
        <f>SUMIF(#REF!,Aufteilung_Gebäudegruppen_BWZK!A56,#REF!)</f>
        <v>#REF!</v>
      </c>
      <c r="M56" s="72" t="e">
        <f>SUMIF(#REF!,Aufteilung_Gebäudegruppen_BWZK!A56,#REF!)</f>
        <v>#REF!</v>
      </c>
      <c r="N56" s="72" t="e">
        <f>SUMIF(#REF!,Aufteilung_Gebäudegruppen_BWZK!A56,#REF!)</f>
        <v>#REF!</v>
      </c>
      <c r="O56" s="67"/>
      <c r="P56" s="72" t="e">
        <f>SUMIF(#REF!,Aufteilung_Gebäudegruppen_BWZK!A56,#REF!)</f>
        <v>#REF!</v>
      </c>
      <c r="Q56" s="72" t="e">
        <f>SUMIF(#REF!,Aufteilung_Gebäudegruppen_BWZK!A56,#REF!)</f>
        <v>#REF!</v>
      </c>
      <c r="R56" s="72" t="e">
        <f>SUMIF(#REF!,Aufteilung_Gebäudegruppen_BWZK!A56,#REF!)</f>
        <v>#REF!</v>
      </c>
      <c r="S56" s="72" t="e">
        <f>SUMIF(#REF!,Aufteilung_Gebäudegruppen_BWZK!A56,#REF!)</f>
        <v>#REF!</v>
      </c>
      <c r="T56" s="72" t="e">
        <f>SUMIF(#REF!,Aufteilung_Gebäudegruppen_BWZK!A56,#REF!)</f>
        <v>#REF!</v>
      </c>
      <c r="U56" s="67"/>
      <c r="V56" s="72" t="e">
        <f>SUMIF(#REF!,Aufteilung_Gebäudegruppen_BWZK!A56,#REF!)</f>
        <v>#REF!</v>
      </c>
      <c r="W56" s="72" t="e">
        <f>SUMIF(#REF!,Aufteilung_Gebäudegruppen_BWZK!A56,#REF!)</f>
        <v>#REF!</v>
      </c>
      <c r="X56" s="72" t="e">
        <f>SUMIF(#REF!,Aufteilung_Gebäudegruppen_BWZK!A56,#REF!)</f>
        <v>#REF!</v>
      </c>
      <c r="Y56" s="72" t="e">
        <f>SUMIF(#REF!,Aufteilung_Gebäudegruppen_BWZK!A56,#REF!)</f>
        <v>#REF!</v>
      </c>
      <c r="Z56" s="72" t="e">
        <f>SUMIF(#REF!,Aufteilung_Gebäudegruppen_BWZK!A56,#REF!)</f>
        <v>#REF!</v>
      </c>
      <c r="AA56" s="67"/>
      <c r="AB56" s="72" t="e">
        <f>SUMIF(#REF!,Aufteilung_Gebäudegruppen_BWZK!A56,#REF!)</f>
        <v>#REF!</v>
      </c>
      <c r="AC56" s="72" t="e">
        <f>SUMIF(#REF!,Aufteilung_Gebäudegruppen_BWZK!A56,#REF!)</f>
        <v>#REF!</v>
      </c>
      <c r="AD56" s="72" t="e">
        <f>SUMIF(#REF!,Aufteilung_Gebäudegruppen_BWZK!A56,#REF!)</f>
        <v>#REF!</v>
      </c>
      <c r="AE56" s="72" t="e">
        <f>SUMIF(#REF!,Aufteilung_Gebäudegruppen_BWZK!A56,#REF!)</f>
        <v>#REF!</v>
      </c>
      <c r="AF56" s="72" t="e">
        <f>SUMIF(#REF!,Aufteilung_Gebäudegruppen_BWZK!A56,#REF!)</f>
        <v>#REF!</v>
      </c>
      <c r="AG56" s="67"/>
      <c r="AH56" s="72" t="e">
        <f>SUMIF(#REF!,Aufteilung_Gebäudegruppen_BWZK!A56,#REF!)</f>
        <v>#REF!</v>
      </c>
      <c r="AI56" s="72" t="e">
        <f>SUMIF(#REF!,Aufteilung_Gebäudegruppen_BWZK!A56,#REF!)</f>
        <v>#REF!</v>
      </c>
      <c r="AJ56" s="72" t="e">
        <f>SUMIF(#REF!,Aufteilung_Gebäudegruppen_BWZK!A56,#REF!)</f>
        <v>#REF!</v>
      </c>
      <c r="AK56" s="72" t="e">
        <f>SUMIF(#REF!,Aufteilung_Gebäudegruppen_BWZK!A56,#REF!)</f>
        <v>#REF!</v>
      </c>
      <c r="AL56" s="72" t="e">
        <f>SUMIF(#REF!,Aufteilung_Gebäudegruppen_BWZK!A56,#REF!)</f>
        <v>#REF!</v>
      </c>
      <c r="AM56" s="69"/>
      <c r="AN56" s="70" t="s">
        <v>47</v>
      </c>
      <c r="AO56" s="70" t="e">
        <f t="shared" si="0"/>
        <v>#REF!</v>
      </c>
      <c r="AP56" s="70" t="e">
        <f t="shared" si="1"/>
        <v>#REF!</v>
      </c>
      <c r="AQ56" s="70" t="e">
        <f t="shared" si="2"/>
        <v>#REF!</v>
      </c>
      <c r="AR56" s="70" t="e">
        <f t="shared" si="3"/>
        <v>#REF!</v>
      </c>
      <c r="AS56" s="71"/>
      <c r="AT56" s="70" t="s">
        <v>47</v>
      </c>
      <c r="AU56" s="70" t="e">
        <f t="shared" si="4"/>
        <v>#REF!</v>
      </c>
      <c r="AV56" s="70" t="e">
        <f t="shared" si="5"/>
        <v>#REF!</v>
      </c>
      <c r="AW56" s="70" t="e">
        <f t="shared" si="6"/>
        <v>#REF!</v>
      </c>
      <c r="AX56" s="70" t="e">
        <f t="shared" si="7"/>
        <v>#REF!</v>
      </c>
      <c r="AY56" s="71"/>
      <c r="AZ56" s="70" t="s">
        <v>47</v>
      </c>
      <c r="BA56" s="70" t="e">
        <f t="shared" si="8"/>
        <v>#REF!</v>
      </c>
      <c r="BB56" s="70" t="e">
        <f t="shared" si="9"/>
        <v>#REF!</v>
      </c>
      <c r="BC56" s="70" t="e">
        <f t="shared" si="10"/>
        <v>#REF!</v>
      </c>
      <c r="BD56" s="70" t="e">
        <f t="shared" si="11"/>
        <v>#REF!</v>
      </c>
      <c r="BE56" s="71"/>
      <c r="BF56" s="70" t="s">
        <v>47</v>
      </c>
      <c r="BG56" s="70" t="e">
        <f t="shared" si="12"/>
        <v>#REF!</v>
      </c>
      <c r="BH56" s="70" t="e">
        <f t="shared" si="13"/>
        <v>#REF!</v>
      </c>
      <c r="BI56" s="70" t="e">
        <f t="shared" si="14"/>
        <v>#REF!</v>
      </c>
      <c r="BJ56" s="70" t="e">
        <f t="shared" si="15"/>
        <v>#REF!</v>
      </c>
      <c r="BK56" s="71"/>
      <c r="BL56" s="70" t="s">
        <v>47</v>
      </c>
      <c r="BM56" s="70" t="e">
        <f t="shared" si="16"/>
        <v>#REF!</v>
      </c>
      <c r="BN56" s="70" t="e">
        <f t="shared" si="17"/>
        <v>#REF!</v>
      </c>
      <c r="BO56" s="70" t="e">
        <f t="shared" si="18"/>
        <v>#REF!</v>
      </c>
      <c r="BP56" s="70" t="e">
        <f t="shared" si="19"/>
        <v>#REF!</v>
      </c>
      <c r="BQ56" s="52"/>
    </row>
    <row r="57" spans="1:69">
      <c r="A57" s="5">
        <v>2230</v>
      </c>
      <c r="B57" s="5" t="s">
        <v>89</v>
      </c>
      <c r="C57" s="40"/>
      <c r="D57" s="14" t="e">
        <f>SUMIF(#REF!,Aufteilung_Gebäudegruppen_BWZK!A57,#REF!)</f>
        <v>#REF!</v>
      </c>
      <c r="E57" s="14" t="e">
        <f>SUMIF(#REF!,Aufteilung_Gebäudegruppen_BWZK!A57,#REF!)</f>
        <v>#REF!</v>
      </c>
      <c r="F57" s="14" t="e">
        <f>SUMIF(#REF!,Aufteilung_Gebäudegruppen_BWZK!A57,#REF!)</f>
        <v>#REF!</v>
      </c>
      <c r="G57" s="14" t="e">
        <f>SUMIF(#REF!,Aufteilung_Gebäudegruppen_BWZK!A57,#REF!)</f>
        <v>#REF!</v>
      </c>
      <c r="H57" s="14" t="e">
        <f>SUMIF(#REF!,Aufteilung_Gebäudegruppen_BWZK!A57,#REF!)</f>
        <v>#REF!</v>
      </c>
      <c r="I57" s="67"/>
      <c r="J57" s="72" t="e">
        <f>SUMIF(#REF!,Aufteilung_Gebäudegruppen_BWZK!A57,#REF!)</f>
        <v>#REF!</v>
      </c>
      <c r="K57" s="72" t="e">
        <f>SUMIF(#REF!,Aufteilung_Gebäudegruppen_BWZK!A57,#REF!)</f>
        <v>#REF!</v>
      </c>
      <c r="L57" s="72" t="e">
        <f>SUMIF(#REF!,Aufteilung_Gebäudegruppen_BWZK!A57,#REF!)</f>
        <v>#REF!</v>
      </c>
      <c r="M57" s="72" t="e">
        <f>SUMIF(#REF!,Aufteilung_Gebäudegruppen_BWZK!A57,#REF!)</f>
        <v>#REF!</v>
      </c>
      <c r="N57" s="72" t="e">
        <f>SUMIF(#REF!,Aufteilung_Gebäudegruppen_BWZK!A57,#REF!)</f>
        <v>#REF!</v>
      </c>
      <c r="O57" s="67"/>
      <c r="P57" s="72" t="e">
        <f>SUMIF(#REF!,Aufteilung_Gebäudegruppen_BWZK!A57,#REF!)</f>
        <v>#REF!</v>
      </c>
      <c r="Q57" s="72" t="e">
        <f>SUMIF(#REF!,Aufteilung_Gebäudegruppen_BWZK!A57,#REF!)</f>
        <v>#REF!</v>
      </c>
      <c r="R57" s="72" t="e">
        <f>SUMIF(#REF!,Aufteilung_Gebäudegruppen_BWZK!A57,#REF!)</f>
        <v>#REF!</v>
      </c>
      <c r="S57" s="72" t="e">
        <f>SUMIF(#REF!,Aufteilung_Gebäudegruppen_BWZK!A57,#REF!)</f>
        <v>#REF!</v>
      </c>
      <c r="T57" s="72" t="e">
        <f>SUMIF(#REF!,Aufteilung_Gebäudegruppen_BWZK!A57,#REF!)</f>
        <v>#REF!</v>
      </c>
      <c r="U57" s="67"/>
      <c r="V57" s="72" t="e">
        <f>SUMIF(#REF!,Aufteilung_Gebäudegruppen_BWZK!A57,#REF!)</f>
        <v>#REF!</v>
      </c>
      <c r="W57" s="72" t="e">
        <f>SUMIF(#REF!,Aufteilung_Gebäudegruppen_BWZK!A57,#REF!)</f>
        <v>#REF!</v>
      </c>
      <c r="X57" s="72" t="e">
        <f>SUMIF(#REF!,Aufteilung_Gebäudegruppen_BWZK!A57,#REF!)</f>
        <v>#REF!</v>
      </c>
      <c r="Y57" s="72" t="e">
        <f>SUMIF(#REF!,Aufteilung_Gebäudegruppen_BWZK!A57,#REF!)</f>
        <v>#REF!</v>
      </c>
      <c r="Z57" s="72" t="e">
        <f>SUMIF(#REF!,Aufteilung_Gebäudegruppen_BWZK!A57,#REF!)</f>
        <v>#REF!</v>
      </c>
      <c r="AA57" s="67"/>
      <c r="AB57" s="72" t="e">
        <f>SUMIF(#REF!,Aufteilung_Gebäudegruppen_BWZK!A57,#REF!)</f>
        <v>#REF!</v>
      </c>
      <c r="AC57" s="72" t="e">
        <f>SUMIF(#REF!,Aufteilung_Gebäudegruppen_BWZK!A57,#REF!)</f>
        <v>#REF!</v>
      </c>
      <c r="AD57" s="72" t="e">
        <f>SUMIF(#REF!,Aufteilung_Gebäudegruppen_BWZK!A57,#REF!)</f>
        <v>#REF!</v>
      </c>
      <c r="AE57" s="72" t="e">
        <f>SUMIF(#REF!,Aufteilung_Gebäudegruppen_BWZK!A57,#REF!)</f>
        <v>#REF!</v>
      </c>
      <c r="AF57" s="72" t="e">
        <f>SUMIF(#REF!,Aufteilung_Gebäudegruppen_BWZK!A57,#REF!)</f>
        <v>#REF!</v>
      </c>
      <c r="AG57" s="67"/>
      <c r="AH57" s="72" t="e">
        <f>SUMIF(#REF!,Aufteilung_Gebäudegruppen_BWZK!A57,#REF!)</f>
        <v>#REF!</v>
      </c>
      <c r="AI57" s="72" t="e">
        <f>SUMIF(#REF!,Aufteilung_Gebäudegruppen_BWZK!A57,#REF!)</f>
        <v>#REF!</v>
      </c>
      <c r="AJ57" s="72" t="e">
        <f>SUMIF(#REF!,Aufteilung_Gebäudegruppen_BWZK!A57,#REF!)</f>
        <v>#REF!</v>
      </c>
      <c r="AK57" s="72" t="e">
        <f>SUMIF(#REF!,Aufteilung_Gebäudegruppen_BWZK!A57,#REF!)</f>
        <v>#REF!</v>
      </c>
      <c r="AL57" s="72" t="e">
        <f>SUMIF(#REF!,Aufteilung_Gebäudegruppen_BWZK!A57,#REF!)</f>
        <v>#REF!</v>
      </c>
      <c r="AM57" s="69"/>
      <c r="AN57" s="70" t="s">
        <v>47</v>
      </c>
      <c r="AO57" s="70" t="e">
        <f t="shared" si="0"/>
        <v>#REF!</v>
      </c>
      <c r="AP57" s="70" t="e">
        <f t="shared" si="1"/>
        <v>#REF!</v>
      </c>
      <c r="AQ57" s="70" t="e">
        <f t="shared" si="2"/>
        <v>#REF!</v>
      </c>
      <c r="AR57" s="70" t="e">
        <f t="shared" si="3"/>
        <v>#REF!</v>
      </c>
      <c r="AS57" s="71"/>
      <c r="AT57" s="70" t="s">
        <v>47</v>
      </c>
      <c r="AU57" s="70" t="e">
        <f t="shared" si="4"/>
        <v>#REF!</v>
      </c>
      <c r="AV57" s="70" t="e">
        <f t="shared" si="5"/>
        <v>#REF!</v>
      </c>
      <c r="AW57" s="70" t="e">
        <f t="shared" si="6"/>
        <v>#REF!</v>
      </c>
      <c r="AX57" s="70" t="e">
        <f t="shared" si="7"/>
        <v>#REF!</v>
      </c>
      <c r="AY57" s="71"/>
      <c r="AZ57" s="70" t="s">
        <v>47</v>
      </c>
      <c r="BA57" s="70" t="e">
        <f t="shared" si="8"/>
        <v>#REF!</v>
      </c>
      <c r="BB57" s="70" t="e">
        <f t="shared" si="9"/>
        <v>#REF!</v>
      </c>
      <c r="BC57" s="70" t="e">
        <f t="shared" si="10"/>
        <v>#REF!</v>
      </c>
      <c r="BD57" s="70" t="e">
        <f t="shared" si="11"/>
        <v>#REF!</v>
      </c>
      <c r="BE57" s="71"/>
      <c r="BF57" s="70" t="s">
        <v>47</v>
      </c>
      <c r="BG57" s="70" t="e">
        <f t="shared" si="12"/>
        <v>#REF!</v>
      </c>
      <c r="BH57" s="70" t="e">
        <f t="shared" si="13"/>
        <v>#REF!</v>
      </c>
      <c r="BI57" s="70" t="e">
        <f t="shared" si="14"/>
        <v>#REF!</v>
      </c>
      <c r="BJ57" s="70" t="e">
        <f t="shared" si="15"/>
        <v>#REF!</v>
      </c>
      <c r="BK57" s="71"/>
      <c r="BL57" s="70" t="s">
        <v>47</v>
      </c>
      <c r="BM57" s="70" t="e">
        <f t="shared" si="16"/>
        <v>#REF!</v>
      </c>
      <c r="BN57" s="70" t="e">
        <f t="shared" si="17"/>
        <v>#REF!</v>
      </c>
      <c r="BO57" s="70" t="e">
        <f t="shared" si="18"/>
        <v>#REF!</v>
      </c>
      <c r="BP57" s="70" t="e">
        <f t="shared" si="19"/>
        <v>#REF!</v>
      </c>
      <c r="BQ57" s="52"/>
    </row>
    <row r="58" spans="1:69">
      <c r="A58" s="5">
        <v>2240</v>
      </c>
      <c r="B58" s="5" t="s">
        <v>90</v>
      </c>
      <c r="C58" s="40"/>
      <c r="D58" s="14" t="e">
        <f>SUMIF(#REF!,Aufteilung_Gebäudegruppen_BWZK!A58,#REF!)</f>
        <v>#REF!</v>
      </c>
      <c r="E58" s="14" t="e">
        <f>SUMIF(#REF!,Aufteilung_Gebäudegruppen_BWZK!A58,#REF!)</f>
        <v>#REF!</v>
      </c>
      <c r="F58" s="14" t="e">
        <f>SUMIF(#REF!,Aufteilung_Gebäudegruppen_BWZK!A58,#REF!)</f>
        <v>#REF!</v>
      </c>
      <c r="G58" s="14" t="e">
        <f>SUMIF(#REF!,Aufteilung_Gebäudegruppen_BWZK!A58,#REF!)</f>
        <v>#REF!</v>
      </c>
      <c r="H58" s="14" t="e">
        <f>SUMIF(#REF!,Aufteilung_Gebäudegruppen_BWZK!A58,#REF!)</f>
        <v>#REF!</v>
      </c>
      <c r="I58" s="67"/>
      <c r="J58" s="72" t="e">
        <f>SUMIF(#REF!,Aufteilung_Gebäudegruppen_BWZK!A58,#REF!)</f>
        <v>#REF!</v>
      </c>
      <c r="K58" s="72" t="e">
        <f>SUMIF(#REF!,Aufteilung_Gebäudegruppen_BWZK!A58,#REF!)</f>
        <v>#REF!</v>
      </c>
      <c r="L58" s="72" t="e">
        <f>SUMIF(#REF!,Aufteilung_Gebäudegruppen_BWZK!A58,#REF!)</f>
        <v>#REF!</v>
      </c>
      <c r="M58" s="72" t="e">
        <f>SUMIF(#REF!,Aufteilung_Gebäudegruppen_BWZK!A58,#REF!)</f>
        <v>#REF!</v>
      </c>
      <c r="N58" s="72" t="e">
        <f>SUMIF(#REF!,Aufteilung_Gebäudegruppen_BWZK!A58,#REF!)</f>
        <v>#REF!</v>
      </c>
      <c r="O58" s="67"/>
      <c r="P58" s="72" t="e">
        <f>SUMIF(#REF!,Aufteilung_Gebäudegruppen_BWZK!A58,#REF!)</f>
        <v>#REF!</v>
      </c>
      <c r="Q58" s="72" t="e">
        <f>SUMIF(#REF!,Aufteilung_Gebäudegruppen_BWZK!A58,#REF!)</f>
        <v>#REF!</v>
      </c>
      <c r="R58" s="72" t="e">
        <f>SUMIF(#REF!,Aufteilung_Gebäudegruppen_BWZK!A58,#REF!)</f>
        <v>#REF!</v>
      </c>
      <c r="S58" s="72" t="e">
        <f>SUMIF(#REF!,Aufteilung_Gebäudegruppen_BWZK!A58,#REF!)</f>
        <v>#REF!</v>
      </c>
      <c r="T58" s="72" t="e">
        <f>SUMIF(#REF!,Aufteilung_Gebäudegruppen_BWZK!A58,#REF!)</f>
        <v>#REF!</v>
      </c>
      <c r="U58" s="67"/>
      <c r="V58" s="72" t="e">
        <f>SUMIF(#REF!,Aufteilung_Gebäudegruppen_BWZK!A58,#REF!)</f>
        <v>#REF!</v>
      </c>
      <c r="W58" s="72" t="e">
        <f>SUMIF(#REF!,Aufteilung_Gebäudegruppen_BWZK!A58,#REF!)</f>
        <v>#REF!</v>
      </c>
      <c r="X58" s="72" t="e">
        <f>SUMIF(#REF!,Aufteilung_Gebäudegruppen_BWZK!A58,#REF!)</f>
        <v>#REF!</v>
      </c>
      <c r="Y58" s="72" t="e">
        <f>SUMIF(#REF!,Aufteilung_Gebäudegruppen_BWZK!A58,#REF!)</f>
        <v>#REF!</v>
      </c>
      <c r="Z58" s="72" t="e">
        <f>SUMIF(#REF!,Aufteilung_Gebäudegruppen_BWZK!A58,#REF!)</f>
        <v>#REF!</v>
      </c>
      <c r="AA58" s="67"/>
      <c r="AB58" s="72" t="e">
        <f>SUMIF(#REF!,Aufteilung_Gebäudegruppen_BWZK!A58,#REF!)</f>
        <v>#REF!</v>
      </c>
      <c r="AC58" s="72" t="e">
        <f>SUMIF(#REF!,Aufteilung_Gebäudegruppen_BWZK!A58,#REF!)</f>
        <v>#REF!</v>
      </c>
      <c r="AD58" s="72" t="e">
        <f>SUMIF(#REF!,Aufteilung_Gebäudegruppen_BWZK!A58,#REF!)</f>
        <v>#REF!</v>
      </c>
      <c r="AE58" s="72" t="e">
        <f>SUMIF(#REF!,Aufteilung_Gebäudegruppen_BWZK!A58,#REF!)</f>
        <v>#REF!</v>
      </c>
      <c r="AF58" s="72" t="e">
        <f>SUMIF(#REF!,Aufteilung_Gebäudegruppen_BWZK!A58,#REF!)</f>
        <v>#REF!</v>
      </c>
      <c r="AG58" s="67"/>
      <c r="AH58" s="72" t="e">
        <f>SUMIF(#REF!,Aufteilung_Gebäudegruppen_BWZK!A58,#REF!)</f>
        <v>#REF!</v>
      </c>
      <c r="AI58" s="72" t="e">
        <f>SUMIF(#REF!,Aufteilung_Gebäudegruppen_BWZK!A58,#REF!)</f>
        <v>#REF!</v>
      </c>
      <c r="AJ58" s="72" t="e">
        <f>SUMIF(#REF!,Aufteilung_Gebäudegruppen_BWZK!A58,#REF!)</f>
        <v>#REF!</v>
      </c>
      <c r="AK58" s="72" t="e">
        <f>SUMIF(#REF!,Aufteilung_Gebäudegruppen_BWZK!A58,#REF!)</f>
        <v>#REF!</v>
      </c>
      <c r="AL58" s="72" t="e">
        <f>SUMIF(#REF!,Aufteilung_Gebäudegruppen_BWZK!A58,#REF!)</f>
        <v>#REF!</v>
      </c>
      <c r="AM58" s="69"/>
      <c r="AN58" s="70" t="s">
        <v>47</v>
      </c>
      <c r="AO58" s="70" t="e">
        <f t="shared" si="0"/>
        <v>#REF!</v>
      </c>
      <c r="AP58" s="70" t="e">
        <f t="shared" si="1"/>
        <v>#REF!</v>
      </c>
      <c r="AQ58" s="70" t="e">
        <f t="shared" si="2"/>
        <v>#REF!</v>
      </c>
      <c r="AR58" s="70" t="e">
        <f t="shared" si="3"/>
        <v>#REF!</v>
      </c>
      <c r="AS58" s="71"/>
      <c r="AT58" s="70" t="s">
        <v>47</v>
      </c>
      <c r="AU58" s="70" t="e">
        <f t="shared" si="4"/>
        <v>#REF!</v>
      </c>
      <c r="AV58" s="70" t="e">
        <f t="shared" si="5"/>
        <v>#REF!</v>
      </c>
      <c r="AW58" s="70" t="e">
        <f t="shared" si="6"/>
        <v>#REF!</v>
      </c>
      <c r="AX58" s="70" t="e">
        <f t="shared" si="7"/>
        <v>#REF!</v>
      </c>
      <c r="AY58" s="71"/>
      <c r="AZ58" s="70" t="s">
        <v>47</v>
      </c>
      <c r="BA58" s="70" t="e">
        <f t="shared" si="8"/>
        <v>#REF!</v>
      </c>
      <c r="BB58" s="70" t="e">
        <f t="shared" si="9"/>
        <v>#REF!</v>
      </c>
      <c r="BC58" s="70" t="e">
        <f t="shared" si="10"/>
        <v>#REF!</v>
      </c>
      <c r="BD58" s="70" t="e">
        <f t="shared" si="11"/>
        <v>#REF!</v>
      </c>
      <c r="BE58" s="71"/>
      <c r="BF58" s="70" t="s">
        <v>47</v>
      </c>
      <c r="BG58" s="70" t="e">
        <f t="shared" si="12"/>
        <v>#REF!</v>
      </c>
      <c r="BH58" s="70" t="e">
        <f t="shared" si="13"/>
        <v>#REF!</v>
      </c>
      <c r="BI58" s="70" t="e">
        <f t="shared" si="14"/>
        <v>#REF!</v>
      </c>
      <c r="BJ58" s="70" t="e">
        <f t="shared" si="15"/>
        <v>#REF!</v>
      </c>
      <c r="BK58" s="71"/>
      <c r="BL58" s="70" t="s">
        <v>47</v>
      </c>
      <c r="BM58" s="70" t="e">
        <f t="shared" si="16"/>
        <v>#REF!</v>
      </c>
      <c r="BN58" s="70" t="e">
        <f t="shared" si="17"/>
        <v>#REF!</v>
      </c>
      <c r="BO58" s="70" t="e">
        <f t="shared" si="18"/>
        <v>#REF!</v>
      </c>
      <c r="BP58" s="70" t="e">
        <f t="shared" si="19"/>
        <v>#REF!</v>
      </c>
      <c r="BQ58" s="52"/>
    </row>
    <row r="59" spans="1:69">
      <c r="A59" s="5">
        <v>2250</v>
      </c>
      <c r="B59" s="5" t="s">
        <v>91</v>
      </c>
      <c r="C59" s="40"/>
      <c r="D59" s="14" t="e">
        <f>SUMIF(#REF!,Aufteilung_Gebäudegruppen_BWZK!A59,#REF!)</f>
        <v>#REF!</v>
      </c>
      <c r="E59" s="14" t="e">
        <f>SUMIF(#REF!,Aufteilung_Gebäudegruppen_BWZK!A59,#REF!)</f>
        <v>#REF!</v>
      </c>
      <c r="F59" s="14" t="e">
        <f>SUMIF(#REF!,Aufteilung_Gebäudegruppen_BWZK!A59,#REF!)</f>
        <v>#REF!</v>
      </c>
      <c r="G59" s="14" t="e">
        <f>SUMIF(#REF!,Aufteilung_Gebäudegruppen_BWZK!A59,#REF!)</f>
        <v>#REF!</v>
      </c>
      <c r="H59" s="14" t="e">
        <f>SUMIF(#REF!,Aufteilung_Gebäudegruppen_BWZK!A59,#REF!)</f>
        <v>#REF!</v>
      </c>
      <c r="I59" s="67"/>
      <c r="J59" s="72" t="e">
        <f>SUMIF(#REF!,Aufteilung_Gebäudegruppen_BWZK!A59,#REF!)</f>
        <v>#REF!</v>
      </c>
      <c r="K59" s="72" t="e">
        <f>SUMIF(#REF!,Aufteilung_Gebäudegruppen_BWZK!A59,#REF!)</f>
        <v>#REF!</v>
      </c>
      <c r="L59" s="72" t="e">
        <f>SUMIF(#REF!,Aufteilung_Gebäudegruppen_BWZK!A59,#REF!)</f>
        <v>#REF!</v>
      </c>
      <c r="M59" s="72" t="e">
        <f>SUMIF(#REF!,Aufteilung_Gebäudegruppen_BWZK!A59,#REF!)</f>
        <v>#REF!</v>
      </c>
      <c r="N59" s="72" t="e">
        <f>SUMIF(#REF!,Aufteilung_Gebäudegruppen_BWZK!A59,#REF!)</f>
        <v>#REF!</v>
      </c>
      <c r="O59" s="67"/>
      <c r="P59" s="72" t="e">
        <f>SUMIF(#REF!,Aufteilung_Gebäudegruppen_BWZK!A59,#REF!)</f>
        <v>#REF!</v>
      </c>
      <c r="Q59" s="72" t="e">
        <f>SUMIF(#REF!,Aufteilung_Gebäudegruppen_BWZK!A59,#REF!)</f>
        <v>#REF!</v>
      </c>
      <c r="R59" s="72" t="e">
        <f>SUMIF(#REF!,Aufteilung_Gebäudegruppen_BWZK!A59,#REF!)</f>
        <v>#REF!</v>
      </c>
      <c r="S59" s="72" t="e">
        <f>SUMIF(#REF!,Aufteilung_Gebäudegruppen_BWZK!A59,#REF!)</f>
        <v>#REF!</v>
      </c>
      <c r="T59" s="72" t="e">
        <f>SUMIF(#REF!,Aufteilung_Gebäudegruppen_BWZK!A59,#REF!)</f>
        <v>#REF!</v>
      </c>
      <c r="U59" s="67"/>
      <c r="V59" s="72" t="e">
        <f>SUMIF(#REF!,Aufteilung_Gebäudegruppen_BWZK!A59,#REF!)</f>
        <v>#REF!</v>
      </c>
      <c r="W59" s="72" t="e">
        <f>SUMIF(#REF!,Aufteilung_Gebäudegruppen_BWZK!A59,#REF!)</f>
        <v>#REF!</v>
      </c>
      <c r="X59" s="72" t="e">
        <f>SUMIF(#REF!,Aufteilung_Gebäudegruppen_BWZK!A59,#REF!)</f>
        <v>#REF!</v>
      </c>
      <c r="Y59" s="72" t="e">
        <f>SUMIF(#REF!,Aufteilung_Gebäudegruppen_BWZK!A59,#REF!)</f>
        <v>#REF!</v>
      </c>
      <c r="Z59" s="72" t="e">
        <f>SUMIF(#REF!,Aufteilung_Gebäudegruppen_BWZK!A59,#REF!)</f>
        <v>#REF!</v>
      </c>
      <c r="AA59" s="67"/>
      <c r="AB59" s="72" t="e">
        <f>SUMIF(#REF!,Aufteilung_Gebäudegruppen_BWZK!A59,#REF!)</f>
        <v>#REF!</v>
      </c>
      <c r="AC59" s="72" t="e">
        <f>SUMIF(#REF!,Aufteilung_Gebäudegruppen_BWZK!A59,#REF!)</f>
        <v>#REF!</v>
      </c>
      <c r="AD59" s="72" t="e">
        <f>SUMIF(#REF!,Aufteilung_Gebäudegruppen_BWZK!A59,#REF!)</f>
        <v>#REF!</v>
      </c>
      <c r="AE59" s="72" t="e">
        <f>SUMIF(#REF!,Aufteilung_Gebäudegruppen_BWZK!A59,#REF!)</f>
        <v>#REF!</v>
      </c>
      <c r="AF59" s="72" t="e">
        <f>SUMIF(#REF!,Aufteilung_Gebäudegruppen_BWZK!A59,#REF!)</f>
        <v>#REF!</v>
      </c>
      <c r="AG59" s="67"/>
      <c r="AH59" s="72" t="e">
        <f>SUMIF(#REF!,Aufteilung_Gebäudegruppen_BWZK!A59,#REF!)</f>
        <v>#REF!</v>
      </c>
      <c r="AI59" s="72" t="e">
        <f>SUMIF(#REF!,Aufteilung_Gebäudegruppen_BWZK!A59,#REF!)</f>
        <v>#REF!</v>
      </c>
      <c r="AJ59" s="72" t="e">
        <f>SUMIF(#REF!,Aufteilung_Gebäudegruppen_BWZK!A59,#REF!)</f>
        <v>#REF!</v>
      </c>
      <c r="AK59" s="72" t="e">
        <f>SUMIF(#REF!,Aufteilung_Gebäudegruppen_BWZK!A59,#REF!)</f>
        <v>#REF!</v>
      </c>
      <c r="AL59" s="72" t="e">
        <f>SUMIF(#REF!,Aufteilung_Gebäudegruppen_BWZK!A59,#REF!)</f>
        <v>#REF!</v>
      </c>
      <c r="AM59" s="69"/>
      <c r="AN59" s="70" t="s">
        <v>47</v>
      </c>
      <c r="AO59" s="70" t="e">
        <f t="shared" si="0"/>
        <v>#REF!</v>
      </c>
      <c r="AP59" s="70" t="e">
        <f t="shared" si="1"/>
        <v>#REF!</v>
      </c>
      <c r="AQ59" s="70" t="e">
        <f t="shared" si="2"/>
        <v>#REF!</v>
      </c>
      <c r="AR59" s="70" t="e">
        <f t="shared" si="3"/>
        <v>#REF!</v>
      </c>
      <c r="AS59" s="71"/>
      <c r="AT59" s="70" t="s">
        <v>47</v>
      </c>
      <c r="AU59" s="70" t="e">
        <f t="shared" si="4"/>
        <v>#REF!</v>
      </c>
      <c r="AV59" s="70" t="e">
        <f t="shared" si="5"/>
        <v>#REF!</v>
      </c>
      <c r="AW59" s="70" t="e">
        <f t="shared" si="6"/>
        <v>#REF!</v>
      </c>
      <c r="AX59" s="70" t="e">
        <f t="shared" si="7"/>
        <v>#REF!</v>
      </c>
      <c r="AY59" s="71"/>
      <c r="AZ59" s="70" t="s">
        <v>47</v>
      </c>
      <c r="BA59" s="70" t="e">
        <f t="shared" si="8"/>
        <v>#REF!</v>
      </c>
      <c r="BB59" s="70" t="e">
        <f t="shared" si="9"/>
        <v>#REF!</v>
      </c>
      <c r="BC59" s="70" t="e">
        <f t="shared" si="10"/>
        <v>#REF!</v>
      </c>
      <c r="BD59" s="70" t="e">
        <f t="shared" si="11"/>
        <v>#REF!</v>
      </c>
      <c r="BE59" s="71"/>
      <c r="BF59" s="70" t="s">
        <v>47</v>
      </c>
      <c r="BG59" s="70" t="e">
        <f t="shared" si="12"/>
        <v>#REF!</v>
      </c>
      <c r="BH59" s="70" t="e">
        <f t="shared" si="13"/>
        <v>#REF!</v>
      </c>
      <c r="BI59" s="70" t="e">
        <f t="shared" si="14"/>
        <v>#REF!</v>
      </c>
      <c r="BJ59" s="70" t="e">
        <f t="shared" si="15"/>
        <v>#REF!</v>
      </c>
      <c r="BK59" s="71"/>
      <c r="BL59" s="70" t="s">
        <v>47</v>
      </c>
      <c r="BM59" s="70" t="e">
        <f t="shared" si="16"/>
        <v>#REF!</v>
      </c>
      <c r="BN59" s="70" t="e">
        <f t="shared" si="17"/>
        <v>#REF!</v>
      </c>
      <c r="BO59" s="70" t="e">
        <f t="shared" si="18"/>
        <v>#REF!</v>
      </c>
      <c r="BP59" s="70" t="e">
        <f t="shared" si="19"/>
        <v>#REF!</v>
      </c>
      <c r="BQ59" s="52"/>
    </row>
    <row r="60" spans="1:69">
      <c r="A60" s="5">
        <v>2260</v>
      </c>
      <c r="B60" s="5" t="s">
        <v>92</v>
      </c>
      <c r="C60" s="40"/>
      <c r="D60" s="14" t="e">
        <f>SUMIF(#REF!,Aufteilung_Gebäudegruppen_BWZK!A60,#REF!)</f>
        <v>#REF!</v>
      </c>
      <c r="E60" s="14" t="e">
        <f>SUMIF(#REF!,Aufteilung_Gebäudegruppen_BWZK!A60,#REF!)</f>
        <v>#REF!</v>
      </c>
      <c r="F60" s="14" t="e">
        <f>SUMIF(#REF!,Aufteilung_Gebäudegruppen_BWZK!A60,#REF!)</f>
        <v>#REF!</v>
      </c>
      <c r="G60" s="14" t="e">
        <f>SUMIF(#REF!,Aufteilung_Gebäudegruppen_BWZK!A60,#REF!)</f>
        <v>#REF!</v>
      </c>
      <c r="H60" s="14" t="e">
        <f>SUMIF(#REF!,Aufteilung_Gebäudegruppen_BWZK!A60,#REF!)</f>
        <v>#REF!</v>
      </c>
      <c r="I60" s="67"/>
      <c r="J60" s="72" t="e">
        <f>SUMIF(#REF!,Aufteilung_Gebäudegruppen_BWZK!A60,#REF!)</f>
        <v>#REF!</v>
      </c>
      <c r="K60" s="72" t="e">
        <f>SUMIF(#REF!,Aufteilung_Gebäudegruppen_BWZK!A60,#REF!)</f>
        <v>#REF!</v>
      </c>
      <c r="L60" s="72" t="e">
        <f>SUMIF(#REF!,Aufteilung_Gebäudegruppen_BWZK!A60,#REF!)</f>
        <v>#REF!</v>
      </c>
      <c r="M60" s="72" t="e">
        <f>SUMIF(#REF!,Aufteilung_Gebäudegruppen_BWZK!A60,#REF!)</f>
        <v>#REF!</v>
      </c>
      <c r="N60" s="72" t="e">
        <f>SUMIF(#REF!,Aufteilung_Gebäudegruppen_BWZK!A60,#REF!)</f>
        <v>#REF!</v>
      </c>
      <c r="O60" s="67"/>
      <c r="P60" s="72" t="e">
        <f>SUMIF(#REF!,Aufteilung_Gebäudegruppen_BWZK!A60,#REF!)</f>
        <v>#REF!</v>
      </c>
      <c r="Q60" s="72" t="e">
        <f>SUMIF(#REF!,Aufteilung_Gebäudegruppen_BWZK!A60,#REF!)</f>
        <v>#REF!</v>
      </c>
      <c r="R60" s="72" t="e">
        <f>SUMIF(#REF!,Aufteilung_Gebäudegruppen_BWZK!A60,#REF!)</f>
        <v>#REF!</v>
      </c>
      <c r="S60" s="72" t="e">
        <f>SUMIF(#REF!,Aufteilung_Gebäudegruppen_BWZK!A60,#REF!)</f>
        <v>#REF!</v>
      </c>
      <c r="T60" s="72" t="e">
        <f>SUMIF(#REF!,Aufteilung_Gebäudegruppen_BWZK!A60,#REF!)</f>
        <v>#REF!</v>
      </c>
      <c r="U60" s="67"/>
      <c r="V60" s="72" t="e">
        <f>SUMIF(#REF!,Aufteilung_Gebäudegruppen_BWZK!A60,#REF!)</f>
        <v>#REF!</v>
      </c>
      <c r="W60" s="72" t="e">
        <f>SUMIF(#REF!,Aufteilung_Gebäudegruppen_BWZK!A60,#REF!)</f>
        <v>#REF!</v>
      </c>
      <c r="X60" s="72" t="e">
        <f>SUMIF(#REF!,Aufteilung_Gebäudegruppen_BWZK!A60,#REF!)</f>
        <v>#REF!</v>
      </c>
      <c r="Y60" s="72" t="e">
        <f>SUMIF(#REF!,Aufteilung_Gebäudegruppen_BWZK!A60,#REF!)</f>
        <v>#REF!</v>
      </c>
      <c r="Z60" s="72" t="e">
        <f>SUMIF(#REF!,Aufteilung_Gebäudegruppen_BWZK!A60,#REF!)</f>
        <v>#REF!</v>
      </c>
      <c r="AA60" s="67"/>
      <c r="AB60" s="72" t="e">
        <f>SUMIF(#REF!,Aufteilung_Gebäudegruppen_BWZK!A60,#REF!)</f>
        <v>#REF!</v>
      </c>
      <c r="AC60" s="72" t="e">
        <f>SUMIF(#REF!,Aufteilung_Gebäudegruppen_BWZK!A60,#REF!)</f>
        <v>#REF!</v>
      </c>
      <c r="AD60" s="72" t="e">
        <f>SUMIF(#REF!,Aufteilung_Gebäudegruppen_BWZK!A60,#REF!)</f>
        <v>#REF!</v>
      </c>
      <c r="AE60" s="72" t="e">
        <f>SUMIF(#REF!,Aufteilung_Gebäudegruppen_BWZK!A60,#REF!)</f>
        <v>#REF!</v>
      </c>
      <c r="AF60" s="72" t="e">
        <f>SUMIF(#REF!,Aufteilung_Gebäudegruppen_BWZK!A60,#REF!)</f>
        <v>#REF!</v>
      </c>
      <c r="AG60" s="67"/>
      <c r="AH60" s="72" t="e">
        <f>SUMIF(#REF!,Aufteilung_Gebäudegruppen_BWZK!A60,#REF!)</f>
        <v>#REF!</v>
      </c>
      <c r="AI60" s="72" t="e">
        <f>SUMIF(#REF!,Aufteilung_Gebäudegruppen_BWZK!A60,#REF!)</f>
        <v>#REF!</v>
      </c>
      <c r="AJ60" s="72" t="e">
        <f>SUMIF(#REF!,Aufteilung_Gebäudegruppen_BWZK!A60,#REF!)</f>
        <v>#REF!</v>
      </c>
      <c r="AK60" s="72" t="e">
        <f>SUMIF(#REF!,Aufteilung_Gebäudegruppen_BWZK!A60,#REF!)</f>
        <v>#REF!</v>
      </c>
      <c r="AL60" s="72" t="e">
        <f>SUMIF(#REF!,Aufteilung_Gebäudegruppen_BWZK!A60,#REF!)</f>
        <v>#REF!</v>
      </c>
      <c r="AM60" s="69"/>
      <c r="AN60" s="70" t="s">
        <v>47</v>
      </c>
      <c r="AO60" s="70" t="e">
        <f t="shared" si="0"/>
        <v>#REF!</v>
      </c>
      <c r="AP60" s="70" t="e">
        <f t="shared" si="1"/>
        <v>#REF!</v>
      </c>
      <c r="AQ60" s="70" t="e">
        <f t="shared" si="2"/>
        <v>#REF!</v>
      </c>
      <c r="AR60" s="70" t="e">
        <f t="shared" si="3"/>
        <v>#REF!</v>
      </c>
      <c r="AS60" s="71"/>
      <c r="AT60" s="70" t="s">
        <v>47</v>
      </c>
      <c r="AU60" s="70" t="e">
        <f t="shared" si="4"/>
        <v>#REF!</v>
      </c>
      <c r="AV60" s="70" t="e">
        <f t="shared" si="5"/>
        <v>#REF!</v>
      </c>
      <c r="AW60" s="70" t="e">
        <f t="shared" si="6"/>
        <v>#REF!</v>
      </c>
      <c r="AX60" s="70" t="e">
        <f t="shared" si="7"/>
        <v>#REF!</v>
      </c>
      <c r="AY60" s="71"/>
      <c r="AZ60" s="70" t="s">
        <v>47</v>
      </c>
      <c r="BA60" s="70" t="e">
        <f t="shared" si="8"/>
        <v>#REF!</v>
      </c>
      <c r="BB60" s="70" t="e">
        <f t="shared" si="9"/>
        <v>#REF!</v>
      </c>
      <c r="BC60" s="70" t="e">
        <f t="shared" si="10"/>
        <v>#REF!</v>
      </c>
      <c r="BD60" s="70" t="e">
        <f t="shared" si="11"/>
        <v>#REF!</v>
      </c>
      <c r="BE60" s="71"/>
      <c r="BF60" s="70" t="s">
        <v>47</v>
      </c>
      <c r="BG60" s="70" t="e">
        <f t="shared" si="12"/>
        <v>#REF!</v>
      </c>
      <c r="BH60" s="70" t="e">
        <f t="shared" si="13"/>
        <v>#REF!</v>
      </c>
      <c r="BI60" s="70" t="e">
        <f t="shared" si="14"/>
        <v>#REF!</v>
      </c>
      <c r="BJ60" s="70" t="e">
        <f t="shared" si="15"/>
        <v>#REF!</v>
      </c>
      <c r="BK60" s="71"/>
      <c r="BL60" s="70" t="s">
        <v>47</v>
      </c>
      <c r="BM60" s="70" t="e">
        <f t="shared" si="16"/>
        <v>#REF!</v>
      </c>
      <c r="BN60" s="70" t="e">
        <f t="shared" si="17"/>
        <v>#REF!</v>
      </c>
      <c r="BO60" s="70" t="e">
        <f t="shared" si="18"/>
        <v>#REF!</v>
      </c>
      <c r="BP60" s="70" t="e">
        <f t="shared" si="19"/>
        <v>#REF!</v>
      </c>
      <c r="BQ60" s="52"/>
    </row>
    <row r="61" spans="1:69">
      <c r="A61" s="5">
        <v>2270</v>
      </c>
      <c r="B61" s="5" t="s">
        <v>93</v>
      </c>
      <c r="C61" s="40"/>
      <c r="D61" s="14" t="e">
        <f>SUMIF(#REF!,Aufteilung_Gebäudegruppen_BWZK!A61,#REF!)</f>
        <v>#REF!</v>
      </c>
      <c r="E61" s="14" t="e">
        <f>SUMIF(#REF!,Aufteilung_Gebäudegruppen_BWZK!A61,#REF!)</f>
        <v>#REF!</v>
      </c>
      <c r="F61" s="14" t="e">
        <f>SUMIF(#REF!,Aufteilung_Gebäudegruppen_BWZK!A61,#REF!)</f>
        <v>#REF!</v>
      </c>
      <c r="G61" s="14" t="e">
        <f>SUMIF(#REF!,Aufteilung_Gebäudegruppen_BWZK!A61,#REF!)</f>
        <v>#REF!</v>
      </c>
      <c r="H61" s="14" t="e">
        <f>SUMIF(#REF!,Aufteilung_Gebäudegruppen_BWZK!A61,#REF!)</f>
        <v>#REF!</v>
      </c>
      <c r="I61" s="67"/>
      <c r="J61" s="72" t="e">
        <f>SUMIF(#REF!,Aufteilung_Gebäudegruppen_BWZK!A61,#REF!)</f>
        <v>#REF!</v>
      </c>
      <c r="K61" s="72" t="e">
        <f>SUMIF(#REF!,Aufteilung_Gebäudegruppen_BWZK!A61,#REF!)</f>
        <v>#REF!</v>
      </c>
      <c r="L61" s="72" t="e">
        <f>SUMIF(#REF!,Aufteilung_Gebäudegruppen_BWZK!A61,#REF!)</f>
        <v>#REF!</v>
      </c>
      <c r="M61" s="72" t="e">
        <f>SUMIF(#REF!,Aufteilung_Gebäudegruppen_BWZK!A61,#REF!)</f>
        <v>#REF!</v>
      </c>
      <c r="N61" s="72" t="e">
        <f>SUMIF(#REF!,Aufteilung_Gebäudegruppen_BWZK!A61,#REF!)</f>
        <v>#REF!</v>
      </c>
      <c r="O61" s="67"/>
      <c r="P61" s="72" t="e">
        <f>SUMIF(#REF!,Aufteilung_Gebäudegruppen_BWZK!A61,#REF!)</f>
        <v>#REF!</v>
      </c>
      <c r="Q61" s="72" t="e">
        <f>SUMIF(#REF!,Aufteilung_Gebäudegruppen_BWZK!A61,#REF!)</f>
        <v>#REF!</v>
      </c>
      <c r="R61" s="72" t="e">
        <f>SUMIF(#REF!,Aufteilung_Gebäudegruppen_BWZK!A61,#REF!)</f>
        <v>#REF!</v>
      </c>
      <c r="S61" s="72" t="e">
        <f>SUMIF(#REF!,Aufteilung_Gebäudegruppen_BWZK!A61,#REF!)</f>
        <v>#REF!</v>
      </c>
      <c r="T61" s="72" t="e">
        <f>SUMIF(#REF!,Aufteilung_Gebäudegruppen_BWZK!A61,#REF!)</f>
        <v>#REF!</v>
      </c>
      <c r="U61" s="67"/>
      <c r="V61" s="72" t="e">
        <f>SUMIF(#REF!,Aufteilung_Gebäudegruppen_BWZK!A61,#REF!)</f>
        <v>#REF!</v>
      </c>
      <c r="W61" s="72" t="e">
        <f>SUMIF(#REF!,Aufteilung_Gebäudegruppen_BWZK!A61,#REF!)</f>
        <v>#REF!</v>
      </c>
      <c r="X61" s="72" t="e">
        <f>SUMIF(#REF!,Aufteilung_Gebäudegruppen_BWZK!A61,#REF!)</f>
        <v>#REF!</v>
      </c>
      <c r="Y61" s="72" t="e">
        <f>SUMIF(#REF!,Aufteilung_Gebäudegruppen_BWZK!A61,#REF!)</f>
        <v>#REF!</v>
      </c>
      <c r="Z61" s="72" t="e">
        <f>SUMIF(#REF!,Aufteilung_Gebäudegruppen_BWZK!A61,#REF!)</f>
        <v>#REF!</v>
      </c>
      <c r="AA61" s="67"/>
      <c r="AB61" s="72" t="e">
        <f>SUMIF(#REF!,Aufteilung_Gebäudegruppen_BWZK!A61,#REF!)</f>
        <v>#REF!</v>
      </c>
      <c r="AC61" s="72" t="e">
        <f>SUMIF(#REF!,Aufteilung_Gebäudegruppen_BWZK!A61,#REF!)</f>
        <v>#REF!</v>
      </c>
      <c r="AD61" s="72" t="e">
        <f>SUMIF(#REF!,Aufteilung_Gebäudegruppen_BWZK!A61,#REF!)</f>
        <v>#REF!</v>
      </c>
      <c r="AE61" s="72" t="e">
        <f>SUMIF(#REF!,Aufteilung_Gebäudegruppen_BWZK!A61,#REF!)</f>
        <v>#REF!</v>
      </c>
      <c r="AF61" s="72" t="e">
        <f>SUMIF(#REF!,Aufteilung_Gebäudegruppen_BWZK!A61,#REF!)</f>
        <v>#REF!</v>
      </c>
      <c r="AG61" s="67"/>
      <c r="AH61" s="72" t="e">
        <f>SUMIF(#REF!,Aufteilung_Gebäudegruppen_BWZK!A61,#REF!)</f>
        <v>#REF!</v>
      </c>
      <c r="AI61" s="72" t="e">
        <f>SUMIF(#REF!,Aufteilung_Gebäudegruppen_BWZK!A61,#REF!)</f>
        <v>#REF!</v>
      </c>
      <c r="AJ61" s="72" t="e">
        <f>SUMIF(#REF!,Aufteilung_Gebäudegruppen_BWZK!A61,#REF!)</f>
        <v>#REF!</v>
      </c>
      <c r="AK61" s="72" t="e">
        <f>SUMIF(#REF!,Aufteilung_Gebäudegruppen_BWZK!A61,#REF!)</f>
        <v>#REF!</v>
      </c>
      <c r="AL61" s="72" t="e">
        <f>SUMIF(#REF!,Aufteilung_Gebäudegruppen_BWZK!A61,#REF!)</f>
        <v>#REF!</v>
      </c>
      <c r="AM61" s="69"/>
      <c r="AN61" s="70" t="s">
        <v>47</v>
      </c>
      <c r="AO61" s="70" t="e">
        <f t="shared" si="0"/>
        <v>#REF!</v>
      </c>
      <c r="AP61" s="70" t="e">
        <f t="shared" si="1"/>
        <v>#REF!</v>
      </c>
      <c r="AQ61" s="70" t="e">
        <f t="shared" si="2"/>
        <v>#REF!</v>
      </c>
      <c r="AR61" s="70" t="e">
        <f t="shared" si="3"/>
        <v>#REF!</v>
      </c>
      <c r="AS61" s="71"/>
      <c r="AT61" s="70" t="s">
        <v>47</v>
      </c>
      <c r="AU61" s="70" t="e">
        <f t="shared" si="4"/>
        <v>#REF!</v>
      </c>
      <c r="AV61" s="70" t="e">
        <f t="shared" si="5"/>
        <v>#REF!</v>
      </c>
      <c r="AW61" s="70" t="e">
        <f t="shared" si="6"/>
        <v>#REF!</v>
      </c>
      <c r="AX61" s="70" t="e">
        <f t="shared" si="7"/>
        <v>#REF!</v>
      </c>
      <c r="AY61" s="71"/>
      <c r="AZ61" s="70" t="s">
        <v>47</v>
      </c>
      <c r="BA61" s="70" t="e">
        <f t="shared" si="8"/>
        <v>#REF!</v>
      </c>
      <c r="BB61" s="70" t="e">
        <f t="shared" si="9"/>
        <v>#REF!</v>
      </c>
      <c r="BC61" s="70" t="e">
        <f t="shared" si="10"/>
        <v>#REF!</v>
      </c>
      <c r="BD61" s="70" t="e">
        <f t="shared" si="11"/>
        <v>#REF!</v>
      </c>
      <c r="BE61" s="71"/>
      <c r="BF61" s="70" t="s">
        <v>47</v>
      </c>
      <c r="BG61" s="70" t="e">
        <f t="shared" si="12"/>
        <v>#REF!</v>
      </c>
      <c r="BH61" s="70" t="e">
        <f t="shared" si="13"/>
        <v>#REF!</v>
      </c>
      <c r="BI61" s="70" t="e">
        <f t="shared" si="14"/>
        <v>#REF!</v>
      </c>
      <c r="BJ61" s="70" t="e">
        <f t="shared" si="15"/>
        <v>#REF!</v>
      </c>
      <c r="BK61" s="71"/>
      <c r="BL61" s="70" t="s">
        <v>47</v>
      </c>
      <c r="BM61" s="70" t="e">
        <f t="shared" si="16"/>
        <v>#REF!</v>
      </c>
      <c r="BN61" s="70" t="e">
        <f t="shared" si="17"/>
        <v>#REF!</v>
      </c>
      <c r="BO61" s="70" t="e">
        <f t="shared" si="18"/>
        <v>#REF!</v>
      </c>
      <c r="BP61" s="70" t="e">
        <f t="shared" si="19"/>
        <v>#REF!</v>
      </c>
      <c r="BQ61" s="52"/>
    </row>
    <row r="62" spans="1:69">
      <c r="A62" s="5">
        <v>2280</v>
      </c>
      <c r="B62" s="5" t="s">
        <v>94</v>
      </c>
      <c r="C62" s="40"/>
      <c r="D62" s="14" t="e">
        <f>SUMIF(#REF!,Aufteilung_Gebäudegruppen_BWZK!A62,#REF!)</f>
        <v>#REF!</v>
      </c>
      <c r="E62" s="14" t="e">
        <f>SUMIF(#REF!,Aufteilung_Gebäudegruppen_BWZK!A62,#REF!)</f>
        <v>#REF!</v>
      </c>
      <c r="F62" s="14" t="e">
        <f>SUMIF(#REF!,Aufteilung_Gebäudegruppen_BWZK!A62,#REF!)</f>
        <v>#REF!</v>
      </c>
      <c r="G62" s="14" t="e">
        <f>SUMIF(#REF!,Aufteilung_Gebäudegruppen_BWZK!A62,#REF!)</f>
        <v>#REF!</v>
      </c>
      <c r="H62" s="14" t="e">
        <f>SUMIF(#REF!,Aufteilung_Gebäudegruppen_BWZK!A62,#REF!)</f>
        <v>#REF!</v>
      </c>
      <c r="I62" s="67"/>
      <c r="J62" s="72" t="e">
        <f>SUMIF(#REF!,Aufteilung_Gebäudegruppen_BWZK!A62,#REF!)</f>
        <v>#REF!</v>
      </c>
      <c r="K62" s="72" t="e">
        <f>SUMIF(#REF!,Aufteilung_Gebäudegruppen_BWZK!A62,#REF!)</f>
        <v>#REF!</v>
      </c>
      <c r="L62" s="72" t="e">
        <f>SUMIF(#REF!,Aufteilung_Gebäudegruppen_BWZK!A62,#REF!)</f>
        <v>#REF!</v>
      </c>
      <c r="M62" s="72" t="e">
        <f>SUMIF(#REF!,Aufteilung_Gebäudegruppen_BWZK!A62,#REF!)</f>
        <v>#REF!</v>
      </c>
      <c r="N62" s="72" t="e">
        <f>SUMIF(#REF!,Aufteilung_Gebäudegruppen_BWZK!A62,#REF!)</f>
        <v>#REF!</v>
      </c>
      <c r="O62" s="67"/>
      <c r="P62" s="72" t="e">
        <f>SUMIF(#REF!,Aufteilung_Gebäudegruppen_BWZK!A62,#REF!)</f>
        <v>#REF!</v>
      </c>
      <c r="Q62" s="72" t="e">
        <f>SUMIF(#REF!,Aufteilung_Gebäudegruppen_BWZK!A62,#REF!)</f>
        <v>#REF!</v>
      </c>
      <c r="R62" s="72" t="e">
        <f>SUMIF(#REF!,Aufteilung_Gebäudegruppen_BWZK!A62,#REF!)</f>
        <v>#REF!</v>
      </c>
      <c r="S62" s="72" t="e">
        <f>SUMIF(#REF!,Aufteilung_Gebäudegruppen_BWZK!A62,#REF!)</f>
        <v>#REF!</v>
      </c>
      <c r="T62" s="72" t="e">
        <f>SUMIF(#REF!,Aufteilung_Gebäudegruppen_BWZK!A62,#REF!)</f>
        <v>#REF!</v>
      </c>
      <c r="U62" s="67"/>
      <c r="V62" s="72" t="e">
        <f>SUMIF(#REF!,Aufteilung_Gebäudegruppen_BWZK!A62,#REF!)</f>
        <v>#REF!</v>
      </c>
      <c r="W62" s="72" t="e">
        <f>SUMIF(#REF!,Aufteilung_Gebäudegruppen_BWZK!A62,#REF!)</f>
        <v>#REF!</v>
      </c>
      <c r="X62" s="72" t="e">
        <f>SUMIF(#REF!,Aufteilung_Gebäudegruppen_BWZK!A62,#REF!)</f>
        <v>#REF!</v>
      </c>
      <c r="Y62" s="72" t="e">
        <f>SUMIF(#REF!,Aufteilung_Gebäudegruppen_BWZK!A62,#REF!)</f>
        <v>#REF!</v>
      </c>
      <c r="Z62" s="72" t="e">
        <f>SUMIF(#REF!,Aufteilung_Gebäudegruppen_BWZK!A62,#REF!)</f>
        <v>#REF!</v>
      </c>
      <c r="AA62" s="67"/>
      <c r="AB62" s="72" t="e">
        <f>SUMIF(#REF!,Aufteilung_Gebäudegruppen_BWZK!A62,#REF!)</f>
        <v>#REF!</v>
      </c>
      <c r="AC62" s="72" t="e">
        <f>SUMIF(#REF!,Aufteilung_Gebäudegruppen_BWZK!A62,#REF!)</f>
        <v>#REF!</v>
      </c>
      <c r="AD62" s="72" t="e">
        <f>SUMIF(#REF!,Aufteilung_Gebäudegruppen_BWZK!A62,#REF!)</f>
        <v>#REF!</v>
      </c>
      <c r="AE62" s="72" t="e">
        <f>SUMIF(#REF!,Aufteilung_Gebäudegruppen_BWZK!A62,#REF!)</f>
        <v>#REF!</v>
      </c>
      <c r="AF62" s="72" t="e">
        <f>SUMIF(#REF!,Aufteilung_Gebäudegruppen_BWZK!A62,#REF!)</f>
        <v>#REF!</v>
      </c>
      <c r="AG62" s="67"/>
      <c r="AH62" s="72" t="e">
        <f>SUMIF(#REF!,Aufteilung_Gebäudegruppen_BWZK!A62,#REF!)</f>
        <v>#REF!</v>
      </c>
      <c r="AI62" s="72" t="e">
        <f>SUMIF(#REF!,Aufteilung_Gebäudegruppen_BWZK!A62,#REF!)</f>
        <v>#REF!</v>
      </c>
      <c r="AJ62" s="72" t="e">
        <f>SUMIF(#REF!,Aufteilung_Gebäudegruppen_BWZK!A62,#REF!)</f>
        <v>#REF!</v>
      </c>
      <c r="AK62" s="72" t="e">
        <f>SUMIF(#REF!,Aufteilung_Gebäudegruppen_BWZK!A62,#REF!)</f>
        <v>#REF!</v>
      </c>
      <c r="AL62" s="72" t="e">
        <f>SUMIF(#REF!,Aufteilung_Gebäudegruppen_BWZK!A62,#REF!)</f>
        <v>#REF!</v>
      </c>
      <c r="AM62" s="69"/>
      <c r="AN62" s="70" t="s">
        <v>47</v>
      </c>
      <c r="AO62" s="70" t="e">
        <f t="shared" si="0"/>
        <v>#REF!</v>
      </c>
      <c r="AP62" s="70" t="e">
        <f t="shared" si="1"/>
        <v>#REF!</v>
      </c>
      <c r="AQ62" s="70" t="e">
        <f t="shared" si="2"/>
        <v>#REF!</v>
      </c>
      <c r="AR62" s="70" t="e">
        <f t="shared" si="3"/>
        <v>#REF!</v>
      </c>
      <c r="AS62" s="71"/>
      <c r="AT62" s="70" t="s">
        <v>47</v>
      </c>
      <c r="AU62" s="70" t="e">
        <f t="shared" si="4"/>
        <v>#REF!</v>
      </c>
      <c r="AV62" s="70" t="e">
        <f t="shared" si="5"/>
        <v>#REF!</v>
      </c>
      <c r="AW62" s="70" t="e">
        <f t="shared" si="6"/>
        <v>#REF!</v>
      </c>
      <c r="AX62" s="70" t="e">
        <f t="shared" si="7"/>
        <v>#REF!</v>
      </c>
      <c r="AY62" s="71"/>
      <c r="AZ62" s="70" t="s">
        <v>47</v>
      </c>
      <c r="BA62" s="70" t="e">
        <f t="shared" si="8"/>
        <v>#REF!</v>
      </c>
      <c r="BB62" s="70" t="e">
        <f t="shared" si="9"/>
        <v>#REF!</v>
      </c>
      <c r="BC62" s="70" t="e">
        <f t="shared" si="10"/>
        <v>#REF!</v>
      </c>
      <c r="BD62" s="70" t="e">
        <f t="shared" si="11"/>
        <v>#REF!</v>
      </c>
      <c r="BE62" s="71"/>
      <c r="BF62" s="70" t="s">
        <v>47</v>
      </c>
      <c r="BG62" s="70" t="e">
        <f t="shared" si="12"/>
        <v>#REF!</v>
      </c>
      <c r="BH62" s="70" t="e">
        <f t="shared" si="13"/>
        <v>#REF!</v>
      </c>
      <c r="BI62" s="70" t="e">
        <f t="shared" si="14"/>
        <v>#REF!</v>
      </c>
      <c r="BJ62" s="70" t="e">
        <f t="shared" si="15"/>
        <v>#REF!</v>
      </c>
      <c r="BK62" s="71"/>
      <c r="BL62" s="70" t="s">
        <v>47</v>
      </c>
      <c r="BM62" s="70" t="e">
        <f t="shared" si="16"/>
        <v>#REF!</v>
      </c>
      <c r="BN62" s="70" t="e">
        <f t="shared" si="17"/>
        <v>#REF!</v>
      </c>
      <c r="BO62" s="70" t="e">
        <f t="shared" si="18"/>
        <v>#REF!</v>
      </c>
      <c r="BP62" s="70" t="e">
        <f t="shared" si="19"/>
        <v>#REF!</v>
      </c>
      <c r="BQ62" s="52"/>
    </row>
    <row r="63" spans="1:69">
      <c r="A63" s="66">
        <v>2300</v>
      </c>
      <c r="B63" s="66" t="s">
        <v>95</v>
      </c>
      <c r="C63" s="39"/>
      <c r="D63" s="14" t="e">
        <f>SUMIF(#REF!,Aufteilung_Gebäudegruppen_BWZK!A63,#REF!)</f>
        <v>#REF!</v>
      </c>
      <c r="E63" s="14" t="e">
        <f>SUMIF(#REF!,Aufteilung_Gebäudegruppen_BWZK!A63,#REF!)</f>
        <v>#REF!</v>
      </c>
      <c r="F63" s="14" t="e">
        <f>SUMIF(#REF!,Aufteilung_Gebäudegruppen_BWZK!A63,#REF!)</f>
        <v>#REF!</v>
      </c>
      <c r="G63" s="14" t="e">
        <f>SUMIF(#REF!,Aufteilung_Gebäudegruppen_BWZK!A63,#REF!)</f>
        <v>#REF!</v>
      </c>
      <c r="H63" s="14" t="e">
        <f>SUMIF(#REF!,Aufteilung_Gebäudegruppen_BWZK!A63,#REF!)</f>
        <v>#REF!</v>
      </c>
      <c r="I63" s="67"/>
      <c r="J63" s="72" t="e">
        <f>SUMIF(#REF!,Aufteilung_Gebäudegruppen_BWZK!A63,#REF!)</f>
        <v>#REF!</v>
      </c>
      <c r="K63" s="72" t="e">
        <f>SUMIF(#REF!,Aufteilung_Gebäudegruppen_BWZK!A63,#REF!)</f>
        <v>#REF!</v>
      </c>
      <c r="L63" s="72" t="e">
        <f>SUMIF(#REF!,Aufteilung_Gebäudegruppen_BWZK!A63,#REF!)</f>
        <v>#REF!</v>
      </c>
      <c r="M63" s="72" t="e">
        <f>SUMIF(#REF!,Aufteilung_Gebäudegruppen_BWZK!A63,#REF!)</f>
        <v>#REF!</v>
      </c>
      <c r="N63" s="72" t="e">
        <f>SUMIF(#REF!,Aufteilung_Gebäudegruppen_BWZK!A63,#REF!)</f>
        <v>#REF!</v>
      </c>
      <c r="O63" s="67"/>
      <c r="P63" s="72" t="e">
        <f>SUMIF(#REF!,Aufteilung_Gebäudegruppen_BWZK!A63,#REF!)</f>
        <v>#REF!</v>
      </c>
      <c r="Q63" s="72" t="e">
        <f>SUMIF(#REF!,Aufteilung_Gebäudegruppen_BWZK!A63,#REF!)</f>
        <v>#REF!</v>
      </c>
      <c r="R63" s="72" t="e">
        <f>SUMIF(#REF!,Aufteilung_Gebäudegruppen_BWZK!A63,#REF!)</f>
        <v>#REF!</v>
      </c>
      <c r="S63" s="72" t="e">
        <f>SUMIF(#REF!,Aufteilung_Gebäudegruppen_BWZK!A63,#REF!)</f>
        <v>#REF!</v>
      </c>
      <c r="T63" s="72" t="e">
        <f>SUMIF(#REF!,Aufteilung_Gebäudegruppen_BWZK!A63,#REF!)</f>
        <v>#REF!</v>
      </c>
      <c r="U63" s="67"/>
      <c r="V63" s="72" t="e">
        <f>SUMIF(#REF!,Aufteilung_Gebäudegruppen_BWZK!A63,#REF!)</f>
        <v>#REF!</v>
      </c>
      <c r="W63" s="72" t="e">
        <f>SUMIF(#REF!,Aufteilung_Gebäudegruppen_BWZK!A63,#REF!)</f>
        <v>#REF!</v>
      </c>
      <c r="X63" s="72" t="e">
        <f>SUMIF(#REF!,Aufteilung_Gebäudegruppen_BWZK!A63,#REF!)</f>
        <v>#REF!</v>
      </c>
      <c r="Y63" s="72" t="e">
        <f>SUMIF(#REF!,Aufteilung_Gebäudegruppen_BWZK!A63,#REF!)</f>
        <v>#REF!</v>
      </c>
      <c r="Z63" s="72" t="e">
        <f>SUMIF(#REF!,Aufteilung_Gebäudegruppen_BWZK!A63,#REF!)</f>
        <v>#REF!</v>
      </c>
      <c r="AA63" s="67"/>
      <c r="AB63" s="72" t="e">
        <f>SUMIF(#REF!,Aufteilung_Gebäudegruppen_BWZK!A63,#REF!)</f>
        <v>#REF!</v>
      </c>
      <c r="AC63" s="72" t="e">
        <f>SUMIF(#REF!,Aufteilung_Gebäudegruppen_BWZK!A63,#REF!)</f>
        <v>#REF!</v>
      </c>
      <c r="AD63" s="72" t="e">
        <f>SUMIF(#REF!,Aufteilung_Gebäudegruppen_BWZK!A63,#REF!)</f>
        <v>#REF!</v>
      </c>
      <c r="AE63" s="72" t="e">
        <f>SUMIF(#REF!,Aufteilung_Gebäudegruppen_BWZK!A63,#REF!)</f>
        <v>#REF!</v>
      </c>
      <c r="AF63" s="72" t="e">
        <f>SUMIF(#REF!,Aufteilung_Gebäudegruppen_BWZK!A63,#REF!)</f>
        <v>#REF!</v>
      </c>
      <c r="AG63" s="67"/>
      <c r="AH63" s="72" t="e">
        <f>SUMIF(#REF!,Aufteilung_Gebäudegruppen_BWZK!A63,#REF!)</f>
        <v>#REF!</v>
      </c>
      <c r="AI63" s="72" t="e">
        <f>SUMIF(#REF!,Aufteilung_Gebäudegruppen_BWZK!A63,#REF!)</f>
        <v>#REF!</v>
      </c>
      <c r="AJ63" s="72" t="e">
        <f>SUMIF(#REF!,Aufteilung_Gebäudegruppen_BWZK!A63,#REF!)</f>
        <v>#REF!</v>
      </c>
      <c r="AK63" s="72" t="e">
        <f>SUMIF(#REF!,Aufteilung_Gebäudegruppen_BWZK!A63,#REF!)</f>
        <v>#REF!</v>
      </c>
      <c r="AL63" s="72" t="e">
        <f>SUMIF(#REF!,Aufteilung_Gebäudegruppen_BWZK!A63,#REF!)</f>
        <v>#REF!</v>
      </c>
      <c r="AM63" s="69"/>
      <c r="AN63" s="70" t="s">
        <v>47</v>
      </c>
      <c r="AO63" s="70" t="e">
        <f t="shared" si="0"/>
        <v>#REF!</v>
      </c>
      <c r="AP63" s="70" t="e">
        <f t="shared" si="1"/>
        <v>#REF!</v>
      </c>
      <c r="AQ63" s="70" t="e">
        <f t="shared" si="2"/>
        <v>#REF!</v>
      </c>
      <c r="AR63" s="70" t="e">
        <f t="shared" si="3"/>
        <v>#REF!</v>
      </c>
      <c r="AS63" s="71"/>
      <c r="AT63" s="70" t="s">
        <v>47</v>
      </c>
      <c r="AU63" s="70" t="e">
        <f t="shared" si="4"/>
        <v>#REF!</v>
      </c>
      <c r="AV63" s="70" t="e">
        <f t="shared" si="5"/>
        <v>#REF!</v>
      </c>
      <c r="AW63" s="70" t="e">
        <f t="shared" si="6"/>
        <v>#REF!</v>
      </c>
      <c r="AX63" s="70" t="e">
        <f t="shared" si="7"/>
        <v>#REF!</v>
      </c>
      <c r="AY63" s="71"/>
      <c r="AZ63" s="70" t="s">
        <v>47</v>
      </c>
      <c r="BA63" s="70" t="e">
        <f t="shared" si="8"/>
        <v>#REF!</v>
      </c>
      <c r="BB63" s="70" t="e">
        <f t="shared" si="9"/>
        <v>#REF!</v>
      </c>
      <c r="BC63" s="70" t="e">
        <f t="shared" si="10"/>
        <v>#REF!</v>
      </c>
      <c r="BD63" s="70" t="e">
        <f t="shared" si="11"/>
        <v>#REF!</v>
      </c>
      <c r="BE63" s="71"/>
      <c r="BF63" s="70" t="s">
        <v>47</v>
      </c>
      <c r="BG63" s="70" t="e">
        <f t="shared" si="12"/>
        <v>#REF!</v>
      </c>
      <c r="BH63" s="70" t="e">
        <f t="shared" si="13"/>
        <v>#REF!</v>
      </c>
      <c r="BI63" s="70" t="e">
        <f t="shared" si="14"/>
        <v>#REF!</v>
      </c>
      <c r="BJ63" s="70" t="e">
        <f t="shared" si="15"/>
        <v>#REF!</v>
      </c>
      <c r="BK63" s="71"/>
      <c r="BL63" s="70" t="s">
        <v>47</v>
      </c>
      <c r="BM63" s="70" t="e">
        <f t="shared" si="16"/>
        <v>#REF!</v>
      </c>
      <c r="BN63" s="70" t="e">
        <f t="shared" si="17"/>
        <v>#REF!</v>
      </c>
      <c r="BO63" s="70" t="e">
        <f t="shared" si="18"/>
        <v>#REF!</v>
      </c>
      <c r="BP63" s="70" t="e">
        <f t="shared" si="19"/>
        <v>#REF!</v>
      </c>
      <c r="BQ63" s="52"/>
    </row>
    <row r="64" spans="1:69">
      <c r="A64" s="5">
        <v>2310</v>
      </c>
      <c r="B64" s="5" t="s">
        <v>96</v>
      </c>
      <c r="C64" s="40"/>
      <c r="D64" s="14" t="e">
        <f>SUMIF(#REF!,Aufteilung_Gebäudegruppen_BWZK!A64,#REF!)</f>
        <v>#REF!</v>
      </c>
      <c r="E64" s="14" t="e">
        <f>SUMIF(#REF!,Aufteilung_Gebäudegruppen_BWZK!A64,#REF!)</f>
        <v>#REF!</v>
      </c>
      <c r="F64" s="14" t="e">
        <f>SUMIF(#REF!,Aufteilung_Gebäudegruppen_BWZK!A64,#REF!)</f>
        <v>#REF!</v>
      </c>
      <c r="G64" s="14" t="e">
        <f>SUMIF(#REF!,Aufteilung_Gebäudegruppen_BWZK!A64,#REF!)</f>
        <v>#REF!</v>
      </c>
      <c r="H64" s="14" t="e">
        <f>SUMIF(#REF!,Aufteilung_Gebäudegruppen_BWZK!A64,#REF!)</f>
        <v>#REF!</v>
      </c>
      <c r="I64" s="67"/>
      <c r="J64" s="72" t="e">
        <f>SUMIF(#REF!,Aufteilung_Gebäudegruppen_BWZK!A64,#REF!)</f>
        <v>#REF!</v>
      </c>
      <c r="K64" s="72" t="e">
        <f>SUMIF(#REF!,Aufteilung_Gebäudegruppen_BWZK!A64,#REF!)</f>
        <v>#REF!</v>
      </c>
      <c r="L64" s="72" t="e">
        <f>SUMIF(#REF!,Aufteilung_Gebäudegruppen_BWZK!A64,#REF!)</f>
        <v>#REF!</v>
      </c>
      <c r="M64" s="72" t="e">
        <f>SUMIF(#REF!,Aufteilung_Gebäudegruppen_BWZK!A64,#REF!)</f>
        <v>#REF!</v>
      </c>
      <c r="N64" s="72" t="e">
        <f>SUMIF(#REF!,Aufteilung_Gebäudegruppen_BWZK!A64,#REF!)</f>
        <v>#REF!</v>
      </c>
      <c r="O64" s="67"/>
      <c r="P64" s="72" t="e">
        <f>SUMIF(#REF!,Aufteilung_Gebäudegruppen_BWZK!A64,#REF!)</f>
        <v>#REF!</v>
      </c>
      <c r="Q64" s="72" t="e">
        <f>SUMIF(#REF!,Aufteilung_Gebäudegruppen_BWZK!A64,#REF!)</f>
        <v>#REF!</v>
      </c>
      <c r="R64" s="72" t="e">
        <f>SUMIF(#REF!,Aufteilung_Gebäudegruppen_BWZK!A64,#REF!)</f>
        <v>#REF!</v>
      </c>
      <c r="S64" s="72" t="e">
        <f>SUMIF(#REF!,Aufteilung_Gebäudegruppen_BWZK!A64,#REF!)</f>
        <v>#REF!</v>
      </c>
      <c r="T64" s="72" t="e">
        <f>SUMIF(#REF!,Aufteilung_Gebäudegruppen_BWZK!A64,#REF!)</f>
        <v>#REF!</v>
      </c>
      <c r="U64" s="67"/>
      <c r="V64" s="72" t="e">
        <f>SUMIF(#REF!,Aufteilung_Gebäudegruppen_BWZK!A64,#REF!)</f>
        <v>#REF!</v>
      </c>
      <c r="W64" s="72" t="e">
        <f>SUMIF(#REF!,Aufteilung_Gebäudegruppen_BWZK!A64,#REF!)</f>
        <v>#REF!</v>
      </c>
      <c r="X64" s="72" t="e">
        <f>SUMIF(#REF!,Aufteilung_Gebäudegruppen_BWZK!A64,#REF!)</f>
        <v>#REF!</v>
      </c>
      <c r="Y64" s="72" t="e">
        <f>SUMIF(#REF!,Aufteilung_Gebäudegruppen_BWZK!A64,#REF!)</f>
        <v>#REF!</v>
      </c>
      <c r="Z64" s="72" t="e">
        <f>SUMIF(#REF!,Aufteilung_Gebäudegruppen_BWZK!A64,#REF!)</f>
        <v>#REF!</v>
      </c>
      <c r="AA64" s="67"/>
      <c r="AB64" s="72" t="e">
        <f>SUMIF(#REF!,Aufteilung_Gebäudegruppen_BWZK!A64,#REF!)</f>
        <v>#REF!</v>
      </c>
      <c r="AC64" s="72" t="e">
        <f>SUMIF(#REF!,Aufteilung_Gebäudegruppen_BWZK!A64,#REF!)</f>
        <v>#REF!</v>
      </c>
      <c r="AD64" s="72" t="e">
        <f>SUMIF(#REF!,Aufteilung_Gebäudegruppen_BWZK!A64,#REF!)</f>
        <v>#REF!</v>
      </c>
      <c r="AE64" s="72" t="e">
        <f>SUMIF(#REF!,Aufteilung_Gebäudegruppen_BWZK!A64,#REF!)</f>
        <v>#REF!</v>
      </c>
      <c r="AF64" s="72" t="e">
        <f>SUMIF(#REF!,Aufteilung_Gebäudegruppen_BWZK!A64,#REF!)</f>
        <v>#REF!</v>
      </c>
      <c r="AG64" s="67"/>
      <c r="AH64" s="72" t="e">
        <f>SUMIF(#REF!,Aufteilung_Gebäudegruppen_BWZK!A64,#REF!)</f>
        <v>#REF!</v>
      </c>
      <c r="AI64" s="72" t="e">
        <f>SUMIF(#REF!,Aufteilung_Gebäudegruppen_BWZK!A64,#REF!)</f>
        <v>#REF!</v>
      </c>
      <c r="AJ64" s="72" t="e">
        <f>SUMIF(#REF!,Aufteilung_Gebäudegruppen_BWZK!A64,#REF!)</f>
        <v>#REF!</v>
      </c>
      <c r="AK64" s="72" t="e">
        <f>SUMIF(#REF!,Aufteilung_Gebäudegruppen_BWZK!A64,#REF!)</f>
        <v>#REF!</v>
      </c>
      <c r="AL64" s="72" t="e">
        <f>SUMIF(#REF!,Aufteilung_Gebäudegruppen_BWZK!A64,#REF!)</f>
        <v>#REF!</v>
      </c>
      <c r="AM64" s="69"/>
      <c r="AN64" s="70" t="s">
        <v>47</v>
      </c>
      <c r="AO64" s="70" t="e">
        <f t="shared" si="0"/>
        <v>#REF!</v>
      </c>
      <c r="AP64" s="70" t="e">
        <f t="shared" si="1"/>
        <v>#REF!</v>
      </c>
      <c r="AQ64" s="70" t="e">
        <f t="shared" si="2"/>
        <v>#REF!</v>
      </c>
      <c r="AR64" s="70" t="e">
        <f t="shared" si="3"/>
        <v>#REF!</v>
      </c>
      <c r="AS64" s="71"/>
      <c r="AT64" s="70" t="s">
        <v>47</v>
      </c>
      <c r="AU64" s="70" t="e">
        <f t="shared" si="4"/>
        <v>#REF!</v>
      </c>
      <c r="AV64" s="70" t="e">
        <f t="shared" si="5"/>
        <v>#REF!</v>
      </c>
      <c r="AW64" s="70" t="e">
        <f t="shared" si="6"/>
        <v>#REF!</v>
      </c>
      <c r="AX64" s="70" t="e">
        <f t="shared" si="7"/>
        <v>#REF!</v>
      </c>
      <c r="AY64" s="71"/>
      <c r="AZ64" s="70" t="s">
        <v>47</v>
      </c>
      <c r="BA64" s="70" t="e">
        <f t="shared" si="8"/>
        <v>#REF!</v>
      </c>
      <c r="BB64" s="70" t="e">
        <f t="shared" si="9"/>
        <v>#REF!</v>
      </c>
      <c r="BC64" s="70" t="e">
        <f t="shared" si="10"/>
        <v>#REF!</v>
      </c>
      <c r="BD64" s="70" t="e">
        <f t="shared" si="11"/>
        <v>#REF!</v>
      </c>
      <c r="BE64" s="71"/>
      <c r="BF64" s="70" t="s">
        <v>47</v>
      </c>
      <c r="BG64" s="70" t="e">
        <f t="shared" si="12"/>
        <v>#REF!</v>
      </c>
      <c r="BH64" s="70" t="e">
        <f t="shared" si="13"/>
        <v>#REF!</v>
      </c>
      <c r="BI64" s="70" t="e">
        <f t="shared" si="14"/>
        <v>#REF!</v>
      </c>
      <c r="BJ64" s="70" t="e">
        <f t="shared" si="15"/>
        <v>#REF!</v>
      </c>
      <c r="BK64" s="71"/>
      <c r="BL64" s="70" t="s">
        <v>47</v>
      </c>
      <c r="BM64" s="70" t="e">
        <f t="shared" si="16"/>
        <v>#REF!</v>
      </c>
      <c r="BN64" s="70" t="e">
        <f t="shared" si="17"/>
        <v>#REF!</v>
      </c>
      <c r="BO64" s="70" t="e">
        <f t="shared" si="18"/>
        <v>#REF!</v>
      </c>
      <c r="BP64" s="70" t="e">
        <f t="shared" si="19"/>
        <v>#REF!</v>
      </c>
      <c r="BQ64" s="52"/>
    </row>
    <row r="65" spans="1:69">
      <c r="A65" s="5">
        <v>2320</v>
      </c>
      <c r="B65" s="5" t="s">
        <v>97</v>
      </c>
      <c r="C65" s="40"/>
      <c r="D65" s="14" t="e">
        <f>SUMIF(#REF!,Aufteilung_Gebäudegruppen_BWZK!A65,#REF!)</f>
        <v>#REF!</v>
      </c>
      <c r="E65" s="14" t="e">
        <f>SUMIF(#REF!,Aufteilung_Gebäudegruppen_BWZK!A65,#REF!)</f>
        <v>#REF!</v>
      </c>
      <c r="F65" s="14" t="e">
        <f>SUMIF(#REF!,Aufteilung_Gebäudegruppen_BWZK!A65,#REF!)</f>
        <v>#REF!</v>
      </c>
      <c r="G65" s="14" t="e">
        <f>SUMIF(#REF!,Aufteilung_Gebäudegruppen_BWZK!A65,#REF!)</f>
        <v>#REF!</v>
      </c>
      <c r="H65" s="14" t="e">
        <f>SUMIF(#REF!,Aufteilung_Gebäudegruppen_BWZK!A65,#REF!)</f>
        <v>#REF!</v>
      </c>
      <c r="I65" s="67"/>
      <c r="J65" s="72" t="e">
        <f>SUMIF(#REF!,Aufteilung_Gebäudegruppen_BWZK!A65,#REF!)</f>
        <v>#REF!</v>
      </c>
      <c r="K65" s="72" t="e">
        <f>SUMIF(#REF!,Aufteilung_Gebäudegruppen_BWZK!A65,#REF!)</f>
        <v>#REF!</v>
      </c>
      <c r="L65" s="72" t="e">
        <f>SUMIF(#REF!,Aufteilung_Gebäudegruppen_BWZK!A65,#REF!)</f>
        <v>#REF!</v>
      </c>
      <c r="M65" s="72" t="e">
        <f>SUMIF(#REF!,Aufteilung_Gebäudegruppen_BWZK!A65,#REF!)</f>
        <v>#REF!</v>
      </c>
      <c r="N65" s="72" t="e">
        <f>SUMIF(#REF!,Aufteilung_Gebäudegruppen_BWZK!A65,#REF!)</f>
        <v>#REF!</v>
      </c>
      <c r="O65" s="67"/>
      <c r="P65" s="72" t="e">
        <f>SUMIF(#REF!,Aufteilung_Gebäudegruppen_BWZK!A65,#REF!)</f>
        <v>#REF!</v>
      </c>
      <c r="Q65" s="72" t="e">
        <f>SUMIF(#REF!,Aufteilung_Gebäudegruppen_BWZK!A65,#REF!)</f>
        <v>#REF!</v>
      </c>
      <c r="R65" s="72" t="e">
        <f>SUMIF(#REF!,Aufteilung_Gebäudegruppen_BWZK!A65,#REF!)</f>
        <v>#REF!</v>
      </c>
      <c r="S65" s="72" t="e">
        <f>SUMIF(#REF!,Aufteilung_Gebäudegruppen_BWZK!A65,#REF!)</f>
        <v>#REF!</v>
      </c>
      <c r="T65" s="72" t="e">
        <f>SUMIF(#REF!,Aufteilung_Gebäudegruppen_BWZK!A65,#REF!)</f>
        <v>#REF!</v>
      </c>
      <c r="U65" s="67"/>
      <c r="V65" s="72" t="e">
        <f>SUMIF(#REF!,Aufteilung_Gebäudegruppen_BWZK!A65,#REF!)</f>
        <v>#REF!</v>
      </c>
      <c r="W65" s="72" t="e">
        <f>SUMIF(#REF!,Aufteilung_Gebäudegruppen_BWZK!A65,#REF!)</f>
        <v>#REF!</v>
      </c>
      <c r="X65" s="72" t="e">
        <f>SUMIF(#REF!,Aufteilung_Gebäudegruppen_BWZK!A65,#REF!)</f>
        <v>#REF!</v>
      </c>
      <c r="Y65" s="72" t="e">
        <f>SUMIF(#REF!,Aufteilung_Gebäudegruppen_BWZK!A65,#REF!)</f>
        <v>#REF!</v>
      </c>
      <c r="Z65" s="72" t="e">
        <f>SUMIF(#REF!,Aufteilung_Gebäudegruppen_BWZK!A65,#REF!)</f>
        <v>#REF!</v>
      </c>
      <c r="AA65" s="67"/>
      <c r="AB65" s="72" t="e">
        <f>SUMIF(#REF!,Aufteilung_Gebäudegruppen_BWZK!A65,#REF!)</f>
        <v>#REF!</v>
      </c>
      <c r="AC65" s="72" t="e">
        <f>SUMIF(#REF!,Aufteilung_Gebäudegruppen_BWZK!A65,#REF!)</f>
        <v>#REF!</v>
      </c>
      <c r="AD65" s="72" t="e">
        <f>SUMIF(#REF!,Aufteilung_Gebäudegruppen_BWZK!A65,#REF!)</f>
        <v>#REF!</v>
      </c>
      <c r="AE65" s="72" t="e">
        <f>SUMIF(#REF!,Aufteilung_Gebäudegruppen_BWZK!A65,#REF!)</f>
        <v>#REF!</v>
      </c>
      <c r="AF65" s="72" t="e">
        <f>SUMIF(#REF!,Aufteilung_Gebäudegruppen_BWZK!A65,#REF!)</f>
        <v>#REF!</v>
      </c>
      <c r="AG65" s="67"/>
      <c r="AH65" s="72" t="e">
        <f>SUMIF(#REF!,Aufteilung_Gebäudegruppen_BWZK!A65,#REF!)</f>
        <v>#REF!</v>
      </c>
      <c r="AI65" s="72" t="e">
        <f>SUMIF(#REF!,Aufteilung_Gebäudegruppen_BWZK!A65,#REF!)</f>
        <v>#REF!</v>
      </c>
      <c r="AJ65" s="72" t="e">
        <f>SUMIF(#REF!,Aufteilung_Gebäudegruppen_BWZK!A65,#REF!)</f>
        <v>#REF!</v>
      </c>
      <c r="AK65" s="72" t="e">
        <f>SUMIF(#REF!,Aufteilung_Gebäudegruppen_BWZK!A65,#REF!)</f>
        <v>#REF!</v>
      </c>
      <c r="AL65" s="72" t="e">
        <f>SUMIF(#REF!,Aufteilung_Gebäudegruppen_BWZK!A65,#REF!)</f>
        <v>#REF!</v>
      </c>
      <c r="AM65" s="69"/>
      <c r="AN65" s="70" t="s">
        <v>47</v>
      </c>
      <c r="AO65" s="70" t="e">
        <f t="shared" si="0"/>
        <v>#REF!</v>
      </c>
      <c r="AP65" s="70" t="e">
        <f t="shared" si="1"/>
        <v>#REF!</v>
      </c>
      <c r="AQ65" s="70" t="e">
        <f t="shared" si="2"/>
        <v>#REF!</v>
      </c>
      <c r="AR65" s="70" t="e">
        <f t="shared" si="3"/>
        <v>#REF!</v>
      </c>
      <c r="AS65" s="71"/>
      <c r="AT65" s="70" t="s">
        <v>47</v>
      </c>
      <c r="AU65" s="70" t="e">
        <f t="shared" si="4"/>
        <v>#REF!</v>
      </c>
      <c r="AV65" s="70" t="e">
        <f t="shared" si="5"/>
        <v>#REF!</v>
      </c>
      <c r="AW65" s="70" t="e">
        <f t="shared" si="6"/>
        <v>#REF!</v>
      </c>
      <c r="AX65" s="70" t="e">
        <f t="shared" si="7"/>
        <v>#REF!</v>
      </c>
      <c r="AY65" s="71"/>
      <c r="AZ65" s="70" t="s">
        <v>47</v>
      </c>
      <c r="BA65" s="70" t="e">
        <f t="shared" si="8"/>
        <v>#REF!</v>
      </c>
      <c r="BB65" s="70" t="e">
        <f t="shared" si="9"/>
        <v>#REF!</v>
      </c>
      <c r="BC65" s="70" t="e">
        <f t="shared" si="10"/>
        <v>#REF!</v>
      </c>
      <c r="BD65" s="70" t="e">
        <f t="shared" si="11"/>
        <v>#REF!</v>
      </c>
      <c r="BE65" s="71"/>
      <c r="BF65" s="70" t="s">
        <v>47</v>
      </c>
      <c r="BG65" s="70" t="e">
        <f t="shared" si="12"/>
        <v>#REF!</v>
      </c>
      <c r="BH65" s="70" t="e">
        <f t="shared" si="13"/>
        <v>#REF!</v>
      </c>
      <c r="BI65" s="70" t="e">
        <f t="shared" si="14"/>
        <v>#REF!</v>
      </c>
      <c r="BJ65" s="70" t="e">
        <f t="shared" si="15"/>
        <v>#REF!</v>
      </c>
      <c r="BK65" s="71"/>
      <c r="BL65" s="70" t="s">
        <v>47</v>
      </c>
      <c r="BM65" s="70" t="e">
        <f t="shared" si="16"/>
        <v>#REF!</v>
      </c>
      <c r="BN65" s="70" t="e">
        <f t="shared" si="17"/>
        <v>#REF!</v>
      </c>
      <c r="BO65" s="70" t="e">
        <f t="shared" si="18"/>
        <v>#REF!</v>
      </c>
      <c r="BP65" s="70" t="e">
        <f t="shared" si="19"/>
        <v>#REF!</v>
      </c>
      <c r="BQ65" s="52"/>
    </row>
    <row r="66" spans="1:69">
      <c r="A66" s="66">
        <v>2400</v>
      </c>
      <c r="B66" s="66" t="s">
        <v>98</v>
      </c>
      <c r="C66" s="39"/>
      <c r="D66" s="14" t="e">
        <f>SUMIF(#REF!,Aufteilung_Gebäudegruppen_BWZK!A66,#REF!)</f>
        <v>#REF!</v>
      </c>
      <c r="E66" s="14" t="e">
        <f>SUMIF(#REF!,Aufteilung_Gebäudegruppen_BWZK!A66,#REF!)</f>
        <v>#REF!</v>
      </c>
      <c r="F66" s="14" t="e">
        <f>SUMIF(#REF!,Aufteilung_Gebäudegruppen_BWZK!A66,#REF!)</f>
        <v>#REF!</v>
      </c>
      <c r="G66" s="14" t="e">
        <f>SUMIF(#REF!,Aufteilung_Gebäudegruppen_BWZK!A66,#REF!)</f>
        <v>#REF!</v>
      </c>
      <c r="H66" s="14" t="e">
        <f>SUMIF(#REF!,Aufteilung_Gebäudegruppen_BWZK!A66,#REF!)</f>
        <v>#REF!</v>
      </c>
      <c r="I66" s="67"/>
      <c r="J66" s="72" t="e">
        <f>SUMIF(#REF!,Aufteilung_Gebäudegruppen_BWZK!A66,#REF!)</f>
        <v>#REF!</v>
      </c>
      <c r="K66" s="72" t="e">
        <f>SUMIF(#REF!,Aufteilung_Gebäudegruppen_BWZK!A66,#REF!)</f>
        <v>#REF!</v>
      </c>
      <c r="L66" s="72" t="e">
        <f>SUMIF(#REF!,Aufteilung_Gebäudegruppen_BWZK!A66,#REF!)</f>
        <v>#REF!</v>
      </c>
      <c r="M66" s="72" t="e">
        <f>SUMIF(#REF!,Aufteilung_Gebäudegruppen_BWZK!A66,#REF!)</f>
        <v>#REF!</v>
      </c>
      <c r="N66" s="72" t="e">
        <f>SUMIF(#REF!,Aufteilung_Gebäudegruppen_BWZK!A66,#REF!)</f>
        <v>#REF!</v>
      </c>
      <c r="O66" s="67"/>
      <c r="P66" s="72" t="e">
        <f>SUMIF(#REF!,Aufteilung_Gebäudegruppen_BWZK!A66,#REF!)</f>
        <v>#REF!</v>
      </c>
      <c r="Q66" s="72" t="e">
        <f>SUMIF(#REF!,Aufteilung_Gebäudegruppen_BWZK!A66,#REF!)</f>
        <v>#REF!</v>
      </c>
      <c r="R66" s="72" t="e">
        <f>SUMIF(#REF!,Aufteilung_Gebäudegruppen_BWZK!A66,#REF!)</f>
        <v>#REF!</v>
      </c>
      <c r="S66" s="72" t="e">
        <f>SUMIF(#REF!,Aufteilung_Gebäudegruppen_BWZK!A66,#REF!)</f>
        <v>#REF!</v>
      </c>
      <c r="T66" s="72" t="e">
        <f>SUMIF(#REF!,Aufteilung_Gebäudegruppen_BWZK!A66,#REF!)</f>
        <v>#REF!</v>
      </c>
      <c r="U66" s="67"/>
      <c r="V66" s="72" t="e">
        <f>SUMIF(#REF!,Aufteilung_Gebäudegruppen_BWZK!A66,#REF!)</f>
        <v>#REF!</v>
      </c>
      <c r="W66" s="72" t="e">
        <f>SUMIF(#REF!,Aufteilung_Gebäudegruppen_BWZK!A66,#REF!)</f>
        <v>#REF!</v>
      </c>
      <c r="X66" s="72" t="e">
        <f>SUMIF(#REF!,Aufteilung_Gebäudegruppen_BWZK!A66,#REF!)</f>
        <v>#REF!</v>
      </c>
      <c r="Y66" s="72" t="e">
        <f>SUMIF(#REF!,Aufteilung_Gebäudegruppen_BWZK!A66,#REF!)</f>
        <v>#REF!</v>
      </c>
      <c r="Z66" s="72" t="e">
        <f>SUMIF(#REF!,Aufteilung_Gebäudegruppen_BWZK!A66,#REF!)</f>
        <v>#REF!</v>
      </c>
      <c r="AA66" s="67"/>
      <c r="AB66" s="72" t="e">
        <f>SUMIF(#REF!,Aufteilung_Gebäudegruppen_BWZK!A66,#REF!)</f>
        <v>#REF!</v>
      </c>
      <c r="AC66" s="72" t="e">
        <f>SUMIF(#REF!,Aufteilung_Gebäudegruppen_BWZK!A66,#REF!)</f>
        <v>#REF!</v>
      </c>
      <c r="AD66" s="72" t="e">
        <f>SUMIF(#REF!,Aufteilung_Gebäudegruppen_BWZK!A66,#REF!)</f>
        <v>#REF!</v>
      </c>
      <c r="AE66" s="72" t="e">
        <f>SUMIF(#REF!,Aufteilung_Gebäudegruppen_BWZK!A66,#REF!)</f>
        <v>#REF!</v>
      </c>
      <c r="AF66" s="72" t="e">
        <f>SUMIF(#REF!,Aufteilung_Gebäudegruppen_BWZK!A66,#REF!)</f>
        <v>#REF!</v>
      </c>
      <c r="AG66" s="67"/>
      <c r="AH66" s="72" t="e">
        <f>SUMIF(#REF!,Aufteilung_Gebäudegruppen_BWZK!A66,#REF!)</f>
        <v>#REF!</v>
      </c>
      <c r="AI66" s="72" t="e">
        <f>SUMIF(#REF!,Aufteilung_Gebäudegruppen_BWZK!A66,#REF!)</f>
        <v>#REF!</v>
      </c>
      <c r="AJ66" s="72" t="e">
        <f>SUMIF(#REF!,Aufteilung_Gebäudegruppen_BWZK!A66,#REF!)</f>
        <v>#REF!</v>
      </c>
      <c r="AK66" s="72" t="e">
        <f>SUMIF(#REF!,Aufteilung_Gebäudegruppen_BWZK!A66,#REF!)</f>
        <v>#REF!</v>
      </c>
      <c r="AL66" s="72" t="e">
        <f>SUMIF(#REF!,Aufteilung_Gebäudegruppen_BWZK!A66,#REF!)</f>
        <v>#REF!</v>
      </c>
      <c r="AM66" s="69"/>
      <c r="AN66" s="70" t="s">
        <v>47</v>
      </c>
      <c r="AO66" s="70" t="e">
        <f t="shared" si="0"/>
        <v>#REF!</v>
      </c>
      <c r="AP66" s="70" t="e">
        <f t="shared" si="1"/>
        <v>#REF!</v>
      </c>
      <c r="AQ66" s="70" t="e">
        <f t="shared" si="2"/>
        <v>#REF!</v>
      </c>
      <c r="AR66" s="70" t="e">
        <f t="shared" si="3"/>
        <v>#REF!</v>
      </c>
      <c r="AS66" s="71"/>
      <c r="AT66" s="70" t="s">
        <v>47</v>
      </c>
      <c r="AU66" s="70" t="e">
        <f t="shared" si="4"/>
        <v>#REF!</v>
      </c>
      <c r="AV66" s="70" t="e">
        <f t="shared" si="5"/>
        <v>#REF!</v>
      </c>
      <c r="AW66" s="70" t="e">
        <f t="shared" si="6"/>
        <v>#REF!</v>
      </c>
      <c r="AX66" s="70" t="e">
        <f t="shared" si="7"/>
        <v>#REF!</v>
      </c>
      <c r="AY66" s="71"/>
      <c r="AZ66" s="70" t="s">
        <v>47</v>
      </c>
      <c r="BA66" s="70" t="e">
        <f t="shared" si="8"/>
        <v>#REF!</v>
      </c>
      <c r="BB66" s="70" t="e">
        <f t="shared" si="9"/>
        <v>#REF!</v>
      </c>
      <c r="BC66" s="70" t="e">
        <f t="shared" si="10"/>
        <v>#REF!</v>
      </c>
      <c r="BD66" s="70" t="e">
        <f t="shared" si="11"/>
        <v>#REF!</v>
      </c>
      <c r="BE66" s="71"/>
      <c r="BF66" s="70" t="s">
        <v>47</v>
      </c>
      <c r="BG66" s="70" t="e">
        <f t="shared" si="12"/>
        <v>#REF!</v>
      </c>
      <c r="BH66" s="70" t="e">
        <f t="shared" si="13"/>
        <v>#REF!</v>
      </c>
      <c r="BI66" s="70" t="e">
        <f t="shared" si="14"/>
        <v>#REF!</v>
      </c>
      <c r="BJ66" s="70" t="e">
        <f t="shared" si="15"/>
        <v>#REF!</v>
      </c>
      <c r="BK66" s="71"/>
      <c r="BL66" s="70" t="s">
        <v>47</v>
      </c>
      <c r="BM66" s="70" t="e">
        <f t="shared" si="16"/>
        <v>#REF!</v>
      </c>
      <c r="BN66" s="70" t="e">
        <f t="shared" si="17"/>
        <v>#REF!</v>
      </c>
      <c r="BO66" s="70" t="e">
        <f t="shared" si="18"/>
        <v>#REF!</v>
      </c>
      <c r="BP66" s="70" t="e">
        <f t="shared" si="19"/>
        <v>#REF!</v>
      </c>
      <c r="BQ66" s="52"/>
    </row>
    <row r="67" spans="1:69">
      <c r="A67" s="5">
        <v>2410</v>
      </c>
      <c r="B67" s="5" t="s">
        <v>99</v>
      </c>
      <c r="C67" s="40"/>
      <c r="D67" s="14" t="e">
        <f>SUMIF(#REF!,Aufteilung_Gebäudegruppen_BWZK!A67,#REF!)</f>
        <v>#REF!</v>
      </c>
      <c r="E67" s="14" t="e">
        <f>SUMIF(#REF!,Aufteilung_Gebäudegruppen_BWZK!A67,#REF!)</f>
        <v>#REF!</v>
      </c>
      <c r="F67" s="14" t="e">
        <f>SUMIF(#REF!,Aufteilung_Gebäudegruppen_BWZK!A67,#REF!)</f>
        <v>#REF!</v>
      </c>
      <c r="G67" s="14" t="e">
        <f>SUMIF(#REF!,Aufteilung_Gebäudegruppen_BWZK!A67,#REF!)</f>
        <v>#REF!</v>
      </c>
      <c r="H67" s="14" t="e">
        <f>SUMIF(#REF!,Aufteilung_Gebäudegruppen_BWZK!A67,#REF!)</f>
        <v>#REF!</v>
      </c>
      <c r="I67" s="67"/>
      <c r="J67" s="72" t="e">
        <f>SUMIF(#REF!,Aufteilung_Gebäudegruppen_BWZK!A67,#REF!)</f>
        <v>#REF!</v>
      </c>
      <c r="K67" s="72" t="e">
        <f>SUMIF(#REF!,Aufteilung_Gebäudegruppen_BWZK!A67,#REF!)</f>
        <v>#REF!</v>
      </c>
      <c r="L67" s="72" t="e">
        <f>SUMIF(#REF!,Aufteilung_Gebäudegruppen_BWZK!A67,#REF!)</f>
        <v>#REF!</v>
      </c>
      <c r="M67" s="72" t="e">
        <f>SUMIF(#REF!,Aufteilung_Gebäudegruppen_BWZK!A67,#REF!)</f>
        <v>#REF!</v>
      </c>
      <c r="N67" s="72" t="e">
        <f>SUMIF(#REF!,Aufteilung_Gebäudegruppen_BWZK!A67,#REF!)</f>
        <v>#REF!</v>
      </c>
      <c r="O67" s="67"/>
      <c r="P67" s="72" t="e">
        <f>SUMIF(#REF!,Aufteilung_Gebäudegruppen_BWZK!A67,#REF!)</f>
        <v>#REF!</v>
      </c>
      <c r="Q67" s="72" t="e">
        <f>SUMIF(#REF!,Aufteilung_Gebäudegruppen_BWZK!A67,#REF!)</f>
        <v>#REF!</v>
      </c>
      <c r="R67" s="72" t="e">
        <f>SUMIF(#REF!,Aufteilung_Gebäudegruppen_BWZK!A67,#REF!)</f>
        <v>#REF!</v>
      </c>
      <c r="S67" s="72" t="e">
        <f>SUMIF(#REF!,Aufteilung_Gebäudegruppen_BWZK!A67,#REF!)</f>
        <v>#REF!</v>
      </c>
      <c r="T67" s="72" t="e">
        <f>SUMIF(#REF!,Aufteilung_Gebäudegruppen_BWZK!A67,#REF!)</f>
        <v>#REF!</v>
      </c>
      <c r="U67" s="67"/>
      <c r="V67" s="72" t="e">
        <f>SUMIF(#REF!,Aufteilung_Gebäudegruppen_BWZK!A67,#REF!)</f>
        <v>#REF!</v>
      </c>
      <c r="W67" s="72" t="e">
        <f>SUMIF(#REF!,Aufteilung_Gebäudegruppen_BWZK!A67,#REF!)</f>
        <v>#REF!</v>
      </c>
      <c r="X67" s="72" t="e">
        <f>SUMIF(#REF!,Aufteilung_Gebäudegruppen_BWZK!A67,#REF!)</f>
        <v>#REF!</v>
      </c>
      <c r="Y67" s="72" t="e">
        <f>SUMIF(#REF!,Aufteilung_Gebäudegruppen_BWZK!A67,#REF!)</f>
        <v>#REF!</v>
      </c>
      <c r="Z67" s="72" t="e">
        <f>SUMIF(#REF!,Aufteilung_Gebäudegruppen_BWZK!A67,#REF!)</f>
        <v>#REF!</v>
      </c>
      <c r="AA67" s="67"/>
      <c r="AB67" s="72" t="e">
        <f>SUMIF(#REF!,Aufteilung_Gebäudegruppen_BWZK!A67,#REF!)</f>
        <v>#REF!</v>
      </c>
      <c r="AC67" s="72" t="e">
        <f>SUMIF(#REF!,Aufteilung_Gebäudegruppen_BWZK!A67,#REF!)</f>
        <v>#REF!</v>
      </c>
      <c r="AD67" s="72" t="e">
        <f>SUMIF(#REF!,Aufteilung_Gebäudegruppen_BWZK!A67,#REF!)</f>
        <v>#REF!</v>
      </c>
      <c r="AE67" s="72" t="e">
        <f>SUMIF(#REF!,Aufteilung_Gebäudegruppen_BWZK!A67,#REF!)</f>
        <v>#REF!</v>
      </c>
      <c r="AF67" s="72" t="e">
        <f>SUMIF(#REF!,Aufteilung_Gebäudegruppen_BWZK!A67,#REF!)</f>
        <v>#REF!</v>
      </c>
      <c r="AG67" s="67"/>
      <c r="AH67" s="72" t="e">
        <f>SUMIF(#REF!,Aufteilung_Gebäudegruppen_BWZK!A67,#REF!)</f>
        <v>#REF!</v>
      </c>
      <c r="AI67" s="72" t="e">
        <f>SUMIF(#REF!,Aufteilung_Gebäudegruppen_BWZK!A67,#REF!)</f>
        <v>#REF!</v>
      </c>
      <c r="AJ67" s="72" t="e">
        <f>SUMIF(#REF!,Aufteilung_Gebäudegruppen_BWZK!A67,#REF!)</f>
        <v>#REF!</v>
      </c>
      <c r="AK67" s="72" t="e">
        <f>SUMIF(#REF!,Aufteilung_Gebäudegruppen_BWZK!A67,#REF!)</f>
        <v>#REF!</v>
      </c>
      <c r="AL67" s="72" t="e">
        <f>SUMIF(#REF!,Aufteilung_Gebäudegruppen_BWZK!A67,#REF!)</f>
        <v>#REF!</v>
      </c>
      <c r="AM67" s="69"/>
      <c r="AN67" s="70" t="s">
        <v>47</v>
      </c>
      <c r="AO67" s="70" t="e">
        <f t="shared" si="0"/>
        <v>#REF!</v>
      </c>
      <c r="AP67" s="70" t="e">
        <f t="shared" si="1"/>
        <v>#REF!</v>
      </c>
      <c r="AQ67" s="70" t="e">
        <f t="shared" si="2"/>
        <v>#REF!</v>
      </c>
      <c r="AR67" s="70" t="e">
        <f t="shared" si="3"/>
        <v>#REF!</v>
      </c>
      <c r="AS67" s="71"/>
      <c r="AT67" s="70" t="s">
        <v>47</v>
      </c>
      <c r="AU67" s="70" t="e">
        <f t="shared" si="4"/>
        <v>#REF!</v>
      </c>
      <c r="AV67" s="70" t="e">
        <f t="shared" si="5"/>
        <v>#REF!</v>
      </c>
      <c r="AW67" s="70" t="e">
        <f t="shared" si="6"/>
        <v>#REF!</v>
      </c>
      <c r="AX67" s="70" t="e">
        <f t="shared" si="7"/>
        <v>#REF!</v>
      </c>
      <c r="AY67" s="71"/>
      <c r="AZ67" s="70" t="s">
        <v>47</v>
      </c>
      <c r="BA67" s="70" t="e">
        <f t="shared" si="8"/>
        <v>#REF!</v>
      </c>
      <c r="BB67" s="70" t="e">
        <f t="shared" si="9"/>
        <v>#REF!</v>
      </c>
      <c r="BC67" s="70" t="e">
        <f t="shared" si="10"/>
        <v>#REF!</v>
      </c>
      <c r="BD67" s="70" t="e">
        <f t="shared" si="11"/>
        <v>#REF!</v>
      </c>
      <c r="BE67" s="71"/>
      <c r="BF67" s="70" t="s">
        <v>47</v>
      </c>
      <c r="BG67" s="70" t="e">
        <f t="shared" si="12"/>
        <v>#REF!</v>
      </c>
      <c r="BH67" s="70" t="e">
        <f t="shared" si="13"/>
        <v>#REF!</v>
      </c>
      <c r="BI67" s="70" t="e">
        <f t="shared" si="14"/>
        <v>#REF!</v>
      </c>
      <c r="BJ67" s="70" t="e">
        <f t="shared" si="15"/>
        <v>#REF!</v>
      </c>
      <c r="BK67" s="71"/>
      <c r="BL67" s="70" t="s">
        <v>47</v>
      </c>
      <c r="BM67" s="70" t="e">
        <f t="shared" si="16"/>
        <v>#REF!</v>
      </c>
      <c r="BN67" s="70" t="e">
        <f t="shared" si="17"/>
        <v>#REF!</v>
      </c>
      <c r="BO67" s="70" t="e">
        <f t="shared" si="18"/>
        <v>#REF!</v>
      </c>
      <c r="BP67" s="70" t="e">
        <f t="shared" si="19"/>
        <v>#REF!</v>
      </c>
      <c r="BQ67" s="52"/>
    </row>
    <row r="68" spans="1:69">
      <c r="A68" s="66">
        <v>2500</v>
      </c>
      <c r="B68" s="66" t="s">
        <v>100</v>
      </c>
      <c r="C68" s="39"/>
      <c r="D68" s="14" t="e">
        <f>SUMIF(#REF!,Aufteilung_Gebäudegruppen_BWZK!A68,#REF!)</f>
        <v>#REF!</v>
      </c>
      <c r="E68" s="14" t="e">
        <f>SUMIF(#REF!,Aufteilung_Gebäudegruppen_BWZK!A68,#REF!)</f>
        <v>#REF!</v>
      </c>
      <c r="F68" s="14" t="e">
        <f>SUMIF(#REF!,Aufteilung_Gebäudegruppen_BWZK!A68,#REF!)</f>
        <v>#REF!</v>
      </c>
      <c r="G68" s="14" t="e">
        <f>SUMIF(#REF!,Aufteilung_Gebäudegruppen_BWZK!A68,#REF!)</f>
        <v>#REF!</v>
      </c>
      <c r="H68" s="14" t="e">
        <f>SUMIF(#REF!,Aufteilung_Gebäudegruppen_BWZK!A68,#REF!)</f>
        <v>#REF!</v>
      </c>
      <c r="I68" s="67"/>
      <c r="J68" s="72" t="e">
        <f>SUMIF(#REF!,Aufteilung_Gebäudegruppen_BWZK!A68,#REF!)</f>
        <v>#REF!</v>
      </c>
      <c r="K68" s="72" t="e">
        <f>SUMIF(#REF!,Aufteilung_Gebäudegruppen_BWZK!A68,#REF!)</f>
        <v>#REF!</v>
      </c>
      <c r="L68" s="72" t="e">
        <f>SUMIF(#REF!,Aufteilung_Gebäudegruppen_BWZK!A68,#REF!)</f>
        <v>#REF!</v>
      </c>
      <c r="M68" s="72" t="e">
        <f>SUMIF(#REF!,Aufteilung_Gebäudegruppen_BWZK!A68,#REF!)</f>
        <v>#REF!</v>
      </c>
      <c r="N68" s="72" t="e">
        <f>SUMIF(#REF!,Aufteilung_Gebäudegruppen_BWZK!A68,#REF!)</f>
        <v>#REF!</v>
      </c>
      <c r="O68" s="67"/>
      <c r="P68" s="72" t="e">
        <f>SUMIF(#REF!,Aufteilung_Gebäudegruppen_BWZK!A68,#REF!)</f>
        <v>#REF!</v>
      </c>
      <c r="Q68" s="72" t="e">
        <f>SUMIF(#REF!,Aufteilung_Gebäudegruppen_BWZK!A68,#REF!)</f>
        <v>#REF!</v>
      </c>
      <c r="R68" s="72" t="e">
        <f>SUMIF(#REF!,Aufteilung_Gebäudegruppen_BWZK!A68,#REF!)</f>
        <v>#REF!</v>
      </c>
      <c r="S68" s="72" t="e">
        <f>SUMIF(#REF!,Aufteilung_Gebäudegruppen_BWZK!A68,#REF!)</f>
        <v>#REF!</v>
      </c>
      <c r="T68" s="72" t="e">
        <f>SUMIF(#REF!,Aufteilung_Gebäudegruppen_BWZK!A68,#REF!)</f>
        <v>#REF!</v>
      </c>
      <c r="U68" s="67"/>
      <c r="V68" s="72" t="e">
        <f>SUMIF(#REF!,Aufteilung_Gebäudegruppen_BWZK!A68,#REF!)</f>
        <v>#REF!</v>
      </c>
      <c r="W68" s="72" t="e">
        <f>SUMIF(#REF!,Aufteilung_Gebäudegruppen_BWZK!A68,#REF!)</f>
        <v>#REF!</v>
      </c>
      <c r="X68" s="72" t="e">
        <f>SUMIF(#REF!,Aufteilung_Gebäudegruppen_BWZK!A68,#REF!)</f>
        <v>#REF!</v>
      </c>
      <c r="Y68" s="72" t="e">
        <f>SUMIF(#REF!,Aufteilung_Gebäudegruppen_BWZK!A68,#REF!)</f>
        <v>#REF!</v>
      </c>
      <c r="Z68" s="72" t="e">
        <f>SUMIF(#REF!,Aufteilung_Gebäudegruppen_BWZK!A68,#REF!)</f>
        <v>#REF!</v>
      </c>
      <c r="AA68" s="67"/>
      <c r="AB68" s="72" t="e">
        <f>SUMIF(#REF!,Aufteilung_Gebäudegruppen_BWZK!A68,#REF!)</f>
        <v>#REF!</v>
      </c>
      <c r="AC68" s="72" t="e">
        <f>SUMIF(#REF!,Aufteilung_Gebäudegruppen_BWZK!A68,#REF!)</f>
        <v>#REF!</v>
      </c>
      <c r="AD68" s="72" t="e">
        <f>SUMIF(#REF!,Aufteilung_Gebäudegruppen_BWZK!A68,#REF!)</f>
        <v>#REF!</v>
      </c>
      <c r="AE68" s="72" t="e">
        <f>SUMIF(#REF!,Aufteilung_Gebäudegruppen_BWZK!A68,#REF!)</f>
        <v>#REF!</v>
      </c>
      <c r="AF68" s="72" t="e">
        <f>SUMIF(#REF!,Aufteilung_Gebäudegruppen_BWZK!A68,#REF!)</f>
        <v>#REF!</v>
      </c>
      <c r="AG68" s="67"/>
      <c r="AH68" s="72" t="e">
        <f>SUMIF(#REF!,Aufteilung_Gebäudegruppen_BWZK!A68,#REF!)</f>
        <v>#REF!</v>
      </c>
      <c r="AI68" s="72" t="e">
        <f>SUMIF(#REF!,Aufteilung_Gebäudegruppen_BWZK!A68,#REF!)</f>
        <v>#REF!</v>
      </c>
      <c r="AJ68" s="72" t="e">
        <f>SUMIF(#REF!,Aufteilung_Gebäudegruppen_BWZK!A68,#REF!)</f>
        <v>#REF!</v>
      </c>
      <c r="AK68" s="72" t="e">
        <f>SUMIF(#REF!,Aufteilung_Gebäudegruppen_BWZK!A68,#REF!)</f>
        <v>#REF!</v>
      </c>
      <c r="AL68" s="72" t="e">
        <f>SUMIF(#REF!,Aufteilung_Gebäudegruppen_BWZK!A68,#REF!)</f>
        <v>#REF!</v>
      </c>
      <c r="AM68" s="69"/>
      <c r="AN68" s="70" t="s">
        <v>47</v>
      </c>
      <c r="AO68" s="70" t="e">
        <f t="shared" si="0"/>
        <v>#REF!</v>
      </c>
      <c r="AP68" s="70" t="e">
        <f t="shared" si="1"/>
        <v>#REF!</v>
      </c>
      <c r="AQ68" s="70" t="e">
        <f t="shared" si="2"/>
        <v>#REF!</v>
      </c>
      <c r="AR68" s="70" t="e">
        <f t="shared" si="3"/>
        <v>#REF!</v>
      </c>
      <c r="AS68" s="71"/>
      <c r="AT68" s="70" t="s">
        <v>47</v>
      </c>
      <c r="AU68" s="70" t="e">
        <f t="shared" si="4"/>
        <v>#REF!</v>
      </c>
      <c r="AV68" s="70" t="e">
        <f t="shared" si="5"/>
        <v>#REF!</v>
      </c>
      <c r="AW68" s="70" t="e">
        <f t="shared" si="6"/>
        <v>#REF!</v>
      </c>
      <c r="AX68" s="70" t="e">
        <f t="shared" si="7"/>
        <v>#REF!</v>
      </c>
      <c r="AY68" s="71"/>
      <c r="AZ68" s="70" t="s">
        <v>47</v>
      </c>
      <c r="BA68" s="70" t="e">
        <f t="shared" si="8"/>
        <v>#REF!</v>
      </c>
      <c r="BB68" s="70" t="e">
        <f t="shared" si="9"/>
        <v>#REF!</v>
      </c>
      <c r="BC68" s="70" t="e">
        <f t="shared" si="10"/>
        <v>#REF!</v>
      </c>
      <c r="BD68" s="70" t="e">
        <f t="shared" si="11"/>
        <v>#REF!</v>
      </c>
      <c r="BE68" s="71"/>
      <c r="BF68" s="70" t="s">
        <v>47</v>
      </c>
      <c r="BG68" s="70" t="e">
        <f t="shared" si="12"/>
        <v>#REF!</v>
      </c>
      <c r="BH68" s="70" t="e">
        <f t="shared" si="13"/>
        <v>#REF!</v>
      </c>
      <c r="BI68" s="70" t="e">
        <f t="shared" si="14"/>
        <v>#REF!</v>
      </c>
      <c r="BJ68" s="70" t="e">
        <f t="shared" si="15"/>
        <v>#REF!</v>
      </c>
      <c r="BK68" s="71"/>
      <c r="BL68" s="70" t="s">
        <v>47</v>
      </c>
      <c r="BM68" s="70" t="e">
        <f t="shared" si="16"/>
        <v>#REF!</v>
      </c>
      <c r="BN68" s="70" t="e">
        <f t="shared" si="17"/>
        <v>#REF!</v>
      </c>
      <c r="BO68" s="70" t="e">
        <f t="shared" si="18"/>
        <v>#REF!</v>
      </c>
      <c r="BP68" s="70" t="e">
        <f t="shared" si="19"/>
        <v>#REF!</v>
      </c>
      <c r="BQ68" s="52"/>
    </row>
    <row r="69" spans="1:69">
      <c r="A69" s="5">
        <v>2510</v>
      </c>
      <c r="B69" s="5" t="s">
        <v>101</v>
      </c>
      <c r="C69" s="40"/>
      <c r="D69" s="14" t="e">
        <f>SUMIF(#REF!,Aufteilung_Gebäudegruppen_BWZK!A69,#REF!)</f>
        <v>#REF!</v>
      </c>
      <c r="E69" s="14" t="e">
        <f>SUMIF(#REF!,Aufteilung_Gebäudegruppen_BWZK!A69,#REF!)</f>
        <v>#REF!</v>
      </c>
      <c r="F69" s="14" t="e">
        <f>SUMIF(#REF!,Aufteilung_Gebäudegruppen_BWZK!A69,#REF!)</f>
        <v>#REF!</v>
      </c>
      <c r="G69" s="14" t="e">
        <f>SUMIF(#REF!,Aufteilung_Gebäudegruppen_BWZK!A69,#REF!)</f>
        <v>#REF!</v>
      </c>
      <c r="H69" s="14" t="e">
        <f>SUMIF(#REF!,Aufteilung_Gebäudegruppen_BWZK!A69,#REF!)</f>
        <v>#REF!</v>
      </c>
      <c r="I69" s="67"/>
      <c r="J69" s="72" t="e">
        <f>SUMIF(#REF!,Aufteilung_Gebäudegruppen_BWZK!A69,#REF!)</f>
        <v>#REF!</v>
      </c>
      <c r="K69" s="72" t="e">
        <f>SUMIF(#REF!,Aufteilung_Gebäudegruppen_BWZK!A69,#REF!)</f>
        <v>#REF!</v>
      </c>
      <c r="L69" s="72" t="e">
        <f>SUMIF(#REF!,Aufteilung_Gebäudegruppen_BWZK!A69,#REF!)</f>
        <v>#REF!</v>
      </c>
      <c r="M69" s="72" t="e">
        <f>SUMIF(#REF!,Aufteilung_Gebäudegruppen_BWZK!A69,#REF!)</f>
        <v>#REF!</v>
      </c>
      <c r="N69" s="72" t="e">
        <f>SUMIF(#REF!,Aufteilung_Gebäudegruppen_BWZK!A69,#REF!)</f>
        <v>#REF!</v>
      </c>
      <c r="O69" s="67"/>
      <c r="P69" s="72" t="e">
        <f>SUMIF(#REF!,Aufteilung_Gebäudegruppen_BWZK!A69,#REF!)</f>
        <v>#REF!</v>
      </c>
      <c r="Q69" s="72" t="e">
        <f>SUMIF(#REF!,Aufteilung_Gebäudegruppen_BWZK!A69,#REF!)</f>
        <v>#REF!</v>
      </c>
      <c r="R69" s="72" t="e">
        <f>SUMIF(#REF!,Aufteilung_Gebäudegruppen_BWZK!A69,#REF!)</f>
        <v>#REF!</v>
      </c>
      <c r="S69" s="72" t="e">
        <f>SUMIF(#REF!,Aufteilung_Gebäudegruppen_BWZK!A69,#REF!)</f>
        <v>#REF!</v>
      </c>
      <c r="T69" s="72" t="e">
        <f>SUMIF(#REF!,Aufteilung_Gebäudegruppen_BWZK!A69,#REF!)</f>
        <v>#REF!</v>
      </c>
      <c r="U69" s="67"/>
      <c r="V69" s="72" t="e">
        <f>SUMIF(#REF!,Aufteilung_Gebäudegruppen_BWZK!A69,#REF!)</f>
        <v>#REF!</v>
      </c>
      <c r="W69" s="72" t="e">
        <f>SUMIF(#REF!,Aufteilung_Gebäudegruppen_BWZK!A69,#REF!)</f>
        <v>#REF!</v>
      </c>
      <c r="X69" s="72" t="e">
        <f>SUMIF(#REF!,Aufteilung_Gebäudegruppen_BWZK!A69,#REF!)</f>
        <v>#REF!</v>
      </c>
      <c r="Y69" s="72" t="e">
        <f>SUMIF(#REF!,Aufteilung_Gebäudegruppen_BWZK!A69,#REF!)</f>
        <v>#REF!</v>
      </c>
      <c r="Z69" s="72" t="e">
        <f>SUMIF(#REF!,Aufteilung_Gebäudegruppen_BWZK!A69,#REF!)</f>
        <v>#REF!</v>
      </c>
      <c r="AA69" s="67"/>
      <c r="AB69" s="72" t="e">
        <f>SUMIF(#REF!,Aufteilung_Gebäudegruppen_BWZK!A69,#REF!)</f>
        <v>#REF!</v>
      </c>
      <c r="AC69" s="72" t="e">
        <f>SUMIF(#REF!,Aufteilung_Gebäudegruppen_BWZK!A69,#REF!)</f>
        <v>#REF!</v>
      </c>
      <c r="AD69" s="72" t="e">
        <f>SUMIF(#REF!,Aufteilung_Gebäudegruppen_BWZK!A69,#REF!)</f>
        <v>#REF!</v>
      </c>
      <c r="AE69" s="72" t="e">
        <f>SUMIF(#REF!,Aufteilung_Gebäudegruppen_BWZK!A69,#REF!)</f>
        <v>#REF!</v>
      </c>
      <c r="AF69" s="72" t="e">
        <f>SUMIF(#REF!,Aufteilung_Gebäudegruppen_BWZK!A69,#REF!)</f>
        <v>#REF!</v>
      </c>
      <c r="AG69" s="67"/>
      <c r="AH69" s="72" t="e">
        <f>SUMIF(#REF!,Aufteilung_Gebäudegruppen_BWZK!A69,#REF!)</f>
        <v>#REF!</v>
      </c>
      <c r="AI69" s="72" t="e">
        <f>SUMIF(#REF!,Aufteilung_Gebäudegruppen_BWZK!A69,#REF!)</f>
        <v>#REF!</v>
      </c>
      <c r="AJ69" s="72" t="e">
        <f>SUMIF(#REF!,Aufteilung_Gebäudegruppen_BWZK!A69,#REF!)</f>
        <v>#REF!</v>
      </c>
      <c r="AK69" s="72" t="e">
        <f>SUMIF(#REF!,Aufteilung_Gebäudegruppen_BWZK!A69,#REF!)</f>
        <v>#REF!</v>
      </c>
      <c r="AL69" s="72" t="e">
        <f>SUMIF(#REF!,Aufteilung_Gebäudegruppen_BWZK!A69,#REF!)</f>
        <v>#REF!</v>
      </c>
      <c r="AM69" s="69"/>
      <c r="AN69" s="70" t="s">
        <v>47</v>
      </c>
      <c r="AO69" s="70" t="e">
        <f t="shared" si="0"/>
        <v>#REF!</v>
      </c>
      <c r="AP69" s="70" t="e">
        <f t="shared" si="1"/>
        <v>#REF!</v>
      </c>
      <c r="AQ69" s="70" t="e">
        <f t="shared" si="2"/>
        <v>#REF!</v>
      </c>
      <c r="AR69" s="70" t="e">
        <f t="shared" si="3"/>
        <v>#REF!</v>
      </c>
      <c r="AS69" s="71"/>
      <c r="AT69" s="70" t="s">
        <v>47</v>
      </c>
      <c r="AU69" s="70" t="e">
        <f t="shared" si="4"/>
        <v>#REF!</v>
      </c>
      <c r="AV69" s="70" t="e">
        <f t="shared" si="5"/>
        <v>#REF!</v>
      </c>
      <c r="AW69" s="70" t="e">
        <f t="shared" si="6"/>
        <v>#REF!</v>
      </c>
      <c r="AX69" s="70" t="e">
        <f t="shared" si="7"/>
        <v>#REF!</v>
      </c>
      <c r="AY69" s="71"/>
      <c r="AZ69" s="70" t="s">
        <v>47</v>
      </c>
      <c r="BA69" s="70" t="e">
        <f t="shared" si="8"/>
        <v>#REF!</v>
      </c>
      <c r="BB69" s="70" t="e">
        <f t="shared" si="9"/>
        <v>#REF!</v>
      </c>
      <c r="BC69" s="70" t="e">
        <f t="shared" si="10"/>
        <v>#REF!</v>
      </c>
      <c r="BD69" s="70" t="e">
        <f t="shared" si="11"/>
        <v>#REF!</v>
      </c>
      <c r="BE69" s="71"/>
      <c r="BF69" s="70" t="s">
        <v>47</v>
      </c>
      <c r="BG69" s="70" t="e">
        <f t="shared" si="12"/>
        <v>#REF!</v>
      </c>
      <c r="BH69" s="70" t="e">
        <f t="shared" si="13"/>
        <v>#REF!</v>
      </c>
      <c r="BI69" s="70" t="e">
        <f t="shared" si="14"/>
        <v>#REF!</v>
      </c>
      <c r="BJ69" s="70" t="e">
        <f t="shared" si="15"/>
        <v>#REF!</v>
      </c>
      <c r="BK69" s="71"/>
      <c r="BL69" s="70" t="s">
        <v>47</v>
      </c>
      <c r="BM69" s="70" t="e">
        <f t="shared" si="16"/>
        <v>#REF!</v>
      </c>
      <c r="BN69" s="70" t="e">
        <f t="shared" si="17"/>
        <v>#REF!</v>
      </c>
      <c r="BO69" s="70" t="e">
        <f t="shared" si="18"/>
        <v>#REF!</v>
      </c>
      <c r="BP69" s="70" t="e">
        <f t="shared" si="19"/>
        <v>#REF!</v>
      </c>
      <c r="BQ69" s="52"/>
    </row>
    <row r="70" spans="1:69">
      <c r="A70" s="5">
        <v>2520</v>
      </c>
      <c r="B70" s="5" t="s">
        <v>102</v>
      </c>
      <c r="C70" s="40"/>
      <c r="D70" s="14" t="e">
        <f>SUMIF(#REF!,Aufteilung_Gebäudegruppen_BWZK!A70,#REF!)</f>
        <v>#REF!</v>
      </c>
      <c r="E70" s="14" t="e">
        <f>SUMIF(#REF!,Aufteilung_Gebäudegruppen_BWZK!A70,#REF!)</f>
        <v>#REF!</v>
      </c>
      <c r="F70" s="14" t="e">
        <f>SUMIF(#REF!,Aufteilung_Gebäudegruppen_BWZK!A70,#REF!)</f>
        <v>#REF!</v>
      </c>
      <c r="G70" s="14" t="e">
        <f>SUMIF(#REF!,Aufteilung_Gebäudegruppen_BWZK!A70,#REF!)</f>
        <v>#REF!</v>
      </c>
      <c r="H70" s="14" t="e">
        <f>SUMIF(#REF!,Aufteilung_Gebäudegruppen_BWZK!A70,#REF!)</f>
        <v>#REF!</v>
      </c>
      <c r="I70" s="67"/>
      <c r="J70" s="72" t="e">
        <f>SUMIF(#REF!,Aufteilung_Gebäudegruppen_BWZK!A70,#REF!)</f>
        <v>#REF!</v>
      </c>
      <c r="K70" s="72" t="e">
        <f>SUMIF(#REF!,Aufteilung_Gebäudegruppen_BWZK!A70,#REF!)</f>
        <v>#REF!</v>
      </c>
      <c r="L70" s="72" t="e">
        <f>SUMIF(#REF!,Aufteilung_Gebäudegruppen_BWZK!A70,#REF!)</f>
        <v>#REF!</v>
      </c>
      <c r="M70" s="72" t="e">
        <f>SUMIF(#REF!,Aufteilung_Gebäudegruppen_BWZK!A70,#REF!)</f>
        <v>#REF!</v>
      </c>
      <c r="N70" s="72" t="e">
        <f>SUMIF(#REF!,Aufteilung_Gebäudegruppen_BWZK!A70,#REF!)</f>
        <v>#REF!</v>
      </c>
      <c r="O70" s="67"/>
      <c r="P70" s="72" t="e">
        <f>SUMIF(#REF!,Aufteilung_Gebäudegruppen_BWZK!A70,#REF!)</f>
        <v>#REF!</v>
      </c>
      <c r="Q70" s="72" t="e">
        <f>SUMIF(#REF!,Aufteilung_Gebäudegruppen_BWZK!A70,#REF!)</f>
        <v>#REF!</v>
      </c>
      <c r="R70" s="72" t="e">
        <f>SUMIF(#REF!,Aufteilung_Gebäudegruppen_BWZK!A70,#REF!)</f>
        <v>#REF!</v>
      </c>
      <c r="S70" s="72" t="e">
        <f>SUMIF(#REF!,Aufteilung_Gebäudegruppen_BWZK!A70,#REF!)</f>
        <v>#REF!</v>
      </c>
      <c r="T70" s="72" t="e">
        <f>SUMIF(#REF!,Aufteilung_Gebäudegruppen_BWZK!A70,#REF!)</f>
        <v>#REF!</v>
      </c>
      <c r="U70" s="67"/>
      <c r="V70" s="72" t="e">
        <f>SUMIF(#REF!,Aufteilung_Gebäudegruppen_BWZK!A70,#REF!)</f>
        <v>#REF!</v>
      </c>
      <c r="W70" s="72" t="e">
        <f>SUMIF(#REF!,Aufteilung_Gebäudegruppen_BWZK!A70,#REF!)</f>
        <v>#REF!</v>
      </c>
      <c r="X70" s="72" t="e">
        <f>SUMIF(#REF!,Aufteilung_Gebäudegruppen_BWZK!A70,#REF!)</f>
        <v>#REF!</v>
      </c>
      <c r="Y70" s="72" t="e">
        <f>SUMIF(#REF!,Aufteilung_Gebäudegruppen_BWZK!A70,#REF!)</f>
        <v>#REF!</v>
      </c>
      <c r="Z70" s="72" t="e">
        <f>SUMIF(#REF!,Aufteilung_Gebäudegruppen_BWZK!A70,#REF!)</f>
        <v>#REF!</v>
      </c>
      <c r="AA70" s="67"/>
      <c r="AB70" s="72" t="e">
        <f>SUMIF(#REF!,Aufteilung_Gebäudegruppen_BWZK!A70,#REF!)</f>
        <v>#REF!</v>
      </c>
      <c r="AC70" s="72" t="e">
        <f>SUMIF(#REF!,Aufteilung_Gebäudegruppen_BWZK!A70,#REF!)</f>
        <v>#REF!</v>
      </c>
      <c r="AD70" s="72" t="e">
        <f>SUMIF(#REF!,Aufteilung_Gebäudegruppen_BWZK!A70,#REF!)</f>
        <v>#REF!</v>
      </c>
      <c r="AE70" s="72" t="e">
        <f>SUMIF(#REF!,Aufteilung_Gebäudegruppen_BWZK!A70,#REF!)</f>
        <v>#REF!</v>
      </c>
      <c r="AF70" s="72" t="e">
        <f>SUMIF(#REF!,Aufteilung_Gebäudegruppen_BWZK!A70,#REF!)</f>
        <v>#REF!</v>
      </c>
      <c r="AG70" s="67"/>
      <c r="AH70" s="72" t="e">
        <f>SUMIF(#REF!,Aufteilung_Gebäudegruppen_BWZK!A70,#REF!)</f>
        <v>#REF!</v>
      </c>
      <c r="AI70" s="72" t="e">
        <f>SUMIF(#REF!,Aufteilung_Gebäudegruppen_BWZK!A70,#REF!)</f>
        <v>#REF!</v>
      </c>
      <c r="AJ70" s="72" t="e">
        <f>SUMIF(#REF!,Aufteilung_Gebäudegruppen_BWZK!A70,#REF!)</f>
        <v>#REF!</v>
      </c>
      <c r="AK70" s="72" t="e">
        <f>SUMIF(#REF!,Aufteilung_Gebäudegruppen_BWZK!A70,#REF!)</f>
        <v>#REF!</v>
      </c>
      <c r="AL70" s="72" t="e">
        <f>SUMIF(#REF!,Aufteilung_Gebäudegruppen_BWZK!A70,#REF!)</f>
        <v>#REF!</v>
      </c>
      <c r="AM70" s="69"/>
      <c r="AN70" s="70" t="s">
        <v>47</v>
      </c>
      <c r="AO70" s="70" t="e">
        <f t="shared" si="0"/>
        <v>#REF!</v>
      </c>
      <c r="AP70" s="70" t="e">
        <f t="shared" si="1"/>
        <v>#REF!</v>
      </c>
      <c r="AQ70" s="70" t="e">
        <f t="shared" si="2"/>
        <v>#REF!</v>
      </c>
      <c r="AR70" s="70" t="e">
        <f t="shared" si="3"/>
        <v>#REF!</v>
      </c>
      <c r="AS70" s="71"/>
      <c r="AT70" s="70" t="s">
        <v>47</v>
      </c>
      <c r="AU70" s="70" t="e">
        <f t="shared" si="4"/>
        <v>#REF!</v>
      </c>
      <c r="AV70" s="70" t="e">
        <f t="shared" si="5"/>
        <v>#REF!</v>
      </c>
      <c r="AW70" s="70" t="e">
        <f t="shared" si="6"/>
        <v>#REF!</v>
      </c>
      <c r="AX70" s="70" t="e">
        <f t="shared" si="7"/>
        <v>#REF!</v>
      </c>
      <c r="AY70" s="71"/>
      <c r="AZ70" s="70" t="s">
        <v>47</v>
      </c>
      <c r="BA70" s="70" t="e">
        <f t="shared" si="8"/>
        <v>#REF!</v>
      </c>
      <c r="BB70" s="70" t="e">
        <f t="shared" si="9"/>
        <v>#REF!</v>
      </c>
      <c r="BC70" s="70" t="e">
        <f t="shared" si="10"/>
        <v>#REF!</v>
      </c>
      <c r="BD70" s="70" t="e">
        <f t="shared" si="11"/>
        <v>#REF!</v>
      </c>
      <c r="BE70" s="71"/>
      <c r="BF70" s="70" t="s">
        <v>47</v>
      </c>
      <c r="BG70" s="70" t="e">
        <f t="shared" si="12"/>
        <v>#REF!</v>
      </c>
      <c r="BH70" s="70" t="e">
        <f t="shared" si="13"/>
        <v>#REF!</v>
      </c>
      <c r="BI70" s="70" t="e">
        <f t="shared" si="14"/>
        <v>#REF!</v>
      </c>
      <c r="BJ70" s="70" t="e">
        <f t="shared" si="15"/>
        <v>#REF!</v>
      </c>
      <c r="BK70" s="71"/>
      <c r="BL70" s="70" t="s">
        <v>47</v>
      </c>
      <c r="BM70" s="70" t="e">
        <f t="shared" si="16"/>
        <v>#REF!</v>
      </c>
      <c r="BN70" s="70" t="e">
        <f t="shared" si="17"/>
        <v>#REF!</v>
      </c>
      <c r="BO70" s="70" t="e">
        <f t="shared" si="18"/>
        <v>#REF!</v>
      </c>
      <c r="BP70" s="70" t="e">
        <f t="shared" si="19"/>
        <v>#REF!</v>
      </c>
      <c r="BQ70" s="52"/>
    </row>
    <row r="71" spans="1:69">
      <c r="A71" s="66">
        <v>3000</v>
      </c>
      <c r="B71" s="66" t="s">
        <v>103</v>
      </c>
      <c r="C71" s="39"/>
      <c r="D71" s="14" t="e">
        <f>SUMIF(#REF!,Aufteilung_Gebäudegruppen_BWZK!A71,#REF!)</f>
        <v>#REF!</v>
      </c>
      <c r="E71" s="14" t="e">
        <f>SUMIF(#REF!,Aufteilung_Gebäudegruppen_BWZK!A71,#REF!)</f>
        <v>#REF!</v>
      </c>
      <c r="F71" s="14" t="e">
        <f>SUMIF(#REF!,Aufteilung_Gebäudegruppen_BWZK!A71,#REF!)</f>
        <v>#REF!</v>
      </c>
      <c r="G71" s="14" t="e">
        <f>SUMIF(#REF!,Aufteilung_Gebäudegruppen_BWZK!A71,#REF!)</f>
        <v>#REF!</v>
      </c>
      <c r="H71" s="14" t="e">
        <f>SUMIF(#REF!,Aufteilung_Gebäudegruppen_BWZK!A71,#REF!)</f>
        <v>#REF!</v>
      </c>
      <c r="I71" s="67"/>
      <c r="J71" s="72" t="e">
        <f>SUMIF(#REF!,Aufteilung_Gebäudegruppen_BWZK!A71,#REF!)</f>
        <v>#REF!</v>
      </c>
      <c r="K71" s="72" t="e">
        <f>SUMIF(#REF!,Aufteilung_Gebäudegruppen_BWZK!A71,#REF!)</f>
        <v>#REF!</v>
      </c>
      <c r="L71" s="72" t="e">
        <f>SUMIF(#REF!,Aufteilung_Gebäudegruppen_BWZK!A71,#REF!)</f>
        <v>#REF!</v>
      </c>
      <c r="M71" s="72" t="e">
        <f>SUMIF(#REF!,Aufteilung_Gebäudegruppen_BWZK!A71,#REF!)</f>
        <v>#REF!</v>
      </c>
      <c r="N71" s="72" t="e">
        <f>SUMIF(#REF!,Aufteilung_Gebäudegruppen_BWZK!A71,#REF!)</f>
        <v>#REF!</v>
      </c>
      <c r="O71" s="67"/>
      <c r="P71" s="72" t="e">
        <f>SUMIF(#REF!,Aufteilung_Gebäudegruppen_BWZK!A71,#REF!)</f>
        <v>#REF!</v>
      </c>
      <c r="Q71" s="72" t="e">
        <f>SUMIF(#REF!,Aufteilung_Gebäudegruppen_BWZK!A71,#REF!)</f>
        <v>#REF!</v>
      </c>
      <c r="R71" s="72" t="e">
        <f>SUMIF(#REF!,Aufteilung_Gebäudegruppen_BWZK!A71,#REF!)</f>
        <v>#REF!</v>
      </c>
      <c r="S71" s="72" t="e">
        <f>SUMIF(#REF!,Aufteilung_Gebäudegruppen_BWZK!A71,#REF!)</f>
        <v>#REF!</v>
      </c>
      <c r="T71" s="72" t="e">
        <f>SUMIF(#REF!,Aufteilung_Gebäudegruppen_BWZK!A71,#REF!)</f>
        <v>#REF!</v>
      </c>
      <c r="U71" s="67"/>
      <c r="V71" s="72" t="e">
        <f>SUMIF(#REF!,Aufteilung_Gebäudegruppen_BWZK!A71,#REF!)</f>
        <v>#REF!</v>
      </c>
      <c r="W71" s="72" t="e">
        <f>SUMIF(#REF!,Aufteilung_Gebäudegruppen_BWZK!A71,#REF!)</f>
        <v>#REF!</v>
      </c>
      <c r="X71" s="72" t="e">
        <f>SUMIF(#REF!,Aufteilung_Gebäudegruppen_BWZK!A71,#REF!)</f>
        <v>#REF!</v>
      </c>
      <c r="Y71" s="72" t="e">
        <f>SUMIF(#REF!,Aufteilung_Gebäudegruppen_BWZK!A71,#REF!)</f>
        <v>#REF!</v>
      </c>
      <c r="Z71" s="72" t="e">
        <f>SUMIF(#REF!,Aufteilung_Gebäudegruppen_BWZK!A71,#REF!)</f>
        <v>#REF!</v>
      </c>
      <c r="AA71" s="67"/>
      <c r="AB71" s="72" t="e">
        <f>SUMIF(#REF!,Aufteilung_Gebäudegruppen_BWZK!A71,#REF!)</f>
        <v>#REF!</v>
      </c>
      <c r="AC71" s="72" t="e">
        <f>SUMIF(#REF!,Aufteilung_Gebäudegruppen_BWZK!A71,#REF!)</f>
        <v>#REF!</v>
      </c>
      <c r="AD71" s="72" t="e">
        <f>SUMIF(#REF!,Aufteilung_Gebäudegruppen_BWZK!A71,#REF!)</f>
        <v>#REF!</v>
      </c>
      <c r="AE71" s="72" t="e">
        <f>SUMIF(#REF!,Aufteilung_Gebäudegruppen_BWZK!A71,#REF!)</f>
        <v>#REF!</v>
      </c>
      <c r="AF71" s="72" t="e">
        <f>SUMIF(#REF!,Aufteilung_Gebäudegruppen_BWZK!A71,#REF!)</f>
        <v>#REF!</v>
      </c>
      <c r="AG71" s="67"/>
      <c r="AH71" s="72" t="e">
        <f>SUMIF(#REF!,Aufteilung_Gebäudegruppen_BWZK!A71,#REF!)</f>
        <v>#REF!</v>
      </c>
      <c r="AI71" s="72" t="e">
        <f>SUMIF(#REF!,Aufteilung_Gebäudegruppen_BWZK!A71,#REF!)</f>
        <v>#REF!</v>
      </c>
      <c r="AJ71" s="72" t="e">
        <f>SUMIF(#REF!,Aufteilung_Gebäudegruppen_BWZK!A71,#REF!)</f>
        <v>#REF!</v>
      </c>
      <c r="AK71" s="72" t="e">
        <f>SUMIF(#REF!,Aufteilung_Gebäudegruppen_BWZK!A71,#REF!)</f>
        <v>#REF!</v>
      </c>
      <c r="AL71" s="72" t="e">
        <f>SUMIF(#REF!,Aufteilung_Gebäudegruppen_BWZK!A71,#REF!)</f>
        <v>#REF!</v>
      </c>
      <c r="AM71" s="69"/>
      <c r="AN71" s="70" t="s">
        <v>47</v>
      </c>
      <c r="AO71" s="70" t="e">
        <f t="shared" si="0"/>
        <v>#REF!</v>
      </c>
      <c r="AP71" s="70" t="e">
        <f t="shared" si="1"/>
        <v>#REF!</v>
      </c>
      <c r="AQ71" s="70" t="e">
        <f t="shared" si="2"/>
        <v>#REF!</v>
      </c>
      <c r="AR71" s="70" t="e">
        <f t="shared" si="3"/>
        <v>#REF!</v>
      </c>
      <c r="AS71" s="71"/>
      <c r="AT71" s="70" t="s">
        <v>47</v>
      </c>
      <c r="AU71" s="70" t="e">
        <f t="shared" si="4"/>
        <v>#REF!</v>
      </c>
      <c r="AV71" s="70" t="e">
        <f t="shared" si="5"/>
        <v>#REF!</v>
      </c>
      <c r="AW71" s="70" t="e">
        <f t="shared" si="6"/>
        <v>#REF!</v>
      </c>
      <c r="AX71" s="70" t="e">
        <f t="shared" si="7"/>
        <v>#REF!</v>
      </c>
      <c r="AY71" s="71"/>
      <c r="AZ71" s="70" t="s">
        <v>47</v>
      </c>
      <c r="BA71" s="70" t="e">
        <f t="shared" si="8"/>
        <v>#REF!</v>
      </c>
      <c r="BB71" s="70" t="e">
        <f t="shared" si="9"/>
        <v>#REF!</v>
      </c>
      <c r="BC71" s="70" t="e">
        <f t="shared" si="10"/>
        <v>#REF!</v>
      </c>
      <c r="BD71" s="70" t="e">
        <f t="shared" si="11"/>
        <v>#REF!</v>
      </c>
      <c r="BE71" s="71"/>
      <c r="BF71" s="70" t="s">
        <v>47</v>
      </c>
      <c r="BG71" s="70" t="e">
        <f t="shared" si="12"/>
        <v>#REF!</v>
      </c>
      <c r="BH71" s="70" t="e">
        <f t="shared" si="13"/>
        <v>#REF!</v>
      </c>
      <c r="BI71" s="70" t="e">
        <f t="shared" si="14"/>
        <v>#REF!</v>
      </c>
      <c r="BJ71" s="70" t="e">
        <f t="shared" si="15"/>
        <v>#REF!</v>
      </c>
      <c r="BK71" s="71"/>
      <c r="BL71" s="70" t="s">
        <v>47</v>
      </c>
      <c r="BM71" s="70" t="e">
        <f t="shared" si="16"/>
        <v>#REF!</v>
      </c>
      <c r="BN71" s="70" t="e">
        <f t="shared" si="17"/>
        <v>#REF!</v>
      </c>
      <c r="BO71" s="70" t="e">
        <f t="shared" si="18"/>
        <v>#REF!</v>
      </c>
      <c r="BP71" s="70" t="e">
        <f t="shared" si="19"/>
        <v>#REF!</v>
      </c>
      <c r="BQ71" s="52"/>
    </row>
    <row r="72" spans="1:69">
      <c r="A72" s="66">
        <v>3100</v>
      </c>
      <c r="B72" s="66" t="s">
        <v>104</v>
      </c>
      <c r="C72" s="39"/>
      <c r="D72" s="14" t="e">
        <f>SUMIF(#REF!,Aufteilung_Gebäudegruppen_BWZK!A72,#REF!)</f>
        <v>#REF!</v>
      </c>
      <c r="E72" s="14" t="e">
        <f>SUMIF(#REF!,Aufteilung_Gebäudegruppen_BWZK!A72,#REF!)</f>
        <v>#REF!</v>
      </c>
      <c r="F72" s="14" t="e">
        <f>SUMIF(#REF!,Aufteilung_Gebäudegruppen_BWZK!A72,#REF!)</f>
        <v>#REF!</v>
      </c>
      <c r="G72" s="14" t="e">
        <f>SUMIF(#REF!,Aufteilung_Gebäudegruppen_BWZK!A72,#REF!)</f>
        <v>#REF!</v>
      </c>
      <c r="H72" s="14" t="e">
        <f>SUMIF(#REF!,Aufteilung_Gebäudegruppen_BWZK!A72,#REF!)</f>
        <v>#REF!</v>
      </c>
      <c r="I72" s="67"/>
      <c r="J72" s="72" t="e">
        <f>SUMIF(#REF!,Aufteilung_Gebäudegruppen_BWZK!A72,#REF!)</f>
        <v>#REF!</v>
      </c>
      <c r="K72" s="72" t="e">
        <f>SUMIF(#REF!,Aufteilung_Gebäudegruppen_BWZK!A72,#REF!)</f>
        <v>#REF!</v>
      </c>
      <c r="L72" s="72" t="e">
        <f>SUMIF(#REF!,Aufteilung_Gebäudegruppen_BWZK!A72,#REF!)</f>
        <v>#REF!</v>
      </c>
      <c r="M72" s="72" t="e">
        <f>SUMIF(#REF!,Aufteilung_Gebäudegruppen_BWZK!A72,#REF!)</f>
        <v>#REF!</v>
      </c>
      <c r="N72" s="72" t="e">
        <f>SUMIF(#REF!,Aufteilung_Gebäudegruppen_BWZK!A72,#REF!)</f>
        <v>#REF!</v>
      </c>
      <c r="O72" s="67"/>
      <c r="P72" s="72" t="e">
        <f>SUMIF(#REF!,Aufteilung_Gebäudegruppen_BWZK!A72,#REF!)</f>
        <v>#REF!</v>
      </c>
      <c r="Q72" s="72" t="e">
        <f>SUMIF(#REF!,Aufteilung_Gebäudegruppen_BWZK!A72,#REF!)</f>
        <v>#REF!</v>
      </c>
      <c r="R72" s="72" t="e">
        <f>SUMIF(#REF!,Aufteilung_Gebäudegruppen_BWZK!A72,#REF!)</f>
        <v>#REF!</v>
      </c>
      <c r="S72" s="72" t="e">
        <f>SUMIF(#REF!,Aufteilung_Gebäudegruppen_BWZK!A72,#REF!)</f>
        <v>#REF!</v>
      </c>
      <c r="T72" s="72" t="e">
        <f>SUMIF(#REF!,Aufteilung_Gebäudegruppen_BWZK!A72,#REF!)</f>
        <v>#REF!</v>
      </c>
      <c r="U72" s="67"/>
      <c r="V72" s="72" t="e">
        <f>SUMIF(#REF!,Aufteilung_Gebäudegruppen_BWZK!A72,#REF!)</f>
        <v>#REF!</v>
      </c>
      <c r="W72" s="72" t="e">
        <f>SUMIF(#REF!,Aufteilung_Gebäudegruppen_BWZK!A72,#REF!)</f>
        <v>#REF!</v>
      </c>
      <c r="X72" s="72" t="e">
        <f>SUMIF(#REF!,Aufteilung_Gebäudegruppen_BWZK!A72,#REF!)</f>
        <v>#REF!</v>
      </c>
      <c r="Y72" s="72" t="e">
        <f>SUMIF(#REF!,Aufteilung_Gebäudegruppen_BWZK!A72,#REF!)</f>
        <v>#REF!</v>
      </c>
      <c r="Z72" s="72" t="e">
        <f>SUMIF(#REF!,Aufteilung_Gebäudegruppen_BWZK!A72,#REF!)</f>
        <v>#REF!</v>
      </c>
      <c r="AA72" s="67"/>
      <c r="AB72" s="72" t="e">
        <f>SUMIF(#REF!,Aufteilung_Gebäudegruppen_BWZK!A72,#REF!)</f>
        <v>#REF!</v>
      </c>
      <c r="AC72" s="72" t="e">
        <f>SUMIF(#REF!,Aufteilung_Gebäudegruppen_BWZK!A72,#REF!)</f>
        <v>#REF!</v>
      </c>
      <c r="AD72" s="72" t="e">
        <f>SUMIF(#REF!,Aufteilung_Gebäudegruppen_BWZK!A72,#REF!)</f>
        <v>#REF!</v>
      </c>
      <c r="AE72" s="72" t="e">
        <f>SUMIF(#REF!,Aufteilung_Gebäudegruppen_BWZK!A72,#REF!)</f>
        <v>#REF!</v>
      </c>
      <c r="AF72" s="72" t="e">
        <f>SUMIF(#REF!,Aufteilung_Gebäudegruppen_BWZK!A72,#REF!)</f>
        <v>#REF!</v>
      </c>
      <c r="AG72" s="67"/>
      <c r="AH72" s="72" t="e">
        <f>SUMIF(#REF!,Aufteilung_Gebäudegruppen_BWZK!A72,#REF!)</f>
        <v>#REF!</v>
      </c>
      <c r="AI72" s="72" t="e">
        <f>SUMIF(#REF!,Aufteilung_Gebäudegruppen_BWZK!A72,#REF!)</f>
        <v>#REF!</v>
      </c>
      <c r="AJ72" s="72" t="e">
        <f>SUMIF(#REF!,Aufteilung_Gebäudegruppen_BWZK!A72,#REF!)</f>
        <v>#REF!</v>
      </c>
      <c r="AK72" s="72" t="e">
        <f>SUMIF(#REF!,Aufteilung_Gebäudegruppen_BWZK!A72,#REF!)</f>
        <v>#REF!</v>
      </c>
      <c r="AL72" s="72" t="e">
        <f>SUMIF(#REF!,Aufteilung_Gebäudegruppen_BWZK!A72,#REF!)</f>
        <v>#REF!</v>
      </c>
      <c r="AM72" s="69"/>
      <c r="AN72" s="70" t="s">
        <v>47</v>
      </c>
      <c r="AO72" s="70" t="e">
        <f t="shared" si="0"/>
        <v>#REF!</v>
      </c>
      <c r="AP72" s="70" t="e">
        <f t="shared" si="1"/>
        <v>#REF!</v>
      </c>
      <c r="AQ72" s="70" t="e">
        <f t="shared" si="2"/>
        <v>#REF!</v>
      </c>
      <c r="AR72" s="70" t="e">
        <f t="shared" si="3"/>
        <v>#REF!</v>
      </c>
      <c r="AS72" s="71"/>
      <c r="AT72" s="70" t="s">
        <v>47</v>
      </c>
      <c r="AU72" s="70" t="e">
        <f t="shared" si="4"/>
        <v>#REF!</v>
      </c>
      <c r="AV72" s="70" t="e">
        <f t="shared" si="5"/>
        <v>#REF!</v>
      </c>
      <c r="AW72" s="70" t="e">
        <f t="shared" si="6"/>
        <v>#REF!</v>
      </c>
      <c r="AX72" s="70" t="e">
        <f t="shared" si="7"/>
        <v>#REF!</v>
      </c>
      <c r="AY72" s="71"/>
      <c r="AZ72" s="70" t="s">
        <v>47</v>
      </c>
      <c r="BA72" s="70" t="e">
        <f t="shared" si="8"/>
        <v>#REF!</v>
      </c>
      <c r="BB72" s="70" t="e">
        <f t="shared" si="9"/>
        <v>#REF!</v>
      </c>
      <c r="BC72" s="70" t="e">
        <f t="shared" si="10"/>
        <v>#REF!</v>
      </c>
      <c r="BD72" s="70" t="e">
        <f t="shared" si="11"/>
        <v>#REF!</v>
      </c>
      <c r="BE72" s="71"/>
      <c r="BF72" s="70" t="s">
        <v>47</v>
      </c>
      <c r="BG72" s="70" t="e">
        <f t="shared" si="12"/>
        <v>#REF!</v>
      </c>
      <c r="BH72" s="70" t="e">
        <f t="shared" si="13"/>
        <v>#REF!</v>
      </c>
      <c r="BI72" s="70" t="e">
        <f t="shared" si="14"/>
        <v>#REF!</v>
      </c>
      <c r="BJ72" s="70" t="e">
        <f t="shared" si="15"/>
        <v>#REF!</v>
      </c>
      <c r="BK72" s="71"/>
      <c r="BL72" s="70" t="s">
        <v>47</v>
      </c>
      <c r="BM72" s="70" t="e">
        <f t="shared" si="16"/>
        <v>#REF!</v>
      </c>
      <c r="BN72" s="70" t="e">
        <f t="shared" si="17"/>
        <v>#REF!</v>
      </c>
      <c r="BO72" s="70" t="e">
        <f t="shared" si="18"/>
        <v>#REF!</v>
      </c>
      <c r="BP72" s="70" t="e">
        <f t="shared" si="19"/>
        <v>#REF!</v>
      </c>
      <c r="BQ72" s="52"/>
    </row>
    <row r="73" spans="1:69">
      <c r="A73" s="5">
        <v>3110</v>
      </c>
      <c r="B73" s="5" t="s">
        <v>105</v>
      </c>
      <c r="C73" s="40"/>
      <c r="D73" s="14" t="e">
        <f>SUMIF(#REF!,Aufteilung_Gebäudegruppen_BWZK!A73,#REF!)</f>
        <v>#REF!</v>
      </c>
      <c r="E73" s="14" t="e">
        <f>SUMIF(#REF!,Aufteilung_Gebäudegruppen_BWZK!A73,#REF!)</f>
        <v>#REF!</v>
      </c>
      <c r="F73" s="14" t="e">
        <f>SUMIF(#REF!,Aufteilung_Gebäudegruppen_BWZK!A73,#REF!)</f>
        <v>#REF!</v>
      </c>
      <c r="G73" s="14" t="e">
        <f>SUMIF(#REF!,Aufteilung_Gebäudegruppen_BWZK!A73,#REF!)</f>
        <v>#REF!</v>
      </c>
      <c r="H73" s="14" t="e">
        <f>SUMIF(#REF!,Aufteilung_Gebäudegruppen_BWZK!A73,#REF!)</f>
        <v>#REF!</v>
      </c>
      <c r="I73" s="67"/>
      <c r="J73" s="72" t="e">
        <f>SUMIF(#REF!,Aufteilung_Gebäudegruppen_BWZK!A73,#REF!)</f>
        <v>#REF!</v>
      </c>
      <c r="K73" s="72" t="e">
        <f>SUMIF(#REF!,Aufteilung_Gebäudegruppen_BWZK!A73,#REF!)</f>
        <v>#REF!</v>
      </c>
      <c r="L73" s="72" t="e">
        <f>SUMIF(#REF!,Aufteilung_Gebäudegruppen_BWZK!A73,#REF!)</f>
        <v>#REF!</v>
      </c>
      <c r="M73" s="72" t="e">
        <f>SUMIF(#REF!,Aufteilung_Gebäudegruppen_BWZK!A73,#REF!)</f>
        <v>#REF!</v>
      </c>
      <c r="N73" s="72" t="e">
        <f>SUMIF(#REF!,Aufteilung_Gebäudegruppen_BWZK!A73,#REF!)</f>
        <v>#REF!</v>
      </c>
      <c r="O73" s="67"/>
      <c r="P73" s="72" t="e">
        <f>SUMIF(#REF!,Aufteilung_Gebäudegruppen_BWZK!A73,#REF!)</f>
        <v>#REF!</v>
      </c>
      <c r="Q73" s="72" t="e">
        <f>SUMIF(#REF!,Aufteilung_Gebäudegruppen_BWZK!A73,#REF!)</f>
        <v>#REF!</v>
      </c>
      <c r="R73" s="72" t="e">
        <f>SUMIF(#REF!,Aufteilung_Gebäudegruppen_BWZK!A73,#REF!)</f>
        <v>#REF!</v>
      </c>
      <c r="S73" s="72" t="e">
        <f>SUMIF(#REF!,Aufteilung_Gebäudegruppen_BWZK!A73,#REF!)</f>
        <v>#REF!</v>
      </c>
      <c r="T73" s="72" t="e">
        <f>SUMIF(#REF!,Aufteilung_Gebäudegruppen_BWZK!A73,#REF!)</f>
        <v>#REF!</v>
      </c>
      <c r="U73" s="67"/>
      <c r="V73" s="72" t="e">
        <f>SUMIF(#REF!,Aufteilung_Gebäudegruppen_BWZK!A73,#REF!)</f>
        <v>#REF!</v>
      </c>
      <c r="W73" s="72" t="e">
        <f>SUMIF(#REF!,Aufteilung_Gebäudegruppen_BWZK!A73,#REF!)</f>
        <v>#REF!</v>
      </c>
      <c r="X73" s="72" t="e">
        <f>SUMIF(#REF!,Aufteilung_Gebäudegruppen_BWZK!A73,#REF!)</f>
        <v>#REF!</v>
      </c>
      <c r="Y73" s="72" t="e">
        <f>SUMIF(#REF!,Aufteilung_Gebäudegruppen_BWZK!A73,#REF!)</f>
        <v>#REF!</v>
      </c>
      <c r="Z73" s="72" t="e">
        <f>SUMIF(#REF!,Aufteilung_Gebäudegruppen_BWZK!A73,#REF!)</f>
        <v>#REF!</v>
      </c>
      <c r="AA73" s="67"/>
      <c r="AB73" s="72" t="e">
        <f>SUMIF(#REF!,Aufteilung_Gebäudegruppen_BWZK!A73,#REF!)</f>
        <v>#REF!</v>
      </c>
      <c r="AC73" s="72" t="e">
        <f>SUMIF(#REF!,Aufteilung_Gebäudegruppen_BWZK!A73,#REF!)</f>
        <v>#REF!</v>
      </c>
      <c r="AD73" s="72" t="e">
        <f>SUMIF(#REF!,Aufteilung_Gebäudegruppen_BWZK!A73,#REF!)</f>
        <v>#REF!</v>
      </c>
      <c r="AE73" s="72" t="e">
        <f>SUMIF(#REF!,Aufteilung_Gebäudegruppen_BWZK!A73,#REF!)</f>
        <v>#REF!</v>
      </c>
      <c r="AF73" s="72" t="e">
        <f>SUMIF(#REF!,Aufteilung_Gebäudegruppen_BWZK!A73,#REF!)</f>
        <v>#REF!</v>
      </c>
      <c r="AG73" s="67"/>
      <c r="AH73" s="72" t="e">
        <f>SUMIF(#REF!,Aufteilung_Gebäudegruppen_BWZK!A73,#REF!)</f>
        <v>#REF!</v>
      </c>
      <c r="AI73" s="72" t="e">
        <f>SUMIF(#REF!,Aufteilung_Gebäudegruppen_BWZK!A73,#REF!)</f>
        <v>#REF!</v>
      </c>
      <c r="AJ73" s="72" t="e">
        <f>SUMIF(#REF!,Aufteilung_Gebäudegruppen_BWZK!A73,#REF!)</f>
        <v>#REF!</v>
      </c>
      <c r="AK73" s="72" t="e">
        <f>SUMIF(#REF!,Aufteilung_Gebäudegruppen_BWZK!A73,#REF!)</f>
        <v>#REF!</v>
      </c>
      <c r="AL73" s="72" t="e">
        <f>SUMIF(#REF!,Aufteilung_Gebäudegruppen_BWZK!A73,#REF!)</f>
        <v>#REF!</v>
      </c>
      <c r="AM73" s="69"/>
      <c r="AN73" s="70" t="s">
        <v>47</v>
      </c>
      <c r="AO73" s="70" t="e">
        <f t="shared" si="0"/>
        <v>#REF!</v>
      </c>
      <c r="AP73" s="70" t="e">
        <f t="shared" si="1"/>
        <v>#REF!</v>
      </c>
      <c r="AQ73" s="70" t="e">
        <f t="shared" si="2"/>
        <v>#REF!</v>
      </c>
      <c r="AR73" s="70" t="e">
        <f t="shared" si="3"/>
        <v>#REF!</v>
      </c>
      <c r="AS73" s="71"/>
      <c r="AT73" s="70" t="s">
        <v>47</v>
      </c>
      <c r="AU73" s="70" t="e">
        <f t="shared" si="4"/>
        <v>#REF!</v>
      </c>
      <c r="AV73" s="70" t="e">
        <f t="shared" si="5"/>
        <v>#REF!</v>
      </c>
      <c r="AW73" s="70" t="e">
        <f t="shared" si="6"/>
        <v>#REF!</v>
      </c>
      <c r="AX73" s="70" t="e">
        <f t="shared" si="7"/>
        <v>#REF!</v>
      </c>
      <c r="AY73" s="71"/>
      <c r="AZ73" s="70" t="s">
        <v>47</v>
      </c>
      <c r="BA73" s="70" t="e">
        <f t="shared" si="8"/>
        <v>#REF!</v>
      </c>
      <c r="BB73" s="70" t="e">
        <f t="shared" si="9"/>
        <v>#REF!</v>
      </c>
      <c r="BC73" s="70" t="e">
        <f t="shared" si="10"/>
        <v>#REF!</v>
      </c>
      <c r="BD73" s="70" t="e">
        <f t="shared" si="11"/>
        <v>#REF!</v>
      </c>
      <c r="BE73" s="71"/>
      <c r="BF73" s="70" t="s">
        <v>47</v>
      </c>
      <c r="BG73" s="70" t="e">
        <f t="shared" si="12"/>
        <v>#REF!</v>
      </c>
      <c r="BH73" s="70" t="e">
        <f t="shared" si="13"/>
        <v>#REF!</v>
      </c>
      <c r="BI73" s="70" t="e">
        <f t="shared" si="14"/>
        <v>#REF!</v>
      </c>
      <c r="BJ73" s="70" t="e">
        <f t="shared" si="15"/>
        <v>#REF!</v>
      </c>
      <c r="BK73" s="71"/>
      <c r="BL73" s="70" t="s">
        <v>47</v>
      </c>
      <c r="BM73" s="70" t="e">
        <f t="shared" si="16"/>
        <v>#REF!</v>
      </c>
      <c r="BN73" s="70" t="e">
        <f t="shared" si="17"/>
        <v>#REF!</v>
      </c>
      <c r="BO73" s="70" t="e">
        <f t="shared" si="18"/>
        <v>#REF!</v>
      </c>
      <c r="BP73" s="70" t="e">
        <f t="shared" si="19"/>
        <v>#REF!</v>
      </c>
      <c r="BQ73" s="52"/>
    </row>
    <row r="74" spans="1:69">
      <c r="A74" s="73">
        <v>3111</v>
      </c>
      <c r="B74" s="73" t="s">
        <v>106</v>
      </c>
      <c r="C74" s="74"/>
      <c r="D74" s="14" t="e">
        <f>SUMIF(#REF!,Aufteilung_Gebäudegruppen_BWZK!A74,#REF!)</f>
        <v>#REF!</v>
      </c>
      <c r="E74" s="14" t="e">
        <f>SUMIF(#REF!,Aufteilung_Gebäudegruppen_BWZK!A74,#REF!)</f>
        <v>#REF!</v>
      </c>
      <c r="F74" s="14" t="e">
        <f>SUMIF(#REF!,Aufteilung_Gebäudegruppen_BWZK!A74,#REF!)</f>
        <v>#REF!</v>
      </c>
      <c r="G74" s="14" t="e">
        <f>SUMIF(#REF!,Aufteilung_Gebäudegruppen_BWZK!A74,#REF!)</f>
        <v>#REF!</v>
      </c>
      <c r="H74" s="14" t="e">
        <f>SUMIF(#REF!,Aufteilung_Gebäudegruppen_BWZK!A74,#REF!)</f>
        <v>#REF!</v>
      </c>
      <c r="I74" s="67"/>
      <c r="J74" s="72" t="e">
        <f>SUMIF(#REF!,Aufteilung_Gebäudegruppen_BWZK!A74,#REF!)</f>
        <v>#REF!</v>
      </c>
      <c r="K74" s="72" t="e">
        <f>SUMIF(#REF!,Aufteilung_Gebäudegruppen_BWZK!A74,#REF!)</f>
        <v>#REF!</v>
      </c>
      <c r="L74" s="72" t="e">
        <f>SUMIF(#REF!,Aufteilung_Gebäudegruppen_BWZK!A74,#REF!)</f>
        <v>#REF!</v>
      </c>
      <c r="M74" s="72" t="e">
        <f>SUMIF(#REF!,Aufteilung_Gebäudegruppen_BWZK!A74,#REF!)</f>
        <v>#REF!</v>
      </c>
      <c r="N74" s="72" t="e">
        <f>SUMIF(#REF!,Aufteilung_Gebäudegruppen_BWZK!A74,#REF!)</f>
        <v>#REF!</v>
      </c>
      <c r="O74" s="67"/>
      <c r="P74" s="72" t="e">
        <f>SUMIF(#REF!,Aufteilung_Gebäudegruppen_BWZK!A74,#REF!)</f>
        <v>#REF!</v>
      </c>
      <c r="Q74" s="72" t="e">
        <f>SUMIF(#REF!,Aufteilung_Gebäudegruppen_BWZK!A74,#REF!)</f>
        <v>#REF!</v>
      </c>
      <c r="R74" s="72" t="e">
        <f>SUMIF(#REF!,Aufteilung_Gebäudegruppen_BWZK!A74,#REF!)</f>
        <v>#REF!</v>
      </c>
      <c r="S74" s="72" t="e">
        <f>SUMIF(#REF!,Aufteilung_Gebäudegruppen_BWZK!A74,#REF!)</f>
        <v>#REF!</v>
      </c>
      <c r="T74" s="72" t="e">
        <f>SUMIF(#REF!,Aufteilung_Gebäudegruppen_BWZK!A74,#REF!)</f>
        <v>#REF!</v>
      </c>
      <c r="U74" s="67"/>
      <c r="V74" s="72" t="e">
        <f>SUMIF(#REF!,Aufteilung_Gebäudegruppen_BWZK!A74,#REF!)</f>
        <v>#REF!</v>
      </c>
      <c r="W74" s="72" t="e">
        <f>SUMIF(#REF!,Aufteilung_Gebäudegruppen_BWZK!A74,#REF!)</f>
        <v>#REF!</v>
      </c>
      <c r="X74" s="72" t="e">
        <f>SUMIF(#REF!,Aufteilung_Gebäudegruppen_BWZK!A74,#REF!)</f>
        <v>#REF!</v>
      </c>
      <c r="Y74" s="72" t="e">
        <f>SUMIF(#REF!,Aufteilung_Gebäudegruppen_BWZK!A74,#REF!)</f>
        <v>#REF!</v>
      </c>
      <c r="Z74" s="72" t="e">
        <f>SUMIF(#REF!,Aufteilung_Gebäudegruppen_BWZK!A74,#REF!)</f>
        <v>#REF!</v>
      </c>
      <c r="AA74" s="67"/>
      <c r="AB74" s="72" t="e">
        <f>SUMIF(#REF!,Aufteilung_Gebäudegruppen_BWZK!A74,#REF!)</f>
        <v>#REF!</v>
      </c>
      <c r="AC74" s="72" t="e">
        <f>SUMIF(#REF!,Aufteilung_Gebäudegruppen_BWZK!A74,#REF!)</f>
        <v>#REF!</v>
      </c>
      <c r="AD74" s="72" t="e">
        <f>SUMIF(#REF!,Aufteilung_Gebäudegruppen_BWZK!A74,#REF!)</f>
        <v>#REF!</v>
      </c>
      <c r="AE74" s="72" t="e">
        <f>SUMIF(#REF!,Aufteilung_Gebäudegruppen_BWZK!A74,#REF!)</f>
        <v>#REF!</v>
      </c>
      <c r="AF74" s="72" t="e">
        <f>SUMIF(#REF!,Aufteilung_Gebäudegruppen_BWZK!A74,#REF!)</f>
        <v>#REF!</v>
      </c>
      <c r="AG74" s="67"/>
      <c r="AH74" s="72" t="e">
        <f>SUMIF(#REF!,Aufteilung_Gebäudegruppen_BWZK!A74,#REF!)</f>
        <v>#REF!</v>
      </c>
      <c r="AI74" s="72" t="e">
        <f>SUMIF(#REF!,Aufteilung_Gebäudegruppen_BWZK!A74,#REF!)</f>
        <v>#REF!</v>
      </c>
      <c r="AJ74" s="72" t="e">
        <f>SUMIF(#REF!,Aufteilung_Gebäudegruppen_BWZK!A74,#REF!)</f>
        <v>#REF!</v>
      </c>
      <c r="AK74" s="72" t="e">
        <f>SUMIF(#REF!,Aufteilung_Gebäudegruppen_BWZK!A74,#REF!)</f>
        <v>#REF!</v>
      </c>
      <c r="AL74" s="72" t="e">
        <f>SUMIF(#REF!,Aufteilung_Gebäudegruppen_BWZK!A74,#REF!)</f>
        <v>#REF!</v>
      </c>
      <c r="AM74" s="69"/>
      <c r="AN74" s="70" t="s">
        <v>47</v>
      </c>
      <c r="AO74" s="70" t="e">
        <f t="shared" si="0"/>
        <v>#REF!</v>
      </c>
      <c r="AP74" s="70" t="e">
        <f t="shared" si="1"/>
        <v>#REF!</v>
      </c>
      <c r="AQ74" s="70" t="e">
        <f t="shared" si="2"/>
        <v>#REF!</v>
      </c>
      <c r="AR74" s="70" t="e">
        <f t="shared" si="3"/>
        <v>#REF!</v>
      </c>
      <c r="AS74" s="71"/>
      <c r="AT74" s="70" t="s">
        <v>47</v>
      </c>
      <c r="AU74" s="70" t="e">
        <f t="shared" si="4"/>
        <v>#REF!</v>
      </c>
      <c r="AV74" s="70" t="e">
        <f t="shared" si="5"/>
        <v>#REF!</v>
      </c>
      <c r="AW74" s="70" t="e">
        <f t="shared" si="6"/>
        <v>#REF!</v>
      </c>
      <c r="AX74" s="70" t="e">
        <f t="shared" si="7"/>
        <v>#REF!</v>
      </c>
      <c r="AY74" s="71"/>
      <c r="AZ74" s="70" t="s">
        <v>47</v>
      </c>
      <c r="BA74" s="70" t="e">
        <f t="shared" si="8"/>
        <v>#REF!</v>
      </c>
      <c r="BB74" s="70" t="e">
        <f t="shared" si="9"/>
        <v>#REF!</v>
      </c>
      <c r="BC74" s="70" t="e">
        <f t="shared" si="10"/>
        <v>#REF!</v>
      </c>
      <c r="BD74" s="70" t="e">
        <f t="shared" si="11"/>
        <v>#REF!</v>
      </c>
      <c r="BE74" s="71"/>
      <c r="BF74" s="70" t="s">
        <v>47</v>
      </c>
      <c r="BG74" s="70" t="e">
        <f t="shared" si="12"/>
        <v>#REF!</v>
      </c>
      <c r="BH74" s="70" t="e">
        <f t="shared" si="13"/>
        <v>#REF!</v>
      </c>
      <c r="BI74" s="70" t="e">
        <f t="shared" si="14"/>
        <v>#REF!</v>
      </c>
      <c r="BJ74" s="70" t="e">
        <f t="shared" si="15"/>
        <v>#REF!</v>
      </c>
      <c r="BK74" s="71"/>
      <c r="BL74" s="70" t="s">
        <v>47</v>
      </c>
      <c r="BM74" s="70" t="e">
        <f t="shared" si="16"/>
        <v>#REF!</v>
      </c>
      <c r="BN74" s="70" t="e">
        <f t="shared" si="17"/>
        <v>#REF!</v>
      </c>
      <c r="BO74" s="70" t="e">
        <f t="shared" si="18"/>
        <v>#REF!</v>
      </c>
      <c r="BP74" s="70" t="e">
        <f t="shared" si="19"/>
        <v>#REF!</v>
      </c>
      <c r="BQ74" s="52"/>
    </row>
    <row r="75" spans="1:69">
      <c r="A75" s="73">
        <v>3112</v>
      </c>
      <c r="B75" s="73" t="s">
        <v>107</v>
      </c>
      <c r="C75" s="74"/>
      <c r="D75" s="14" t="e">
        <f>SUMIF(#REF!,Aufteilung_Gebäudegruppen_BWZK!A75,#REF!)</f>
        <v>#REF!</v>
      </c>
      <c r="E75" s="14" t="e">
        <f>SUMIF(#REF!,Aufteilung_Gebäudegruppen_BWZK!A75,#REF!)</f>
        <v>#REF!</v>
      </c>
      <c r="F75" s="14" t="e">
        <f>SUMIF(#REF!,Aufteilung_Gebäudegruppen_BWZK!A75,#REF!)</f>
        <v>#REF!</v>
      </c>
      <c r="G75" s="14" t="e">
        <f>SUMIF(#REF!,Aufteilung_Gebäudegruppen_BWZK!A75,#REF!)</f>
        <v>#REF!</v>
      </c>
      <c r="H75" s="14" t="e">
        <f>SUMIF(#REF!,Aufteilung_Gebäudegruppen_BWZK!A75,#REF!)</f>
        <v>#REF!</v>
      </c>
      <c r="I75" s="67"/>
      <c r="J75" s="72" t="e">
        <f>SUMIF(#REF!,Aufteilung_Gebäudegruppen_BWZK!A75,#REF!)</f>
        <v>#REF!</v>
      </c>
      <c r="K75" s="72" t="e">
        <f>SUMIF(#REF!,Aufteilung_Gebäudegruppen_BWZK!A75,#REF!)</f>
        <v>#REF!</v>
      </c>
      <c r="L75" s="72" t="e">
        <f>SUMIF(#REF!,Aufteilung_Gebäudegruppen_BWZK!A75,#REF!)</f>
        <v>#REF!</v>
      </c>
      <c r="M75" s="72" t="e">
        <f>SUMIF(#REF!,Aufteilung_Gebäudegruppen_BWZK!A75,#REF!)</f>
        <v>#REF!</v>
      </c>
      <c r="N75" s="72" t="e">
        <f>SUMIF(#REF!,Aufteilung_Gebäudegruppen_BWZK!A75,#REF!)</f>
        <v>#REF!</v>
      </c>
      <c r="O75" s="67"/>
      <c r="P75" s="72" t="e">
        <f>SUMIF(#REF!,Aufteilung_Gebäudegruppen_BWZK!A75,#REF!)</f>
        <v>#REF!</v>
      </c>
      <c r="Q75" s="72" t="e">
        <f>SUMIF(#REF!,Aufteilung_Gebäudegruppen_BWZK!A75,#REF!)</f>
        <v>#REF!</v>
      </c>
      <c r="R75" s="72" t="e">
        <f>SUMIF(#REF!,Aufteilung_Gebäudegruppen_BWZK!A75,#REF!)</f>
        <v>#REF!</v>
      </c>
      <c r="S75" s="72" t="e">
        <f>SUMIF(#REF!,Aufteilung_Gebäudegruppen_BWZK!A75,#REF!)</f>
        <v>#REF!</v>
      </c>
      <c r="T75" s="72" t="e">
        <f>SUMIF(#REF!,Aufteilung_Gebäudegruppen_BWZK!A75,#REF!)</f>
        <v>#REF!</v>
      </c>
      <c r="U75" s="67"/>
      <c r="V75" s="72" t="e">
        <f>SUMIF(#REF!,Aufteilung_Gebäudegruppen_BWZK!A75,#REF!)</f>
        <v>#REF!</v>
      </c>
      <c r="W75" s="72" t="e">
        <f>SUMIF(#REF!,Aufteilung_Gebäudegruppen_BWZK!A75,#REF!)</f>
        <v>#REF!</v>
      </c>
      <c r="X75" s="72" t="e">
        <f>SUMIF(#REF!,Aufteilung_Gebäudegruppen_BWZK!A75,#REF!)</f>
        <v>#REF!</v>
      </c>
      <c r="Y75" s="72" t="e">
        <f>SUMIF(#REF!,Aufteilung_Gebäudegruppen_BWZK!A75,#REF!)</f>
        <v>#REF!</v>
      </c>
      <c r="Z75" s="72" t="e">
        <f>SUMIF(#REF!,Aufteilung_Gebäudegruppen_BWZK!A75,#REF!)</f>
        <v>#REF!</v>
      </c>
      <c r="AA75" s="67"/>
      <c r="AB75" s="72" t="e">
        <f>SUMIF(#REF!,Aufteilung_Gebäudegruppen_BWZK!A75,#REF!)</f>
        <v>#REF!</v>
      </c>
      <c r="AC75" s="72" t="e">
        <f>SUMIF(#REF!,Aufteilung_Gebäudegruppen_BWZK!A75,#REF!)</f>
        <v>#REF!</v>
      </c>
      <c r="AD75" s="72" t="e">
        <f>SUMIF(#REF!,Aufteilung_Gebäudegruppen_BWZK!A75,#REF!)</f>
        <v>#REF!</v>
      </c>
      <c r="AE75" s="72" t="e">
        <f>SUMIF(#REF!,Aufteilung_Gebäudegruppen_BWZK!A75,#REF!)</f>
        <v>#REF!</v>
      </c>
      <c r="AF75" s="72" t="e">
        <f>SUMIF(#REF!,Aufteilung_Gebäudegruppen_BWZK!A75,#REF!)</f>
        <v>#REF!</v>
      </c>
      <c r="AG75" s="67"/>
      <c r="AH75" s="72" t="e">
        <f>SUMIF(#REF!,Aufteilung_Gebäudegruppen_BWZK!A75,#REF!)</f>
        <v>#REF!</v>
      </c>
      <c r="AI75" s="72" t="e">
        <f>SUMIF(#REF!,Aufteilung_Gebäudegruppen_BWZK!A75,#REF!)</f>
        <v>#REF!</v>
      </c>
      <c r="AJ75" s="72" t="e">
        <f>SUMIF(#REF!,Aufteilung_Gebäudegruppen_BWZK!A75,#REF!)</f>
        <v>#REF!</v>
      </c>
      <c r="AK75" s="72" t="e">
        <f>SUMIF(#REF!,Aufteilung_Gebäudegruppen_BWZK!A75,#REF!)</f>
        <v>#REF!</v>
      </c>
      <c r="AL75" s="72" t="e">
        <f>SUMIF(#REF!,Aufteilung_Gebäudegruppen_BWZK!A75,#REF!)</f>
        <v>#REF!</v>
      </c>
      <c r="AM75" s="69"/>
      <c r="AN75" s="70" t="s">
        <v>47</v>
      </c>
      <c r="AO75" s="70" t="e">
        <f t="shared" si="0"/>
        <v>#REF!</v>
      </c>
      <c r="AP75" s="70" t="e">
        <f t="shared" si="1"/>
        <v>#REF!</v>
      </c>
      <c r="AQ75" s="70" t="e">
        <f t="shared" si="2"/>
        <v>#REF!</v>
      </c>
      <c r="AR75" s="70" t="e">
        <f t="shared" si="3"/>
        <v>#REF!</v>
      </c>
      <c r="AS75" s="71"/>
      <c r="AT75" s="70" t="s">
        <v>47</v>
      </c>
      <c r="AU75" s="70" t="e">
        <f t="shared" si="4"/>
        <v>#REF!</v>
      </c>
      <c r="AV75" s="70" t="e">
        <f t="shared" si="5"/>
        <v>#REF!</v>
      </c>
      <c r="AW75" s="70" t="e">
        <f t="shared" si="6"/>
        <v>#REF!</v>
      </c>
      <c r="AX75" s="70" t="e">
        <f t="shared" si="7"/>
        <v>#REF!</v>
      </c>
      <c r="AY75" s="71"/>
      <c r="AZ75" s="70" t="s">
        <v>47</v>
      </c>
      <c r="BA75" s="70" t="e">
        <f t="shared" si="8"/>
        <v>#REF!</v>
      </c>
      <c r="BB75" s="70" t="e">
        <f t="shared" si="9"/>
        <v>#REF!</v>
      </c>
      <c r="BC75" s="70" t="e">
        <f t="shared" si="10"/>
        <v>#REF!</v>
      </c>
      <c r="BD75" s="70" t="e">
        <f t="shared" si="11"/>
        <v>#REF!</v>
      </c>
      <c r="BE75" s="71"/>
      <c r="BF75" s="70" t="s">
        <v>47</v>
      </c>
      <c r="BG75" s="70" t="e">
        <f t="shared" si="12"/>
        <v>#REF!</v>
      </c>
      <c r="BH75" s="70" t="e">
        <f t="shared" si="13"/>
        <v>#REF!</v>
      </c>
      <c r="BI75" s="70" t="e">
        <f t="shared" si="14"/>
        <v>#REF!</v>
      </c>
      <c r="BJ75" s="70" t="e">
        <f t="shared" si="15"/>
        <v>#REF!</v>
      </c>
      <c r="BK75" s="71"/>
      <c r="BL75" s="70" t="s">
        <v>47</v>
      </c>
      <c r="BM75" s="70" t="e">
        <f t="shared" si="16"/>
        <v>#REF!</v>
      </c>
      <c r="BN75" s="70" t="e">
        <f t="shared" si="17"/>
        <v>#REF!</v>
      </c>
      <c r="BO75" s="70" t="e">
        <f t="shared" si="18"/>
        <v>#REF!</v>
      </c>
      <c r="BP75" s="70" t="e">
        <f t="shared" si="19"/>
        <v>#REF!</v>
      </c>
      <c r="BQ75" s="52"/>
    </row>
    <row r="76" spans="1:69">
      <c r="A76" s="73">
        <v>3113</v>
      </c>
      <c r="B76" s="73" t="s">
        <v>108</v>
      </c>
      <c r="C76" s="74"/>
      <c r="D76" s="14" t="e">
        <f>SUMIF(#REF!,Aufteilung_Gebäudegruppen_BWZK!A76,#REF!)</f>
        <v>#REF!</v>
      </c>
      <c r="E76" s="14" t="e">
        <f>SUMIF(#REF!,Aufteilung_Gebäudegruppen_BWZK!A76,#REF!)</f>
        <v>#REF!</v>
      </c>
      <c r="F76" s="14" t="e">
        <f>SUMIF(#REF!,Aufteilung_Gebäudegruppen_BWZK!A76,#REF!)</f>
        <v>#REF!</v>
      </c>
      <c r="G76" s="14" t="e">
        <f>SUMIF(#REF!,Aufteilung_Gebäudegruppen_BWZK!A76,#REF!)</f>
        <v>#REF!</v>
      </c>
      <c r="H76" s="14" t="e">
        <f>SUMIF(#REF!,Aufteilung_Gebäudegruppen_BWZK!A76,#REF!)</f>
        <v>#REF!</v>
      </c>
      <c r="I76" s="67"/>
      <c r="J76" s="72" t="e">
        <f>SUMIF(#REF!,Aufteilung_Gebäudegruppen_BWZK!A76,#REF!)</f>
        <v>#REF!</v>
      </c>
      <c r="K76" s="72" t="e">
        <f>SUMIF(#REF!,Aufteilung_Gebäudegruppen_BWZK!A76,#REF!)</f>
        <v>#REF!</v>
      </c>
      <c r="L76" s="72" t="e">
        <f>SUMIF(#REF!,Aufteilung_Gebäudegruppen_BWZK!A76,#REF!)</f>
        <v>#REF!</v>
      </c>
      <c r="M76" s="72" t="e">
        <f>SUMIF(#REF!,Aufteilung_Gebäudegruppen_BWZK!A76,#REF!)</f>
        <v>#REF!</v>
      </c>
      <c r="N76" s="72" t="e">
        <f>SUMIF(#REF!,Aufteilung_Gebäudegruppen_BWZK!A76,#REF!)</f>
        <v>#REF!</v>
      </c>
      <c r="O76" s="67"/>
      <c r="P76" s="72" t="e">
        <f>SUMIF(#REF!,Aufteilung_Gebäudegruppen_BWZK!A76,#REF!)</f>
        <v>#REF!</v>
      </c>
      <c r="Q76" s="72" t="e">
        <f>SUMIF(#REF!,Aufteilung_Gebäudegruppen_BWZK!A76,#REF!)</f>
        <v>#REF!</v>
      </c>
      <c r="R76" s="72" t="e">
        <f>SUMIF(#REF!,Aufteilung_Gebäudegruppen_BWZK!A76,#REF!)</f>
        <v>#REF!</v>
      </c>
      <c r="S76" s="72" t="e">
        <f>SUMIF(#REF!,Aufteilung_Gebäudegruppen_BWZK!A76,#REF!)</f>
        <v>#REF!</v>
      </c>
      <c r="T76" s="72" t="e">
        <f>SUMIF(#REF!,Aufteilung_Gebäudegruppen_BWZK!A76,#REF!)</f>
        <v>#REF!</v>
      </c>
      <c r="U76" s="67"/>
      <c r="V76" s="72" t="e">
        <f>SUMIF(#REF!,Aufteilung_Gebäudegruppen_BWZK!A76,#REF!)</f>
        <v>#REF!</v>
      </c>
      <c r="W76" s="72" t="e">
        <f>SUMIF(#REF!,Aufteilung_Gebäudegruppen_BWZK!A76,#REF!)</f>
        <v>#REF!</v>
      </c>
      <c r="X76" s="72" t="e">
        <f>SUMIF(#REF!,Aufteilung_Gebäudegruppen_BWZK!A76,#REF!)</f>
        <v>#REF!</v>
      </c>
      <c r="Y76" s="72" t="e">
        <f>SUMIF(#REF!,Aufteilung_Gebäudegruppen_BWZK!A76,#REF!)</f>
        <v>#REF!</v>
      </c>
      <c r="Z76" s="72" t="e">
        <f>SUMIF(#REF!,Aufteilung_Gebäudegruppen_BWZK!A76,#REF!)</f>
        <v>#REF!</v>
      </c>
      <c r="AA76" s="67"/>
      <c r="AB76" s="72" t="e">
        <f>SUMIF(#REF!,Aufteilung_Gebäudegruppen_BWZK!A76,#REF!)</f>
        <v>#REF!</v>
      </c>
      <c r="AC76" s="72" t="e">
        <f>SUMIF(#REF!,Aufteilung_Gebäudegruppen_BWZK!A76,#REF!)</f>
        <v>#REF!</v>
      </c>
      <c r="AD76" s="72" t="e">
        <f>SUMIF(#REF!,Aufteilung_Gebäudegruppen_BWZK!A76,#REF!)</f>
        <v>#REF!</v>
      </c>
      <c r="AE76" s="72" t="e">
        <f>SUMIF(#REF!,Aufteilung_Gebäudegruppen_BWZK!A76,#REF!)</f>
        <v>#REF!</v>
      </c>
      <c r="AF76" s="72" t="e">
        <f>SUMIF(#REF!,Aufteilung_Gebäudegruppen_BWZK!A76,#REF!)</f>
        <v>#REF!</v>
      </c>
      <c r="AG76" s="67"/>
      <c r="AH76" s="72" t="e">
        <f>SUMIF(#REF!,Aufteilung_Gebäudegruppen_BWZK!A76,#REF!)</f>
        <v>#REF!</v>
      </c>
      <c r="AI76" s="72" t="e">
        <f>SUMIF(#REF!,Aufteilung_Gebäudegruppen_BWZK!A76,#REF!)</f>
        <v>#REF!</v>
      </c>
      <c r="AJ76" s="72" t="e">
        <f>SUMIF(#REF!,Aufteilung_Gebäudegruppen_BWZK!A76,#REF!)</f>
        <v>#REF!</v>
      </c>
      <c r="AK76" s="72" t="e">
        <f>SUMIF(#REF!,Aufteilung_Gebäudegruppen_BWZK!A76,#REF!)</f>
        <v>#REF!</v>
      </c>
      <c r="AL76" s="72" t="e">
        <f>SUMIF(#REF!,Aufteilung_Gebäudegruppen_BWZK!A76,#REF!)</f>
        <v>#REF!</v>
      </c>
      <c r="AM76" s="69"/>
      <c r="AN76" s="70" t="s">
        <v>47</v>
      </c>
      <c r="AO76" s="70" t="e">
        <f t="shared" si="0"/>
        <v>#REF!</v>
      </c>
      <c r="AP76" s="70" t="e">
        <f t="shared" si="1"/>
        <v>#REF!</v>
      </c>
      <c r="AQ76" s="70" t="e">
        <f t="shared" si="2"/>
        <v>#REF!</v>
      </c>
      <c r="AR76" s="70" t="e">
        <f t="shared" si="3"/>
        <v>#REF!</v>
      </c>
      <c r="AS76" s="71"/>
      <c r="AT76" s="70" t="s">
        <v>47</v>
      </c>
      <c r="AU76" s="70" t="e">
        <f t="shared" si="4"/>
        <v>#REF!</v>
      </c>
      <c r="AV76" s="70" t="e">
        <f t="shared" si="5"/>
        <v>#REF!</v>
      </c>
      <c r="AW76" s="70" t="e">
        <f t="shared" si="6"/>
        <v>#REF!</v>
      </c>
      <c r="AX76" s="70" t="e">
        <f t="shared" si="7"/>
        <v>#REF!</v>
      </c>
      <c r="AY76" s="71"/>
      <c r="AZ76" s="70" t="s">
        <v>47</v>
      </c>
      <c r="BA76" s="70" t="e">
        <f t="shared" si="8"/>
        <v>#REF!</v>
      </c>
      <c r="BB76" s="70" t="e">
        <f t="shared" si="9"/>
        <v>#REF!</v>
      </c>
      <c r="BC76" s="70" t="e">
        <f t="shared" si="10"/>
        <v>#REF!</v>
      </c>
      <c r="BD76" s="70" t="e">
        <f t="shared" si="11"/>
        <v>#REF!</v>
      </c>
      <c r="BE76" s="71"/>
      <c r="BF76" s="70" t="s">
        <v>47</v>
      </c>
      <c r="BG76" s="70" t="e">
        <f t="shared" si="12"/>
        <v>#REF!</v>
      </c>
      <c r="BH76" s="70" t="e">
        <f t="shared" si="13"/>
        <v>#REF!</v>
      </c>
      <c r="BI76" s="70" t="e">
        <f t="shared" si="14"/>
        <v>#REF!</v>
      </c>
      <c r="BJ76" s="70" t="e">
        <f t="shared" si="15"/>
        <v>#REF!</v>
      </c>
      <c r="BK76" s="71"/>
      <c r="BL76" s="70" t="s">
        <v>47</v>
      </c>
      <c r="BM76" s="70" t="e">
        <f t="shared" si="16"/>
        <v>#REF!</v>
      </c>
      <c r="BN76" s="70" t="e">
        <f t="shared" si="17"/>
        <v>#REF!</v>
      </c>
      <c r="BO76" s="70" t="e">
        <f t="shared" si="18"/>
        <v>#REF!</v>
      </c>
      <c r="BP76" s="70" t="e">
        <f t="shared" si="19"/>
        <v>#REF!</v>
      </c>
      <c r="BQ76" s="52"/>
    </row>
    <row r="77" spans="1:69">
      <c r="A77" s="5">
        <v>3120</v>
      </c>
      <c r="B77" s="5" t="s">
        <v>109</v>
      </c>
      <c r="C77" s="40"/>
      <c r="D77" s="14" t="e">
        <f>SUMIF(#REF!,Aufteilung_Gebäudegruppen_BWZK!A77,#REF!)</f>
        <v>#REF!</v>
      </c>
      <c r="E77" s="14" t="e">
        <f>SUMIF(#REF!,Aufteilung_Gebäudegruppen_BWZK!A77,#REF!)</f>
        <v>#REF!</v>
      </c>
      <c r="F77" s="14" t="e">
        <f>SUMIF(#REF!,Aufteilung_Gebäudegruppen_BWZK!A77,#REF!)</f>
        <v>#REF!</v>
      </c>
      <c r="G77" s="14" t="e">
        <f>SUMIF(#REF!,Aufteilung_Gebäudegruppen_BWZK!A77,#REF!)</f>
        <v>#REF!</v>
      </c>
      <c r="H77" s="14" t="e">
        <f>SUMIF(#REF!,Aufteilung_Gebäudegruppen_BWZK!A77,#REF!)</f>
        <v>#REF!</v>
      </c>
      <c r="I77" s="67"/>
      <c r="J77" s="72" t="e">
        <f>SUMIF(#REF!,Aufteilung_Gebäudegruppen_BWZK!A77,#REF!)</f>
        <v>#REF!</v>
      </c>
      <c r="K77" s="72" t="e">
        <f>SUMIF(#REF!,Aufteilung_Gebäudegruppen_BWZK!A77,#REF!)</f>
        <v>#REF!</v>
      </c>
      <c r="L77" s="72" t="e">
        <f>SUMIF(#REF!,Aufteilung_Gebäudegruppen_BWZK!A77,#REF!)</f>
        <v>#REF!</v>
      </c>
      <c r="M77" s="72" t="e">
        <f>SUMIF(#REF!,Aufteilung_Gebäudegruppen_BWZK!A77,#REF!)</f>
        <v>#REF!</v>
      </c>
      <c r="N77" s="72" t="e">
        <f>SUMIF(#REF!,Aufteilung_Gebäudegruppen_BWZK!A77,#REF!)</f>
        <v>#REF!</v>
      </c>
      <c r="O77" s="67"/>
      <c r="P77" s="72" t="e">
        <f>SUMIF(#REF!,Aufteilung_Gebäudegruppen_BWZK!A77,#REF!)</f>
        <v>#REF!</v>
      </c>
      <c r="Q77" s="72" t="e">
        <f>SUMIF(#REF!,Aufteilung_Gebäudegruppen_BWZK!A77,#REF!)</f>
        <v>#REF!</v>
      </c>
      <c r="R77" s="72" t="e">
        <f>SUMIF(#REF!,Aufteilung_Gebäudegruppen_BWZK!A77,#REF!)</f>
        <v>#REF!</v>
      </c>
      <c r="S77" s="72" t="e">
        <f>SUMIF(#REF!,Aufteilung_Gebäudegruppen_BWZK!A77,#REF!)</f>
        <v>#REF!</v>
      </c>
      <c r="T77" s="72" t="e">
        <f>SUMIF(#REF!,Aufteilung_Gebäudegruppen_BWZK!A77,#REF!)</f>
        <v>#REF!</v>
      </c>
      <c r="U77" s="67"/>
      <c r="V77" s="72" t="e">
        <f>SUMIF(#REF!,Aufteilung_Gebäudegruppen_BWZK!A77,#REF!)</f>
        <v>#REF!</v>
      </c>
      <c r="W77" s="72" t="e">
        <f>SUMIF(#REF!,Aufteilung_Gebäudegruppen_BWZK!A77,#REF!)</f>
        <v>#REF!</v>
      </c>
      <c r="X77" s="72" t="e">
        <f>SUMIF(#REF!,Aufteilung_Gebäudegruppen_BWZK!A77,#REF!)</f>
        <v>#REF!</v>
      </c>
      <c r="Y77" s="72" t="e">
        <f>SUMIF(#REF!,Aufteilung_Gebäudegruppen_BWZK!A77,#REF!)</f>
        <v>#REF!</v>
      </c>
      <c r="Z77" s="72" t="e">
        <f>SUMIF(#REF!,Aufteilung_Gebäudegruppen_BWZK!A77,#REF!)</f>
        <v>#REF!</v>
      </c>
      <c r="AA77" s="67"/>
      <c r="AB77" s="72" t="e">
        <f>SUMIF(#REF!,Aufteilung_Gebäudegruppen_BWZK!A77,#REF!)</f>
        <v>#REF!</v>
      </c>
      <c r="AC77" s="72" t="e">
        <f>SUMIF(#REF!,Aufteilung_Gebäudegruppen_BWZK!A77,#REF!)</f>
        <v>#REF!</v>
      </c>
      <c r="AD77" s="72" t="e">
        <f>SUMIF(#REF!,Aufteilung_Gebäudegruppen_BWZK!A77,#REF!)</f>
        <v>#REF!</v>
      </c>
      <c r="AE77" s="72" t="e">
        <f>SUMIF(#REF!,Aufteilung_Gebäudegruppen_BWZK!A77,#REF!)</f>
        <v>#REF!</v>
      </c>
      <c r="AF77" s="72" t="e">
        <f>SUMIF(#REF!,Aufteilung_Gebäudegruppen_BWZK!A77,#REF!)</f>
        <v>#REF!</v>
      </c>
      <c r="AG77" s="67"/>
      <c r="AH77" s="72" t="e">
        <f>SUMIF(#REF!,Aufteilung_Gebäudegruppen_BWZK!A77,#REF!)</f>
        <v>#REF!</v>
      </c>
      <c r="AI77" s="72" t="e">
        <f>SUMIF(#REF!,Aufteilung_Gebäudegruppen_BWZK!A77,#REF!)</f>
        <v>#REF!</v>
      </c>
      <c r="AJ77" s="72" t="e">
        <f>SUMIF(#REF!,Aufteilung_Gebäudegruppen_BWZK!A77,#REF!)</f>
        <v>#REF!</v>
      </c>
      <c r="AK77" s="72" t="e">
        <f>SUMIF(#REF!,Aufteilung_Gebäudegruppen_BWZK!A77,#REF!)</f>
        <v>#REF!</v>
      </c>
      <c r="AL77" s="72" t="e">
        <f>SUMIF(#REF!,Aufteilung_Gebäudegruppen_BWZK!A77,#REF!)</f>
        <v>#REF!</v>
      </c>
      <c r="AM77" s="69"/>
      <c r="AN77" s="70" t="s">
        <v>47</v>
      </c>
      <c r="AO77" s="70" t="e">
        <f t="shared" si="0"/>
        <v>#REF!</v>
      </c>
      <c r="AP77" s="70" t="e">
        <f t="shared" si="1"/>
        <v>#REF!</v>
      </c>
      <c r="AQ77" s="70" t="e">
        <f t="shared" si="2"/>
        <v>#REF!</v>
      </c>
      <c r="AR77" s="70" t="e">
        <f t="shared" si="3"/>
        <v>#REF!</v>
      </c>
      <c r="AS77" s="71"/>
      <c r="AT77" s="70" t="s">
        <v>47</v>
      </c>
      <c r="AU77" s="70" t="e">
        <f t="shared" si="4"/>
        <v>#REF!</v>
      </c>
      <c r="AV77" s="70" t="e">
        <f t="shared" si="5"/>
        <v>#REF!</v>
      </c>
      <c r="AW77" s="70" t="e">
        <f t="shared" si="6"/>
        <v>#REF!</v>
      </c>
      <c r="AX77" s="70" t="e">
        <f t="shared" si="7"/>
        <v>#REF!</v>
      </c>
      <c r="AY77" s="71"/>
      <c r="AZ77" s="70" t="s">
        <v>47</v>
      </c>
      <c r="BA77" s="70" t="e">
        <f t="shared" si="8"/>
        <v>#REF!</v>
      </c>
      <c r="BB77" s="70" t="e">
        <f t="shared" si="9"/>
        <v>#REF!</v>
      </c>
      <c r="BC77" s="70" t="e">
        <f t="shared" si="10"/>
        <v>#REF!</v>
      </c>
      <c r="BD77" s="70" t="e">
        <f t="shared" si="11"/>
        <v>#REF!</v>
      </c>
      <c r="BE77" s="71"/>
      <c r="BF77" s="70" t="s">
        <v>47</v>
      </c>
      <c r="BG77" s="70" t="e">
        <f t="shared" si="12"/>
        <v>#REF!</v>
      </c>
      <c r="BH77" s="70" t="e">
        <f t="shared" si="13"/>
        <v>#REF!</v>
      </c>
      <c r="BI77" s="70" t="e">
        <f t="shared" si="14"/>
        <v>#REF!</v>
      </c>
      <c r="BJ77" s="70" t="e">
        <f t="shared" si="15"/>
        <v>#REF!</v>
      </c>
      <c r="BK77" s="71"/>
      <c r="BL77" s="70" t="s">
        <v>47</v>
      </c>
      <c r="BM77" s="70" t="e">
        <f t="shared" si="16"/>
        <v>#REF!</v>
      </c>
      <c r="BN77" s="70" t="e">
        <f t="shared" si="17"/>
        <v>#REF!</v>
      </c>
      <c r="BO77" s="70" t="e">
        <f t="shared" si="18"/>
        <v>#REF!</v>
      </c>
      <c r="BP77" s="70" t="e">
        <f t="shared" si="19"/>
        <v>#REF!</v>
      </c>
      <c r="BQ77" s="52"/>
    </row>
    <row r="78" spans="1:69">
      <c r="A78" s="73">
        <v>3121</v>
      </c>
      <c r="B78" s="73" t="s">
        <v>110</v>
      </c>
      <c r="C78" s="74"/>
      <c r="D78" s="14" t="e">
        <f>SUMIF(#REF!,Aufteilung_Gebäudegruppen_BWZK!A78,#REF!)</f>
        <v>#REF!</v>
      </c>
      <c r="E78" s="14" t="e">
        <f>SUMIF(#REF!,Aufteilung_Gebäudegruppen_BWZK!A78,#REF!)</f>
        <v>#REF!</v>
      </c>
      <c r="F78" s="14" t="e">
        <f>SUMIF(#REF!,Aufteilung_Gebäudegruppen_BWZK!A78,#REF!)</f>
        <v>#REF!</v>
      </c>
      <c r="G78" s="14" t="e">
        <f>SUMIF(#REF!,Aufteilung_Gebäudegruppen_BWZK!A78,#REF!)</f>
        <v>#REF!</v>
      </c>
      <c r="H78" s="14" t="e">
        <f>SUMIF(#REF!,Aufteilung_Gebäudegruppen_BWZK!A78,#REF!)</f>
        <v>#REF!</v>
      </c>
      <c r="I78" s="67"/>
      <c r="J78" s="72" t="e">
        <f>SUMIF(#REF!,Aufteilung_Gebäudegruppen_BWZK!A78,#REF!)</f>
        <v>#REF!</v>
      </c>
      <c r="K78" s="72" t="e">
        <f>SUMIF(#REF!,Aufteilung_Gebäudegruppen_BWZK!A78,#REF!)</f>
        <v>#REF!</v>
      </c>
      <c r="L78" s="72" t="e">
        <f>SUMIF(#REF!,Aufteilung_Gebäudegruppen_BWZK!A78,#REF!)</f>
        <v>#REF!</v>
      </c>
      <c r="M78" s="72" t="e">
        <f>SUMIF(#REF!,Aufteilung_Gebäudegruppen_BWZK!A78,#REF!)</f>
        <v>#REF!</v>
      </c>
      <c r="N78" s="72" t="e">
        <f>SUMIF(#REF!,Aufteilung_Gebäudegruppen_BWZK!A78,#REF!)</f>
        <v>#REF!</v>
      </c>
      <c r="O78" s="67"/>
      <c r="P78" s="72" t="e">
        <f>SUMIF(#REF!,Aufteilung_Gebäudegruppen_BWZK!A78,#REF!)</f>
        <v>#REF!</v>
      </c>
      <c r="Q78" s="72" t="e">
        <f>SUMIF(#REF!,Aufteilung_Gebäudegruppen_BWZK!A78,#REF!)</f>
        <v>#REF!</v>
      </c>
      <c r="R78" s="72" t="e">
        <f>SUMIF(#REF!,Aufteilung_Gebäudegruppen_BWZK!A78,#REF!)</f>
        <v>#REF!</v>
      </c>
      <c r="S78" s="72" t="e">
        <f>SUMIF(#REF!,Aufteilung_Gebäudegruppen_BWZK!A78,#REF!)</f>
        <v>#REF!</v>
      </c>
      <c r="T78" s="72" t="e">
        <f>SUMIF(#REF!,Aufteilung_Gebäudegruppen_BWZK!A78,#REF!)</f>
        <v>#REF!</v>
      </c>
      <c r="U78" s="67"/>
      <c r="V78" s="72" t="e">
        <f>SUMIF(#REF!,Aufteilung_Gebäudegruppen_BWZK!A78,#REF!)</f>
        <v>#REF!</v>
      </c>
      <c r="W78" s="72" t="e">
        <f>SUMIF(#REF!,Aufteilung_Gebäudegruppen_BWZK!A78,#REF!)</f>
        <v>#REF!</v>
      </c>
      <c r="X78" s="72" t="e">
        <f>SUMIF(#REF!,Aufteilung_Gebäudegruppen_BWZK!A78,#REF!)</f>
        <v>#REF!</v>
      </c>
      <c r="Y78" s="72" t="e">
        <f>SUMIF(#REF!,Aufteilung_Gebäudegruppen_BWZK!A78,#REF!)</f>
        <v>#REF!</v>
      </c>
      <c r="Z78" s="72" t="e">
        <f>SUMIF(#REF!,Aufteilung_Gebäudegruppen_BWZK!A78,#REF!)</f>
        <v>#REF!</v>
      </c>
      <c r="AA78" s="67"/>
      <c r="AB78" s="72" t="e">
        <f>SUMIF(#REF!,Aufteilung_Gebäudegruppen_BWZK!A78,#REF!)</f>
        <v>#REF!</v>
      </c>
      <c r="AC78" s="72" t="e">
        <f>SUMIF(#REF!,Aufteilung_Gebäudegruppen_BWZK!A78,#REF!)</f>
        <v>#REF!</v>
      </c>
      <c r="AD78" s="72" t="e">
        <f>SUMIF(#REF!,Aufteilung_Gebäudegruppen_BWZK!A78,#REF!)</f>
        <v>#REF!</v>
      </c>
      <c r="AE78" s="72" t="e">
        <f>SUMIF(#REF!,Aufteilung_Gebäudegruppen_BWZK!A78,#REF!)</f>
        <v>#REF!</v>
      </c>
      <c r="AF78" s="72" t="e">
        <f>SUMIF(#REF!,Aufteilung_Gebäudegruppen_BWZK!A78,#REF!)</f>
        <v>#REF!</v>
      </c>
      <c r="AG78" s="67"/>
      <c r="AH78" s="72" t="e">
        <f>SUMIF(#REF!,Aufteilung_Gebäudegruppen_BWZK!A78,#REF!)</f>
        <v>#REF!</v>
      </c>
      <c r="AI78" s="72" t="e">
        <f>SUMIF(#REF!,Aufteilung_Gebäudegruppen_BWZK!A78,#REF!)</f>
        <v>#REF!</v>
      </c>
      <c r="AJ78" s="72" t="e">
        <f>SUMIF(#REF!,Aufteilung_Gebäudegruppen_BWZK!A78,#REF!)</f>
        <v>#REF!</v>
      </c>
      <c r="AK78" s="72" t="e">
        <f>SUMIF(#REF!,Aufteilung_Gebäudegruppen_BWZK!A78,#REF!)</f>
        <v>#REF!</v>
      </c>
      <c r="AL78" s="72" t="e">
        <f>SUMIF(#REF!,Aufteilung_Gebäudegruppen_BWZK!A78,#REF!)</f>
        <v>#REF!</v>
      </c>
      <c r="AM78" s="69"/>
      <c r="AN78" s="70" t="s">
        <v>47</v>
      </c>
      <c r="AO78" s="70" t="e">
        <f t="shared" si="0"/>
        <v>#REF!</v>
      </c>
      <c r="AP78" s="70" t="e">
        <f t="shared" si="1"/>
        <v>#REF!</v>
      </c>
      <c r="AQ78" s="70" t="e">
        <f t="shared" si="2"/>
        <v>#REF!</v>
      </c>
      <c r="AR78" s="70" t="e">
        <f t="shared" si="3"/>
        <v>#REF!</v>
      </c>
      <c r="AS78" s="71"/>
      <c r="AT78" s="70" t="s">
        <v>47</v>
      </c>
      <c r="AU78" s="70" t="e">
        <f t="shared" si="4"/>
        <v>#REF!</v>
      </c>
      <c r="AV78" s="70" t="e">
        <f t="shared" si="5"/>
        <v>#REF!</v>
      </c>
      <c r="AW78" s="70" t="e">
        <f t="shared" si="6"/>
        <v>#REF!</v>
      </c>
      <c r="AX78" s="70" t="e">
        <f t="shared" si="7"/>
        <v>#REF!</v>
      </c>
      <c r="AY78" s="71"/>
      <c r="AZ78" s="70" t="s">
        <v>47</v>
      </c>
      <c r="BA78" s="70" t="e">
        <f t="shared" si="8"/>
        <v>#REF!</v>
      </c>
      <c r="BB78" s="70" t="e">
        <f t="shared" si="9"/>
        <v>#REF!</v>
      </c>
      <c r="BC78" s="70" t="e">
        <f t="shared" si="10"/>
        <v>#REF!</v>
      </c>
      <c r="BD78" s="70" t="e">
        <f t="shared" si="11"/>
        <v>#REF!</v>
      </c>
      <c r="BE78" s="71"/>
      <c r="BF78" s="70" t="s">
        <v>47</v>
      </c>
      <c r="BG78" s="70" t="e">
        <f t="shared" si="12"/>
        <v>#REF!</v>
      </c>
      <c r="BH78" s="70" t="e">
        <f t="shared" si="13"/>
        <v>#REF!</v>
      </c>
      <c r="BI78" s="70" t="e">
        <f t="shared" si="14"/>
        <v>#REF!</v>
      </c>
      <c r="BJ78" s="70" t="e">
        <f t="shared" si="15"/>
        <v>#REF!</v>
      </c>
      <c r="BK78" s="71"/>
      <c r="BL78" s="70" t="s">
        <v>47</v>
      </c>
      <c r="BM78" s="70" t="e">
        <f t="shared" si="16"/>
        <v>#REF!</v>
      </c>
      <c r="BN78" s="70" t="e">
        <f t="shared" si="17"/>
        <v>#REF!</v>
      </c>
      <c r="BO78" s="70" t="e">
        <f t="shared" si="18"/>
        <v>#REF!</v>
      </c>
      <c r="BP78" s="70" t="e">
        <f t="shared" si="19"/>
        <v>#REF!</v>
      </c>
      <c r="BQ78" s="52"/>
    </row>
    <row r="79" spans="1:69">
      <c r="A79" s="73">
        <v>3122</v>
      </c>
      <c r="B79" s="73" t="s">
        <v>111</v>
      </c>
      <c r="C79" s="74"/>
      <c r="D79" s="14" t="e">
        <f>SUMIF(#REF!,Aufteilung_Gebäudegruppen_BWZK!A79,#REF!)</f>
        <v>#REF!</v>
      </c>
      <c r="E79" s="14" t="e">
        <f>SUMIF(#REF!,Aufteilung_Gebäudegruppen_BWZK!A79,#REF!)</f>
        <v>#REF!</v>
      </c>
      <c r="F79" s="14" t="e">
        <f>SUMIF(#REF!,Aufteilung_Gebäudegruppen_BWZK!A79,#REF!)</f>
        <v>#REF!</v>
      </c>
      <c r="G79" s="14" t="e">
        <f>SUMIF(#REF!,Aufteilung_Gebäudegruppen_BWZK!A79,#REF!)</f>
        <v>#REF!</v>
      </c>
      <c r="H79" s="14" t="e">
        <f>SUMIF(#REF!,Aufteilung_Gebäudegruppen_BWZK!A79,#REF!)</f>
        <v>#REF!</v>
      </c>
      <c r="I79" s="67"/>
      <c r="J79" s="72" t="e">
        <f>SUMIF(#REF!,Aufteilung_Gebäudegruppen_BWZK!A79,#REF!)</f>
        <v>#REF!</v>
      </c>
      <c r="K79" s="72" t="e">
        <f>SUMIF(#REF!,Aufteilung_Gebäudegruppen_BWZK!A79,#REF!)</f>
        <v>#REF!</v>
      </c>
      <c r="L79" s="72" t="e">
        <f>SUMIF(#REF!,Aufteilung_Gebäudegruppen_BWZK!A79,#REF!)</f>
        <v>#REF!</v>
      </c>
      <c r="M79" s="72" t="e">
        <f>SUMIF(#REF!,Aufteilung_Gebäudegruppen_BWZK!A79,#REF!)</f>
        <v>#REF!</v>
      </c>
      <c r="N79" s="72" t="e">
        <f>SUMIF(#REF!,Aufteilung_Gebäudegruppen_BWZK!A79,#REF!)</f>
        <v>#REF!</v>
      </c>
      <c r="O79" s="67"/>
      <c r="P79" s="72" t="e">
        <f>SUMIF(#REF!,Aufteilung_Gebäudegruppen_BWZK!A79,#REF!)</f>
        <v>#REF!</v>
      </c>
      <c r="Q79" s="72" t="e">
        <f>SUMIF(#REF!,Aufteilung_Gebäudegruppen_BWZK!A79,#REF!)</f>
        <v>#REF!</v>
      </c>
      <c r="R79" s="72" t="e">
        <f>SUMIF(#REF!,Aufteilung_Gebäudegruppen_BWZK!A79,#REF!)</f>
        <v>#REF!</v>
      </c>
      <c r="S79" s="72" t="e">
        <f>SUMIF(#REF!,Aufteilung_Gebäudegruppen_BWZK!A79,#REF!)</f>
        <v>#REF!</v>
      </c>
      <c r="T79" s="72" t="e">
        <f>SUMIF(#REF!,Aufteilung_Gebäudegruppen_BWZK!A79,#REF!)</f>
        <v>#REF!</v>
      </c>
      <c r="U79" s="67"/>
      <c r="V79" s="72" t="e">
        <f>SUMIF(#REF!,Aufteilung_Gebäudegruppen_BWZK!A79,#REF!)</f>
        <v>#REF!</v>
      </c>
      <c r="W79" s="72" t="e">
        <f>SUMIF(#REF!,Aufteilung_Gebäudegruppen_BWZK!A79,#REF!)</f>
        <v>#REF!</v>
      </c>
      <c r="X79" s="72" t="e">
        <f>SUMIF(#REF!,Aufteilung_Gebäudegruppen_BWZK!A79,#REF!)</f>
        <v>#REF!</v>
      </c>
      <c r="Y79" s="72" t="e">
        <f>SUMIF(#REF!,Aufteilung_Gebäudegruppen_BWZK!A79,#REF!)</f>
        <v>#REF!</v>
      </c>
      <c r="Z79" s="72" t="e">
        <f>SUMIF(#REF!,Aufteilung_Gebäudegruppen_BWZK!A79,#REF!)</f>
        <v>#REF!</v>
      </c>
      <c r="AA79" s="67"/>
      <c r="AB79" s="72" t="e">
        <f>SUMIF(#REF!,Aufteilung_Gebäudegruppen_BWZK!A79,#REF!)</f>
        <v>#REF!</v>
      </c>
      <c r="AC79" s="72" t="e">
        <f>SUMIF(#REF!,Aufteilung_Gebäudegruppen_BWZK!A79,#REF!)</f>
        <v>#REF!</v>
      </c>
      <c r="AD79" s="72" t="e">
        <f>SUMIF(#REF!,Aufteilung_Gebäudegruppen_BWZK!A79,#REF!)</f>
        <v>#REF!</v>
      </c>
      <c r="AE79" s="72" t="e">
        <f>SUMIF(#REF!,Aufteilung_Gebäudegruppen_BWZK!A79,#REF!)</f>
        <v>#REF!</v>
      </c>
      <c r="AF79" s="72" t="e">
        <f>SUMIF(#REF!,Aufteilung_Gebäudegruppen_BWZK!A79,#REF!)</f>
        <v>#REF!</v>
      </c>
      <c r="AG79" s="67"/>
      <c r="AH79" s="72" t="e">
        <f>SUMIF(#REF!,Aufteilung_Gebäudegruppen_BWZK!A79,#REF!)</f>
        <v>#REF!</v>
      </c>
      <c r="AI79" s="72" t="e">
        <f>SUMIF(#REF!,Aufteilung_Gebäudegruppen_BWZK!A79,#REF!)</f>
        <v>#REF!</v>
      </c>
      <c r="AJ79" s="72" t="e">
        <f>SUMIF(#REF!,Aufteilung_Gebäudegruppen_BWZK!A79,#REF!)</f>
        <v>#REF!</v>
      </c>
      <c r="AK79" s="72" t="e">
        <f>SUMIF(#REF!,Aufteilung_Gebäudegruppen_BWZK!A79,#REF!)</f>
        <v>#REF!</v>
      </c>
      <c r="AL79" s="72" t="e">
        <f>SUMIF(#REF!,Aufteilung_Gebäudegruppen_BWZK!A79,#REF!)</f>
        <v>#REF!</v>
      </c>
      <c r="AM79" s="69"/>
      <c r="AN79" s="70" t="s">
        <v>47</v>
      </c>
      <c r="AO79" s="70" t="e">
        <f t="shared" ref="AO79:AO142" si="20">IF(OR(E79=0,D79=0),"-",(E79-D79)/D79)</f>
        <v>#REF!</v>
      </c>
      <c r="AP79" s="70" t="e">
        <f t="shared" ref="AP79:AP142" si="21">IF(OR(F79=0,E79=0),"-",(F79-E79)/E79)</f>
        <v>#REF!</v>
      </c>
      <c r="AQ79" s="70" t="e">
        <f t="shared" ref="AQ79:AQ142" si="22">IF(OR(G79=0,F79=0),"-",(G79-F79)/F79)</f>
        <v>#REF!</v>
      </c>
      <c r="AR79" s="70" t="e">
        <f t="shared" ref="AR79:AR142" si="23">IF(OR(H79=0,G79=0),"-",(H79-G79)/G79)</f>
        <v>#REF!</v>
      </c>
      <c r="AS79" s="71"/>
      <c r="AT79" s="70" t="s">
        <v>47</v>
      </c>
      <c r="AU79" s="70" t="e">
        <f t="shared" ref="AU79:AU142" si="24">IF(OR(J79=0,K79=0),"-",((K79-J79)/J79))</f>
        <v>#REF!</v>
      </c>
      <c r="AV79" s="70" t="e">
        <f t="shared" ref="AV79:AV142" si="25">IF(OR(K79=0,L79=0),"-",((L79-K79)/K79))</f>
        <v>#REF!</v>
      </c>
      <c r="AW79" s="70" t="e">
        <f t="shared" ref="AW79:AW142" si="26">IF(OR(L79=0,M79=0),"-",((M79-L79)/L79))</f>
        <v>#REF!</v>
      </c>
      <c r="AX79" s="70" t="e">
        <f t="shared" ref="AX79:AX142" si="27">IF(OR(M79=0,N79=0),"-",((N79-M79)/M79))</f>
        <v>#REF!</v>
      </c>
      <c r="AY79" s="71"/>
      <c r="AZ79" s="70" t="s">
        <v>47</v>
      </c>
      <c r="BA79" s="70" t="e">
        <f t="shared" ref="BA79:BA142" si="28">IF(OR(V79=0,W79=0),"-",((W79-V79)/V79))</f>
        <v>#REF!</v>
      </c>
      <c r="BB79" s="70" t="e">
        <f t="shared" ref="BB79:BB142" si="29">IF(OR(W79=0,X79=0),"-",((X79-W79)/W79))</f>
        <v>#REF!</v>
      </c>
      <c r="BC79" s="70" t="e">
        <f t="shared" ref="BC79:BC142" si="30">IF(OR(X79=0,Y79=0),"-",((Y79-X79)/X79))</f>
        <v>#REF!</v>
      </c>
      <c r="BD79" s="70" t="e">
        <f t="shared" ref="BD79:BD142" si="31">IF(OR(Y79=0,Z79=0),"-",((Z79-Y79)/Y79))</f>
        <v>#REF!</v>
      </c>
      <c r="BE79" s="71"/>
      <c r="BF79" s="70" t="s">
        <v>47</v>
      </c>
      <c r="BG79" s="70" t="e">
        <f t="shared" ref="BG79:BG142" si="32">IF(OR(AB79=0,AC79=0),"-",((AC79-AB79)/AB79))</f>
        <v>#REF!</v>
      </c>
      <c r="BH79" s="70" t="e">
        <f t="shared" ref="BH79:BH142" si="33">IF(OR(AC79=0,AD79=0),"-",((AD79-AC79)/AC79))</f>
        <v>#REF!</v>
      </c>
      <c r="BI79" s="70" t="e">
        <f t="shared" ref="BI79:BI142" si="34">IF(OR(AD79=0,AE79=0),"-",((AE79-AD79)/AD79))</f>
        <v>#REF!</v>
      </c>
      <c r="BJ79" s="70" t="e">
        <f t="shared" ref="BJ79:BJ142" si="35">IF(OR(AE79=0,AF79=0),"-",((AF79-AE79)/AE79))</f>
        <v>#REF!</v>
      </c>
      <c r="BK79" s="71"/>
      <c r="BL79" s="70" t="s">
        <v>47</v>
      </c>
      <c r="BM79" s="70" t="e">
        <f t="shared" ref="BM79:BM142" si="36">IF(OR(AH79=0,AI79=0),"-",((AI79-AH79)/AH79))</f>
        <v>#REF!</v>
      </c>
      <c r="BN79" s="70" t="e">
        <f t="shared" ref="BN79:BN142" si="37">IF(OR(AI79=0,AJ79=0),"-",((AJ79-AI79)/AI79))</f>
        <v>#REF!</v>
      </c>
      <c r="BO79" s="70" t="e">
        <f t="shared" ref="BO79:BO142" si="38">IF(OR(AJ79=0,AK79=0),"-",((AK79-AJ79)/AJ79))</f>
        <v>#REF!</v>
      </c>
      <c r="BP79" s="70" t="e">
        <f t="shared" ref="BP79:BP142" si="39">IF(OR(AK79=0,AL79=0),"-",((AL79-AK79)/AK79))</f>
        <v>#REF!</v>
      </c>
      <c r="BQ79" s="52"/>
    </row>
    <row r="80" spans="1:69">
      <c r="A80" s="5">
        <v>3130</v>
      </c>
      <c r="B80" s="5" t="s">
        <v>112</v>
      </c>
      <c r="C80" s="40"/>
      <c r="D80" s="14" t="e">
        <f>SUMIF(#REF!,Aufteilung_Gebäudegruppen_BWZK!A80,#REF!)</f>
        <v>#REF!</v>
      </c>
      <c r="E80" s="14" t="e">
        <f>SUMIF(#REF!,Aufteilung_Gebäudegruppen_BWZK!A80,#REF!)</f>
        <v>#REF!</v>
      </c>
      <c r="F80" s="14" t="e">
        <f>SUMIF(#REF!,Aufteilung_Gebäudegruppen_BWZK!A80,#REF!)</f>
        <v>#REF!</v>
      </c>
      <c r="G80" s="14" t="e">
        <f>SUMIF(#REF!,Aufteilung_Gebäudegruppen_BWZK!A80,#REF!)</f>
        <v>#REF!</v>
      </c>
      <c r="H80" s="14" t="e">
        <f>SUMIF(#REF!,Aufteilung_Gebäudegruppen_BWZK!A80,#REF!)</f>
        <v>#REF!</v>
      </c>
      <c r="I80" s="67"/>
      <c r="J80" s="72" t="e">
        <f>SUMIF(#REF!,Aufteilung_Gebäudegruppen_BWZK!A80,#REF!)</f>
        <v>#REF!</v>
      </c>
      <c r="K80" s="72" t="e">
        <f>SUMIF(#REF!,Aufteilung_Gebäudegruppen_BWZK!A80,#REF!)</f>
        <v>#REF!</v>
      </c>
      <c r="L80" s="72" t="e">
        <f>SUMIF(#REF!,Aufteilung_Gebäudegruppen_BWZK!A80,#REF!)</f>
        <v>#REF!</v>
      </c>
      <c r="M80" s="72" t="e">
        <f>SUMIF(#REF!,Aufteilung_Gebäudegruppen_BWZK!A80,#REF!)</f>
        <v>#REF!</v>
      </c>
      <c r="N80" s="72" t="e">
        <f>SUMIF(#REF!,Aufteilung_Gebäudegruppen_BWZK!A80,#REF!)</f>
        <v>#REF!</v>
      </c>
      <c r="O80" s="67"/>
      <c r="P80" s="72" t="e">
        <f>SUMIF(#REF!,Aufteilung_Gebäudegruppen_BWZK!A80,#REF!)</f>
        <v>#REF!</v>
      </c>
      <c r="Q80" s="72" t="e">
        <f>SUMIF(#REF!,Aufteilung_Gebäudegruppen_BWZK!A80,#REF!)</f>
        <v>#REF!</v>
      </c>
      <c r="R80" s="72" t="e">
        <f>SUMIF(#REF!,Aufteilung_Gebäudegruppen_BWZK!A80,#REF!)</f>
        <v>#REF!</v>
      </c>
      <c r="S80" s="72" t="e">
        <f>SUMIF(#REF!,Aufteilung_Gebäudegruppen_BWZK!A80,#REF!)</f>
        <v>#REF!</v>
      </c>
      <c r="T80" s="72" t="e">
        <f>SUMIF(#REF!,Aufteilung_Gebäudegruppen_BWZK!A80,#REF!)</f>
        <v>#REF!</v>
      </c>
      <c r="U80" s="67"/>
      <c r="V80" s="72" t="e">
        <f>SUMIF(#REF!,Aufteilung_Gebäudegruppen_BWZK!A80,#REF!)</f>
        <v>#REF!</v>
      </c>
      <c r="W80" s="72" t="e">
        <f>SUMIF(#REF!,Aufteilung_Gebäudegruppen_BWZK!A80,#REF!)</f>
        <v>#REF!</v>
      </c>
      <c r="X80" s="72" t="e">
        <f>SUMIF(#REF!,Aufteilung_Gebäudegruppen_BWZK!A80,#REF!)</f>
        <v>#REF!</v>
      </c>
      <c r="Y80" s="72" t="e">
        <f>SUMIF(#REF!,Aufteilung_Gebäudegruppen_BWZK!A80,#REF!)</f>
        <v>#REF!</v>
      </c>
      <c r="Z80" s="72" t="e">
        <f>SUMIF(#REF!,Aufteilung_Gebäudegruppen_BWZK!A80,#REF!)</f>
        <v>#REF!</v>
      </c>
      <c r="AA80" s="67"/>
      <c r="AB80" s="72" t="e">
        <f>SUMIF(#REF!,Aufteilung_Gebäudegruppen_BWZK!A80,#REF!)</f>
        <v>#REF!</v>
      </c>
      <c r="AC80" s="72" t="e">
        <f>SUMIF(#REF!,Aufteilung_Gebäudegruppen_BWZK!A80,#REF!)</f>
        <v>#REF!</v>
      </c>
      <c r="AD80" s="72" t="e">
        <f>SUMIF(#REF!,Aufteilung_Gebäudegruppen_BWZK!A80,#REF!)</f>
        <v>#REF!</v>
      </c>
      <c r="AE80" s="72" t="e">
        <f>SUMIF(#REF!,Aufteilung_Gebäudegruppen_BWZK!A80,#REF!)</f>
        <v>#REF!</v>
      </c>
      <c r="AF80" s="72" t="e">
        <f>SUMIF(#REF!,Aufteilung_Gebäudegruppen_BWZK!A80,#REF!)</f>
        <v>#REF!</v>
      </c>
      <c r="AG80" s="67"/>
      <c r="AH80" s="72" t="e">
        <f>SUMIF(#REF!,Aufteilung_Gebäudegruppen_BWZK!A80,#REF!)</f>
        <v>#REF!</v>
      </c>
      <c r="AI80" s="72" t="e">
        <f>SUMIF(#REF!,Aufteilung_Gebäudegruppen_BWZK!A80,#REF!)</f>
        <v>#REF!</v>
      </c>
      <c r="AJ80" s="72" t="e">
        <f>SUMIF(#REF!,Aufteilung_Gebäudegruppen_BWZK!A80,#REF!)</f>
        <v>#REF!</v>
      </c>
      <c r="AK80" s="72" t="e">
        <f>SUMIF(#REF!,Aufteilung_Gebäudegruppen_BWZK!A80,#REF!)</f>
        <v>#REF!</v>
      </c>
      <c r="AL80" s="72" t="e">
        <f>SUMIF(#REF!,Aufteilung_Gebäudegruppen_BWZK!A80,#REF!)</f>
        <v>#REF!</v>
      </c>
      <c r="AM80" s="69"/>
      <c r="AN80" s="70" t="s">
        <v>47</v>
      </c>
      <c r="AO80" s="70" t="e">
        <f t="shared" si="20"/>
        <v>#REF!</v>
      </c>
      <c r="AP80" s="70" t="e">
        <f t="shared" si="21"/>
        <v>#REF!</v>
      </c>
      <c r="AQ80" s="70" t="e">
        <f t="shared" si="22"/>
        <v>#REF!</v>
      </c>
      <c r="AR80" s="70" t="e">
        <f t="shared" si="23"/>
        <v>#REF!</v>
      </c>
      <c r="AS80" s="71"/>
      <c r="AT80" s="70" t="s">
        <v>47</v>
      </c>
      <c r="AU80" s="70" t="e">
        <f t="shared" si="24"/>
        <v>#REF!</v>
      </c>
      <c r="AV80" s="70" t="e">
        <f t="shared" si="25"/>
        <v>#REF!</v>
      </c>
      <c r="AW80" s="70" t="e">
        <f t="shared" si="26"/>
        <v>#REF!</v>
      </c>
      <c r="AX80" s="70" t="e">
        <f t="shared" si="27"/>
        <v>#REF!</v>
      </c>
      <c r="AY80" s="71"/>
      <c r="AZ80" s="70" t="s">
        <v>47</v>
      </c>
      <c r="BA80" s="70" t="e">
        <f t="shared" si="28"/>
        <v>#REF!</v>
      </c>
      <c r="BB80" s="70" t="e">
        <f t="shared" si="29"/>
        <v>#REF!</v>
      </c>
      <c r="BC80" s="70" t="e">
        <f t="shared" si="30"/>
        <v>#REF!</v>
      </c>
      <c r="BD80" s="70" t="e">
        <f t="shared" si="31"/>
        <v>#REF!</v>
      </c>
      <c r="BE80" s="71"/>
      <c r="BF80" s="70" t="s">
        <v>47</v>
      </c>
      <c r="BG80" s="70" t="e">
        <f t="shared" si="32"/>
        <v>#REF!</v>
      </c>
      <c r="BH80" s="70" t="e">
        <f t="shared" si="33"/>
        <v>#REF!</v>
      </c>
      <c r="BI80" s="70" t="e">
        <f t="shared" si="34"/>
        <v>#REF!</v>
      </c>
      <c r="BJ80" s="70" t="e">
        <f t="shared" si="35"/>
        <v>#REF!</v>
      </c>
      <c r="BK80" s="71"/>
      <c r="BL80" s="70" t="s">
        <v>47</v>
      </c>
      <c r="BM80" s="70" t="e">
        <f t="shared" si="36"/>
        <v>#REF!</v>
      </c>
      <c r="BN80" s="70" t="e">
        <f t="shared" si="37"/>
        <v>#REF!</v>
      </c>
      <c r="BO80" s="70" t="e">
        <f t="shared" si="38"/>
        <v>#REF!</v>
      </c>
      <c r="BP80" s="70" t="e">
        <f t="shared" si="39"/>
        <v>#REF!</v>
      </c>
      <c r="BQ80" s="52"/>
    </row>
    <row r="81" spans="1:69">
      <c r="A81" s="73">
        <v>3131</v>
      </c>
      <c r="B81" s="73" t="s">
        <v>113</v>
      </c>
      <c r="C81" s="74"/>
      <c r="D81" s="14" t="e">
        <f>SUMIF(#REF!,Aufteilung_Gebäudegruppen_BWZK!A81,#REF!)</f>
        <v>#REF!</v>
      </c>
      <c r="E81" s="14" t="e">
        <f>SUMIF(#REF!,Aufteilung_Gebäudegruppen_BWZK!A81,#REF!)</f>
        <v>#REF!</v>
      </c>
      <c r="F81" s="14" t="e">
        <f>SUMIF(#REF!,Aufteilung_Gebäudegruppen_BWZK!A81,#REF!)</f>
        <v>#REF!</v>
      </c>
      <c r="G81" s="14" t="e">
        <f>SUMIF(#REF!,Aufteilung_Gebäudegruppen_BWZK!A81,#REF!)</f>
        <v>#REF!</v>
      </c>
      <c r="H81" s="14" t="e">
        <f>SUMIF(#REF!,Aufteilung_Gebäudegruppen_BWZK!A81,#REF!)</f>
        <v>#REF!</v>
      </c>
      <c r="I81" s="67"/>
      <c r="J81" s="72" t="e">
        <f>SUMIF(#REF!,Aufteilung_Gebäudegruppen_BWZK!A81,#REF!)</f>
        <v>#REF!</v>
      </c>
      <c r="K81" s="72" t="e">
        <f>SUMIF(#REF!,Aufteilung_Gebäudegruppen_BWZK!A81,#REF!)</f>
        <v>#REF!</v>
      </c>
      <c r="L81" s="72" t="e">
        <f>SUMIF(#REF!,Aufteilung_Gebäudegruppen_BWZK!A81,#REF!)</f>
        <v>#REF!</v>
      </c>
      <c r="M81" s="72" t="e">
        <f>SUMIF(#REF!,Aufteilung_Gebäudegruppen_BWZK!A81,#REF!)</f>
        <v>#REF!</v>
      </c>
      <c r="N81" s="72" t="e">
        <f>SUMIF(#REF!,Aufteilung_Gebäudegruppen_BWZK!A81,#REF!)</f>
        <v>#REF!</v>
      </c>
      <c r="O81" s="67"/>
      <c r="P81" s="72" t="e">
        <f>SUMIF(#REF!,Aufteilung_Gebäudegruppen_BWZK!A81,#REF!)</f>
        <v>#REF!</v>
      </c>
      <c r="Q81" s="72" t="e">
        <f>SUMIF(#REF!,Aufteilung_Gebäudegruppen_BWZK!A81,#REF!)</f>
        <v>#REF!</v>
      </c>
      <c r="R81" s="72" t="e">
        <f>SUMIF(#REF!,Aufteilung_Gebäudegruppen_BWZK!A81,#REF!)</f>
        <v>#REF!</v>
      </c>
      <c r="S81" s="72" t="e">
        <f>SUMIF(#REF!,Aufteilung_Gebäudegruppen_BWZK!A81,#REF!)</f>
        <v>#REF!</v>
      </c>
      <c r="T81" s="72" t="e">
        <f>SUMIF(#REF!,Aufteilung_Gebäudegruppen_BWZK!A81,#REF!)</f>
        <v>#REF!</v>
      </c>
      <c r="U81" s="67"/>
      <c r="V81" s="72" t="e">
        <f>SUMIF(#REF!,Aufteilung_Gebäudegruppen_BWZK!A81,#REF!)</f>
        <v>#REF!</v>
      </c>
      <c r="W81" s="72" t="e">
        <f>SUMIF(#REF!,Aufteilung_Gebäudegruppen_BWZK!A81,#REF!)</f>
        <v>#REF!</v>
      </c>
      <c r="X81" s="72" t="e">
        <f>SUMIF(#REF!,Aufteilung_Gebäudegruppen_BWZK!A81,#REF!)</f>
        <v>#REF!</v>
      </c>
      <c r="Y81" s="72" t="e">
        <f>SUMIF(#REF!,Aufteilung_Gebäudegruppen_BWZK!A81,#REF!)</f>
        <v>#REF!</v>
      </c>
      <c r="Z81" s="72" t="e">
        <f>SUMIF(#REF!,Aufteilung_Gebäudegruppen_BWZK!A81,#REF!)</f>
        <v>#REF!</v>
      </c>
      <c r="AA81" s="67"/>
      <c r="AB81" s="72" t="e">
        <f>SUMIF(#REF!,Aufteilung_Gebäudegruppen_BWZK!A81,#REF!)</f>
        <v>#REF!</v>
      </c>
      <c r="AC81" s="72" t="e">
        <f>SUMIF(#REF!,Aufteilung_Gebäudegruppen_BWZK!A81,#REF!)</f>
        <v>#REF!</v>
      </c>
      <c r="AD81" s="72" t="e">
        <f>SUMIF(#REF!,Aufteilung_Gebäudegruppen_BWZK!A81,#REF!)</f>
        <v>#REF!</v>
      </c>
      <c r="AE81" s="72" t="e">
        <f>SUMIF(#REF!,Aufteilung_Gebäudegruppen_BWZK!A81,#REF!)</f>
        <v>#REF!</v>
      </c>
      <c r="AF81" s="72" t="e">
        <f>SUMIF(#REF!,Aufteilung_Gebäudegruppen_BWZK!A81,#REF!)</f>
        <v>#REF!</v>
      </c>
      <c r="AG81" s="67"/>
      <c r="AH81" s="72" t="e">
        <f>SUMIF(#REF!,Aufteilung_Gebäudegruppen_BWZK!A81,#REF!)</f>
        <v>#REF!</v>
      </c>
      <c r="AI81" s="72" t="e">
        <f>SUMIF(#REF!,Aufteilung_Gebäudegruppen_BWZK!A81,#REF!)</f>
        <v>#REF!</v>
      </c>
      <c r="AJ81" s="72" t="e">
        <f>SUMIF(#REF!,Aufteilung_Gebäudegruppen_BWZK!A81,#REF!)</f>
        <v>#REF!</v>
      </c>
      <c r="AK81" s="72" t="e">
        <f>SUMIF(#REF!,Aufteilung_Gebäudegruppen_BWZK!A81,#REF!)</f>
        <v>#REF!</v>
      </c>
      <c r="AL81" s="72" t="e">
        <f>SUMIF(#REF!,Aufteilung_Gebäudegruppen_BWZK!A81,#REF!)</f>
        <v>#REF!</v>
      </c>
      <c r="AM81" s="69"/>
      <c r="AN81" s="70" t="s">
        <v>47</v>
      </c>
      <c r="AO81" s="70" t="e">
        <f t="shared" si="20"/>
        <v>#REF!</v>
      </c>
      <c r="AP81" s="70" t="e">
        <f t="shared" si="21"/>
        <v>#REF!</v>
      </c>
      <c r="AQ81" s="70" t="e">
        <f t="shared" si="22"/>
        <v>#REF!</v>
      </c>
      <c r="AR81" s="70" t="e">
        <f t="shared" si="23"/>
        <v>#REF!</v>
      </c>
      <c r="AS81" s="71"/>
      <c r="AT81" s="70" t="s">
        <v>47</v>
      </c>
      <c r="AU81" s="70" t="e">
        <f t="shared" si="24"/>
        <v>#REF!</v>
      </c>
      <c r="AV81" s="70" t="e">
        <f t="shared" si="25"/>
        <v>#REF!</v>
      </c>
      <c r="AW81" s="70" t="e">
        <f t="shared" si="26"/>
        <v>#REF!</v>
      </c>
      <c r="AX81" s="70" t="e">
        <f t="shared" si="27"/>
        <v>#REF!</v>
      </c>
      <c r="AY81" s="71"/>
      <c r="AZ81" s="70" t="s">
        <v>47</v>
      </c>
      <c r="BA81" s="70" t="e">
        <f t="shared" si="28"/>
        <v>#REF!</v>
      </c>
      <c r="BB81" s="70" t="e">
        <f t="shared" si="29"/>
        <v>#REF!</v>
      </c>
      <c r="BC81" s="70" t="e">
        <f t="shared" si="30"/>
        <v>#REF!</v>
      </c>
      <c r="BD81" s="70" t="e">
        <f t="shared" si="31"/>
        <v>#REF!</v>
      </c>
      <c r="BE81" s="71"/>
      <c r="BF81" s="70" t="s">
        <v>47</v>
      </c>
      <c r="BG81" s="70" t="e">
        <f t="shared" si="32"/>
        <v>#REF!</v>
      </c>
      <c r="BH81" s="70" t="e">
        <f t="shared" si="33"/>
        <v>#REF!</v>
      </c>
      <c r="BI81" s="70" t="e">
        <f t="shared" si="34"/>
        <v>#REF!</v>
      </c>
      <c r="BJ81" s="70" t="e">
        <f t="shared" si="35"/>
        <v>#REF!</v>
      </c>
      <c r="BK81" s="71"/>
      <c r="BL81" s="70" t="s">
        <v>47</v>
      </c>
      <c r="BM81" s="70" t="e">
        <f t="shared" si="36"/>
        <v>#REF!</v>
      </c>
      <c r="BN81" s="70" t="e">
        <f t="shared" si="37"/>
        <v>#REF!</v>
      </c>
      <c r="BO81" s="70" t="e">
        <f t="shared" si="38"/>
        <v>#REF!</v>
      </c>
      <c r="BP81" s="70" t="e">
        <f t="shared" si="39"/>
        <v>#REF!</v>
      </c>
      <c r="BQ81" s="52"/>
    </row>
    <row r="82" spans="1:69">
      <c r="A82" s="73">
        <v>3132</v>
      </c>
      <c r="B82" s="73" t="s">
        <v>114</v>
      </c>
      <c r="C82" s="74"/>
      <c r="D82" s="14" t="e">
        <f>SUMIF(#REF!,Aufteilung_Gebäudegruppen_BWZK!A82,#REF!)</f>
        <v>#REF!</v>
      </c>
      <c r="E82" s="14" t="e">
        <f>SUMIF(#REF!,Aufteilung_Gebäudegruppen_BWZK!A82,#REF!)</f>
        <v>#REF!</v>
      </c>
      <c r="F82" s="14" t="e">
        <f>SUMIF(#REF!,Aufteilung_Gebäudegruppen_BWZK!A82,#REF!)</f>
        <v>#REF!</v>
      </c>
      <c r="G82" s="14" t="e">
        <f>SUMIF(#REF!,Aufteilung_Gebäudegruppen_BWZK!A82,#REF!)</f>
        <v>#REF!</v>
      </c>
      <c r="H82" s="14" t="e">
        <f>SUMIF(#REF!,Aufteilung_Gebäudegruppen_BWZK!A82,#REF!)</f>
        <v>#REF!</v>
      </c>
      <c r="I82" s="67"/>
      <c r="J82" s="72" t="e">
        <f>SUMIF(#REF!,Aufteilung_Gebäudegruppen_BWZK!A82,#REF!)</f>
        <v>#REF!</v>
      </c>
      <c r="K82" s="72" t="e">
        <f>SUMIF(#REF!,Aufteilung_Gebäudegruppen_BWZK!A82,#REF!)</f>
        <v>#REF!</v>
      </c>
      <c r="L82" s="72" t="e">
        <f>SUMIF(#REF!,Aufteilung_Gebäudegruppen_BWZK!A82,#REF!)</f>
        <v>#REF!</v>
      </c>
      <c r="M82" s="72" t="e">
        <f>SUMIF(#REF!,Aufteilung_Gebäudegruppen_BWZK!A82,#REF!)</f>
        <v>#REF!</v>
      </c>
      <c r="N82" s="72" t="e">
        <f>SUMIF(#REF!,Aufteilung_Gebäudegruppen_BWZK!A82,#REF!)</f>
        <v>#REF!</v>
      </c>
      <c r="O82" s="67"/>
      <c r="P82" s="72" t="e">
        <f>SUMIF(#REF!,Aufteilung_Gebäudegruppen_BWZK!A82,#REF!)</f>
        <v>#REF!</v>
      </c>
      <c r="Q82" s="72" t="e">
        <f>SUMIF(#REF!,Aufteilung_Gebäudegruppen_BWZK!A82,#REF!)</f>
        <v>#REF!</v>
      </c>
      <c r="R82" s="72" t="e">
        <f>SUMIF(#REF!,Aufteilung_Gebäudegruppen_BWZK!A82,#REF!)</f>
        <v>#REF!</v>
      </c>
      <c r="S82" s="72" t="e">
        <f>SUMIF(#REF!,Aufteilung_Gebäudegruppen_BWZK!A82,#REF!)</f>
        <v>#REF!</v>
      </c>
      <c r="T82" s="72" t="e">
        <f>SUMIF(#REF!,Aufteilung_Gebäudegruppen_BWZK!A82,#REF!)</f>
        <v>#REF!</v>
      </c>
      <c r="U82" s="67"/>
      <c r="V82" s="72" t="e">
        <f>SUMIF(#REF!,Aufteilung_Gebäudegruppen_BWZK!A82,#REF!)</f>
        <v>#REF!</v>
      </c>
      <c r="W82" s="72" t="e">
        <f>SUMIF(#REF!,Aufteilung_Gebäudegruppen_BWZK!A82,#REF!)</f>
        <v>#REF!</v>
      </c>
      <c r="X82" s="72" t="e">
        <f>SUMIF(#REF!,Aufteilung_Gebäudegruppen_BWZK!A82,#REF!)</f>
        <v>#REF!</v>
      </c>
      <c r="Y82" s="72" t="e">
        <f>SUMIF(#REF!,Aufteilung_Gebäudegruppen_BWZK!A82,#REF!)</f>
        <v>#REF!</v>
      </c>
      <c r="Z82" s="72" t="e">
        <f>SUMIF(#REF!,Aufteilung_Gebäudegruppen_BWZK!A82,#REF!)</f>
        <v>#REF!</v>
      </c>
      <c r="AA82" s="67"/>
      <c r="AB82" s="72" t="e">
        <f>SUMIF(#REF!,Aufteilung_Gebäudegruppen_BWZK!A82,#REF!)</f>
        <v>#REF!</v>
      </c>
      <c r="AC82" s="72" t="e">
        <f>SUMIF(#REF!,Aufteilung_Gebäudegruppen_BWZK!A82,#REF!)</f>
        <v>#REF!</v>
      </c>
      <c r="AD82" s="72" t="e">
        <f>SUMIF(#REF!,Aufteilung_Gebäudegruppen_BWZK!A82,#REF!)</f>
        <v>#REF!</v>
      </c>
      <c r="AE82" s="72" t="e">
        <f>SUMIF(#REF!,Aufteilung_Gebäudegruppen_BWZK!A82,#REF!)</f>
        <v>#REF!</v>
      </c>
      <c r="AF82" s="72" t="e">
        <f>SUMIF(#REF!,Aufteilung_Gebäudegruppen_BWZK!A82,#REF!)</f>
        <v>#REF!</v>
      </c>
      <c r="AG82" s="67"/>
      <c r="AH82" s="72" t="e">
        <f>SUMIF(#REF!,Aufteilung_Gebäudegruppen_BWZK!A82,#REF!)</f>
        <v>#REF!</v>
      </c>
      <c r="AI82" s="72" t="e">
        <f>SUMIF(#REF!,Aufteilung_Gebäudegruppen_BWZK!A82,#REF!)</f>
        <v>#REF!</v>
      </c>
      <c r="AJ82" s="72" t="e">
        <f>SUMIF(#REF!,Aufteilung_Gebäudegruppen_BWZK!A82,#REF!)</f>
        <v>#REF!</v>
      </c>
      <c r="AK82" s="72" t="e">
        <f>SUMIF(#REF!,Aufteilung_Gebäudegruppen_BWZK!A82,#REF!)</f>
        <v>#REF!</v>
      </c>
      <c r="AL82" s="72" t="e">
        <f>SUMIF(#REF!,Aufteilung_Gebäudegruppen_BWZK!A82,#REF!)</f>
        <v>#REF!</v>
      </c>
      <c r="AM82" s="69"/>
      <c r="AN82" s="70" t="s">
        <v>47</v>
      </c>
      <c r="AO82" s="70" t="e">
        <f t="shared" si="20"/>
        <v>#REF!</v>
      </c>
      <c r="AP82" s="70" t="e">
        <f t="shared" si="21"/>
        <v>#REF!</v>
      </c>
      <c r="AQ82" s="70" t="e">
        <f t="shared" si="22"/>
        <v>#REF!</v>
      </c>
      <c r="AR82" s="70" t="e">
        <f t="shared" si="23"/>
        <v>#REF!</v>
      </c>
      <c r="AS82" s="71"/>
      <c r="AT82" s="70" t="s">
        <v>47</v>
      </c>
      <c r="AU82" s="70" t="e">
        <f t="shared" si="24"/>
        <v>#REF!</v>
      </c>
      <c r="AV82" s="70" t="e">
        <f t="shared" si="25"/>
        <v>#REF!</v>
      </c>
      <c r="AW82" s="70" t="e">
        <f t="shared" si="26"/>
        <v>#REF!</v>
      </c>
      <c r="AX82" s="70" t="e">
        <f t="shared" si="27"/>
        <v>#REF!</v>
      </c>
      <c r="AY82" s="71"/>
      <c r="AZ82" s="70" t="s">
        <v>47</v>
      </c>
      <c r="BA82" s="70" t="e">
        <f t="shared" si="28"/>
        <v>#REF!</v>
      </c>
      <c r="BB82" s="70" t="e">
        <f t="shared" si="29"/>
        <v>#REF!</v>
      </c>
      <c r="BC82" s="70" t="e">
        <f t="shared" si="30"/>
        <v>#REF!</v>
      </c>
      <c r="BD82" s="70" t="e">
        <f t="shared" si="31"/>
        <v>#REF!</v>
      </c>
      <c r="BE82" s="71"/>
      <c r="BF82" s="70" t="s">
        <v>47</v>
      </c>
      <c r="BG82" s="70" t="e">
        <f t="shared" si="32"/>
        <v>#REF!</v>
      </c>
      <c r="BH82" s="70" t="e">
        <f t="shared" si="33"/>
        <v>#REF!</v>
      </c>
      <c r="BI82" s="70" t="e">
        <f t="shared" si="34"/>
        <v>#REF!</v>
      </c>
      <c r="BJ82" s="70" t="e">
        <f t="shared" si="35"/>
        <v>#REF!</v>
      </c>
      <c r="BK82" s="71"/>
      <c r="BL82" s="70" t="s">
        <v>47</v>
      </c>
      <c r="BM82" s="70" t="e">
        <f t="shared" si="36"/>
        <v>#REF!</v>
      </c>
      <c r="BN82" s="70" t="e">
        <f t="shared" si="37"/>
        <v>#REF!</v>
      </c>
      <c r="BO82" s="70" t="e">
        <f t="shared" si="38"/>
        <v>#REF!</v>
      </c>
      <c r="BP82" s="70" t="e">
        <f t="shared" si="39"/>
        <v>#REF!</v>
      </c>
      <c r="BQ82" s="52"/>
    </row>
    <row r="83" spans="1:69">
      <c r="A83" s="73">
        <v>3133</v>
      </c>
      <c r="B83" s="73" t="s">
        <v>115</v>
      </c>
      <c r="C83" s="74"/>
      <c r="D83" s="14" t="e">
        <f>SUMIF(#REF!,Aufteilung_Gebäudegruppen_BWZK!A83,#REF!)</f>
        <v>#REF!</v>
      </c>
      <c r="E83" s="14" t="e">
        <f>SUMIF(#REF!,Aufteilung_Gebäudegruppen_BWZK!A83,#REF!)</f>
        <v>#REF!</v>
      </c>
      <c r="F83" s="14" t="e">
        <f>SUMIF(#REF!,Aufteilung_Gebäudegruppen_BWZK!A83,#REF!)</f>
        <v>#REF!</v>
      </c>
      <c r="G83" s="14" t="e">
        <f>SUMIF(#REF!,Aufteilung_Gebäudegruppen_BWZK!A83,#REF!)</f>
        <v>#REF!</v>
      </c>
      <c r="H83" s="14" t="e">
        <f>SUMIF(#REF!,Aufteilung_Gebäudegruppen_BWZK!A83,#REF!)</f>
        <v>#REF!</v>
      </c>
      <c r="I83" s="67"/>
      <c r="J83" s="72" t="e">
        <f>SUMIF(#REF!,Aufteilung_Gebäudegruppen_BWZK!A83,#REF!)</f>
        <v>#REF!</v>
      </c>
      <c r="K83" s="72" t="e">
        <f>SUMIF(#REF!,Aufteilung_Gebäudegruppen_BWZK!A83,#REF!)</f>
        <v>#REF!</v>
      </c>
      <c r="L83" s="72" t="e">
        <f>SUMIF(#REF!,Aufteilung_Gebäudegruppen_BWZK!A83,#REF!)</f>
        <v>#REF!</v>
      </c>
      <c r="M83" s="72" t="e">
        <f>SUMIF(#REF!,Aufteilung_Gebäudegruppen_BWZK!A83,#REF!)</f>
        <v>#REF!</v>
      </c>
      <c r="N83" s="72" t="e">
        <f>SUMIF(#REF!,Aufteilung_Gebäudegruppen_BWZK!A83,#REF!)</f>
        <v>#REF!</v>
      </c>
      <c r="O83" s="67"/>
      <c r="P83" s="72" t="e">
        <f>SUMIF(#REF!,Aufteilung_Gebäudegruppen_BWZK!A83,#REF!)</f>
        <v>#REF!</v>
      </c>
      <c r="Q83" s="72" t="e">
        <f>SUMIF(#REF!,Aufteilung_Gebäudegruppen_BWZK!A83,#REF!)</f>
        <v>#REF!</v>
      </c>
      <c r="R83" s="72" t="e">
        <f>SUMIF(#REF!,Aufteilung_Gebäudegruppen_BWZK!A83,#REF!)</f>
        <v>#REF!</v>
      </c>
      <c r="S83" s="72" t="e">
        <f>SUMIF(#REF!,Aufteilung_Gebäudegruppen_BWZK!A83,#REF!)</f>
        <v>#REF!</v>
      </c>
      <c r="T83" s="72" t="e">
        <f>SUMIF(#REF!,Aufteilung_Gebäudegruppen_BWZK!A83,#REF!)</f>
        <v>#REF!</v>
      </c>
      <c r="U83" s="67"/>
      <c r="V83" s="72" t="e">
        <f>SUMIF(#REF!,Aufteilung_Gebäudegruppen_BWZK!A83,#REF!)</f>
        <v>#REF!</v>
      </c>
      <c r="W83" s="72" t="e">
        <f>SUMIF(#REF!,Aufteilung_Gebäudegruppen_BWZK!A83,#REF!)</f>
        <v>#REF!</v>
      </c>
      <c r="X83" s="72" t="e">
        <f>SUMIF(#REF!,Aufteilung_Gebäudegruppen_BWZK!A83,#REF!)</f>
        <v>#REF!</v>
      </c>
      <c r="Y83" s="72" t="e">
        <f>SUMIF(#REF!,Aufteilung_Gebäudegruppen_BWZK!A83,#REF!)</f>
        <v>#REF!</v>
      </c>
      <c r="Z83" s="72" t="e">
        <f>SUMIF(#REF!,Aufteilung_Gebäudegruppen_BWZK!A83,#REF!)</f>
        <v>#REF!</v>
      </c>
      <c r="AA83" s="67"/>
      <c r="AB83" s="72" t="e">
        <f>SUMIF(#REF!,Aufteilung_Gebäudegruppen_BWZK!A83,#REF!)</f>
        <v>#REF!</v>
      </c>
      <c r="AC83" s="72" t="e">
        <f>SUMIF(#REF!,Aufteilung_Gebäudegruppen_BWZK!A83,#REF!)</f>
        <v>#REF!</v>
      </c>
      <c r="AD83" s="72" t="e">
        <f>SUMIF(#REF!,Aufteilung_Gebäudegruppen_BWZK!A83,#REF!)</f>
        <v>#REF!</v>
      </c>
      <c r="AE83" s="72" t="e">
        <f>SUMIF(#REF!,Aufteilung_Gebäudegruppen_BWZK!A83,#REF!)</f>
        <v>#REF!</v>
      </c>
      <c r="AF83" s="72" t="e">
        <f>SUMIF(#REF!,Aufteilung_Gebäudegruppen_BWZK!A83,#REF!)</f>
        <v>#REF!</v>
      </c>
      <c r="AG83" s="67"/>
      <c r="AH83" s="72" t="e">
        <f>SUMIF(#REF!,Aufteilung_Gebäudegruppen_BWZK!A83,#REF!)</f>
        <v>#REF!</v>
      </c>
      <c r="AI83" s="72" t="e">
        <f>SUMIF(#REF!,Aufteilung_Gebäudegruppen_BWZK!A83,#REF!)</f>
        <v>#REF!</v>
      </c>
      <c r="AJ83" s="72" t="e">
        <f>SUMIF(#REF!,Aufteilung_Gebäudegruppen_BWZK!A83,#REF!)</f>
        <v>#REF!</v>
      </c>
      <c r="AK83" s="72" t="e">
        <f>SUMIF(#REF!,Aufteilung_Gebäudegruppen_BWZK!A83,#REF!)</f>
        <v>#REF!</v>
      </c>
      <c r="AL83" s="72" t="e">
        <f>SUMIF(#REF!,Aufteilung_Gebäudegruppen_BWZK!A83,#REF!)</f>
        <v>#REF!</v>
      </c>
      <c r="AM83" s="69"/>
      <c r="AN83" s="70" t="s">
        <v>47</v>
      </c>
      <c r="AO83" s="70" t="e">
        <f t="shared" si="20"/>
        <v>#REF!</v>
      </c>
      <c r="AP83" s="70" t="e">
        <f t="shared" si="21"/>
        <v>#REF!</v>
      </c>
      <c r="AQ83" s="70" t="e">
        <f t="shared" si="22"/>
        <v>#REF!</v>
      </c>
      <c r="AR83" s="70" t="e">
        <f t="shared" si="23"/>
        <v>#REF!</v>
      </c>
      <c r="AS83" s="71"/>
      <c r="AT83" s="70" t="s">
        <v>47</v>
      </c>
      <c r="AU83" s="70" t="e">
        <f t="shared" si="24"/>
        <v>#REF!</v>
      </c>
      <c r="AV83" s="70" t="e">
        <f t="shared" si="25"/>
        <v>#REF!</v>
      </c>
      <c r="AW83" s="70" t="e">
        <f t="shared" si="26"/>
        <v>#REF!</v>
      </c>
      <c r="AX83" s="70" t="e">
        <f t="shared" si="27"/>
        <v>#REF!</v>
      </c>
      <c r="AY83" s="71"/>
      <c r="AZ83" s="70" t="s">
        <v>47</v>
      </c>
      <c r="BA83" s="70" t="e">
        <f t="shared" si="28"/>
        <v>#REF!</v>
      </c>
      <c r="BB83" s="70" t="e">
        <f t="shared" si="29"/>
        <v>#REF!</v>
      </c>
      <c r="BC83" s="70" t="e">
        <f t="shared" si="30"/>
        <v>#REF!</v>
      </c>
      <c r="BD83" s="70" t="e">
        <f t="shared" si="31"/>
        <v>#REF!</v>
      </c>
      <c r="BE83" s="71"/>
      <c r="BF83" s="70" t="s">
        <v>47</v>
      </c>
      <c r="BG83" s="70" t="e">
        <f t="shared" si="32"/>
        <v>#REF!</v>
      </c>
      <c r="BH83" s="70" t="e">
        <f t="shared" si="33"/>
        <v>#REF!</v>
      </c>
      <c r="BI83" s="70" t="e">
        <f t="shared" si="34"/>
        <v>#REF!</v>
      </c>
      <c r="BJ83" s="70" t="e">
        <f t="shared" si="35"/>
        <v>#REF!</v>
      </c>
      <c r="BK83" s="71"/>
      <c r="BL83" s="70" t="s">
        <v>47</v>
      </c>
      <c r="BM83" s="70" t="e">
        <f t="shared" si="36"/>
        <v>#REF!</v>
      </c>
      <c r="BN83" s="70" t="e">
        <f t="shared" si="37"/>
        <v>#REF!</v>
      </c>
      <c r="BO83" s="70" t="e">
        <f t="shared" si="38"/>
        <v>#REF!</v>
      </c>
      <c r="BP83" s="70" t="e">
        <f t="shared" si="39"/>
        <v>#REF!</v>
      </c>
      <c r="BQ83" s="52"/>
    </row>
    <row r="84" spans="1:69">
      <c r="A84" s="73">
        <v>3134</v>
      </c>
      <c r="B84" s="73" t="s">
        <v>116</v>
      </c>
      <c r="C84" s="74"/>
      <c r="D84" s="14" t="e">
        <f>SUMIF(#REF!,Aufteilung_Gebäudegruppen_BWZK!A84,#REF!)</f>
        <v>#REF!</v>
      </c>
      <c r="E84" s="14" t="e">
        <f>SUMIF(#REF!,Aufteilung_Gebäudegruppen_BWZK!A84,#REF!)</f>
        <v>#REF!</v>
      </c>
      <c r="F84" s="14" t="e">
        <f>SUMIF(#REF!,Aufteilung_Gebäudegruppen_BWZK!A84,#REF!)</f>
        <v>#REF!</v>
      </c>
      <c r="G84" s="14" t="e">
        <f>SUMIF(#REF!,Aufteilung_Gebäudegruppen_BWZK!A84,#REF!)</f>
        <v>#REF!</v>
      </c>
      <c r="H84" s="14" t="e">
        <f>SUMIF(#REF!,Aufteilung_Gebäudegruppen_BWZK!A84,#REF!)</f>
        <v>#REF!</v>
      </c>
      <c r="I84" s="67"/>
      <c r="J84" s="72" t="e">
        <f>SUMIF(#REF!,Aufteilung_Gebäudegruppen_BWZK!A84,#REF!)</f>
        <v>#REF!</v>
      </c>
      <c r="K84" s="72" t="e">
        <f>SUMIF(#REF!,Aufteilung_Gebäudegruppen_BWZK!A84,#REF!)</f>
        <v>#REF!</v>
      </c>
      <c r="L84" s="72" t="e">
        <f>SUMIF(#REF!,Aufteilung_Gebäudegruppen_BWZK!A84,#REF!)</f>
        <v>#REF!</v>
      </c>
      <c r="M84" s="72" t="e">
        <f>SUMIF(#REF!,Aufteilung_Gebäudegruppen_BWZK!A84,#REF!)</f>
        <v>#REF!</v>
      </c>
      <c r="N84" s="72" t="e">
        <f>SUMIF(#REF!,Aufteilung_Gebäudegruppen_BWZK!A84,#REF!)</f>
        <v>#REF!</v>
      </c>
      <c r="O84" s="67"/>
      <c r="P84" s="72" t="e">
        <f>SUMIF(#REF!,Aufteilung_Gebäudegruppen_BWZK!A84,#REF!)</f>
        <v>#REF!</v>
      </c>
      <c r="Q84" s="72" t="e">
        <f>SUMIF(#REF!,Aufteilung_Gebäudegruppen_BWZK!A84,#REF!)</f>
        <v>#REF!</v>
      </c>
      <c r="R84" s="72" t="e">
        <f>SUMIF(#REF!,Aufteilung_Gebäudegruppen_BWZK!A84,#REF!)</f>
        <v>#REF!</v>
      </c>
      <c r="S84" s="72" t="e">
        <f>SUMIF(#REF!,Aufteilung_Gebäudegruppen_BWZK!A84,#REF!)</f>
        <v>#REF!</v>
      </c>
      <c r="T84" s="72" t="e">
        <f>SUMIF(#REF!,Aufteilung_Gebäudegruppen_BWZK!A84,#REF!)</f>
        <v>#REF!</v>
      </c>
      <c r="U84" s="67"/>
      <c r="V84" s="72" t="e">
        <f>SUMIF(#REF!,Aufteilung_Gebäudegruppen_BWZK!A84,#REF!)</f>
        <v>#REF!</v>
      </c>
      <c r="W84" s="72" t="e">
        <f>SUMIF(#REF!,Aufteilung_Gebäudegruppen_BWZK!A84,#REF!)</f>
        <v>#REF!</v>
      </c>
      <c r="X84" s="72" t="e">
        <f>SUMIF(#REF!,Aufteilung_Gebäudegruppen_BWZK!A84,#REF!)</f>
        <v>#REF!</v>
      </c>
      <c r="Y84" s="72" t="e">
        <f>SUMIF(#REF!,Aufteilung_Gebäudegruppen_BWZK!A84,#REF!)</f>
        <v>#REF!</v>
      </c>
      <c r="Z84" s="72" t="e">
        <f>SUMIF(#REF!,Aufteilung_Gebäudegruppen_BWZK!A84,#REF!)</f>
        <v>#REF!</v>
      </c>
      <c r="AA84" s="67"/>
      <c r="AB84" s="72" t="e">
        <f>SUMIF(#REF!,Aufteilung_Gebäudegruppen_BWZK!A84,#REF!)</f>
        <v>#REF!</v>
      </c>
      <c r="AC84" s="72" t="e">
        <f>SUMIF(#REF!,Aufteilung_Gebäudegruppen_BWZK!A84,#REF!)</f>
        <v>#REF!</v>
      </c>
      <c r="AD84" s="72" t="e">
        <f>SUMIF(#REF!,Aufteilung_Gebäudegruppen_BWZK!A84,#REF!)</f>
        <v>#REF!</v>
      </c>
      <c r="AE84" s="72" t="e">
        <f>SUMIF(#REF!,Aufteilung_Gebäudegruppen_BWZK!A84,#REF!)</f>
        <v>#REF!</v>
      </c>
      <c r="AF84" s="72" t="e">
        <f>SUMIF(#REF!,Aufteilung_Gebäudegruppen_BWZK!A84,#REF!)</f>
        <v>#REF!</v>
      </c>
      <c r="AG84" s="67"/>
      <c r="AH84" s="72" t="e">
        <f>SUMIF(#REF!,Aufteilung_Gebäudegruppen_BWZK!A84,#REF!)</f>
        <v>#REF!</v>
      </c>
      <c r="AI84" s="72" t="e">
        <f>SUMIF(#REF!,Aufteilung_Gebäudegruppen_BWZK!A84,#REF!)</f>
        <v>#REF!</v>
      </c>
      <c r="AJ84" s="72" t="e">
        <f>SUMIF(#REF!,Aufteilung_Gebäudegruppen_BWZK!A84,#REF!)</f>
        <v>#REF!</v>
      </c>
      <c r="AK84" s="72" t="e">
        <f>SUMIF(#REF!,Aufteilung_Gebäudegruppen_BWZK!A84,#REF!)</f>
        <v>#REF!</v>
      </c>
      <c r="AL84" s="72" t="e">
        <f>SUMIF(#REF!,Aufteilung_Gebäudegruppen_BWZK!A84,#REF!)</f>
        <v>#REF!</v>
      </c>
      <c r="AM84" s="69"/>
      <c r="AN84" s="70" t="s">
        <v>47</v>
      </c>
      <c r="AO84" s="70" t="e">
        <f t="shared" si="20"/>
        <v>#REF!</v>
      </c>
      <c r="AP84" s="70" t="e">
        <f t="shared" si="21"/>
        <v>#REF!</v>
      </c>
      <c r="AQ84" s="70" t="e">
        <f t="shared" si="22"/>
        <v>#REF!</v>
      </c>
      <c r="AR84" s="70" t="e">
        <f t="shared" si="23"/>
        <v>#REF!</v>
      </c>
      <c r="AS84" s="71"/>
      <c r="AT84" s="70" t="s">
        <v>47</v>
      </c>
      <c r="AU84" s="70" t="e">
        <f t="shared" si="24"/>
        <v>#REF!</v>
      </c>
      <c r="AV84" s="70" t="e">
        <f t="shared" si="25"/>
        <v>#REF!</v>
      </c>
      <c r="AW84" s="70" t="e">
        <f t="shared" si="26"/>
        <v>#REF!</v>
      </c>
      <c r="AX84" s="70" t="e">
        <f t="shared" si="27"/>
        <v>#REF!</v>
      </c>
      <c r="AY84" s="71"/>
      <c r="AZ84" s="70" t="s">
        <v>47</v>
      </c>
      <c r="BA84" s="70" t="e">
        <f t="shared" si="28"/>
        <v>#REF!</v>
      </c>
      <c r="BB84" s="70" t="e">
        <f t="shared" si="29"/>
        <v>#REF!</v>
      </c>
      <c r="BC84" s="70" t="e">
        <f t="shared" si="30"/>
        <v>#REF!</v>
      </c>
      <c r="BD84" s="70" t="e">
        <f t="shared" si="31"/>
        <v>#REF!</v>
      </c>
      <c r="BE84" s="71"/>
      <c r="BF84" s="70" t="s">
        <v>47</v>
      </c>
      <c r="BG84" s="70" t="e">
        <f t="shared" si="32"/>
        <v>#REF!</v>
      </c>
      <c r="BH84" s="70" t="e">
        <f t="shared" si="33"/>
        <v>#REF!</v>
      </c>
      <c r="BI84" s="70" t="e">
        <f t="shared" si="34"/>
        <v>#REF!</v>
      </c>
      <c r="BJ84" s="70" t="e">
        <f t="shared" si="35"/>
        <v>#REF!</v>
      </c>
      <c r="BK84" s="71"/>
      <c r="BL84" s="70" t="s">
        <v>47</v>
      </c>
      <c r="BM84" s="70" t="e">
        <f t="shared" si="36"/>
        <v>#REF!</v>
      </c>
      <c r="BN84" s="70" t="e">
        <f t="shared" si="37"/>
        <v>#REF!</v>
      </c>
      <c r="BO84" s="70" t="e">
        <f t="shared" si="38"/>
        <v>#REF!</v>
      </c>
      <c r="BP84" s="70" t="e">
        <f t="shared" si="39"/>
        <v>#REF!</v>
      </c>
      <c r="BQ84" s="52"/>
    </row>
    <row r="85" spans="1:69">
      <c r="A85" s="73">
        <v>3135</v>
      </c>
      <c r="B85" s="73" t="s">
        <v>117</v>
      </c>
      <c r="C85" s="74"/>
      <c r="D85" s="14" t="e">
        <f>SUMIF(#REF!,Aufteilung_Gebäudegruppen_BWZK!A85,#REF!)</f>
        <v>#REF!</v>
      </c>
      <c r="E85" s="14" t="e">
        <f>SUMIF(#REF!,Aufteilung_Gebäudegruppen_BWZK!A85,#REF!)</f>
        <v>#REF!</v>
      </c>
      <c r="F85" s="14" t="e">
        <f>SUMIF(#REF!,Aufteilung_Gebäudegruppen_BWZK!A85,#REF!)</f>
        <v>#REF!</v>
      </c>
      <c r="G85" s="14" t="e">
        <f>SUMIF(#REF!,Aufteilung_Gebäudegruppen_BWZK!A85,#REF!)</f>
        <v>#REF!</v>
      </c>
      <c r="H85" s="14" t="e">
        <f>SUMIF(#REF!,Aufteilung_Gebäudegruppen_BWZK!A85,#REF!)</f>
        <v>#REF!</v>
      </c>
      <c r="I85" s="67"/>
      <c r="J85" s="72" t="e">
        <f>SUMIF(#REF!,Aufteilung_Gebäudegruppen_BWZK!A85,#REF!)</f>
        <v>#REF!</v>
      </c>
      <c r="K85" s="72" t="e">
        <f>SUMIF(#REF!,Aufteilung_Gebäudegruppen_BWZK!A85,#REF!)</f>
        <v>#REF!</v>
      </c>
      <c r="L85" s="72" t="e">
        <f>SUMIF(#REF!,Aufteilung_Gebäudegruppen_BWZK!A85,#REF!)</f>
        <v>#REF!</v>
      </c>
      <c r="M85" s="72" t="e">
        <f>SUMIF(#REF!,Aufteilung_Gebäudegruppen_BWZK!A85,#REF!)</f>
        <v>#REF!</v>
      </c>
      <c r="N85" s="72" t="e">
        <f>SUMIF(#REF!,Aufteilung_Gebäudegruppen_BWZK!A85,#REF!)</f>
        <v>#REF!</v>
      </c>
      <c r="O85" s="67"/>
      <c r="P85" s="72" t="e">
        <f>SUMIF(#REF!,Aufteilung_Gebäudegruppen_BWZK!A85,#REF!)</f>
        <v>#REF!</v>
      </c>
      <c r="Q85" s="72" t="e">
        <f>SUMIF(#REF!,Aufteilung_Gebäudegruppen_BWZK!A85,#REF!)</f>
        <v>#REF!</v>
      </c>
      <c r="R85" s="72" t="e">
        <f>SUMIF(#REF!,Aufteilung_Gebäudegruppen_BWZK!A85,#REF!)</f>
        <v>#REF!</v>
      </c>
      <c r="S85" s="72" t="e">
        <f>SUMIF(#REF!,Aufteilung_Gebäudegruppen_BWZK!A85,#REF!)</f>
        <v>#REF!</v>
      </c>
      <c r="T85" s="72" t="e">
        <f>SUMIF(#REF!,Aufteilung_Gebäudegruppen_BWZK!A85,#REF!)</f>
        <v>#REF!</v>
      </c>
      <c r="U85" s="67"/>
      <c r="V85" s="72" t="e">
        <f>SUMIF(#REF!,Aufteilung_Gebäudegruppen_BWZK!A85,#REF!)</f>
        <v>#REF!</v>
      </c>
      <c r="W85" s="72" t="e">
        <f>SUMIF(#REF!,Aufteilung_Gebäudegruppen_BWZK!A85,#REF!)</f>
        <v>#REF!</v>
      </c>
      <c r="X85" s="72" t="e">
        <f>SUMIF(#REF!,Aufteilung_Gebäudegruppen_BWZK!A85,#REF!)</f>
        <v>#REF!</v>
      </c>
      <c r="Y85" s="72" t="e">
        <f>SUMIF(#REF!,Aufteilung_Gebäudegruppen_BWZK!A85,#REF!)</f>
        <v>#REF!</v>
      </c>
      <c r="Z85" s="72" t="e">
        <f>SUMIF(#REF!,Aufteilung_Gebäudegruppen_BWZK!A85,#REF!)</f>
        <v>#REF!</v>
      </c>
      <c r="AA85" s="67"/>
      <c r="AB85" s="72" t="e">
        <f>SUMIF(#REF!,Aufteilung_Gebäudegruppen_BWZK!A85,#REF!)</f>
        <v>#REF!</v>
      </c>
      <c r="AC85" s="72" t="e">
        <f>SUMIF(#REF!,Aufteilung_Gebäudegruppen_BWZK!A85,#REF!)</f>
        <v>#REF!</v>
      </c>
      <c r="AD85" s="72" t="e">
        <f>SUMIF(#REF!,Aufteilung_Gebäudegruppen_BWZK!A85,#REF!)</f>
        <v>#REF!</v>
      </c>
      <c r="AE85" s="72" t="e">
        <f>SUMIF(#REF!,Aufteilung_Gebäudegruppen_BWZK!A85,#REF!)</f>
        <v>#REF!</v>
      </c>
      <c r="AF85" s="72" t="e">
        <f>SUMIF(#REF!,Aufteilung_Gebäudegruppen_BWZK!A85,#REF!)</f>
        <v>#REF!</v>
      </c>
      <c r="AG85" s="67"/>
      <c r="AH85" s="72" t="e">
        <f>SUMIF(#REF!,Aufteilung_Gebäudegruppen_BWZK!A85,#REF!)</f>
        <v>#REF!</v>
      </c>
      <c r="AI85" s="72" t="e">
        <f>SUMIF(#REF!,Aufteilung_Gebäudegruppen_BWZK!A85,#REF!)</f>
        <v>#REF!</v>
      </c>
      <c r="AJ85" s="72" t="e">
        <f>SUMIF(#REF!,Aufteilung_Gebäudegruppen_BWZK!A85,#REF!)</f>
        <v>#REF!</v>
      </c>
      <c r="AK85" s="72" t="e">
        <f>SUMIF(#REF!,Aufteilung_Gebäudegruppen_BWZK!A85,#REF!)</f>
        <v>#REF!</v>
      </c>
      <c r="AL85" s="72" t="e">
        <f>SUMIF(#REF!,Aufteilung_Gebäudegruppen_BWZK!A85,#REF!)</f>
        <v>#REF!</v>
      </c>
      <c r="AM85" s="69"/>
      <c r="AN85" s="70" t="s">
        <v>47</v>
      </c>
      <c r="AO85" s="70" t="e">
        <f t="shared" si="20"/>
        <v>#REF!</v>
      </c>
      <c r="AP85" s="70" t="e">
        <f t="shared" si="21"/>
        <v>#REF!</v>
      </c>
      <c r="AQ85" s="70" t="e">
        <f t="shared" si="22"/>
        <v>#REF!</v>
      </c>
      <c r="AR85" s="70" t="e">
        <f t="shared" si="23"/>
        <v>#REF!</v>
      </c>
      <c r="AS85" s="71"/>
      <c r="AT85" s="70" t="s">
        <v>47</v>
      </c>
      <c r="AU85" s="70" t="e">
        <f t="shared" si="24"/>
        <v>#REF!</v>
      </c>
      <c r="AV85" s="70" t="e">
        <f t="shared" si="25"/>
        <v>#REF!</v>
      </c>
      <c r="AW85" s="70" t="e">
        <f t="shared" si="26"/>
        <v>#REF!</v>
      </c>
      <c r="AX85" s="70" t="e">
        <f t="shared" si="27"/>
        <v>#REF!</v>
      </c>
      <c r="AY85" s="71"/>
      <c r="AZ85" s="70" t="s">
        <v>47</v>
      </c>
      <c r="BA85" s="70" t="e">
        <f t="shared" si="28"/>
        <v>#REF!</v>
      </c>
      <c r="BB85" s="70" t="e">
        <f t="shared" si="29"/>
        <v>#REF!</v>
      </c>
      <c r="BC85" s="70" t="e">
        <f t="shared" si="30"/>
        <v>#REF!</v>
      </c>
      <c r="BD85" s="70" t="e">
        <f t="shared" si="31"/>
        <v>#REF!</v>
      </c>
      <c r="BE85" s="71"/>
      <c r="BF85" s="70" t="s">
        <v>47</v>
      </c>
      <c r="BG85" s="70" t="e">
        <f t="shared" si="32"/>
        <v>#REF!</v>
      </c>
      <c r="BH85" s="70" t="e">
        <f t="shared" si="33"/>
        <v>#REF!</v>
      </c>
      <c r="BI85" s="70" t="e">
        <f t="shared" si="34"/>
        <v>#REF!</v>
      </c>
      <c r="BJ85" s="70" t="e">
        <f t="shared" si="35"/>
        <v>#REF!</v>
      </c>
      <c r="BK85" s="71"/>
      <c r="BL85" s="70" t="s">
        <v>47</v>
      </c>
      <c r="BM85" s="70" t="e">
        <f t="shared" si="36"/>
        <v>#REF!</v>
      </c>
      <c r="BN85" s="70" t="e">
        <f t="shared" si="37"/>
        <v>#REF!</v>
      </c>
      <c r="BO85" s="70" t="e">
        <f t="shared" si="38"/>
        <v>#REF!</v>
      </c>
      <c r="BP85" s="70" t="e">
        <f t="shared" si="39"/>
        <v>#REF!</v>
      </c>
      <c r="BQ85" s="52"/>
    </row>
    <row r="86" spans="1:69">
      <c r="A86" s="73">
        <v>3136</v>
      </c>
      <c r="B86" s="73" t="s">
        <v>118</v>
      </c>
      <c r="C86" s="74"/>
      <c r="D86" s="14" t="e">
        <f>SUMIF(#REF!,Aufteilung_Gebäudegruppen_BWZK!A86,#REF!)</f>
        <v>#REF!</v>
      </c>
      <c r="E86" s="14" t="e">
        <f>SUMIF(#REF!,Aufteilung_Gebäudegruppen_BWZK!A86,#REF!)</f>
        <v>#REF!</v>
      </c>
      <c r="F86" s="14" t="e">
        <f>SUMIF(#REF!,Aufteilung_Gebäudegruppen_BWZK!A86,#REF!)</f>
        <v>#REF!</v>
      </c>
      <c r="G86" s="14" t="e">
        <f>SUMIF(#REF!,Aufteilung_Gebäudegruppen_BWZK!A86,#REF!)</f>
        <v>#REF!</v>
      </c>
      <c r="H86" s="14" t="e">
        <f>SUMIF(#REF!,Aufteilung_Gebäudegruppen_BWZK!A86,#REF!)</f>
        <v>#REF!</v>
      </c>
      <c r="I86" s="67"/>
      <c r="J86" s="72" t="e">
        <f>SUMIF(#REF!,Aufteilung_Gebäudegruppen_BWZK!A86,#REF!)</f>
        <v>#REF!</v>
      </c>
      <c r="K86" s="72" t="e">
        <f>SUMIF(#REF!,Aufteilung_Gebäudegruppen_BWZK!A86,#REF!)</f>
        <v>#REF!</v>
      </c>
      <c r="L86" s="72" t="e">
        <f>SUMIF(#REF!,Aufteilung_Gebäudegruppen_BWZK!A86,#REF!)</f>
        <v>#REF!</v>
      </c>
      <c r="M86" s="72" t="e">
        <f>SUMIF(#REF!,Aufteilung_Gebäudegruppen_BWZK!A86,#REF!)</f>
        <v>#REF!</v>
      </c>
      <c r="N86" s="72" t="e">
        <f>SUMIF(#REF!,Aufteilung_Gebäudegruppen_BWZK!A86,#REF!)</f>
        <v>#REF!</v>
      </c>
      <c r="O86" s="67"/>
      <c r="P86" s="72" t="e">
        <f>SUMIF(#REF!,Aufteilung_Gebäudegruppen_BWZK!A86,#REF!)</f>
        <v>#REF!</v>
      </c>
      <c r="Q86" s="72" t="e">
        <f>SUMIF(#REF!,Aufteilung_Gebäudegruppen_BWZK!A86,#REF!)</f>
        <v>#REF!</v>
      </c>
      <c r="R86" s="72" t="e">
        <f>SUMIF(#REF!,Aufteilung_Gebäudegruppen_BWZK!A86,#REF!)</f>
        <v>#REF!</v>
      </c>
      <c r="S86" s="72" t="e">
        <f>SUMIF(#REF!,Aufteilung_Gebäudegruppen_BWZK!A86,#REF!)</f>
        <v>#REF!</v>
      </c>
      <c r="T86" s="72" t="e">
        <f>SUMIF(#REF!,Aufteilung_Gebäudegruppen_BWZK!A86,#REF!)</f>
        <v>#REF!</v>
      </c>
      <c r="U86" s="67"/>
      <c r="V86" s="72" t="e">
        <f>SUMIF(#REF!,Aufteilung_Gebäudegruppen_BWZK!A86,#REF!)</f>
        <v>#REF!</v>
      </c>
      <c r="W86" s="72" t="e">
        <f>SUMIF(#REF!,Aufteilung_Gebäudegruppen_BWZK!A86,#REF!)</f>
        <v>#REF!</v>
      </c>
      <c r="X86" s="72" t="e">
        <f>SUMIF(#REF!,Aufteilung_Gebäudegruppen_BWZK!A86,#REF!)</f>
        <v>#REF!</v>
      </c>
      <c r="Y86" s="72" t="e">
        <f>SUMIF(#REF!,Aufteilung_Gebäudegruppen_BWZK!A86,#REF!)</f>
        <v>#REF!</v>
      </c>
      <c r="Z86" s="72" t="e">
        <f>SUMIF(#REF!,Aufteilung_Gebäudegruppen_BWZK!A86,#REF!)</f>
        <v>#REF!</v>
      </c>
      <c r="AA86" s="67"/>
      <c r="AB86" s="72" t="e">
        <f>SUMIF(#REF!,Aufteilung_Gebäudegruppen_BWZK!A86,#REF!)</f>
        <v>#REF!</v>
      </c>
      <c r="AC86" s="72" t="e">
        <f>SUMIF(#REF!,Aufteilung_Gebäudegruppen_BWZK!A86,#REF!)</f>
        <v>#REF!</v>
      </c>
      <c r="AD86" s="72" t="e">
        <f>SUMIF(#REF!,Aufteilung_Gebäudegruppen_BWZK!A86,#REF!)</f>
        <v>#REF!</v>
      </c>
      <c r="AE86" s="72" t="e">
        <f>SUMIF(#REF!,Aufteilung_Gebäudegruppen_BWZK!A86,#REF!)</f>
        <v>#REF!</v>
      </c>
      <c r="AF86" s="72" t="e">
        <f>SUMIF(#REF!,Aufteilung_Gebäudegruppen_BWZK!A86,#REF!)</f>
        <v>#REF!</v>
      </c>
      <c r="AG86" s="67"/>
      <c r="AH86" s="72" t="e">
        <f>SUMIF(#REF!,Aufteilung_Gebäudegruppen_BWZK!A86,#REF!)</f>
        <v>#REF!</v>
      </c>
      <c r="AI86" s="72" t="e">
        <f>SUMIF(#REF!,Aufteilung_Gebäudegruppen_BWZK!A86,#REF!)</f>
        <v>#REF!</v>
      </c>
      <c r="AJ86" s="72" t="e">
        <f>SUMIF(#REF!,Aufteilung_Gebäudegruppen_BWZK!A86,#REF!)</f>
        <v>#REF!</v>
      </c>
      <c r="AK86" s="72" t="e">
        <f>SUMIF(#REF!,Aufteilung_Gebäudegruppen_BWZK!A86,#REF!)</f>
        <v>#REF!</v>
      </c>
      <c r="AL86" s="72" t="e">
        <f>SUMIF(#REF!,Aufteilung_Gebäudegruppen_BWZK!A86,#REF!)</f>
        <v>#REF!</v>
      </c>
      <c r="AM86" s="69"/>
      <c r="AN86" s="70" t="s">
        <v>47</v>
      </c>
      <c r="AO86" s="70" t="e">
        <f t="shared" si="20"/>
        <v>#REF!</v>
      </c>
      <c r="AP86" s="70" t="e">
        <f t="shared" si="21"/>
        <v>#REF!</v>
      </c>
      <c r="AQ86" s="70" t="e">
        <f t="shared" si="22"/>
        <v>#REF!</v>
      </c>
      <c r="AR86" s="70" t="e">
        <f t="shared" si="23"/>
        <v>#REF!</v>
      </c>
      <c r="AS86" s="71"/>
      <c r="AT86" s="70" t="s">
        <v>47</v>
      </c>
      <c r="AU86" s="70" t="e">
        <f t="shared" si="24"/>
        <v>#REF!</v>
      </c>
      <c r="AV86" s="70" t="e">
        <f t="shared" si="25"/>
        <v>#REF!</v>
      </c>
      <c r="AW86" s="70" t="e">
        <f t="shared" si="26"/>
        <v>#REF!</v>
      </c>
      <c r="AX86" s="70" t="e">
        <f t="shared" si="27"/>
        <v>#REF!</v>
      </c>
      <c r="AY86" s="71"/>
      <c r="AZ86" s="70" t="s">
        <v>47</v>
      </c>
      <c r="BA86" s="70" t="e">
        <f t="shared" si="28"/>
        <v>#REF!</v>
      </c>
      <c r="BB86" s="70" t="e">
        <f t="shared" si="29"/>
        <v>#REF!</v>
      </c>
      <c r="BC86" s="70" t="e">
        <f t="shared" si="30"/>
        <v>#REF!</v>
      </c>
      <c r="BD86" s="70" t="e">
        <f t="shared" si="31"/>
        <v>#REF!</v>
      </c>
      <c r="BE86" s="71"/>
      <c r="BF86" s="70" t="s">
        <v>47</v>
      </c>
      <c r="BG86" s="70" t="e">
        <f t="shared" si="32"/>
        <v>#REF!</v>
      </c>
      <c r="BH86" s="70" t="e">
        <f t="shared" si="33"/>
        <v>#REF!</v>
      </c>
      <c r="BI86" s="70" t="e">
        <f t="shared" si="34"/>
        <v>#REF!</v>
      </c>
      <c r="BJ86" s="70" t="e">
        <f t="shared" si="35"/>
        <v>#REF!</v>
      </c>
      <c r="BK86" s="71"/>
      <c r="BL86" s="70" t="s">
        <v>47</v>
      </c>
      <c r="BM86" s="70" t="e">
        <f t="shared" si="36"/>
        <v>#REF!</v>
      </c>
      <c r="BN86" s="70" t="e">
        <f t="shared" si="37"/>
        <v>#REF!</v>
      </c>
      <c r="BO86" s="70" t="e">
        <f t="shared" si="38"/>
        <v>#REF!</v>
      </c>
      <c r="BP86" s="70" t="e">
        <f t="shared" si="39"/>
        <v>#REF!</v>
      </c>
      <c r="BQ86" s="52"/>
    </row>
    <row r="87" spans="1:69">
      <c r="A87" s="73">
        <v>3137</v>
      </c>
      <c r="B87" s="73" t="s">
        <v>119</v>
      </c>
      <c r="C87" s="74"/>
      <c r="D87" s="14" t="e">
        <f>SUMIF(#REF!,Aufteilung_Gebäudegruppen_BWZK!A87,#REF!)</f>
        <v>#REF!</v>
      </c>
      <c r="E87" s="14" t="e">
        <f>SUMIF(#REF!,Aufteilung_Gebäudegruppen_BWZK!A87,#REF!)</f>
        <v>#REF!</v>
      </c>
      <c r="F87" s="14" t="e">
        <f>SUMIF(#REF!,Aufteilung_Gebäudegruppen_BWZK!A87,#REF!)</f>
        <v>#REF!</v>
      </c>
      <c r="G87" s="14" t="e">
        <f>SUMIF(#REF!,Aufteilung_Gebäudegruppen_BWZK!A87,#REF!)</f>
        <v>#REF!</v>
      </c>
      <c r="H87" s="14" t="e">
        <f>SUMIF(#REF!,Aufteilung_Gebäudegruppen_BWZK!A87,#REF!)</f>
        <v>#REF!</v>
      </c>
      <c r="I87" s="67"/>
      <c r="J87" s="72" t="e">
        <f>SUMIF(#REF!,Aufteilung_Gebäudegruppen_BWZK!A87,#REF!)</f>
        <v>#REF!</v>
      </c>
      <c r="K87" s="72" t="e">
        <f>SUMIF(#REF!,Aufteilung_Gebäudegruppen_BWZK!A87,#REF!)</f>
        <v>#REF!</v>
      </c>
      <c r="L87" s="72" t="e">
        <f>SUMIF(#REF!,Aufteilung_Gebäudegruppen_BWZK!A87,#REF!)</f>
        <v>#REF!</v>
      </c>
      <c r="M87" s="72" t="e">
        <f>SUMIF(#REF!,Aufteilung_Gebäudegruppen_BWZK!A87,#REF!)</f>
        <v>#REF!</v>
      </c>
      <c r="N87" s="72" t="e">
        <f>SUMIF(#REF!,Aufteilung_Gebäudegruppen_BWZK!A87,#REF!)</f>
        <v>#REF!</v>
      </c>
      <c r="O87" s="67"/>
      <c r="P87" s="72" t="e">
        <f>SUMIF(#REF!,Aufteilung_Gebäudegruppen_BWZK!A87,#REF!)</f>
        <v>#REF!</v>
      </c>
      <c r="Q87" s="72" t="e">
        <f>SUMIF(#REF!,Aufteilung_Gebäudegruppen_BWZK!A87,#REF!)</f>
        <v>#REF!</v>
      </c>
      <c r="R87" s="72" t="e">
        <f>SUMIF(#REF!,Aufteilung_Gebäudegruppen_BWZK!A87,#REF!)</f>
        <v>#REF!</v>
      </c>
      <c r="S87" s="72" t="e">
        <f>SUMIF(#REF!,Aufteilung_Gebäudegruppen_BWZK!A87,#REF!)</f>
        <v>#REF!</v>
      </c>
      <c r="T87" s="72" t="e">
        <f>SUMIF(#REF!,Aufteilung_Gebäudegruppen_BWZK!A87,#REF!)</f>
        <v>#REF!</v>
      </c>
      <c r="U87" s="67"/>
      <c r="V87" s="72" t="e">
        <f>SUMIF(#REF!,Aufteilung_Gebäudegruppen_BWZK!A87,#REF!)</f>
        <v>#REF!</v>
      </c>
      <c r="W87" s="72" t="e">
        <f>SUMIF(#REF!,Aufteilung_Gebäudegruppen_BWZK!A87,#REF!)</f>
        <v>#REF!</v>
      </c>
      <c r="X87" s="72" t="e">
        <f>SUMIF(#REF!,Aufteilung_Gebäudegruppen_BWZK!A87,#REF!)</f>
        <v>#REF!</v>
      </c>
      <c r="Y87" s="72" t="e">
        <f>SUMIF(#REF!,Aufteilung_Gebäudegruppen_BWZK!A87,#REF!)</f>
        <v>#REF!</v>
      </c>
      <c r="Z87" s="72" t="e">
        <f>SUMIF(#REF!,Aufteilung_Gebäudegruppen_BWZK!A87,#REF!)</f>
        <v>#REF!</v>
      </c>
      <c r="AA87" s="67"/>
      <c r="AB87" s="72" t="e">
        <f>SUMIF(#REF!,Aufteilung_Gebäudegruppen_BWZK!A87,#REF!)</f>
        <v>#REF!</v>
      </c>
      <c r="AC87" s="72" t="e">
        <f>SUMIF(#REF!,Aufteilung_Gebäudegruppen_BWZK!A87,#REF!)</f>
        <v>#REF!</v>
      </c>
      <c r="AD87" s="72" t="e">
        <f>SUMIF(#REF!,Aufteilung_Gebäudegruppen_BWZK!A87,#REF!)</f>
        <v>#REF!</v>
      </c>
      <c r="AE87" s="72" t="e">
        <f>SUMIF(#REF!,Aufteilung_Gebäudegruppen_BWZK!A87,#REF!)</f>
        <v>#REF!</v>
      </c>
      <c r="AF87" s="72" t="e">
        <f>SUMIF(#REF!,Aufteilung_Gebäudegruppen_BWZK!A87,#REF!)</f>
        <v>#REF!</v>
      </c>
      <c r="AG87" s="67"/>
      <c r="AH87" s="72" t="e">
        <f>SUMIF(#REF!,Aufteilung_Gebäudegruppen_BWZK!A87,#REF!)</f>
        <v>#REF!</v>
      </c>
      <c r="AI87" s="72" t="e">
        <f>SUMIF(#REF!,Aufteilung_Gebäudegruppen_BWZK!A87,#REF!)</f>
        <v>#REF!</v>
      </c>
      <c r="AJ87" s="72" t="e">
        <f>SUMIF(#REF!,Aufteilung_Gebäudegruppen_BWZK!A87,#REF!)</f>
        <v>#REF!</v>
      </c>
      <c r="AK87" s="72" t="e">
        <f>SUMIF(#REF!,Aufteilung_Gebäudegruppen_BWZK!A87,#REF!)</f>
        <v>#REF!</v>
      </c>
      <c r="AL87" s="72" t="e">
        <f>SUMIF(#REF!,Aufteilung_Gebäudegruppen_BWZK!A87,#REF!)</f>
        <v>#REF!</v>
      </c>
      <c r="AM87" s="69"/>
      <c r="AN87" s="70" t="s">
        <v>47</v>
      </c>
      <c r="AO87" s="70" t="e">
        <f t="shared" si="20"/>
        <v>#REF!</v>
      </c>
      <c r="AP87" s="70" t="e">
        <f t="shared" si="21"/>
        <v>#REF!</v>
      </c>
      <c r="AQ87" s="70" t="e">
        <f t="shared" si="22"/>
        <v>#REF!</v>
      </c>
      <c r="AR87" s="70" t="e">
        <f t="shared" si="23"/>
        <v>#REF!</v>
      </c>
      <c r="AS87" s="71"/>
      <c r="AT87" s="70" t="s">
        <v>47</v>
      </c>
      <c r="AU87" s="70" t="e">
        <f t="shared" si="24"/>
        <v>#REF!</v>
      </c>
      <c r="AV87" s="70" t="e">
        <f t="shared" si="25"/>
        <v>#REF!</v>
      </c>
      <c r="AW87" s="70" t="e">
        <f t="shared" si="26"/>
        <v>#REF!</v>
      </c>
      <c r="AX87" s="70" t="e">
        <f t="shared" si="27"/>
        <v>#REF!</v>
      </c>
      <c r="AY87" s="71"/>
      <c r="AZ87" s="70" t="s">
        <v>47</v>
      </c>
      <c r="BA87" s="70" t="e">
        <f t="shared" si="28"/>
        <v>#REF!</v>
      </c>
      <c r="BB87" s="70" t="e">
        <f t="shared" si="29"/>
        <v>#REF!</v>
      </c>
      <c r="BC87" s="70" t="e">
        <f t="shared" si="30"/>
        <v>#REF!</v>
      </c>
      <c r="BD87" s="70" t="e">
        <f t="shared" si="31"/>
        <v>#REF!</v>
      </c>
      <c r="BE87" s="71"/>
      <c r="BF87" s="70" t="s">
        <v>47</v>
      </c>
      <c r="BG87" s="70" t="e">
        <f t="shared" si="32"/>
        <v>#REF!</v>
      </c>
      <c r="BH87" s="70" t="e">
        <f t="shared" si="33"/>
        <v>#REF!</v>
      </c>
      <c r="BI87" s="70" t="e">
        <f t="shared" si="34"/>
        <v>#REF!</v>
      </c>
      <c r="BJ87" s="70" t="e">
        <f t="shared" si="35"/>
        <v>#REF!</v>
      </c>
      <c r="BK87" s="71"/>
      <c r="BL87" s="70" t="s">
        <v>47</v>
      </c>
      <c r="BM87" s="70" t="e">
        <f t="shared" si="36"/>
        <v>#REF!</v>
      </c>
      <c r="BN87" s="70" t="e">
        <f t="shared" si="37"/>
        <v>#REF!</v>
      </c>
      <c r="BO87" s="70" t="e">
        <f t="shared" si="38"/>
        <v>#REF!</v>
      </c>
      <c r="BP87" s="70" t="e">
        <f t="shared" si="39"/>
        <v>#REF!</v>
      </c>
      <c r="BQ87" s="52"/>
    </row>
    <row r="88" spans="1:69">
      <c r="A88" s="73">
        <v>3138</v>
      </c>
      <c r="B88" s="73" t="s">
        <v>120</v>
      </c>
      <c r="C88" s="74"/>
      <c r="D88" s="14" t="e">
        <f>SUMIF(#REF!,Aufteilung_Gebäudegruppen_BWZK!A88,#REF!)</f>
        <v>#REF!</v>
      </c>
      <c r="E88" s="14" t="e">
        <f>SUMIF(#REF!,Aufteilung_Gebäudegruppen_BWZK!A88,#REF!)</f>
        <v>#REF!</v>
      </c>
      <c r="F88" s="14" t="e">
        <f>SUMIF(#REF!,Aufteilung_Gebäudegruppen_BWZK!A88,#REF!)</f>
        <v>#REF!</v>
      </c>
      <c r="G88" s="14" t="e">
        <f>SUMIF(#REF!,Aufteilung_Gebäudegruppen_BWZK!A88,#REF!)</f>
        <v>#REF!</v>
      </c>
      <c r="H88" s="14" t="e">
        <f>SUMIF(#REF!,Aufteilung_Gebäudegruppen_BWZK!A88,#REF!)</f>
        <v>#REF!</v>
      </c>
      <c r="I88" s="67"/>
      <c r="J88" s="72" t="e">
        <f>SUMIF(#REF!,Aufteilung_Gebäudegruppen_BWZK!A88,#REF!)</f>
        <v>#REF!</v>
      </c>
      <c r="K88" s="72" t="e">
        <f>SUMIF(#REF!,Aufteilung_Gebäudegruppen_BWZK!A88,#REF!)</f>
        <v>#REF!</v>
      </c>
      <c r="L88" s="72" t="e">
        <f>SUMIF(#REF!,Aufteilung_Gebäudegruppen_BWZK!A88,#REF!)</f>
        <v>#REF!</v>
      </c>
      <c r="M88" s="72" t="e">
        <f>SUMIF(#REF!,Aufteilung_Gebäudegruppen_BWZK!A88,#REF!)</f>
        <v>#REF!</v>
      </c>
      <c r="N88" s="72" t="e">
        <f>SUMIF(#REF!,Aufteilung_Gebäudegruppen_BWZK!A88,#REF!)</f>
        <v>#REF!</v>
      </c>
      <c r="O88" s="67"/>
      <c r="P88" s="72" t="e">
        <f>SUMIF(#REF!,Aufteilung_Gebäudegruppen_BWZK!A88,#REF!)</f>
        <v>#REF!</v>
      </c>
      <c r="Q88" s="72" t="e">
        <f>SUMIF(#REF!,Aufteilung_Gebäudegruppen_BWZK!A88,#REF!)</f>
        <v>#REF!</v>
      </c>
      <c r="R88" s="72" t="e">
        <f>SUMIF(#REF!,Aufteilung_Gebäudegruppen_BWZK!A88,#REF!)</f>
        <v>#REF!</v>
      </c>
      <c r="S88" s="72" t="e">
        <f>SUMIF(#REF!,Aufteilung_Gebäudegruppen_BWZK!A88,#REF!)</f>
        <v>#REF!</v>
      </c>
      <c r="T88" s="72" t="e">
        <f>SUMIF(#REF!,Aufteilung_Gebäudegruppen_BWZK!A88,#REF!)</f>
        <v>#REF!</v>
      </c>
      <c r="U88" s="67"/>
      <c r="V88" s="72" t="e">
        <f>SUMIF(#REF!,Aufteilung_Gebäudegruppen_BWZK!A88,#REF!)</f>
        <v>#REF!</v>
      </c>
      <c r="W88" s="72" t="e">
        <f>SUMIF(#REF!,Aufteilung_Gebäudegruppen_BWZK!A88,#REF!)</f>
        <v>#REF!</v>
      </c>
      <c r="X88" s="72" t="e">
        <f>SUMIF(#REF!,Aufteilung_Gebäudegruppen_BWZK!A88,#REF!)</f>
        <v>#REF!</v>
      </c>
      <c r="Y88" s="72" t="e">
        <f>SUMIF(#REF!,Aufteilung_Gebäudegruppen_BWZK!A88,#REF!)</f>
        <v>#REF!</v>
      </c>
      <c r="Z88" s="72" t="e">
        <f>SUMIF(#REF!,Aufteilung_Gebäudegruppen_BWZK!A88,#REF!)</f>
        <v>#REF!</v>
      </c>
      <c r="AA88" s="67"/>
      <c r="AB88" s="72" t="e">
        <f>SUMIF(#REF!,Aufteilung_Gebäudegruppen_BWZK!A88,#REF!)</f>
        <v>#REF!</v>
      </c>
      <c r="AC88" s="72" t="e">
        <f>SUMIF(#REF!,Aufteilung_Gebäudegruppen_BWZK!A88,#REF!)</f>
        <v>#REF!</v>
      </c>
      <c r="AD88" s="72" t="e">
        <f>SUMIF(#REF!,Aufteilung_Gebäudegruppen_BWZK!A88,#REF!)</f>
        <v>#REF!</v>
      </c>
      <c r="AE88" s="72" t="e">
        <f>SUMIF(#REF!,Aufteilung_Gebäudegruppen_BWZK!A88,#REF!)</f>
        <v>#REF!</v>
      </c>
      <c r="AF88" s="72" t="e">
        <f>SUMIF(#REF!,Aufteilung_Gebäudegruppen_BWZK!A88,#REF!)</f>
        <v>#REF!</v>
      </c>
      <c r="AG88" s="67"/>
      <c r="AH88" s="72" t="e">
        <f>SUMIF(#REF!,Aufteilung_Gebäudegruppen_BWZK!A88,#REF!)</f>
        <v>#REF!</v>
      </c>
      <c r="AI88" s="72" t="e">
        <f>SUMIF(#REF!,Aufteilung_Gebäudegruppen_BWZK!A88,#REF!)</f>
        <v>#REF!</v>
      </c>
      <c r="AJ88" s="72" t="e">
        <f>SUMIF(#REF!,Aufteilung_Gebäudegruppen_BWZK!A88,#REF!)</f>
        <v>#REF!</v>
      </c>
      <c r="AK88" s="72" t="e">
        <f>SUMIF(#REF!,Aufteilung_Gebäudegruppen_BWZK!A88,#REF!)</f>
        <v>#REF!</v>
      </c>
      <c r="AL88" s="72" t="e">
        <f>SUMIF(#REF!,Aufteilung_Gebäudegruppen_BWZK!A88,#REF!)</f>
        <v>#REF!</v>
      </c>
      <c r="AM88" s="69"/>
      <c r="AN88" s="70" t="s">
        <v>47</v>
      </c>
      <c r="AO88" s="70" t="e">
        <f t="shared" si="20"/>
        <v>#REF!</v>
      </c>
      <c r="AP88" s="70" t="e">
        <f t="shared" si="21"/>
        <v>#REF!</v>
      </c>
      <c r="AQ88" s="70" t="e">
        <f t="shared" si="22"/>
        <v>#REF!</v>
      </c>
      <c r="AR88" s="70" t="e">
        <f t="shared" si="23"/>
        <v>#REF!</v>
      </c>
      <c r="AS88" s="71"/>
      <c r="AT88" s="70" t="s">
        <v>47</v>
      </c>
      <c r="AU88" s="70" t="e">
        <f t="shared" si="24"/>
        <v>#REF!</v>
      </c>
      <c r="AV88" s="70" t="e">
        <f t="shared" si="25"/>
        <v>#REF!</v>
      </c>
      <c r="AW88" s="70" t="e">
        <f t="shared" si="26"/>
        <v>#REF!</v>
      </c>
      <c r="AX88" s="70" t="e">
        <f t="shared" si="27"/>
        <v>#REF!</v>
      </c>
      <c r="AY88" s="71"/>
      <c r="AZ88" s="70" t="s">
        <v>47</v>
      </c>
      <c r="BA88" s="70" t="e">
        <f t="shared" si="28"/>
        <v>#REF!</v>
      </c>
      <c r="BB88" s="70" t="e">
        <f t="shared" si="29"/>
        <v>#REF!</v>
      </c>
      <c r="BC88" s="70" t="e">
        <f t="shared" si="30"/>
        <v>#REF!</v>
      </c>
      <c r="BD88" s="70" t="e">
        <f t="shared" si="31"/>
        <v>#REF!</v>
      </c>
      <c r="BE88" s="71"/>
      <c r="BF88" s="70" t="s">
        <v>47</v>
      </c>
      <c r="BG88" s="70" t="e">
        <f t="shared" si="32"/>
        <v>#REF!</v>
      </c>
      <c r="BH88" s="70" t="e">
        <f t="shared" si="33"/>
        <v>#REF!</v>
      </c>
      <c r="BI88" s="70" t="e">
        <f t="shared" si="34"/>
        <v>#REF!</v>
      </c>
      <c r="BJ88" s="70" t="e">
        <f t="shared" si="35"/>
        <v>#REF!</v>
      </c>
      <c r="BK88" s="71"/>
      <c r="BL88" s="70" t="s">
        <v>47</v>
      </c>
      <c r="BM88" s="70" t="e">
        <f t="shared" si="36"/>
        <v>#REF!</v>
      </c>
      <c r="BN88" s="70" t="e">
        <f t="shared" si="37"/>
        <v>#REF!</v>
      </c>
      <c r="BO88" s="70" t="e">
        <f t="shared" si="38"/>
        <v>#REF!</v>
      </c>
      <c r="BP88" s="70" t="e">
        <f t="shared" si="39"/>
        <v>#REF!</v>
      </c>
      <c r="BQ88" s="52"/>
    </row>
    <row r="89" spans="1:69">
      <c r="A89" s="73">
        <v>3139</v>
      </c>
      <c r="B89" s="73" t="s">
        <v>121</v>
      </c>
      <c r="C89" s="74"/>
      <c r="D89" s="14" t="e">
        <f>SUMIF(#REF!,Aufteilung_Gebäudegruppen_BWZK!A89,#REF!)</f>
        <v>#REF!</v>
      </c>
      <c r="E89" s="14" t="e">
        <f>SUMIF(#REF!,Aufteilung_Gebäudegruppen_BWZK!A89,#REF!)</f>
        <v>#REF!</v>
      </c>
      <c r="F89" s="14" t="e">
        <f>SUMIF(#REF!,Aufteilung_Gebäudegruppen_BWZK!A89,#REF!)</f>
        <v>#REF!</v>
      </c>
      <c r="G89" s="14" t="e">
        <f>SUMIF(#REF!,Aufteilung_Gebäudegruppen_BWZK!A89,#REF!)</f>
        <v>#REF!</v>
      </c>
      <c r="H89" s="14" t="e">
        <f>SUMIF(#REF!,Aufteilung_Gebäudegruppen_BWZK!A89,#REF!)</f>
        <v>#REF!</v>
      </c>
      <c r="I89" s="67"/>
      <c r="J89" s="72" t="e">
        <f>SUMIF(#REF!,Aufteilung_Gebäudegruppen_BWZK!A89,#REF!)</f>
        <v>#REF!</v>
      </c>
      <c r="K89" s="72" t="e">
        <f>SUMIF(#REF!,Aufteilung_Gebäudegruppen_BWZK!A89,#REF!)</f>
        <v>#REF!</v>
      </c>
      <c r="L89" s="72" t="e">
        <f>SUMIF(#REF!,Aufteilung_Gebäudegruppen_BWZK!A89,#REF!)</f>
        <v>#REF!</v>
      </c>
      <c r="M89" s="72" t="e">
        <f>SUMIF(#REF!,Aufteilung_Gebäudegruppen_BWZK!A89,#REF!)</f>
        <v>#REF!</v>
      </c>
      <c r="N89" s="72" t="e">
        <f>SUMIF(#REF!,Aufteilung_Gebäudegruppen_BWZK!A89,#REF!)</f>
        <v>#REF!</v>
      </c>
      <c r="O89" s="67"/>
      <c r="P89" s="72" t="e">
        <f>SUMIF(#REF!,Aufteilung_Gebäudegruppen_BWZK!A89,#REF!)</f>
        <v>#REF!</v>
      </c>
      <c r="Q89" s="72" t="e">
        <f>SUMIF(#REF!,Aufteilung_Gebäudegruppen_BWZK!A89,#REF!)</f>
        <v>#REF!</v>
      </c>
      <c r="R89" s="72" t="e">
        <f>SUMIF(#REF!,Aufteilung_Gebäudegruppen_BWZK!A89,#REF!)</f>
        <v>#REF!</v>
      </c>
      <c r="S89" s="72" t="e">
        <f>SUMIF(#REF!,Aufteilung_Gebäudegruppen_BWZK!A89,#REF!)</f>
        <v>#REF!</v>
      </c>
      <c r="T89" s="72" t="e">
        <f>SUMIF(#REF!,Aufteilung_Gebäudegruppen_BWZK!A89,#REF!)</f>
        <v>#REF!</v>
      </c>
      <c r="U89" s="67"/>
      <c r="V89" s="72" t="e">
        <f>SUMIF(#REF!,Aufteilung_Gebäudegruppen_BWZK!A89,#REF!)</f>
        <v>#REF!</v>
      </c>
      <c r="W89" s="72" t="e">
        <f>SUMIF(#REF!,Aufteilung_Gebäudegruppen_BWZK!A89,#REF!)</f>
        <v>#REF!</v>
      </c>
      <c r="X89" s="72" t="e">
        <f>SUMIF(#REF!,Aufteilung_Gebäudegruppen_BWZK!A89,#REF!)</f>
        <v>#REF!</v>
      </c>
      <c r="Y89" s="72" t="e">
        <f>SUMIF(#REF!,Aufteilung_Gebäudegruppen_BWZK!A89,#REF!)</f>
        <v>#REF!</v>
      </c>
      <c r="Z89" s="72" t="e">
        <f>SUMIF(#REF!,Aufteilung_Gebäudegruppen_BWZK!A89,#REF!)</f>
        <v>#REF!</v>
      </c>
      <c r="AA89" s="67"/>
      <c r="AB89" s="72" t="e">
        <f>SUMIF(#REF!,Aufteilung_Gebäudegruppen_BWZK!A89,#REF!)</f>
        <v>#REF!</v>
      </c>
      <c r="AC89" s="72" t="e">
        <f>SUMIF(#REF!,Aufteilung_Gebäudegruppen_BWZK!A89,#REF!)</f>
        <v>#REF!</v>
      </c>
      <c r="AD89" s="72" t="e">
        <f>SUMIF(#REF!,Aufteilung_Gebäudegruppen_BWZK!A89,#REF!)</f>
        <v>#REF!</v>
      </c>
      <c r="AE89" s="72" t="e">
        <f>SUMIF(#REF!,Aufteilung_Gebäudegruppen_BWZK!A89,#REF!)</f>
        <v>#REF!</v>
      </c>
      <c r="AF89" s="72" t="e">
        <f>SUMIF(#REF!,Aufteilung_Gebäudegruppen_BWZK!A89,#REF!)</f>
        <v>#REF!</v>
      </c>
      <c r="AG89" s="67"/>
      <c r="AH89" s="72" t="e">
        <f>SUMIF(#REF!,Aufteilung_Gebäudegruppen_BWZK!A89,#REF!)</f>
        <v>#REF!</v>
      </c>
      <c r="AI89" s="72" t="e">
        <f>SUMIF(#REF!,Aufteilung_Gebäudegruppen_BWZK!A89,#REF!)</f>
        <v>#REF!</v>
      </c>
      <c r="AJ89" s="72" t="e">
        <f>SUMIF(#REF!,Aufteilung_Gebäudegruppen_BWZK!A89,#REF!)</f>
        <v>#REF!</v>
      </c>
      <c r="AK89" s="72" t="e">
        <f>SUMIF(#REF!,Aufteilung_Gebäudegruppen_BWZK!A89,#REF!)</f>
        <v>#REF!</v>
      </c>
      <c r="AL89" s="72" t="e">
        <f>SUMIF(#REF!,Aufteilung_Gebäudegruppen_BWZK!A89,#REF!)</f>
        <v>#REF!</v>
      </c>
      <c r="AM89" s="69"/>
      <c r="AN89" s="70" t="s">
        <v>47</v>
      </c>
      <c r="AO89" s="70" t="e">
        <f t="shared" si="20"/>
        <v>#REF!</v>
      </c>
      <c r="AP89" s="70" t="e">
        <f t="shared" si="21"/>
        <v>#REF!</v>
      </c>
      <c r="AQ89" s="70" t="e">
        <f t="shared" si="22"/>
        <v>#REF!</v>
      </c>
      <c r="AR89" s="70" t="e">
        <f t="shared" si="23"/>
        <v>#REF!</v>
      </c>
      <c r="AS89" s="71"/>
      <c r="AT89" s="70" t="s">
        <v>47</v>
      </c>
      <c r="AU89" s="70" t="e">
        <f t="shared" si="24"/>
        <v>#REF!</v>
      </c>
      <c r="AV89" s="70" t="e">
        <f t="shared" si="25"/>
        <v>#REF!</v>
      </c>
      <c r="AW89" s="70" t="e">
        <f t="shared" si="26"/>
        <v>#REF!</v>
      </c>
      <c r="AX89" s="70" t="e">
        <f t="shared" si="27"/>
        <v>#REF!</v>
      </c>
      <c r="AY89" s="71"/>
      <c r="AZ89" s="70" t="s">
        <v>47</v>
      </c>
      <c r="BA89" s="70" t="e">
        <f t="shared" si="28"/>
        <v>#REF!</v>
      </c>
      <c r="BB89" s="70" t="e">
        <f t="shared" si="29"/>
        <v>#REF!</v>
      </c>
      <c r="BC89" s="70" t="e">
        <f t="shared" si="30"/>
        <v>#REF!</v>
      </c>
      <c r="BD89" s="70" t="e">
        <f t="shared" si="31"/>
        <v>#REF!</v>
      </c>
      <c r="BE89" s="71"/>
      <c r="BF89" s="70" t="s">
        <v>47</v>
      </c>
      <c r="BG89" s="70" t="e">
        <f t="shared" si="32"/>
        <v>#REF!</v>
      </c>
      <c r="BH89" s="70" t="e">
        <f t="shared" si="33"/>
        <v>#REF!</v>
      </c>
      <c r="BI89" s="70" t="e">
        <f t="shared" si="34"/>
        <v>#REF!</v>
      </c>
      <c r="BJ89" s="70" t="e">
        <f t="shared" si="35"/>
        <v>#REF!</v>
      </c>
      <c r="BK89" s="71"/>
      <c r="BL89" s="70" t="s">
        <v>47</v>
      </c>
      <c r="BM89" s="70" t="e">
        <f t="shared" si="36"/>
        <v>#REF!</v>
      </c>
      <c r="BN89" s="70" t="e">
        <f t="shared" si="37"/>
        <v>#REF!</v>
      </c>
      <c r="BO89" s="70" t="e">
        <f t="shared" si="38"/>
        <v>#REF!</v>
      </c>
      <c r="BP89" s="70" t="e">
        <f t="shared" si="39"/>
        <v>#REF!</v>
      </c>
      <c r="BQ89" s="52"/>
    </row>
    <row r="90" spans="1:69">
      <c r="A90" s="5">
        <v>3140</v>
      </c>
      <c r="B90" s="5" t="s">
        <v>122</v>
      </c>
      <c r="C90" s="40"/>
      <c r="D90" s="14" t="e">
        <f>SUMIF(#REF!,Aufteilung_Gebäudegruppen_BWZK!A90,#REF!)</f>
        <v>#REF!</v>
      </c>
      <c r="E90" s="14" t="e">
        <f>SUMIF(#REF!,Aufteilung_Gebäudegruppen_BWZK!A90,#REF!)</f>
        <v>#REF!</v>
      </c>
      <c r="F90" s="14" t="e">
        <f>SUMIF(#REF!,Aufteilung_Gebäudegruppen_BWZK!A90,#REF!)</f>
        <v>#REF!</v>
      </c>
      <c r="G90" s="14" t="e">
        <f>SUMIF(#REF!,Aufteilung_Gebäudegruppen_BWZK!A90,#REF!)</f>
        <v>#REF!</v>
      </c>
      <c r="H90" s="14" t="e">
        <f>SUMIF(#REF!,Aufteilung_Gebäudegruppen_BWZK!A90,#REF!)</f>
        <v>#REF!</v>
      </c>
      <c r="I90" s="67"/>
      <c r="J90" s="72" t="e">
        <f>SUMIF(#REF!,Aufteilung_Gebäudegruppen_BWZK!A90,#REF!)</f>
        <v>#REF!</v>
      </c>
      <c r="K90" s="72" t="e">
        <f>SUMIF(#REF!,Aufteilung_Gebäudegruppen_BWZK!A90,#REF!)</f>
        <v>#REF!</v>
      </c>
      <c r="L90" s="72" t="e">
        <f>SUMIF(#REF!,Aufteilung_Gebäudegruppen_BWZK!A90,#REF!)</f>
        <v>#REF!</v>
      </c>
      <c r="M90" s="72" t="e">
        <f>SUMIF(#REF!,Aufteilung_Gebäudegruppen_BWZK!A90,#REF!)</f>
        <v>#REF!</v>
      </c>
      <c r="N90" s="72" t="e">
        <f>SUMIF(#REF!,Aufteilung_Gebäudegruppen_BWZK!A90,#REF!)</f>
        <v>#REF!</v>
      </c>
      <c r="O90" s="67"/>
      <c r="P90" s="72" t="e">
        <f>SUMIF(#REF!,Aufteilung_Gebäudegruppen_BWZK!A90,#REF!)</f>
        <v>#REF!</v>
      </c>
      <c r="Q90" s="72" t="e">
        <f>SUMIF(#REF!,Aufteilung_Gebäudegruppen_BWZK!A90,#REF!)</f>
        <v>#REF!</v>
      </c>
      <c r="R90" s="72" t="e">
        <f>SUMIF(#REF!,Aufteilung_Gebäudegruppen_BWZK!A90,#REF!)</f>
        <v>#REF!</v>
      </c>
      <c r="S90" s="72" t="e">
        <f>SUMIF(#REF!,Aufteilung_Gebäudegruppen_BWZK!A90,#REF!)</f>
        <v>#REF!</v>
      </c>
      <c r="T90" s="72" t="e">
        <f>SUMIF(#REF!,Aufteilung_Gebäudegruppen_BWZK!A90,#REF!)</f>
        <v>#REF!</v>
      </c>
      <c r="U90" s="67"/>
      <c r="V90" s="72" t="e">
        <f>SUMIF(#REF!,Aufteilung_Gebäudegruppen_BWZK!A90,#REF!)</f>
        <v>#REF!</v>
      </c>
      <c r="W90" s="72" t="e">
        <f>SUMIF(#REF!,Aufteilung_Gebäudegruppen_BWZK!A90,#REF!)</f>
        <v>#REF!</v>
      </c>
      <c r="X90" s="72" t="e">
        <f>SUMIF(#REF!,Aufteilung_Gebäudegruppen_BWZK!A90,#REF!)</f>
        <v>#REF!</v>
      </c>
      <c r="Y90" s="72" t="e">
        <f>SUMIF(#REF!,Aufteilung_Gebäudegruppen_BWZK!A90,#REF!)</f>
        <v>#REF!</v>
      </c>
      <c r="Z90" s="72" t="e">
        <f>SUMIF(#REF!,Aufteilung_Gebäudegruppen_BWZK!A90,#REF!)</f>
        <v>#REF!</v>
      </c>
      <c r="AA90" s="67"/>
      <c r="AB90" s="72" t="e">
        <f>SUMIF(#REF!,Aufteilung_Gebäudegruppen_BWZK!A90,#REF!)</f>
        <v>#REF!</v>
      </c>
      <c r="AC90" s="72" t="e">
        <f>SUMIF(#REF!,Aufteilung_Gebäudegruppen_BWZK!A90,#REF!)</f>
        <v>#REF!</v>
      </c>
      <c r="AD90" s="72" t="e">
        <f>SUMIF(#REF!,Aufteilung_Gebäudegruppen_BWZK!A90,#REF!)</f>
        <v>#REF!</v>
      </c>
      <c r="AE90" s="72" t="e">
        <f>SUMIF(#REF!,Aufteilung_Gebäudegruppen_BWZK!A90,#REF!)</f>
        <v>#REF!</v>
      </c>
      <c r="AF90" s="72" t="e">
        <f>SUMIF(#REF!,Aufteilung_Gebäudegruppen_BWZK!A90,#REF!)</f>
        <v>#REF!</v>
      </c>
      <c r="AG90" s="67"/>
      <c r="AH90" s="72" t="e">
        <f>SUMIF(#REF!,Aufteilung_Gebäudegruppen_BWZK!A90,#REF!)</f>
        <v>#REF!</v>
      </c>
      <c r="AI90" s="72" t="e">
        <f>SUMIF(#REF!,Aufteilung_Gebäudegruppen_BWZK!A90,#REF!)</f>
        <v>#REF!</v>
      </c>
      <c r="AJ90" s="72" t="e">
        <f>SUMIF(#REF!,Aufteilung_Gebäudegruppen_BWZK!A90,#REF!)</f>
        <v>#REF!</v>
      </c>
      <c r="AK90" s="72" t="e">
        <f>SUMIF(#REF!,Aufteilung_Gebäudegruppen_BWZK!A90,#REF!)</f>
        <v>#REF!</v>
      </c>
      <c r="AL90" s="72" t="e">
        <f>SUMIF(#REF!,Aufteilung_Gebäudegruppen_BWZK!A90,#REF!)</f>
        <v>#REF!</v>
      </c>
      <c r="AM90" s="69"/>
      <c r="AN90" s="70" t="s">
        <v>47</v>
      </c>
      <c r="AO90" s="70" t="e">
        <f t="shared" si="20"/>
        <v>#REF!</v>
      </c>
      <c r="AP90" s="70" t="e">
        <f t="shared" si="21"/>
        <v>#REF!</v>
      </c>
      <c r="AQ90" s="70" t="e">
        <f t="shared" si="22"/>
        <v>#REF!</v>
      </c>
      <c r="AR90" s="70" t="e">
        <f t="shared" si="23"/>
        <v>#REF!</v>
      </c>
      <c r="AS90" s="71"/>
      <c r="AT90" s="70" t="s">
        <v>47</v>
      </c>
      <c r="AU90" s="70" t="e">
        <f t="shared" si="24"/>
        <v>#REF!</v>
      </c>
      <c r="AV90" s="70" t="e">
        <f t="shared" si="25"/>
        <v>#REF!</v>
      </c>
      <c r="AW90" s="70" t="e">
        <f t="shared" si="26"/>
        <v>#REF!</v>
      </c>
      <c r="AX90" s="70" t="e">
        <f t="shared" si="27"/>
        <v>#REF!</v>
      </c>
      <c r="AY90" s="71"/>
      <c r="AZ90" s="70" t="s">
        <v>47</v>
      </c>
      <c r="BA90" s="70" t="e">
        <f t="shared" si="28"/>
        <v>#REF!</v>
      </c>
      <c r="BB90" s="70" t="e">
        <f t="shared" si="29"/>
        <v>#REF!</v>
      </c>
      <c r="BC90" s="70" t="e">
        <f t="shared" si="30"/>
        <v>#REF!</v>
      </c>
      <c r="BD90" s="70" t="e">
        <f t="shared" si="31"/>
        <v>#REF!</v>
      </c>
      <c r="BE90" s="71"/>
      <c r="BF90" s="70" t="s">
        <v>47</v>
      </c>
      <c r="BG90" s="70" t="e">
        <f t="shared" si="32"/>
        <v>#REF!</v>
      </c>
      <c r="BH90" s="70" t="e">
        <f t="shared" si="33"/>
        <v>#REF!</v>
      </c>
      <c r="BI90" s="70" t="e">
        <f t="shared" si="34"/>
        <v>#REF!</v>
      </c>
      <c r="BJ90" s="70" t="e">
        <f t="shared" si="35"/>
        <v>#REF!</v>
      </c>
      <c r="BK90" s="71"/>
      <c r="BL90" s="70" t="s">
        <v>47</v>
      </c>
      <c r="BM90" s="70" t="e">
        <f t="shared" si="36"/>
        <v>#REF!</v>
      </c>
      <c r="BN90" s="70" t="e">
        <f t="shared" si="37"/>
        <v>#REF!</v>
      </c>
      <c r="BO90" s="70" t="e">
        <f t="shared" si="38"/>
        <v>#REF!</v>
      </c>
      <c r="BP90" s="70" t="e">
        <f t="shared" si="39"/>
        <v>#REF!</v>
      </c>
      <c r="BQ90" s="52"/>
    </row>
    <row r="91" spans="1:69">
      <c r="A91" s="73">
        <v>3141</v>
      </c>
      <c r="B91" s="73" t="s">
        <v>123</v>
      </c>
      <c r="C91" s="74"/>
      <c r="D91" s="14" t="e">
        <f>SUMIF(#REF!,Aufteilung_Gebäudegruppen_BWZK!A91,#REF!)</f>
        <v>#REF!</v>
      </c>
      <c r="E91" s="14" t="e">
        <f>SUMIF(#REF!,Aufteilung_Gebäudegruppen_BWZK!A91,#REF!)</f>
        <v>#REF!</v>
      </c>
      <c r="F91" s="14" t="e">
        <f>SUMIF(#REF!,Aufteilung_Gebäudegruppen_BWZK!A91,#REF!)</f>
        <v>#REF!</v>
      </c>
      <c r="G91" s="14" t="e">
        <f>SUMIF(#REF!,Aufteilung_Gebäudegruppen_BWZK!A91,#REF!)</f>
        <v>#REF!</v>
      </c>
      <c r="H91" s="14" t="e">
        <f>SUMIF(#REF!,Aufteilung_Gebäudegruppen_BWZK!A91,#REF!)</f>
        <v>#REF!</v>
      </c>
      <c r="I91" s="67"/>
      <c r="J91" s="72" t="e">
        <f>SUMIF(#REF!,Aufteilung_Gebäudegruppen_BWZK!A91,#REF!)</f>
        <v>#REF!</v>
      </c>
      <c r="K91" s="72" t="e">
        <f>SUMIF(#REF!,Aufteilung_Gebäudegruppen_BWZK!A91,#REF!)</f>
        <v>#REF!</v>
      </c>
      <c r="L91" s="72" t="e">
        <f>SUMIF(#REF!,Aufteilung_Gebäudegruppen_BWZK!A91,#REF!)</f>
        <v>#REF!</v>
      </c>
      <c r="M91" s="72" t="e">
        <f>SUMIF(#REF!,Aufteilung_Gebäudegruppen_BWZK!A91,#REF!)</f>
        <v>#REF!</v>
      </c>
      <c r="N91" s="72" t="e">
        <f>SUMIF(#REF!,Aufteilung_Gebäudegruppen_BWZK!A91,#REF!)</f>
        <v>#REF!</v>
      </c>
      <c r="O91" s="67"/>
      <c r="P91" s="72" t="e">
        <f>SUMIF(#REF!,Aufteilung_Gebäudegruppen_BWZK!A91,#REF!)</f>
        <v>#REF!</v>
      </c>
      <c r="Q91" s="72" t="e">
        <f>SUMIF(#REF!,Aufteilung_Gebäudegruppen_BWZK!A91,#REF!)</f>
        <v>#REF!</v>
      </c>
      <c r="R91" s="72" t="e">
        <f>SUMIF(#REF!,Aufteilung_Gebäudegruppen_BWZK!A91,#REF!)</f>
        <v>#REF!</v>
      </c>
      <c r="S91" s="72" t="e">
        <f>SUMIF(#REF!,Aufteilung_Gebäudegruppen_BWZK!A91,#REF!)</f>
        <v>#REF!</v>
      </c>
      <c r="T91" s="72" t="e">
        <f>SUMIF(#REF!,Aufteilung_Gebäudegruppen_BWZK!A91,#REF!)</f>
        <v>#REF!</v>
      </c>
      <c r="U91" s="67"/>
      <c r="V91" s="72" t="e">
        <f>SUMIF(#REF!,Aufteilung_Gebäudegruppen_BWZK!A91,#REF!)</f>
        <v>#REF!</v>
      </c>
      <c r="W91" s="72" t="e">
        <f>SUMIF(#REF!,Aufteilung_Gebäudegruppen_BWZK!A91,#REF!)</f>
        <v>#REF!</v>
      </c>
      <c r="X91" s="72" t="e">
        <f>SUMIF(#REF!,Aufteilung_Gebäudegruppen_BWZK!A91,#REF!)</f>
        <v>#REF!</v>
      </c>
      <c r="Y91" s="72" t="e">
        <f>SUMIF(#REF!,Aufteilung_Gebäudegruppen_BWZK!A91,#REF!)</f>
        <v>#REF!</v>
      </c>
      <c r="Z91" s="72" t="e">
        <f>SUMIF(#REF!,Aufteilung_Gebäudegruppen_BWZK!A91,#REF!)</f>
        <v>#REF!</v>
      </c>
      <c r="AA91" s="67"/>
      <c r="AB91" s="72" t="e">
        <f>SUMIF(#REF!,Aufteilung_Gebäudegruppen_BWZK!A91,#REF!)</f>
        <v>#REF!</v>
      </c>
      <c r="AC91" s="72" t="e">
        <f>SUMIF(#REF!,Aufteilung_Gebäudegruppen_BWZK!A91,#REF!)</f>
        <v>#REF!</v>
      </c>
      <c r="AD91" s="72" t="e">
        <f>SUMIF(#REF!,Aufteilung_Gebäudegruppen_BWZK!A91,#REF!)</f>
        <v>#REF!</v>
      </c>
      <c r="AE91" s="72" t="e">
        <f>SUMIF(#REF!,Aufteilung_Gebäudegruppen_BWZK!A91,#REF!)</f>
        <v>#REF!</v>
      </c>
      <c r="AF91" s="72" t="e">
        <f>SUMIF(#REF!,Aufteilung_Gebäudegruppen_BWZK!A91,#REF!)</f>
        <v>#REF!</v>
      </c>
      <c r="AG91" s="67"/>
      <c r="AH91" s="72" t="e">
        <f>SUMIF(#REF!,Aufteilung_Gebäudegruppen_BWZK!A91,#REF!)</f>
        <v>#REF!</v>
      </c>
      <c r="AI91" s="72" t="e">
        <f>SUMIF(#REF!,Aufteilung_Gebäudegruppen_BWZK!A91,#REF!)</f>
        <v>#REF!</v>
      </c>
      <c r="AJ91" s="72" t="e">
        <f>SUMIF(#REF!,Aufteilung_Gebäudegruppen_BWZK!A91,#REF!)</f>
        <v>#REF!</v>
      </c>
      <c r="AK91" s="72" t="e">
        <f>SUMIF(#REF!,Aufteilung_Gebäudegruppen_BWZK!A91,#REF!)</f>
        <v>#REF!</v>
      </c>
      <c r="AL91" s="72" t="e">
        <f>SUMIF(#REF!,Aufteilung_Gebäudegruppen_BWZK!A91,#REF!)</f>
        <v>#REF!</v>
      </c>
      <c r="AM91" s="69"/>
      <c r="AN91" s="70" t="s">
        <v>47</v>
      </c>
      <c r="AO91" s="70" t="e">
        <f t="shared" si="20"/>
        <v>#REF!</v>
      </c>
      <c r="AP91" s="70" t="e">
        <f t="shared" si="21"/>
        <v>#REF!</v>
      </c>
      <c r="AQ91" s="70" t="e">
        <f t="shared" si="22"/>
        <v>#REF!</v>
      </c>
      <c r="AR91" s="70" t="e">
        <f t="shared" si="23"/>
        <v>#REF!</v>
      </c>
      <c r="AS91" s="71"/>
      <c r="AT91" s="70" t="s">
        <v>47</v>
      </c>
      <c r="AU91" s="70" t="e">
        <f t="shared" si="24"/>
        <v>#REF!</v>
      </c>
      <c r="AV91" s="70" t="e">
        <f t="shared" si="25"/>
        <v>#REF!</v>
      </c>
      <c r="AW91" s="70" t="e">
        <f t="shared" si="26"/>
        <v>#REF!</v>
      </c>
      <c r="AX91" s="70" t="e">
        <f t="shared" si="27"/>
        <v>#REF!</v>
      </c>
      <c r="AY91" s="71"/>
      <c r="AZ91" s="70" t="s">
        <v>47</v>
      </c>
      <c r="BA91" s="70" t="e">
        <f t="shared" si="28"/>
        <v>#REF!</v>
      </c>
      <c r="BB91" s="70" t="e">
        <f t="shared" si="29"/>
        <v>#REF!</v>
      </c>
      <c r="BC91" s="70" t="e">
        <f t="shared" si="30"/>
        <v>#REF!</v>
      </c>
      <c r="BD91" s="70" t="e">
        <f t="shared" si="31"/>
        <v>#REF!</v>
      </c>
      <c r="BE91" s="71"/>
      <c r="BF91" s="70" t="s">
        <v>47</v>
      </c>
      <c r="BG91" s="70" t="e">
        <f t="shared" si="32"/>
        <v>#REF!</v>
      </c>
      <c r="BH91" s="70" t="e">
        <f t="shared" si="33"/>
        <v>#REF!</v>
      </c>
      <c r="BI91" s="70" t="e">
        <f t="shared" si="34"/>
        <v>#REF!</v>
      </c>
      <c r="BJ91" s="70" t="e">
        <f t="shared" si="35"/>
        <v>#REF!</v>
      </c>
      <c r="BK91" s="71"/>
      <c r="BL91" s="70" t="s">
        <v>47</v>
      </c>
      <c r="BM91" s="70" t="e">
        <f t="shared" si="36"/>
        <v>#REF!</v>
      </c>
      <c r="BN91" s="70" t="e">
        <f t="shared" si="37"/>
        <v>#REF!</v>
      </c>
      <c r="BO91" s="70" t="e">
        <f t="shared" si="38"/>
        <v>#REF!</v>
      </c>
      <c r="BP91" s="70" t="e">
        <f t="shared" si="39"/>
        <v>#REF!</v>
      </c>
      <c r="BQ91" s="52"/>
    </row>
    <row r="92" spans="1:69">
      <c r="A92" s="73">
        <v>3142</v>
      </c>
      <c r="B92" s="73" t="s">
        <v>124</v>
      </c>
      <c r="C92" s="74"/>
      <c r="D92" s="14" t="e">
        <f>SUMIF(#REF!,Aufteilung_Gebäudegruppen_BWZK!A92,#REF!)</f>
        <v>#REF!</v>
      </c>
      <c r="E92" s="14" t="e">
        <f>SUMIF(#REF!,Aufteilung_Gebäudegruppen_BWZK!A92,#REF!)</f>
        <v>#REF!</v>
      </c>
      <c r="F92" s="14" t="e">
        <f>SUMIF(#REF!,Aufteilung_Gebäudegruppen_BWZK!A92,#REF!)</f>
        <v>#REF!</v>
      </c>
      <c r="G92" s="14" t="e">
        <f>SUMIF(#REF!,Aufteilung_Gebäudegruppen_BWZK!A92,#REF!)</f>
        <v>#REF!</v>
      </c>
      <c r="H92" s="14" t="e">
        <f>SUMIF(#REF!,Aufteilung_Gebäudegruppen_BWZK!A92,#REF!)</f>
        <v>#REF!</v>
      </c>
      <c r="I92" s="67"/>
      <c r="J92" s="72" t="e">
        <f>SUMIF(#REF!,Aufteilung_Gebäudegruppen_BWZK!A92,#REF!)</f>
        <v>#REF!</v>
      </c>
      <c r="K92" s="72" t="e">
        <f>SUMIF(#REF!,Aufteilung_Gebäudegruppen_BWZK!A92,#REF!)</f>
        <v>#REF!</v>
      </c>
      <c r="L92" s="72" t="e">
        <f>SUMIF(#REF!,Aufteilung_Gebäudegruppen_BWZK!A92,#REF!)</f>
        <v>#REF!</v>
      </c>
      <c r="M92" s="72" t="e">
        <f>SUMIF(#REF!,Aufteilung_Gebäudegruppen_BWZK!A92,#REF!)</f>
        <v>#REF!</v>
      </c>
      <c r="N92" s="72" t="e">
        <f>SUMIF(#REF!,Aufteilung_Gebäudegruppen_BWZK!A92,#REF!)</f>
        <v>#REF!</v>
      </c>
      <c r="O92" s="67"/>
      <c r="P92" s="72" t="e">
        <f>SUMIF(#REF!,Aufteilung_Gebäudegruppen_BWZK!A92,#REF!)</f>
        <v>#REF!</v>
      </c>
      <c r="Q92" s="72" t="e">
        <f>SUMIF(#REF!,Aufteilung_Gebäudegruppen_BWZK!A92,#REF!)</f>
        <v>#REF!</v>
      </c>
      <c r="R92" s="72" t="e">
        <f>SUMIF(#REF!,Aufteilung_Gebäudegruppen_BWZK!A92,#REF!)</f>
        <v>#REF!</v>
      </c>
      <c r="S92" s="72" t="e">
        <f>SUMIF(#REF!,Aufteilung_Gebäudegruppen_BWZK!A92,#REF!)</f>
        <v>#REF!</v>
      </c>
      <c r="T92" s="72" t="e">
        <f>SUMIF(#REF!,Aufteilung_Gebäudegruppen_BWZK!A92,#REF!)</f>
        <v>#REF!</v>
      </c>
      <c r="U92" s="67"/>
      <c r="V92" s="72" t="e">
        <f>SUMIF(#REF!,Aufteilung_Gebäudegruppen_BWZK!A92,#REF!)</f>
        <v>#REF!</v>
      </c>
      <c r="W92" s="72" t="e">
        <f>SUMIF(#REF!,Aufteilung_Gebäudegruppen_BWZK!A92,#REF!)</f>
        <v>#REF!</v>
      </c>
      <c r="X92" s="72" t="e">
        <f>SUMIF(#REF!,Aufteilung_Gebäudegruppen_BWZK!A92,#REF!)</f>
        <v>#REF!</v>
      </c>
      <c r="Y92" s="72" t="e">
        <f>SUMIF(#REF!,Aufteilung_Gebäudegruppen_BWZK!A92,#REF!)</f>
        <v>#REF!</v>
      </c>
      <c r="Z92" s="72" t="e">
        <f>SUMIF(#REF!,Aufteilung_Gebäudegruppen_BWZK!A92,#REF!)</f>
        <v>#REF!</v>
      </c>
      <c r="AA92" s="67"/>
      <c r="AB92" s="72" t="e">
        <f>SUMIF(#REF!,Aufteilung_Gebäudegruppen_BWZK!A92,#REF!)</f>
        <v>#REF!</v>
      </c>
      <c r="AC92" s="72" t="e">
        <f>SUMIF(#REF!,Aufteilung_Gebäudegruppen_BWZK!A92,#REF!)</f>
        <v>#REF!</v>
      </c>
      <c r="AD92" s="72" t="e">
        <f>SUMIF(#REF!,Aufteilung_Gebäudegruppen_BWZK!A92,#REF!)</f>
        <v>#REF!</v>
      </c>
      <c r="AE92" s="72" t="e">
        <f>SUMIF(#REF!,Aufteilung_Gebäudegruppen_BWZK!A92,#REF!)</f>
        <v>#REF!</v>
      </c>
      <c r="AF92" s="72" t="e">
        <f>SUMIF(#REF!,Aufteilung_Gebäudegruppen_BWZK!A92,#REF!)</f>
        <v>#REF!</v>
      </c>
      <c r="AG92" s="67"/>
      <c r="AH92" s="72" t="e">
        <f>SUMIF(#REF!,Aufteilung_Gebäudegruppen_BWZK!A92,#REF!)</f>
        <v>#REF!</v>
      </c>
      <c r="AI92" s="72" t="e">
        <f>SUMIF(#REF!,Aufteilung_Gebäudegruppen_BWZK!A92,#REF!)</f>
        <v>#REF!</v>
      </c>
      <c r="AJ92" s="72" t="e">
        <f>SUMIF(#REF!,Aufteilung_Gebäudegruppen_BWZK!A92,#REF!)</f>
        <v>#REF!</v>
      </c>
      <c r="AK92" s="72" t="e">
        <f>SUMIF(#REF!,Aufteilung_Gebäudegruppen_BWZK!A92,#REF!)</f>
        <v>#REF!</v>
      </c>
      <c r="AL92" s="72" t="e">
        <f>SUMIF(#REF!,Aufteilung_Gebäudegruppen_BWZK!A92,#REF!)</f>
        <v>#REF!</v>
      </c>
      <c r="AM92" s="69"/>
      <c r="AN92" s="70" t="s">
        <v>47</v>
      </c>
      <c r="AO92" s="70" t="e">
        <f t="shared" si="20"/>
        <v>#REF!</v>
      </c>
      <c r="AP92" s="70" t="e">
        <f t="shared" si="21"/>
        <v>#REF!</v>
      </c>
      <c r="AQ92" s="70" t="e">
        <f t="shared" si="22"/>
        <v>#REF!</v>
      </c>
      <c r="AR92" s="70" t="e">
        <f t="shared" si="23"/>
        <v>#REF!</v>
      </c>
      <c r="AS92" s="71"/>
      <c r="AT92" s="70" t="s">
        <v>47</v>
      </c>
      <c r="AU92" s="70" t="e">
        <f t="shared" si="24"/>
        <v>#REF!</v>
      </c>
      <c r="AV92" s="70" t="e">
        <f t="shared" si="25"/>
        <v>#REF!</v>
      </c>
      <c r="AW92" s="70" t="e">
        <f t="shared" si="26"/>
        <v>#REF!</v>
      </c>
      <c r="AX92" s="70" t="e">
        <f t="shared" si="27"/>
        <v>#REF!</v>
      </c>
      <c r="AY92" s="71"/>
      <c r="AZ92" s="70" t="s">
        <v>47</v>
      </c>
      <c r="BA92" s="70" t="e">
        <f t="shared" si="28"/>
        <v>#REF!</v>
      </c>
      <c r="BB92" s="70" t="e">
        <f t="shared" si="29"/>
        <v>#REF!</v>
      </c>
      <c r="BC92" s="70" t="e">
        <f t="shared" si="30"/>
        <v>#REF!</v>
      </c>
      <c r="BD92" s="70" t="e">
        <f t="shared" si="31"/>
        <v>#REF!</v>
      </c>
      <c r="BE92" s="71"/>
      <c r="BF92" s="70" t="s">
        <v>47</v>
      </c>
      <c r="BG92" s="70" t="e">
        <f t="shared" si="32"/>
        <v>#REF!</v>
      </c>
      <c r="BH92" s="70" t="e">
        <f t="shared" si="33"/>
        <v>#REF!</v>
      </c>
      <c r="BI92" s="70" t="e">
        <f t="shared" si="34"/>
        <v>#REF!</v>
      </c>
      <c r="BJ92" s="70" t="e">
        <f t="shared" si="35"/>
        <v>#REF!</v>
      </c>
      <c r="BK92" s="71"/>
      <c r="BL92" s="70" t="s">
        <v>47</v>
      </c>
      <c r="BM92" s="70" t="e">
        <f t="shared" si="36"/>
        <v>#REF!</v>
      </c>
      <c r="BN92" s="70" t="e">
        <f t="shared" si="37"/>
        <v>#REF!</v>
      </c>
      <c r="BO92" s="70" t="e">
        <f t="shared" si="38"/>
        <v>#REF!</v>
      </c>
      <c r="BP92" s="70" t="e">
        <f t="shared" si="39"/>
        <v>#REF!</v>
      </c>
      <c r="BQ92" s="52"/>
    </row>
    <row r="93" spans="1:69">
      <c r="A93" s="73">
        <v>3143</v>
      </c>
      <c r="B93" s="73" t="s">
        <v>125</v>
      </c>
      <c r="C93" s="74"/>
      <c r="D93" s="14" t="e">
        <f>SUMIF(#REF!,Aufteilung_Gebäudegruppen_BWZK!A93,#REF!)</f>
        <v>#REF!</v>
      </c>
      <c r="E93" s="14" t="e">
        <f>SUMIF(#REF!,Aufteilung_Gebäudegruppen_BWZK!A93,#REF!)</f>
        <v>#REF!</v>
      </c>
      <c r="F93" s="14" t="e">
        <f>SUMIF(#REF!,Aufteilung_Gebäudegruppen_BWZK!A93,#REF!)</f>
        <v>#REF!</v>
      </c>
      <c r="G93" s="14" t="e">
        <f>SUMIF(#REF!,Aufteilung_Gebäudegruppen_BWZK!A93,#REF!)</f>
        <v>#REF!</v>
      </c>
      <c r="H93" s="14" t="e">
        <f>SUMIF(#REF!,Aufteilung_Gebäudegruppen_BWZK!A93,#REF!)</f>
        <v>#REF!</v>
      </c>
      <c r="I93" s="67"/>
      <c r="J93" s="72" t="e">
        <f>SUMIF(#REF!,Aufteilung_Gebäudegruppen_BWZK!A93,#REF!)</f>
        <v>#REF!</v>
      </c>
      <c r="K93" s="72" t="e">
        <f>SUMIF(#REF!,Aufteilung_Gebäudegruppen_BWZK!A93,#REF!)</f>
        <v>#REF!</v>
      </c>
      <c r="L93" s="72" t="e">
        <f>SUMIF(#REF!,Aufteilung_Gebäudegruppen_BWZK!A93,#REF!)</f>
        <v>#REF!</v>
      </c>
      <c r="M93" s="72" t="e">
        <f>SUMIF(#REF!,Aufteilung_Gebäudegruppen_BWZK!A93,#REF!)</f>
        <v>#REF!</v>
      </c>
      <c r="N93" s="72" t="e">
        <f>SUMIF(#REF!,Aufteilung_Gebäudegruppen_BWZK!A93,#REF!)</f>
        <v>#REF!</v>
      </c>
      <c r="O93" s="67"/>
      <c r="P93" s="72" t="e">
        <f>SUMIF(#REF!,Aufteilung_Gebäudegruppen_BWZK!A93,#REF!)</f>
        <v>#REF!</v>
      </c>
      <c r="Q93" s="72" t="e">
        <f>SUMIF(#REF!,Aufteilung_Gebäudegruppen_BWZK!A93,#REF!)</f>
        <v>#REF!</v>
      </c>
      <c r="R93" s="72" t="e">
        <f>SUMIF(#REF!,Aufteilung_Gebäudegruppen_BWZK!A93,#REF!)</f>
        <v>#REF!</v>
      </c>
      <c r="S93" s="72" t="e">
        <f>SUMIF(#REF!,Aufteilung_Gebäudegruppen_BWZK!A93,#REF!)</f>
        <v>#REF!</v>
      </c>
      <c r="T93" s="72" t="e">
        <f>SUMIF(#REF!,Aufteilung_Gebäudegruppen_BWZK!A93,#REF!)</f>
        <v>#REF!</v>
      </c>
      <c r="U93" s="67"/>
      <c r="V93" s="72" t="e">
        <f>SUMIF(#REF!,Aufteilung_Gebäudegruppen_BWZK!A93,#REF!)</f>
        <v>#REF!</v>
      </c>
      <c r="W93" s="72" t="e">
        <f>SUMIF(#REF!,Aufteilung_Gebäudegruppen_BWZK!A93,#REF!)</f>
        <v>#REF!</v>
      </c>
      <c r="X93" s="72" t="e">
        <f>SUMIF(#REF!,Aufteilung_Gebäudegruppen_BWZK!A93,#REF!)</f>
        <v>#REF!</v>
      </c>
      <c r="Y93" s="72" t="e">
        <f>SUMIF(#REF!,Aufteilung_Gebäudegruppen_BWZK!A93,#REF!)</f>
        <v>#REF!</v>
      </c>
      <c r="Z93" s="72" t="e">
        <f>SUMIF(#REF!,Aufteilung_Gebäudegruppen_BWZK!A93,#REF!)</f>
        <v>#REF!</v>
      </c>
      <c r="AA93" s="67"/>
      <c r="AB93" s="72" t="e">
        <f>SUMIF(#REF!,Aufteilung_Gebäudegruppen_BWZK!A93,#REF!)</f>
        <v>#REF!</v>
      </c>
      <c r="AC93" s="72" t="e">
        <f>SUMIF(#REF!,Aufteilung_Gebäudegruppen_BWZK!A93,#REF!)</f>
        <v>#REF!</v>
      </c>
      <c r="AD93" s="72" t="e">
        <f>SUMIF(#REF!,Aufteilung_Gebäudegruppen_BWZK!A93,#REF!)</f>
        <v>#REF!</v>
      </c>
      <c r="AE93" s="72" t="e">
        <f>SUMIF(#REF!,Aufteilung_Gebäudegruppen_BWZK!A93,#REF!)</f>
        <v>#REF!</v>
      </c>
      <c r="AF93" s="72" t="e">
        <f>SUMIF(#REF!,Aufteilung_Gebäudegruppen_BWZK!A93,#REF!)</f>
        <v>#REF!</v>
      </c>
      <c r="AG93" s="67"/>
      <c r="AH93" s="72" t="e">
        <f>SUMIF(#REF!,Aufteilung_Gebäudegruppen_BWZK!A93,#REF!)</f>
        <v>#REF!</v>
      </c>
      <c r="AI93" s="72" t="e">
        <f>SUMIF(#REF!,Aufteilung_Gebäudegruppen_BWZK!A93,#REF!)</f>
        <v>#REF!</v>
      </c>
      <c r="AJ93" s="72" t="e">
        <f>SUMIF(#REF!,Aufteilung_Gebäudegruppen_BWZK!A93,#REF!)</f>
        <v>#REF!</v>
      </c>
      <c r="AK93" s="72" t="e">
        <f>SUMIF(#REF!,Aufteilung_Gebäudegruppen_BWZK!A93,#REF!)</f>
        <v>#REF!</v>
      </c>
      <c r="AL93" s="72" t="e">
        <f>SUMIF(#REF!,Aufteilung_Gebäudegruppen_BWZK!A93,#REF!)</f>
        <v>#REF!</v>
      </c>
      <c r="AM93" s="69"/>
      <c r="AN93" s="70" t="s">
        <v>47</v>
      </c>
      <c r="AO93" s="70" t="e">
        <f t="shared" si="20"/>
        <v>#REF!</v>
      </c>
      <c r="AP93" s="70" t="e">
        <f t="shared" si="21"/>
        <v>#REF!</v>
      </c>
      <c r="AQ93" s="70" t="e">
        <f t="shared" si="22"/>
        <v>#REF!</v>
      </c>
      <c r="AR93" s="70" t="e">
        <f t="shared" si="23"/>
        <v>#REF!</v>
      </c>
      <c r="AS93" s="71"/>
      <c r="AT93" s="70" t="s">
        <v>47</v>
      </c>
      <c r="AU93" s="70" t="e">
        <f t="shared" si="24"/>
        <v>#REF!</v>
      </c>
      <c r="AV93" s="70" t="e">
        <f t="shared" si="25"/>
        <v>#REF!</v>
      </c>
      <c r="AW93" s="70" t="e">
        <f t="shared" si="26"/>
        <v>#REF!</v>
      </c>
      <c r="AX93" s="70" t="e">
        <f t="shared" si="27"/>
        <v>#REF!</v>
      </c>
      <c r="AY93" s="71"/>
      <c r="AZ93" s="70" t="s">
        <v>47</v>
      </c>
      <c r="BA93" s="70" t="e">
        <f t="shared" si="28"/>
        <v>#REF!</v>
      </c>
      <c r="BB93" s="70" t="e">
        <f t="shared" si="29"/>
        <v>#REF!</v>
      </c>
      <c r="BC93" s="70" t="e">
        <f t="shared" si="30"/>
        <v>#REF!</v>
      </c>
      <c r="BD93" s="70" t="e">
        <f t="shared" si="31"/>
        <v>#REF!</v>
      </c>
      <c r="BE93" s="71"/>
      <c r="BF93" s="70" t="s">
        <v>47</v>
      </c>
      <c r="BG93" s="70" t="e">
        <f t="shared" si="32"/>
        <v>#REF!</v>
      </c>
      <c r="BH93" s="70" t="e">
        <f t="shared" si="33"/>
        <v>#REF!</v>
      </c>
      <c r="BI93" s="70" t="e">
        <f t="shared" si="34"/>
        <v>#REF!</v>
      </c>
      <c r="BJ93" s="70" t="e">
        <f t="shared" si="35"/>
        <v>#REF!</v>
      </c>
      <c r="BK93" s="71"/>
      <c r="BL93" s="70" t="s">
        <v>47</v>
      </c>
      <c r="BM93" s="70" t="e">
        <f t="shared" si="36"/>
        <v>#REF!</v>
      </c>
      <c r="BN93" s="70" t="e">
        <f t="shared" si="37"/>
        <v>#REF!</v>
      </c>
      <c r="BO93" s="70" t="e">
        <f t="shared" si="38"/>
        <v>#REF!</v>
      </c>
      <c r="BP93" s="70" t="e">
        <f t="shared" si="39"/>
        <v>#REF!</v>
      </c>
      <c r="BQ93" s="52"/>
    </row>
    <row r="94" spans="1:69">
      <c r="A94" s="73">
        <v>3144</v>
      </c>
      <c r="B94" s="73" t="s">
        <v>126</v>
      </c>
      <c r="C94" s="74"/>
      <c r="D94" s="14" t="e">
        <f>SUMIF(#REF!,Aufteilung_Gebäudegruppen_BWZK!A94,#REF!)</f>
        <v>#REF!</v>
      </c>
      <c r="E94" s="14" t="e">
        <f>SUMIF(#REF!,Aufteilung_Gebäudegruppen_BWZK!A94,#REF!)</f>
        <v>#REF!</v>
      </c>
      <c r="F94" s="14" t="e">
        <f>SUMIF(#REF!,Aufteilung_Gebäudegruppen_BWZK!A94,#REF!)</f>
        <v>#REF!</v>
      </c>
      <c r="G94" s="14" t="e">
        <f>SUMIF(#REF!,Aufteilung_Gebäudegruppen_BWZK!A94,#REF!)</f>
        <v>#REF!</v>
      </c>
      <c r="H94" s="14" t="e">
        <f>SUMIF(#REF!,Aufteilung_Gebäudegruppen_BWZK!A94,#REF!)</f>
        <v>#REF!</v>
      </c>
      <c r="I94" s="67"/>
      <c r="J94" s="72" t="e">
        <f>SUMIF(#REF!,Aufteilung_Gebäudegruppen_BWZK!A94,#REF!)</f>
        <v>#REF!</v>
      </c>
      <c r="K94" s="72" t="e">
        <f>SUMIF(#REF!,Aufteilung_Gebäudegruppen_BWZK!A94,#REF!)</f>
        <v>#REF!</v>
      </c>
      <c r="L94" s="72" t="e">
        <f>SUMIF(#REF!,Aufteilung_Gebäudegruppen_BWZK!A94,#REF!)</f>
        <v>#REF!</v>
      </c>
      <c r="M94" s="72" t="e">
        <f>SUMIF(#REF!,Aufteilung_Gebäudegruppen_BWZK!A94,#REF!)</f>
        <v>#REF!</v>
      </c>
      <c r="N94" s="72" t="e">
        <f>SUMIF(#REF!,Aufteilung_Gebäudegruppen_BWZK!A94,#REF!)</f>
        <v>#REF!</v>
      </c>
      <c r="O94" s="67"/>
      <c r="P94" s="72" t="e">
        <f>SUMIF(#REF!,Aufteilung_Gebäudegruppen_BWZK!A94,#REF!)</f>
        <v>#REF!</v>
      </c>
      <c r="Q94" s="72" t="e">
        <f>SUMIF(#REF!,Aufteilung_Gebäudegruppen_BWZK!A94,#REF!)</f>
        <v>#REF!</v>
      </c>
      <c r="R94" s="72" t="e">
        <f>SUMIF(#REF!,Aufteilung_Gebäudegruppen_BWZK!A94,#REF!)</f>
        <v>#REF!</v>
      </c>
      <c r="S94" s="72" t="e">
        <f>SUMIF(#REF!,Aufteilung_Gebäudegruppen_BWZK!A94,#REF!)</f>
        <v>#REF!</v>
      </c>
      <c r="T94" s="72" t="e">
        <f>SUMIF(#REF!,Aufteilung_Gebäudegruppen_BWZK!A94,#REF!)</f>
        <v>#REF!</v>
      </c>
      <c r="U94" s="67"/>
      <c r="V94" s="72" t="e">
        <f>SUMIF(#REF!,Aufteilung_Gebäudegruppen_BWZK!A94,#REF!)</f>
        <v>#REF!</v>
      </c>
      <c r="W94" s="72" t="e">
        <f>SUMIF(#REF!,Aufteilung_Gebäudegruppen_BWZK!A94,#REF!)</f>
        <v>#REF!</v>
      </c>
      <c r="X94" s="72" t="e">
        <f>SUMIF(#REF!,Aufteilung_Gebäudegruppen_BWZK!A94,#REF!)</f>
        <v>#REF!</v>
      </c>
      <c r="Y94" s="72" t="e">
        <f>SUMIF(#REF!,Aufteilung_Gebäudegruppen_BWZK!A94,#REF!)</f>
        <v>#REF!</v>
      </c>
      <c r="Z94" s="72" t="e">
        <f>SUMIF(#REF!,Aufteilung_Gebäudegruppen_BWZK!A94,#REF!)</f>
        <v>#REF!</v>
      </c>
      <c r="AA94" s="67"/>
      <c r="AB94" s="72" t="e">
        <f>SUMIF(#REF!,Aufteilung_Gebäudegruppen_BWZK!A94,#REF!)</f>
        <v>#REF!</v>
      </c>
      <c r="AC94" s="72" t="e">
        <f>SUMIF(#REF!,Aufteilung_Gebäudegruppen_BWZK!A94,#REF!)</f>
        <v>#REF!</v>
      </c>
      <c r="AD94" s="72" t="e">
        <f>SUMIF(#REF!,Aufteilung_Gebäudegruppen_BWZK!A94,#REF!)</f>
        <v>#REF!</v>
      </c>
      <c r="AE94" s="72" t="e">
        <f>SUMIF(#REF!,Aufteilung_Gebäudegruppen_BWZK!A94,#REF!)</f>
        <v>#REF!</v>
      </c>
      <c r="AF94" s="72" t="e">
        <f>SUMIF(#REF!,Aufteilung_Gebäudegruppen_BWZK!A94,#REF!)</f>
        <v>#REF!</v>
      </c>
      <c r="AG94" s="67"/>
      <c r="AH94" s="72" t="e">
        <f>SUMIF(#REF!,Aufteilung_Gebäudegruppen_BWZK!A94,#REF!)</f>
        <v>#REF!</v>
      </c>
      <c r="AI94" s="72" t="e">
        <f>SUMIF(#REF!,Aufteilung_Gebäudegruppen_BWZK!A94,#REF!)</f>
        <v>#REF!</v>
      </c>
      <c r="AJ94" s="72" t="e">
        <f>SUMIF(#REF!,Aufteilung_Gebäudegruppen_BWZK!A94,#REF!)</f>
        <v>#REF!</v>
      </c>
      <c r="AK94" s="72" t="e">
        <f>SUMIF(#REF!,Aufteilung_Gebäudegruppen_BWZK!A94,#REF!)</f>
        <v>#REF!</v>
      </c>
      <c r="AL94" s="72" t="e">
        <f>SUMIF(#REF!,Aufteilung_Gebäudegruppen_BWZK!A94,#REF!)</f>
        <v>#REF!</v>
      </c>
      <c r="AM94" s="69"/>
      <c r="AN94" s="70" t="s">
        <v>47</v>
      </c>
      <c r="AO94" s="70" t="e">
        <f t="shared" si="20"/>
        <v>#REF!</v>
      </c>
      <c r="AP94" s="70" t="e">
        <f t="shared" si="21"/>
        <v>#REF!</v>
      </c>
      <c r="AQ94" s="70" t="e">
        <f t="shared" si="22"/>
        <v>#REF!</v>
      </c>
      <c r="AR94" s="70" t="e">
        <f t="shared" si="23"/>
        <v>#REF!</v>
      </c>
      <c r="AS94" s="71"/>
      <c r="AT94" s="70" t="s">
        <v>47</v>
      </c>
      <c r="AU94" s="70" t="e">
        <f t="shared" si="24"/>
        <v>#REF!</v>
      </c>
      <c r="AV94" s="70" t="e">
        <f t="shared" si="25"/>
        <v>#REF!</v>
      </c>
      <c r="AW94" s="70" t="e">
        <f t="shared" si="26"/>
        <v>#REF!</v>
      </c>
      <c r="AX94" s="70" t="e">
        <f t="shared" si="27"/>
        <v>#REF!</v>
      </c>
      <c r="AY94" s="71"/>
      <c r="AZ94" s="70" t="s">
        <v>47</v>
      </c>
      <c r="BA94" s="70" t="e">
        <f t="shared" si="28"/>
        <v>#REF!</v>
      </c>
      <c r="BB94" s="70" t="e">
        <f t="shared" si="29"/>
        <v>#REF!</v>
      </c>
      <c r="BC94" s="70" t="e">
        <f t="shared" si="30"/>
        <v>#REF!</v>
      </c>
      <c r="BD94" s="70" t="e">
        <f t="shared" si="31"/>
        <v>#REF!</v>
      </c>
      <c r="BE94" s="71"/>
      <c r="BF94" s="70" t="s">
        <v>47</v>
      </c>
      <c r="BG94" s="70" t="e">
        <f t="shared" si="32"/>
        <v>#REF!</v>
      </c>
      <c r="BH94" s="70" t="e">
        <f t="shared" si="33"/>
        <v>#REF!</v>
      </c>
      <c r="BI94" s="70" t="e">
        <f t="shared" si="34"/>
        <v>#REF!</v>
      </c>
      <c r="BJ94" s="70" t="e">
        <f t="shared" si="35"/>
        <v>#REF!</v>
      </c>
      <c r="BK94" s="71"/>
      <c r="BL94" s="70" t="s">
        <v>47</v>
      </c>
      <c r="BM94" s="70" t="e">
        <f t="shared" si="36"/>
        <v>#REF!</v>
      </c>
      <c r="BN94" s="70" t="e">
        <f t="shared" si="37"/>
        <v>#REF!</v>
      </c>
      <c r="BO94" s="70" t="e">
        <f t="shared" si="38"/>
        <v>#REF!</v>
      </c>
      <c r="BP94" s="70" t="e">
        <f t="shared" si="39"/>
        <v>#REF!</v>
      </c>
      <c r="BQ94" s="52"/>
    </row>
    <row r="95" spans="1:69">
      <c r="A95" s="66">
        <v>3200</v>
      </c>
      <c r="B95" s="66" t="s">
        <v>127</v>
      </c>
      <c r="C95" s="39"/>
      <c r="D95" s="14" t="e">
        <f>SUMIF(#REF!,Aufteilung_Gebäudegruppen_BWZK!A95,#REF!)</f>
        <v>#REF!</v>
      </c>
      <c r="E95" s="14" t="e">
        <f>SUMIF(#REF!,Aufteilung_Gebäudegruppen_BWZK!A95,#REF!)</f>
        <v>#REF!</v>
      </c>
      <c r="F95" s="14" t="e">
        <f>SUMIF(#REF!,Aufteilung_Gebäudegruppen_BWZK!A95,#REF!)</f>
        <v>#REF!</v>
      </c>
      <c r="G95" s="14" t="e">
        <f>SUMIF(#REF!,Aufteilung_Gebäudegruppen_BWZK!A95,#REF!)</f>
        <v>#REF!</v>
      </c>
      <c r="H95" s="14" t="e">
        <f>SUMIF(#REF!,Aufteilung_Gebäudegruppen_BWZK!A95,#REF!)</f>
        <v>#REF!</v>
      </c>
      <c r="I95" s="67"/>
      <c r="J95" s="72" t="e">
        <f>SUMIF(#REF!,Aufteilung_Gebäudegruppen_BWZK!A95,#REF!)</f>
        <v>#REF!</v>
      </c>
      <c r="K95" s="72" t="e">
        <f>SUMIF(#REF!,Aufteilung_Gebäudegruppen_BWZK!A95,#REF!)</f>
        <v>#REF!</v>
      </c>
      <c r="L95" s="72" t="e">
        <f>SUMIF(#REF!,Aufteilung_Gebäudegruppen_BWZK!A95,#REF!)</f>
        <v>#REF!</v>
      </c>
      <c r="M95" s="72" t="e">
        <f>SUMIF(#REF!,Aufteilung_Gebäudegruppen_BWZK!A95,#REF!)</f>
        <v>#REF!</v>
      </c>
      <c r="N95" s="72" t="e">
        <f>SUMIF(#REF!,Aufteilung_Gebäudegruppen_BWZK!A95,#REF!)</f>
        <v>#REF!</v>
      </c>
      <c r="O95" s="67"/>
      <c r="P95" s="72" t="e">
        <f>SUMIF(#REF!,Aufteilung_Gebäudegruppen_BWZK!A95,#REF!)</f>
        <v>#REF!</v>
      </c>
      <c r="Q95" s="72" t="e">
        <f>SUMIF(#REF!,Aufteilung_Gebäudegruppen_BWZK!A95,#REF!)</f>
        <v>#REF!</v>
      </c>
      <c r="R95" s="72" t="e">
        <f>SUMIF(#REF!,Aufteilung_Gebäudegruppen_BWZK!A95,#REF!)</f>
        <v>#REF!</v>
      </c>
      <c r="S95" s="72" t="e">
        <f>SUMIF(#REF!,Aufteilung_Gebäudegruppen_BWZK!A95,#REF!)</f>
        <v>#REF!</v>
      </c>
      <c r="T95" s="72" t="e">
        <f>SUMIF(#REF!,Aufteilung_Gebäudegruppen_BWZK!A95,#REF!)</f>
        <v>#REF!</v>
      </c>
      <c r="U95" s="67"/>
      <c r="V95" s="72" t="e">
        <f>SUMIF(#REF!,Aufteilung_Gebäudegruppen_BWZK!A95,#REF!)</f>
        <v>#REF!</v>
      </c>
      <c r="W95" s="72" t="e">
        <f>SUMIF(#REF!,Aufteilung_Gebäudegruppen_BWZK!A95,#REF!)</f>
        <v>#REF!</v>
      </c>
      <c r="X95" s="72" t="e">
        <f>SUMIF(#REF!,Aufteilung_Gebäudegruppen_BWZK!A95,#REF!)</f>
        <v>#REF!</v>
      </c>
      <c r="Y95" s="72" t="e">
        <f>SUMIF(#REF!,Aufteilung_Gebäudegruppen_BWZK!A95,#REF!)</f>
        <v>#REF!</v>
      </c>
      <c r="Z95" s="72" t="e">
        <f>SUMIF(#REF!,Aufteilung_Gebäudegruppen_BWZK!A95,#REF!)</f>
        <v>#REF!</v>
      </c>
      <c r="AA95" s="67"/>
      <c r="AB95" s="72" t="e">
        <f>SUMIF(#REF!,Aufteilung_Gebäudegruppen_BWZK!A95,#REF!)</f>
        <v>#REF!</v>
      </c>
      <c r="AC95" s="72" t="e">
        <f>SUMIF(#REF!,Aufteilung_Gebäudegruppen_BWZK!A95,#REF!)</f>
        <v>#REF!</v>
      </c>
      <c r="AD95" s="72" t="e">
        <f>SUMIF(#REF!,Aufteilung_Gebäudegruppen_BWZK!A95,#REF!)</f>
        <v>#REF!</v>
      </c>
      <c r="AE95" s="72" t="e">
        <f>SUMIF(#REF!,Aufteilung_Gebäudegruppen_BWZK!A95,#REF!)</f>
        <v>#REF!</v>
      </c>
      <c r="AF95" s="72" t="e">
        <f>SUMIF(#REF!,Aufteilung_Gebäudegruppen_BWZK!A95,#REF!)</f>
        <v>#REF!</v>
      </c>
      <c r="AG95" s="67"/>
      <c r="AH95" s="72" t="e">
        <f>SUMIF(#REF!,Aufteilung_Gebäudegruppen_BWZK!A95,#REF!)</f>
        <v>#REF!</v>
      </c>
      <c r="AI95" s="72" t="e">
        <f>SUMIF(#REF!,Aufteilung_Gebäudegruppen_BWZK!A95,#REF!)</f>
        <v>#REF!</v>
      </c>
      <c r="AJ95" s="72" t="e">
        <f>SUMIF(#REF!,Aufteilung_Gebäudegruppen_BWZK!A95,#REF!)</f>
        <v>#REF!</v>
      </c>
      <c r="AK95" s="72" t="e">
        <f>SUMIF(#REF!,Aufteilung_Gebäudegruppen_BWZK!A95,#REF!)</f>
        <v>#REF!</v>
      </c>
      <c r="AL95" s="72" t="e">
        <f>SUMIF(#REF!,Aufteilung_Gebäudegruppen_BWZK!A95,#REF!)</f>
        <v>#REF!</v>
      </c>
      <c r="AM95" s="69"/>
      <c r="AN95" s="70" t="s">
        <v>47</v>
      </c>
      <c r="AO95" s="70" t="e">
        <f t="shared" si="20"/>
        <v>#REF!</v>
      </c>
      <c r="AP95" s="70" t="e">
        <f t="shared" si="21"/>
        <v>#REF!</v>
      </c>
      <c r="AQ95" s="70" t="e">
        <f t="shared" si="22"/>
        <v>#REF!</v>
      </c>
      <c r="AR95" s="70" t="e">
        <f t="shared" si="23"/>
        <v>#REF!</v>
      </c>
      <c r="AS95" s="71"/>
      <c r="AT95" s="70" t="s">
        <v>47</v>
      </c>
      <c r="AU95" s="70" t="e">
        <f t="shared" si="24"/>
        <v>#REF!</v>
      </c>
      <c r="AV95" s="70" t="e">
        <f t="shared" si="25"/>
        <v>#REF!</v>
      </c>
      <c r="AW95" s="70" t="e">
        <f t="shared" si="26"/>
        <v>#REF!</v>
      </c>
      <c r="AX95" s="70" t="e">
        <f t="shared" si="27"/>
        <v>#REF!</v>
      </c>
      <c r="AY95" s="71"/>
      <c r="AZ95" s="70" t="s">
        <v>47</v>
      </c>
      <c r="BA95" s="70" t="e">
        <f t="shared" si="28"/>
        <v>#REF!</v>
      </c>
      <c r="BB95" s="70" t="e">
        <f t="shared" si="29"/>
        <v>#REF!</v>
      </c>
      <c r="BC95" s="70" t="e">
        <f t="shared" si="30"/>
        <v>#REF!</v>
      </c>
      <c r="BD95" s="70" t="e">
        <f t="shared" si="31"/>
        <v>#REF!</v>
      </c>
      <c r="BE95" s="71"/>
      <c r="BF95" s="70" t="s">
        <v>47</v>
      </c>
      <c r="BG95" s="70" t="e">
        <f t="shared" si="32"/>
        <v>#REF!</v>
      </c>
      <c r="BH95" s="70" t="e">
        <f t="shared" si="33"/>
        <v>#REF!</v>
      </c>
      <c r="BI95" s="70" t="e">
        <f t="shared" si="34"/>
        <v>#REF!</v>
      </c>
      <c r="BJ95" s="70" t="e">
        <f t="shared" si="35"/>
        <v>#REF!</v>
      </c>
      <c r="BK95" s="71"/>
      <c r="BL95" s="70" t="s">
        <v>47</v>
      </c>
      <c r="BM95" s="70" t="e">
        <f t="shared" si="36"/>
        <v>#REF!</v>
      </c>
      <c r="BN95" s="70" t="e">
        <f t="shared" si="37"/>
        <v>#REF!</v>
      </c>
      <c r="BO95" s="70" t="e">
        <f t="shared" si="38"/>
        <v>#REF!</v>
      </c>
      <c r="BP95" s="70" t="e">
        <f t="shared" si="39"/>
        <v>#REF!</v>
      </c>
      <c r="BQ95" s="52"/>
    </row>
    <row r="96" spans="1:69">
      <c r="A96" s="5">
        <v>3210</v>
      </c>
      <c r="B96" s="5" t="s">
        <v>128</v>
      </c>
      <c r="C96" s="40"/>
      <c r="D96" s="14" t="e">
        <f>SUMIF(#REF!,Aufteilung_Gebäudegruppen_BWZK!A96,#REF!)</f>
        <v>#REF!</v>
      </c>
      <c r="E96" s="14" t="e">
        <f>SUMIF(#REF!,Aufteilung_Gebäudegruppen_BWZK!A96,#REF!)</f>
        <v>#REF!</v>
      </c>
      <c r="F96" s="14" t="e">
        <f>SUMIF(#REF!,Aufteilung_Gebäudegruppen_BWZK!A96,#REF!)</f>
        <v>#REF!</v>
      </c>
      <c r="G96" s="14" t="e">
        <f>SUMIF(#REF!,Aufteilung_Gebäudegruppen_BWZK!A96,#REF!)</f>
        <v>#REF!</v>
      </c>
      <c r="H96" s="14" t="e">
        <f>SUMIF(#REF!,Aufteilung_Gebäudegruppen_BWZK!A96,#REF!)</f>
        <v>#REF!</v>
      </c>
      <c r="I96" s="67"/>
      <c r="J96" s="72" t="e">
        <f>SUMIF(#REF!,Aufteilung_Gebäudegruppen_BWZK!A96,#REF!)</f>
        <v>#REF!</v>
      </c>
      <c r="K96" s="72" t="e">
        <f>SUMIF(#REF!,Aufteilung_Gebäudegruppen_BWZK!A96,#REF!)</f>
        <v>#REF!</v>
      </c>
      <c r="L96" s="72" t="e">
        <f>SUMIF(#REF!,Aufteilung_Gebäudegruppen_BWZK!A96,#REF!)</f>
        <v>#REF!</v>
      </c>
      <c r="M96" s="72" t="e">
        <f>SUMIF(#REF!,Aufteilung_Gebäudegruppen_BWZK!A96,#REF!)</f>
        <v>#REF!</v>
      </c>
      <c r="N96" s="72" t="e">
        <f>SUMIF(#REF!,Aufteilung_Gebäudegruppen_BWZK!A96,#REF!)</f>
        <v>#REF!</v>
      </c>
      <c r="O96" s="67"/>
      <c r="P96" s="72" t="e">
        <f>SUMIF(#REF!,Aufteilung_Gebäudegruppen_BWZK!A96,#REF!)</f>
        <v>#REF!</v>
      </c>
      <c r="Q96" s="72" t="e">
        <f>SUMIF(#REF!,Aufteilung_Gebäudegruppen_BWZK!A96,#REF!)</f>
        <v>#REF!</v>
      </c>
      <c r="R96" s="72" t="e">
        <f>SUMIF(#REF!,Aufteilung_Gebäudegruppen_BWZK!A96,#REF!)</f>
        <v>#REF!</v>
      </c>
      <c r="S96" s="72" t="e">
        <f>SUMIF(#REF!,Aufteilung_Gebäudegruppen_BWZK!A96,#REF!)</f>
        <v>#REF!</v>
      </c>
      <c r="T96" s="72" t="e">
        <f>SUMIF(#REF!,Aufteilung_Gebäudegruppen_BWZK!A96,#REF!)</f>
        <v>#REF!</v>
      </c>
      <c r="U96" s="67"/>
      <c r="V96" s="72" t="e">
        <f>SUMIF(#REF!,Aufteilung_Gebäudegruppen_BWZK!A96,#REF!)</f>
        <v>#REF!</v>
      </c>
      <c r="W96" s="72" t="e">
        <f>SUMIF(#REF!,Aufteilung_Gebäudegruppen_BWZK!A96,#REF!)</f>
        <v>#REF!</v>
      </c>
      <c r="X96" s="72" t="e">
        <f>SUMIF(#REF!,Aufteilung_Gebäudegruppen_BWZK!A96,#REF!)</f>
        <v>#REF!</v>
      </c>
      <c r="Y96" s="72" t="e">
        <f>SUMIF(#REF!,Aufteilung_Gebäudegruppen_BWZK!A96,#REF!)</f>
        <v>#REF!</v>
      </c>
      <c r="Z96" s="72" t="e">
        <f>SUMIF(#REF!,Aufteilung_Gebäudegruppen_BWZK!A96,#REF!)</f>
        <v>#REF!</v>
      </c>
      <c r="AA96" s="67"/>
      <c r="AB96" s="72" t="e">
        <f>SUMIF(#REF!,Aufteilung_Gebäudegruppen_BWZK!A96,#REF!)</f>
        <v>#REF!</v>
      </c>
      <c r="AC96" s="72" t="e">
        <f>SUMIF(#REF!,Aufteilung_Gebäudegruppen_BWZK!A96,#REF!)</f>
        <v>#REF!</v>
      </c>
      <c r="AD96" s="72" t="e">
        <f>SUMIF(#REF!,Aufteilung_Gebäudegruppen_BWZK!A96,#REF!)</f>
        <v>#REF!</v>
      </c>
      <c r="AE96" s="72" t="e">
        <f>SUMIF(#REF!,Aufteilung_Gebäudegruppen_BWZK!A96,#REF!)</f>
        <v>#REF!</v>
      </c>
      <c r="AF96" s="72" t="e">
        <f>SUMIF(#REF!,Aufteilung_Gebäudegruppen_BWZK!A96,#REF!)</f>
        <v>#REF!</v>
      </c>
      <c r="AG96" s="67"/>
      <c r="AH96" s="72" t="e">
        <f>SUMIF(#REF!,Aufteilung_Gebäudegruppen_BWZK!A96,#REF!)</f>
        <v>#REF!</v>
      </c>
      <c r="AI96" s="72" t="e">
        <f>SUMIF(#REF!,Aufteilung_Gebäudegruppen_BWZK!A96,#REF!)</f>
        <v>#REF!</v>
      </c>
      <c r="AJ96" s="72" t="e">
        <f>SUMIF(#REF!,Aufteilung_Gebäudegruppen_BWZK!A96,#REF!)</f>
        <v>#REF!</v>
      </c>
      <c r="AK96" s="72" t="e">
        <f>SUMIF(#REF!,Aufteilung_Gebäudegruppen_BWZK!A96,#REF!)</f>
        <v>#REF!</v>
      </c>
      <c r="AL96" s="72" t="e">
        <f>SUMIF(#REF!,Aufteilung_Gebäudegruppen_BWZK!A96,#REF!)</f>
        <v>#REF!</v>
      </c>
      <c r="AM96" s="69"/>
      <c r="AN96" s="70" t="s">
        <v>47</v>
      </c>
      <c r="AO96" s="70" t="e">
        <f t="shared" si="20"/>
        <v>#REF!</v>
      </c>
      <c r="AP96" s="70" t="e">
        <f t="shared" si="21"/>
        <v>#REF!</v>
      </c>
      <c r="AQ96" s="70" t="e">
        <f t="shared" si="22"/>
        <v>#REF!</v>
      </c>
      <c r="AR96" s="70" t="e">
        <f t="shared" si="23"/>
        <v>#REF!</v>
      </c>
      <c r="AS96" s="71"/>
      <c r="AT96" s="70" t="s">
        <v>47</v>
      </c>
      <c r="AU96" s="70" t="e">
        <f t="shared" si="24"/>
        <v>#REF!</v>
      </c>
      <c r="AV96" s="70" t="e">
        <f t="shared" si="25"/>
        <v>#REF!</v>
      </c>
      <c r="AW96" s="70" t="e">
        <f t="shared" si="26"/>
        <v>#REF!</v>
      </c>
      <c r="AX96" s="70" t="e">
        <f t="shared" si="27"/>
        <v>#REF!</v>
      </c>
      <c r="AY96" s="71"/>
      <c r="AZ96" s="70" t="s">
        <v>47</v>
      </c>
      <c r="BA96" s="70" t="e">
        <f t="shared" si="28"/>
        <v>#REF!</v>
      </c>
      <c r="BB96" s="70" t="e">
        <f t="shared" si="29"/>
        <v>#REF!</v>
      </c>
      <c r="BC96" s="70" t="e">
        <f t="shared" si="30"/>
        <v>#REF!</v>
      </c>
      <c r="BD96" s="70" t="e">
        <f t="shared" si="31"/>
        <v>#REF!</v>
      </c>
      <c r="BE96" s="71"/>
      <c r="BF96" s="70" t="s">
        <v>47</v>
      </c>
      <c r="BG96" s="70" t="e">
        <f t="shared" si="32"/>
        <v>#REF!</v>
      </c>
      <c r="BH96" s="70" t="e">
        <f t="shared" si="33"/>
        <v>#REF!</v>
      </c>
      <c r="BI96" s="70" t="e">
        <f t="shared" si="34"/>
        <v>#REF!</v>
      </c>
      <c r="BJ96" s="70" t="e">
        <f t="shared" si="35"/>
        <v>#REF!</v>
      </c>
      <c r="BK96" s="71"/>
      <c r="BL96" s="70" t="s">
        <v>47</v>
      </c>
      <c r="BM96" s="70" t="e">
        <f t="shared" si="36"/>
        <v>#REF!</v>
      </c>
      <c r="BN96" s="70" t="e">
        <f t="shared" si="37"/>
        <v>#REF!</v>
      </c>
      <c r="BO96" s="70" t="e">
        <f t="shared" si="38"/>
        <v>#REF!</v>
      </c>
      <c r="BP96" s="70" t="e">
        <f t="shared" si="39"/>
        <v>#REF!</v>
      </c>
      <c r="BQ96" s="52"/>
    </row>
    <row r="97" spans="1:69">
      <c r="A97" s="73">
        <v>3211</v>
      </c>
      <c r="B97" s="73" t="s">
        <v>129</v>
      </c>
      <c r="C97" s="74"/>
      <c r="D97" s="14" t="e">
        <f>SUMIF(#REF!,Aufteilung_Gebäudegruppen_BWZK!A97,#REF!)</f>
        <v>#REF!</v>
      </c>
      <c r="E97" s="14" t="e">
        <f>SUMIF(#REF!,Aufteilung_Gebäudegruppen_BWZK!A97,#REF!)</f>
        <v>#REF!</v>
      </c>
      <c r="F97" s="14" t="e">
        <f>SUMIF(#REF!,Aufteilung_Gebäudegruppen_BWZK!A97,#REF!)</f>
        <v>#REF!</v>
      </c>
      <c r="G97" s="14" t="e">
        <f>SUMIF(#REF!,Aufteilung_Gebäudegruppen_BWZK!A97,#REF!)</f>
        <v>#REF!</v>
      </c>
      <c r="H97" s="14" t="e">
        <f>SUMIF(#REF!,Aufteilung_Gebäudegruppen_BWZK!A97,#REF!)</f>
        <v>#REF!</v>
      </c>
      <c r="I97" s="67"/>
      <c r="J97" s="72" t="e">
        <f>SUMIF(#REF!,Aufteilung_Gebäudegruppen_BWZK!A97,#REF!)</f>
        <v>#REF!</v>
      </c>
      <c r="K97" s="72" t="e">
        <f>SUMIF(#REF!,Aufteilung_Gebäudegruppen_BWZK!A97,#REF!)</f>
        <v>#REF!</v>
      </c>
      <c r="L97" s="72" t="e">
        <f>SUMIF(#REF!,Aufteilung_Gebäudegruppen_BWZK!A97,#REF!)</f>
        <v>#REF!</v>
      </c>
      <c r="M97" s="72" t="e">
        <f>SUMIF(#REF!,Aufteilung_Gebäudegruppen_BWZK!A97,#REF!)</f>
        <v>#REF!</v>
      </c>
      <c r="N97" s="72" t="e">
        <f>SUMIF(#REF!,Aufteilung_Gebäudegruppen_BWZK!A97,#REF!)</f>
        <v>#REF!</v>
      </c>
      <c r="O97" s="67"/>
      <c r="P97" s="72" t="e">
        <f>SUMIF(#REF!,Aufteilung_Gebäudegruppen_BWZK!A97,#REF!)</f>
        <v>#REF!</v>
      </c>
      <c r="Q97" s="72" t="e">
        <f>SUMIF(#REF!,Aufteilung_Gebäudegruppen_BWZK!A97,#REF!)</f>
        <v>#REF!</v>
      </c>
      <c r="R97" s="72" t="e">
        <f>SUMIF(#REF!,Aufteilung_Gebäudegruppen_BWZK!A97,#REF!)</f>
        <v>#REF!</v>
      </c>
      <c r="S97" s="72" t="e">
        <f>SUMIF(#REF!,Aufteilung_Gebäudegruppen_BWZK!A97,#REF!)</f>
        <v>#REF!</v>
      </c>
      <c r="T97" s="72" t="e">
        <f>SUMIF(#REF!,Aufteilung_Gebäudegruppen_BWZK!A97,#REF!)</f>
        <v>#REF!</v>
      </c>
      <c r="U97" s="67"/>
      <c r="V97" s="72" t="e">
        <f>SUMIF(#REF!,Aufteilung_Gebäudegruppen_BWZK!A97,#REF!)</f>
        <v>#REF!</v>
      </c>
      <c r="W97" s="72" t="e">
        <f>SUMIF(#REF!,Aufteilung_Gebäudegruppen_BWZK!A97,#REF!)</f>
        <v>#REF!</v>
      </c>
      <c r="X97" s="72" t="e">
        <f>SUMIF(#REF!,Aufteilung_Gebäudegruppen_BWZK!A97,#REF!)</f>
        <v>#REF!</v>
      </c>
      <c r="Y97" s="72" t="e">
        <f>SUMIF(#REF!,Aufteilung_Gebäudegruppen_BWZK!A97,#REF!)</f>
        <v>#REF!</v>
      </c>
      <c r="Z97" s="72" t="e">
        <f>SUMIF(#REF!,Aufteilung_Gebäudegruppen_BWZK!A97,#REF!)</f>
        <v>#REF!</v>
      </c>
      <c r="AA97" s="67"/>
      <c r="AB97" s="72" t="e">
        <f>SUMIF(#REF!,Aufteilung_Gebäudegruppen_BWZK!A97,#REF!)</f>
        <v>#REF!</v>
      </c>
      <c r="AC97" s="72" t="e">
        <f>SUMIF(#REF!,Aufteilung_Gebäudegruppen_BWZK!A97,#REF!)</f>
        <v>#REF!</v>
      </c>
      <c r="AD97" s="72" t="e">
        <f>SUMIF(#REF!,Aufteilung_Gebäudegruppen_BWZK!A97,#REF!)</f>
        <v>#REF!</v>
      </c>
      <c r="AE97" s="72" t="e">
        <f>SUMIF(#REF!,Aufteilung_Gebäudegruppen_BWZK!A97,#REF!)</f>
        <v>#REF!</v>
      </c>
      <c r="AF97" s="72" t="e">
        <f>SUMIF(#REF!,Aufteilung_Gebäudegruppen_BWZK!A97,#REF!)</f>
        <v>#REF!</v>
      </c>
      <c r="AG97" s="67"/>
      <c r="AH97" s="72" t="e">
        <f>SUMIF(#REF!,Aufteilung_Gebäudegruppen_BWZK!A97,#REF!)</f>
        <v>#REF!</v>
      </c>
      <c r="AI97" s="72" t="e">
        <f>SUMIF(#REF!,Aufteilung_Gebäudegruppen_BWZK!A97,#REF!)</f>
        <v>#REF!</v>
      </c>
      <c r="AJ97" s="72" t="e">
        <f>SUMIF(#REF!,Aufteilung_Gebäudegruppen_BWZK!A97,#REF!)</f>
        <v>#REF!</v>
      </c>
      <c r="AK97" s="72" t="e">
        <f>SUMIF(#REF!,Aufteilung_Gebäudegruppen_BWZK!A97,#REF!)</f>
        <v>#REF!</v>
      </c>
      <c r="AL97" s="72" t="e">
        <f>SUMIF(#REF!,Aufteilung_Gebäudegruppen_BWZK!A97,#REF!)</f>
        <v>#REF!</v>
      </c>
      <c r="AM97" s="69"/>
      <c r="AN97" s="70" t="s">
        <v>47</v>
      </c>
      <c r="AO97" s="70" t="e">
        <f t="shared" si="20"/>
        <v>#REF!</v>
      </c>
      <c r="AP97" s="70" t="e">
        <f t="shared" si="21"/>
        <v>#REF!</v>
      </c>
      <c r="AQ97" s="70" t="e">
        <f t="shared" si="22"/>
        <v>#REF!</v>
      </c>
      <c r="AR97" s="70" t="e">
        <f t="shared" si="23"/>
        <v>#REF!</v>
      </c>
      <c r="AS97" s="71"/>
      <c r="AT97" s="70" t="s">
        <v>47</v>
      </c>
      <c r="AU97" s="70" t="e">
        <f t="shared" si="24"/>
        <v>#REF!</v>
      </c>
      <c r="AV97" s="70" t="e">
        <f t="shared" si="25"/>
        <v>#REF!</v>
      </c>
      <c r="AW97" s="70" t="e">
        <f t="shared" si="26"/>
        <v>#REF!</v>
      </c>
      <c r="AX97" s="70" t="e">
        <f t="shared" si="27"/>
        <v>#REF!</v>
      </c>
      <c r="AY97" s="71"/>
      <c r="AZ97" s="70" t="s">
        <v>47</v>
      </c>
      <c r="BA97" s="70" t="e">
        <f t="shared" si="28"/>
        <v>#REF!</v>
      </c>
      <c r="BB97" s="70" t="e">
        <f t="shared" si="29"/>
        <v>#REF!</v>
      </c>
      <c r="BC97" s="70" t="e">
        <f t="shared" si="30"/>
        <v>#REF!</v>
      </c>
      <c r="BD97" s="70" t="e">
        <f t="shared" si="31"/>
        <v>#REF!</v>
      </c>
      <c r="BE97" s="71"/>
      <c r="BF97" s="70" t="s">
        <v>47</v>
      </c>
      <c r="BG97" s="70" t="e">
        <f t="shared" si="32"/>
        <v>#REF!</v>
      </c>
      <c r="BH97" s="70" t="e">
        <f t="shared" si="33"/>
        <v>#REF!</v>
      </c>
      <c r="BI97" s="70" t="e">
        <f t="shared" si="34"/>
        <v>#REF!</v>
      </c>
      <c r="BJ97" s="70" t="e">
        <f t="shared" si="35"/>
        <v>#REF!</v>
      </c>
      <c r="BK97" s="71"/>
      <c r="BL97" s="70" t="s">
        <v>47</v>
      </c>
      <c r="BM97" s="70" t="e">
        <f t="shared" si="36"/>
        <v>#REF!</v>
      </c>
      <c r="BN97" s="70" t="e">
        <f t="shared" si="37"/>
        <v>#REF!</v>
      </c>
      <c r="BO97" s="70" t="e">
        <f t="shared" si="38"/>
        <v>#REF!</v>
      </c>
      <c r="BP97" s="70" t="e">
        <f t="shared" si="39"/>
        <v>#REF!</v>
      </c>
      <c r="BQ97" s="52"/>
    </row>
    <row r="98" spans="1:69">
      <c r="A98" s="73">
        <v>3212</v>
      </c>
      <c r="B98" s="73" t="s">
        <v>107</v>
      </c>
      <c r="C98" s="74"/>
      <c r="D98" s="14" t="e">
        <f>SUMIF(#REF!,Aufteilung_Gebäudegruppen_BWZK!A98,#REF!)</f>
        <v>#REF!</v>
      </c>
      <c r="E98" s="14" t="e">
        <f>SUMIF(#REF!,Aufteilung_Gebäudegruppen_BWZK!A98,#REF!)</f>
        <v>#REF!</v>
      </c>
      <c r="F98" s="14" t="e">
        <f>SUMIF(#REF!,Aufteilung_Gebäudegruppen_BWZK!A98,#REF!)</f>
        <v>#REF!</v>
      </c>
      <c r="G98" s="14" t="e">
        <f>SUMIF(#REF!,Aufteilung_Gebäudegruppen_BWZK!A98,#REF!)</f>
        <v>#REF!</v>
      </c>
      <c r="H98" s="14" t="e">
        <f>SUMIF(#REF!,Aufteilung_Gebäudegruppen_BWZK!A98,#REF!)</f>
        <v>#REF!</v>
      </c>
      <c r="I98" s="67"/>
      <c r="J98" s="72" t="e">
        <f>SUMIF(#REF!,Aufteilung_Gebäudegruppen_BWZK!A98,#REF!)</f>
        <v>#REF!</v>
      </c>
      <c r="K98" s="72" t="e">
        <f>SUMIF(#REF!,Aufteilung_Gebäudegruppen_BWZK!A98,#REF!)</f>
        <v>#REF!</v>
      </c>
      <c r="L98" s="72" t="e">
        <f>SUMIF(#REF!,Aufteilung_Gebäudegruppen_BWZK!A98,#REF!)</f>
        <v>#REF!</v>
      </c>
      <c r="M98" s="72" t="e">
        <f>SUMIF(#REF!,Aufteilung_Gebäudegruppen_BWZK!A98,#REF!)</f>
        <v>#REF!</v>
      </c>
      <c r="N98" s="72" t="e">
        <f>SUMIF(#REF!,Aufteilung_Gebäudegruppen_BWZK!A98,#REF!)</f>
        <v>#REF!</v>
      </c>
      <c r="O98" s="67"/>
      <c r="P98" s="72" t="e">
        <f>SUMIF(#REF!,Aufteilung_Gebäudegruppen_BWZK!A98,#REF!)</f>
        <v>#REF!</v>
      </c>
      <c r="Q98" s="72" t="e">
        <f>SUMIF(#REF!,Aufteilung_Gebäudegruppen_BWZK!A98,#REF!)</f>
        <v>#REF!</v>
      </c>
      <c r="R98" s="72" t="e">
        <f>SUMIF(#REF!,Aufteilung_Gebäudegruppen_BWZK!A98,#REF!)</f>
        <v>#REF!</v>
      </c>
      <c r="S98" s="72" t="e">
        <f>SUMIF(#REF!,Aufteilung_Gebäudegruppen_BWZK!A98,#REF!)</f>
        <v>#REF!</v>
      </c>
      <c r="T98" s="72" t="e">
        <f>SUMIF(#REF!,Aufteilung_Gebäudegruppen_BWZK!A98,#REF!)</f>
        <v>#REF!</v>
      </c>
      <c r="U98" s="67"/>
      <c r="V98" s="72" t="e">
        <f>SUMIF(#REF!,Aufteilung_Gebäudegruppen_BWZK!A98,#REF!)</f>
        <v>#REF!</v>
      </c>
      <c r="W98" s="72" t="e">
        <f>SUMIF(#REF!,Aufteilung_Gebäudegruppen_BWZK!A98,#REF!)</f>
        <v>#REF!</v>
      </c>
      <c r="X98" s="72" t="e">
        <f>SUMIF(#REF!,Aufteilung_Gebäudegruppen_BWZK!A98,#REF!)</f>
        <v>#REF!</v>
      </c>
      <c r="Y98" s="72" t="e">
        <f>SUMIF(#REF!,Aufteilung_Gebäudegruppen_BWZK!A98,#REF!)</f>
        <v>#REF!</v>
      </c>
      <c r="Z98" s="72" t="e">
        <f>SUMIF(#REF!,Aufteilung_Gebäudegruppen_BWZK!A98,#REF!)</f>
        <v>#REF!</v>
      </c>
      <c r="AA98" s="67"/>
      <c r="AB98" s="72" t="e">
        <f>SUMIF(#REF!,Aufteilung_Gebäudegruppen_BWZK!A98,#REF!)</f>
        <v>#REF!</v>
      </c>
      <c r="AC98" s="72" t="e">
        <f>SUMIF(#REF!,Aufteilung_Gebäudegruppen_BWZK!A98,#REF!)</f>
        <v>#REF!</v>
      </c>
      <c r="AD98" s="72" t="e">
        <f>SUMIF(#REF!,Aufteilung_Gebäudegruppen_BWZK!A98,#REF!)</f>
        <v>#REF!</v>
      </c>
      <c r="AE98" s="72" t="e">
        <f>SUMIF(#REF!,Aufteilung_Gebäudegruppen_BWZK!A98,#REF!)</f>
        <v>#REF!</v>
      </c>
      <c r="AF98" s="72" t="e">
        <f>SUMIF(#REF!,Aufteilung_Gebäudegruppen_BWZK!A98,#REF!)</f>
        <v>#REF!</v>
      </c>
      <c r="AG98" s="67"/>
      <c r="AH98" s="72" t="e">
        <f>SUMIF(#REF!,Aufteilung_Gebäudegruppen_BWZK!A98,#REF!)</f>
        <v>#REF!</v>
      </c>
      <c r="AI98" s="72" t="e">
        <f>SUMIF(#REF!,Aufteilung_Gebäudegruppen_BWZK!A98,#REF!)</f>
        <v>#REF!</v>
      </c>
      <c r="AJ98" s="72" t="e">
        <f>SUMIF(#REF!,Aufteilung_Gebäudegruppen_BWZK!A98,#REF!)</f>
        <v>#REF!</v>
      </c>
      <c r="AK98" s="72" t="e">
        <f>SUMIF(#REF!,Aufteilung_Gebäudegruppen_BWZK!A98,#REF!)</f>
        <v>#REF!</v>
      </c>
      <c r="AL98" s="72" t="e">
        <f>SUMIF(#REF!,Aufteilung_Gebäudegruppen_BWZK!A98,#REF!)</f>
        <v>#REF!</v>
      </c>
      <c r="AM98" s="69"/>
      <c r="AN98" s="70" t="s">
        <v>47</v>
      </c>
      <c r="AO98" s="70" t="e">
        <f t="shared" si="20"/>
        <v>#REF!</v>
      </c>
      <c r="AP98" s="70" t="e">
        <f t="shared" si="21"/>
        <v>#REF!</v>
      </c>
      <c r="AQ98" s="70" t="e">
        <f t="shared" si="22"/>
        <v>#REF!</v>
      </c>
      <c r="AR98" s="70" t="e">
        <f t="shared" si="23"/>
        <v>#REF!</v>
      </c>
      <c r="AS98" s="71"/>
      <c r="AT98" s="70" t="s">
        <v>47</v>
      </c>
      <c r="AU98" s="70" t="e">
        <f t="shared" si="24"/>
        <v>#REF!</v>
      </c>
      <c r="AV98" s="70" t="e">
        <f t="shared" si="25"/>
        <v>#REF!</v>
      </c>
      <c r="AW98" s="70" t="e">
        <f t="shared" si="26"/>
        <v>#REF!</v>
      </c>
      <c r="AX98" s="70" t="e">
        <f t="shared" si="27"/>
        <v>#REF!</v>
      </c>
      <c r="AY98" s="71"/>
      <c r="AZ98" s="70" t="s">
        <v>47</v>
      </c>
      <c r="BA98" s="70" t="e">
        <f t="shared" si="28"/>
        <v>#REF!</v>
      </c>
      <c r="BB98" s="70" t="e">
        <f t="shared" si="29"/>
        <v>#REF!</v>
      </c>
      <c r="BC98" s="70" t="e">
        <f t="shared" si="30"/>
        <v>#REF!</v>
      </c>
      <c r="BD98" s="70" t="e">
        <f t="shared" si="31"/>
        <v>#REF!</v>
      </c>
      <c r="BE98" s="71"/>
      <c r="BF98" s="70" t="s">
        <v>47</v>
      </c>
      <c r="BG98" s="70" t="e">
        <f t="shared" si="32"/>
        <v>#REF!</v>
      </c>
      <c r="BH98" s="70" t="e">
        <f t="shared" si="33"/>
        <v>#REF!</v>
      </c>
      <c r="BI98" s="70" t="e">
        <f t="shared" si="34"/>
        <v>#REF!</v>
      </c>
      <c r="BJ98" s="70" t="e">
        <f t="shared" si="35"/>
        <v>#REF!</v>
      </c>
      <c r="BK98" s="71"/>
      <c r="BL98" s="70" t="s">
        <v>47</v>
      </c>
      <c r="BM98" s="70" t="e">
        <f t="shared" si="36"/>
        <v>#REF!</v>
      </c>
      <c r="BN98" s="70" t="e">
        <f t="shared" si="37"/>
        <v>#REF!</v>
      </c>
      <c r="BO98" s="70" t="e">
        <f t="shared" si="38"/>
        <v>#REF!</v>
      </c>
      <c r="BP98" s="70" t="e">
        <f t="shared" si="39"/>
        <v>#REF!</v>
      </c>
      <c r="BQ98" s="52"/>
    </row>
    <row r="99" spans="1:69">
      <c r="A99" s="73">
        <v>3213</v>
      </c>
      <c r="B99" s="73" t="s">
        <v>108</v>
      </c>
      <c r="C99" s="74"/>
      <c r="D99" s="14" t="e">
        <f>SUMIF(#REF!,Aufteilung_Gebäudegruppen_BWZK!A99,#REF!)</f>
        <v>#REF!</v>
      </c>
      <c r="E99" s="14" t="e">
        <f>SUMIF(#REF!,Aufteilung_Gebäudegruppen_BWZK!A99,#REF!)</f>
        <v>#REF!</v>
      </c>
      <c r="F99" s="14" t="e">
        <f>SUMIF(#REF!,Aufteilung_Gebäudegruppen_BWZK!A99,#REF!)</f>
        <v>#REF!</v>
      </c>
      <c r="G99" s="14" t="e">
        <f>SUMIF(#REF!,Aufteilung_Gebäudegruppen_BWZK!A99,#REF!)</f>
        <v>#REF!</v>
      </c>
      <c r="H99" s="14" t="e">
        <f>SUMIF(#REF!,Aufteilung_Gebäudegruppen_BWZK!A99,#REF!)</f>
        <v>#REF!</v>
      </c>
      <c r="I99" s="67"/>
      <c r="J99" s="72" t="e">
        <f>SUMIF(#REF!,Aufteilung_Gebäudegruppen_BWZK!A99,#REF!)</f>
        <v>#REF!</v>
      </c>
      <c r="K99" s="72" t="e">
        <f>SUMIF(#REF!,Aufteilung_Gebäudegruppen_BWZK!A99,#REF!)</f>
        <v>#REF!</v>
      </c>
      <c r="L99" s="72" t="e">
        <f>SUMIF(#REF!,Aufteilung_Gebäudegruppen_BWZK!A99,#REF!)</f>
        <v>#REF!</v>
      </c>
      <c r="M99" s="72" t="e">
        <f>SUMIF(#REF!,Aufteilung_Gebäudegruppen_BWZK!A99,#REF!)</f>
        <v>#REF!</v>
      </c>
      <c r="N99" s="72" t="e">
        <f>SUMIF(#REF!,Aufteilung_Gebäudegruppen_BWZK!A99,#REF!)</f>
        <v>#REF!</v>
      </c>
      <c r="O99" s="67"/>
      <c r="P99" s="72" t="e">
        <f>SUMIF(#REF!,Aufteilung_Gebäudegruppen_BWZK!A99,#REF!)</f>
        <v>#REF!</v>
      </c>
      <c r="Q99" s="72" t="e">
        <f>SUMIF(#REF!,Aufteilung_Gebäudegruppen_BWZK!A99,#REF!)</f>
        <v>#REF!</v>
      </c>
      <c r="R99" s="72" t="e">
        <f>SUMIF(#REF!,Aufteilung_Gebäudegruppen_BWZK!A99,#REF!)</f>
        <v>#REF!</v>
      </c>
      <c r="S99" s="72" t="e">
        <f>SUMIF(#REF!,Aufteilung_Gebäudegruppen_BWZK!A99,#REF!)</f>
        <v>#REF!</v>
      </c>
      <c r="T99" s="72" t="e">
        <f>SUMIF(#REF!,Aufteilung_Gebäudegruppen_BWZK!A99,#REF!)</f>
        <v>#REF!</v>
      </c>
      <c r="U99" s="67"/>
      <c r="V99" s="72" t="e">
        <f>SUMIF(#REF!,Aufteilung_Gebäudegruppen_BWZK!A99,#REF!)</f>
        <v>#REF!</v>
      </c>
      <c r="W99" s="72" t="e">
        <f>SUMIF(#REF!,Aufteilung_Gebäudegruppen_BWZK!A99,#REF!)</f>
        <v>#REF!</v>
      </c>
      <c r="X99" s="72" t="e">
        <f>SUMIF(#REF!,Aufteilung_Gebäudegruppen_BWZK!A99,#REF!)</f>
        <v>#REF!</v>
      </c>
      <c r="Y99" s="72" t="e">
        <f>SUMIF(#REF!,Aufteilung_Gebäudegruppen_BWZK!A99,#REF!)</f>
        <v>#REF!</v>
      </c>
      <c r="Z99" s="72" t="e">
        <f>SUMIF(#REF!,Aufteilung_Gebäudegruppen_BWZK!A99,#REF!)</f>
        <v>#REF!</v>
      </c>
      <c r="AA99" s="67"/>
      <c r="AB99" s="72" t="e">
        <f>SUMIF(#REF!,Aufteilung_Gebäudegruppen_BWZK!A99,#REF!)</f>
        <v>#REF!</v>
      </c>
      <c r="AC99" s="72" t="e">
        <f>SUMIF(#REF!,Aufteilung_Gebäudegruppen_BWZK!A99,#REF!)</f>
        <v>#REF!</v>
      </c>
      <c r="AD99" s="72" t="e">
        <f>SUMIF(#REF!,Aufteilung_Gebäudegruppen_BWZK!A99,#REF!)</f>
        <v>#REF!</v>
      </c>
      <c r="AE99" s="72" t="e">
        <f>SUMIF(#REF!,Aufteilung_Gebäudegruppen_BWZK!A99,#REF!)</f>
        <v>#REF!</v>
      </c>
      <c r="AF99" s="72" t="e">
        <f>SUMIF(#REF!,Aufteilung_Gebäudegruppen_BWZK!A99,#REF!)</f>
        <v>#REF!</v>
      </c>
      <c r="AG99" s="67"/>
      <c r="AH99" s="72" t="e">
        <f>SUMIF(#REF!,Aufteilung_Gebäudegruppen_BWZK!A99,#REF!)</f>
        <v>#REF!</v>
      </c>
      <c r="AI99" s="72" t="e">
        <f>SUMIF(#REF!,Aufteilung_Gebäudegruppen_BWZK!A99,#REF!)</f>
        <v>#REF!</v>
      </c>
      <c r="AJ99" s="72" t="e">
        <f>SUMIF(#REF!,Aufteilung_Gebäudegruppen_BWZK!A99,#REF!)</f>
        <v>#REF!</v>
      </c>
      <c r="AK99" s="72" t="e">
        <f>SUMIF(#REF!,Aufteilung_Gebäudegruppen_BWZK!A99,#REF!)</f>
        <v>#REF!</v>
      </c>
      <c r="AL99" s="72" t="e">
        <f>SUMIF(#REF!,Aufteilung_Gebäudegruppen_BWZK!A99,#REF!)</f>
        <v>#REF!</v>
      </c>
      <c r="AM99" s="69"/>
      <c r="AN99" s="70" t="s">
        <v>47</v>
      </c>
      <c r="AO99" s="70" t="e">
        <f t="shared" si="20"/>
        <v>#REF!</v>
      </c>
      <c r="AP99" s="70" t="e">
        <f t="shared" si="21"/>
        <v>#REF!</v>
      </c>
      <c r="AQ99" s="70" t="e">
        <f t="shared" si="22"/>
        <v>#REF!</v>
      </c>
      <c r="AR99" s="70" t="e">
        <f t="shared" si="23"/>
        <v>#REF!</v>
      </c>
      <c r="AS99" s="71"/>
      <c r="AT99" s="70" t="s">
        <v>47</v>
      </c>
      <c r="AU99" s="70" t="e">
        <f t="shared" si="24"/>
        <v>#REF!</v>
      </c>
      <c r="AV99" s="70" t="e">
        <f t="shared" si="25"/>
        <v>#REF!</v>
      </c>
      <c r="AW99" s="70" t="e">
        <f t="shared" si="26"/>
        <v>#REF!</v>
      </c>
      <c r="AX99" s="70" t="e">
        <f t="shared" si="27"/>
        <v>#REF!</v>
      </c>
      <c r="AY99" s="71"/>
      <c r="AZ99" s="70" t="s">
        <v>47</v>
      </c>
      <c r="BA99" s="70" t="e">
        <f t="shared" si="28"/>
        <v>#REF!</v>
      </c>
      <c r="BB99" s="70" t="e">
        <f t="shared" si="29"/>
        <v>#REF!</v>
      </c>
      <c r="BC99" s="70" t="e">
        <f t="shared" si="30"/>
        <v>#REF!</v>
      </c>
      <c r="BD99" s="70" t="e">
        <f t="shared" si="31"/>
        <v>#REF!</v>
      </c>
      <c r="BE99" s="71"/>
      <c r="BF99" s="70" t="s">
        <v>47</v>
      </c>
      <c r="BG99" s="70" t="e">
        <f t="shared" si="32"/>
        <v>#REF!</v>
      </c>
      <c r="BH99" s="70" t="e">
        <f t="shared" si="33"/>
        <v>#REF!</v>
      </c>
      <c r="BI99" s="70" t="e">
        <f t="shared" si="34"/>
        <v>#REF!</v>
      </c>
      <c r="BJ99" s="70" t="e">
        <f t="shared" si="35"/>
        <v>#REF!</v>
      </c>
      <c r="BK99" s="71"/>
      <c r="BL99" s="70" t="s">
        <v>47</v>
      </c>
      <c r="BM99" s="70" t="e">
        <f t="shared" si="36"/>
        <v>#REF!</v>
      </c>
      <c r="BN99" s="70" t="e">
        <f t="shared" si="37"/>
        <v>#REF!</v>
      </c>
      <c r="BO99" s="70" t="e">
        <f t="shared" si="38"/>
        <v>#REF!</v>
      </c>
      <c r="BP99" s="70" t="e">
        <f t="shared" si="39"/>
        <v>#REF!</v>
      </c>
      <c r="BQ99" s="52"/>
    </row>
    <row r="100" spans="1:69">
      <c r="A100" s="5">
        <v>3220</v>
      </c>
      <c r="B100" s="5" t="s">
        <v>109</v>
      </c>
      <c r="C100" s="40"/>
      <c r="D100" s="14" t="e">
        <f>SUMIF(#REF!,Aufteilung_Gebäudegruppen_BWZK!A100,#REF!)</f>
        <v>#REF!</v>
      </c>
      <c r="E100" s="14" t="e">
        <f>SUMIF(#REF!,Aufteilung_Gebäudegruppen_BWZK!A100,#REF!)</f>
        <v>#REF!</v>
      </c>
      <c r="F100" s="14" t="e">
        <f>SUMIF(#REF!,Aufteilung_Gebäudegruppen_BWZK!A100,#REF!)</f>
        <v>#REF!</v>
      </c>
      <c r="G100" s="14" t="e">
        <f>SUMIF(#REF!,Aufteilung_Gebäudegruppen_BWZK!A100,#REF!)</f>
        <v>#REF!</v>
      </c>
      <c r="H100" s="14" t="e">
        <f>SUMIF(#REF!,Aufteilung_Gebäudegruppen_BWZK!A100,#REF!)</f>
        <v>#REF!</v>
      </c>
      <c r="I100" s="67"/>
      <c r="J100" s="72" t="e">
        <f>SUMIF(#REF!,Aufteilung_Gebäudegruppen_BWZK!A100,#REF!)</f>
        <v>#REF!</v>
      </c>
      <c r="K100" s="72" t="e">
        <f>SUMIF(#REF!,Aufteilung_Gebäudegruppen_BWZK!A100,#REF!)</f>
        <v>#REF!</v>
      </c>
      <c r="L100" s="72" t="e">
        <f>SUMIF(#REF!,Aufteilung_Gebäudegruppen_BWZK!A100,#REF!)</f>
        <v>#REF!</v>
      </c>
      <c r="M100" s="72" t="e">
        <f>SUMIF(#REF!,Aufteilung_Gebäudegruppen_BWZK!A100,#REF!)</f>
        <v>#REF!</v>
      </c>
      <c r="N100" s="72" t="e">
        <f>SUMIF(#REF!,Aufteilung_Gebäudegruppen_BWZK!A100,#REF!)</f>
        <v>#REF!</v>
      </c>
      <c r="O100" s="67"/>
      <c r="P100" s="72" t="e">
        <f>SUMIF(#REF!,Aufteilung_Gebäudegruppen_BWZK!A100,#REF!)</f>
        <v>#REF!</v>
      </c>
      <c r="Q100" s="72" t="e">
        <f>SUMIF(#REF!,Aufteilung_Gebäudegruppen_BWZK!A100,#REF!)</f>
        <v>#REF!</v>
      </c>
      <c r="R100" s="72" t="e">
        <f>SUMIF(#REF!,Aufteilung_Gebäudegruppen_BWZK!A100,#REF!)</f>
        <v>#REF!</v>
      </c>
      <c r="S100" s="72" t="e">
        <f>SUMIF(#REF!,Aufteilung_Gebäudegruppen_BWZK!A100,#REF!)</f>
        <v>#REF!</v>
      </c>
      <c r="T100" s="72" t="e">
        <f>SUMIF(#REF!,Aufteilung_Gebäudegruppen_BWZK!A100,#REF!)</f>
        <v>#REF!</v>
      </c>
      <c r="U100" s="67"/>
      <c r="V100" s="72" t="e">
        <f>SUMIF(#REF!,Aufteilung_Gebäudegruppen_BWZK!A100,#REF!)</f>
        <v>#REF!</v>
      </c>
      <c r="W100" s="72" t="e">
        <f>SUMIF(#REF!,Aufteilung_Gebäudegruppen_BWZK!A100,#REF!)</f>
        <v>#REF!</v>
      </c>
      <c r="X100" s="72" t="e">
        <f>SUMIF(#REF!,Aufteilung_Gebäudegruppen_BWZK!A100,#REF!)</f>
        <v>#REF!</v>
      </c>
      <c r="Y100" s="72" t="e">
        <f>SUMIF(#REF!,Aufteilung_Gebäudegruppen_BWZK!A100,#REF!)</f>
        <v>#REF!</v>
      </c>
      <c r="Z100" s="72" t="e">
        <f>SUMIF(#REF!,Aufteilung_Gebäudegruppen_BWZK!A100,#REF!)</f>
        <v>#REF!</v>
      </c>
      <c r="AA100" s="67"/>
      <c r="AB100" s="72" t="e">
        <f>SUMIF(#REF!,Aufteilung_Gebäudegruppen_BWZK!A100,#REF!)</f>
        <v>#REF!</v>
      </c>
      <c r="AC100" s="72" t="e">
        <f>SUMIF(#REF!,Aufteilung_Gebäudegruppen_BWZK!A100,#REF!)</f>
        <v>#REF!</v>
      </c>
      <c r="AD100" s="72" t="e">
        <f>SUMIF(#REF!,Aufteilung_Gebäudegruppen_BWZK!A100,#REF!)</f>
        <v>#REF!</v>
      </c>
      <c r="AE100" s="72" t="e">
        <f>SUMIF(#REF!,Aufteilung_Gebäudegruppen_BWZK!A100,#REF!)</f>
        <v>#REF!</v>
      </c>
      <c r="AF100" s="72" t="e">
        <f>SUMIF(#REF!,Aufteilung_Gebäudegruppen_BWZK!A100,#REF!)</f>
        <v>#REF!</v>
      </c>
      <c r="AG100" s="67"/>
      <c r="AH100" s="72" t="e">
        <f>SUMIF(#REF!,Aufteilung_Gebäudegruppen_BWZK!A100,#REF!)</f>
        <v>#REF!</v>
      </c>
      <c r="AI100" s="72" t="e">
        <f>SUMIF(#REF!,Aufteilung_Gebäudegruppen_BWZK!A100,#REF!)</f>
        <v>#REF!</v>
      </c>
      <c r="AJ100" s="72" t="e">
        <f>SUMIF(#REF!,Aufteilung_Gebäudegruppen_BWZK!A100,#REF!)</f>
        <v>#REF!</v>
      </c>
      <c r="AK100" s="72" t="e">
        <f>SUMIF(#REF!,Aufteilung_Gebäudegruppen_BWZK!A100,#REF!)</f>
        <v>#REF!</v>
      </c>
      <c r="AL100" s="72" t="e">
        <f>SUMIF(#REF!,Aufteilung_Gebäudegruppen_BWZK!A100,#REF!)</f>
        <v>#REF!</v>
      </c>
      <c r="AM100" s="69"/>
      <c r="AN100" s="70" t="s">
        <v>47</v>
      </c>
      <c r="AO100" s="70" t="e">
        <f t="shared" si="20"/>
        <v>#REF!</v>
      </c>
      <c r="AP100" s="70" t="e">
        <f t="shared" si="21"/>
        <v>#REF!</v>
      </c>
      <c r="AQ100" s="70" t="e">
        <f t="shared" si="22"/>
        <v>#REF!</v>
      </c>
      <c r="AR100" s="70" t="e">
        <f t="shared" si="23"/>
        <v>#REF!</v>
      </c>
      <c r="AS100" s="71"/>
      <c r="AT100" s="70" t="s">
        <v>47</v>
      </c>
      <c r="AU100" s="70" t="e">
        <f t="shared" si="24"/>
        <v>#REF!</v>
      </c>
      <c r="AV100" s="70" t="e">
        <f t="shared" si="25"/>
        <v>#REF!</v>
      </c>
      <c r="AW100" s="70" t="e">
        <f t="shared" si="26"/>
        <v>#REF!</v>
      </c>
      <c r="AX100" s="70" t="e">
        <f t="shared" si="27"/>
        <v>#REF!</v>
      </c>
      <c r="AY100" s="71"/>
      <c r="AZ100" s="70" t="s">
        <v>47</v>
      </c>
      <c r="BA100" s="70" t="e">
        <f t="shared" si="28"/>
        <v>#REF!</v>
      </c>
      <c r="BB100" s="70" t="e">
        <f t="shared" si="29"/>
        <v>#REF!</v>
      </c>
      <c r="BC100" s="70" t="e">
        <f t="shared" si="30"/>
        <v>#REF!</v>
      </c>
      <c r="BD100" s="70" t="e">
        <f t="shared" si="31"/>
        <v>#REF!</v>
      </c>
      <c r="BE100" s="71"/>
      <c r="BF100" s="70" t="s">
        <v>47</v>
      </c>
      <c r="BG100" s="70" t="e">
        <f t="shared" si="32"/>
        <v>#REF!</v>
      </c>
      <c r="BH100" s="70" t="e">
        <f t="shared" si="33"/>
        <v>#REF!</v>
      </c>
      <c r="BI100" s="70" t="e">
        <f t="shared" si="34"/>
        <v>#REF!</v>
      </c>
      <c r="BJ100" s="70" t="e">
        <f t="shared" si="35"/>
        <v>#REF!</v>
      </c>
      <c r="BK100" s="71"/>
      <c r="BL100" s="70" t="s">
        <v>47</v>
      </c>
      <c r="BM100" s="70" t="e">
        <f t="shared" si="36"/>
        <v>#REF!</v>
      </c>
      <c r="BN100" s="70" t="e">
        <f t="shared" si="37"/>
        <v>#REF!</v>
      </c>
      <c r="BO100" s="70" t="e">
        <f t="shared" si="38"/>
        <v>#REF!</v>
      </c>
      <c r="BP100" s="70" t="e">
        <f t="shared" si="39"/>
        <v>#REF!</v>
      </c>
      <c r="BQ100" s="52"/>
    </row>
    <row r="101" spans="1:69">
      <c r="A101" s="73">
        <v>3221</v>
      </c>
      <c r="B101" s="73" t="s">
        <v>124</v>
      </c>
      <c r="C101" s="74"/>
      <c r="D101" s="14" t="e">
        <f>SUMIF(#REF!,Aufteilung_Gebäudegruppen_BWZK!A101,#REF!)</f>
        <v>#REF!</v>
      </c>
      <c r="E101" s="14" t="e">
        <f>SUMIF(#REF!,Aufteilung_Gebäudegruppen_BWZK!A101,#REF!)</f>
        <v>#REF!</v>
      </c>
      <c r="F101" s="14" t="e">
        <f>SUMIF(#REF!,Aufteilung_Gebäudegruppen_BWZK!A101,#REF!)</f>
        <v>#REF!</v>
      </c>
      <c r="G101" s="14" t="e">
        <f>SUMIF(#REF!,Aufteilung_Gebäudegruppen_BWZK!A101,#REF!)</f>
        <v>#REF!</v>
      </c>
      <c r="H101" s="14" t="e">
        <f>SUMIF(#REF!,Aufteilung_Gebäudegruppen_BWZK!A101,#REF!)</f>
        <v>#REF!</v>
      </c>
      <c r="I101" s="67"/>
      <c r="J101" s="72" t="e">
        <f>SUMIF(#REF!,Aufteilung_Gebäudegruppen_BWZK!A101,#REF!)</f>
        <v>#REF!</v>
      </c>
      <c r="K101" s="72" t="e">
        <f>SUMIF(#REF!,Aufteilung_Gebäudegruppen_BWZK!A101,#REF!)</f>
        <v>#REF!</v>
      </c>
      <c r="L101" s="72" t="e">
        <f>SUMIF(#REF!,Aufteilung_Gebäudegruppen_BWZK!A101,#REF!)</f>
        <v>#REF!</v>
      </c>
      <c r="M101" s="72" t="e">
        <f>SUMIF(#REF!,Aufteilung_Gebäudegruppen_BWZK!A101,#REF!)</f>
        <v>#REF!</v>
      </c>
      <c r="N101" s="72" t="e">
        <f>SUMIF(#REF!,Aufteilung_Gebäudegruppen_BWZK!A101,#REF!)</f>
        <v>#REF!</v>
      </c>
      <c r="O101" s="67"/>
      <c r="P101" s="72" t="e">
        <f>SUMIF(#REF!,Aufteilung_Gebäudegruppen_BWZK!A101,#REF!)</f>
        <v>#REF!</v>
      </c>
      <c r="Q101" s="72" t="e">
        <f>SUMIF(#REF!,Aufteilung_Gebäudegruppen_BWZK!A101,#REF!)</f>
        <v>#REF!</v>
      </c>
      <c r="R101" s="72" t="e">
        <f>SUMIF(#REF!,Aufteilung_Gebäudegruppen_BWZK!A101,#REF!)</f>
        <v>#REF!</v>
      </c>
      <c r="S101" s="72" t="e">
        <f>SUMIF(#REF!,Aufteilung_Gebäudegruppen_BWZK!A101,#REF!)</f>
        <v>#REF!</v>
      </c>
      <c r="T101" s="72" t="e">
        <f>SUMIF(#REF!,Aufteilung_Gebäudegruppen_BWZK!A101,#REF!)</f>
        <v>#REF!</v>
      </c>
      <c r="U101" s="67"/>
      <c r="V101" s="72" t="e">
        <f>SUMIF(#REF!,Aufteilung_Gebäudegruppen_BWZK!A101,#REF!)</f>
        <v>#REF!</v>
      </c>
      <c r="W101" s="72" t="e">
        <f>SUMIF(#REF!,Aufteilung_Gebäudegruppen_BWZK!A101,#REF!)</f>
        <v>#REF!</v>
      </c>
      <c r="X101" s="72" t="e">
        <f>SUMIF(#REF!,Aufteilung_Gebäudegruppen_BWZK!A101,#REF!)</f>
        <v>#REF!</v>
      </c>
      <c r="Y101" s="72" t="e">
        <f>SUMIF(#REF!,Aufteilung_Gebäudegruppen_BWZK!A101,#REF!)</f>
        <v>#REF!</v>
      </c>
      <c r="Z101" s="72" t="e">
        <f>SUMIF(#REF!,Aufteilung_Gebäudegruppen_BWZK!A101,#REF!)</f>
        <v>#REF!</v>
      </c>
      <c r="AA101" s="67"/>
      <c r="AB101" s="72" t="e">
        <f>SUMIF(#REF!,Aufteilung_Gebäudegruppen_BWZK!A101,#REF!)</f>
        <v>#REF!</v>
      </c>
      <c r="AC101" s="72" t="e">
        <f>SUMIF(#REF!,Aufteilung_Gebäudegruppen_BWZK!A101,#REF!)</f>
        <v>#REF!</v>
      </c>
      <c r="AD101" s="72" t="e">
        <f>SUMIF(#REF!,Aufteilung_Gebäudegruppen_BWZK!A101,#REF!)</f>
        <v>#REF!</v>
      </c>
      <c r="AE101" s="72" t="e">
        <f>SUMIF(#REF!,Aufteilung_Gebäudegruppen_BWZK!A101,#REF!)</f>
        <v>#REF!</v>
      </c>
      <c r="AF101" s="72" t="e">
        <f>SUMIF(#REF!,Aufteilung_Gebäudegruppen_BWZK!A101,#REF!)</f>
        <v>#REF!</v>
      </c>
      <c r="AG101" s="67"/>
      <c r="AH101" s="72" t="e">
        <f>SUMIF(#REF!,Aufteilung_Gebäudegruppen_BWZK!A101,#REF!)</f>
        <v>#REF!</v>
      </c>
      <c r="AI101" s="72" t="e">
        <f>SUMIF(#REF!,Aufteilung_Gebäudegruppen_BWZK!A101,#REF!)</f>
        <v>#REF!</v>
      </c>
      <c r="AJ101" s="72" t="e">
        <f>SUMIF(#REF!,Aufteilung_Gebäudegruppen_BWZK!A101,#REF!)</f>
        <v>#REF!</v>
      </c>
      <c r="AK101" s="72" t="e">
        <f>SUMIF(#REF!,Aufteilung_Gebäudegruppen_BWZK!A101,#REF!)</f>
        <v>#REF!</v>
      </c>
      <c r="AL101" s="72" t="e">
        <f>SUMIF(#REF!,Aufteilung_Gebäudegruppen_BWZK!A101,#REF!)</f>
        <v>#REF!</v>
      </c>
      <c r="AM101" s="69"/>
      <c r="AN101" s="70" t="s">
        <v>47</v>
      </c>
      <c r="AO101" s="70" t="e">
        <f t="shared" si="20"/>
        <v>#REF!</v>
      </c>
      <c r="AP101" s="70" t="e">
        <f t="shared" si="21"/>
        <v>#REF!</v>
      </c>
      <c r="AQ101" s="70" t="e">
        <f t="shared" si="22"/>
        <v>#REF!</v>
      </c>
      <c r="AR101" s="70" t="e">
        <f t="shared" si="23"/>
        <v>#REF!</v>
      </c>
      <c r="AS101" s="71"/>
      <c r="AT101" s="70" t="s">
        <v>47</v>
      </c>
      <c r="AU101" s="70" t="e">
        <f t="shared" si="24"/>
        <v>#REF!</v>
      </c>
      <c r="AV101" s="70" t="e">
        <f t="shared" si="25"/>
        <v>#REF!</v>
      </c>
      <c r="AW101" s="70" t="e">
        <f t="shared" si="26"/>
        <v>#REF!</v>
      </c>
      <c r="AX101" s="70" t="e">
        <f t="shared" si="27"/>
        <v>#REF!</v>
      </c>
      <c r="AY101" s="71"/>
      <c r="AZ101" s="70" t="s">
        <v>47</v>
      </c>
      <c r="BA101" s="70" t="e">
        <f t="shared" si="28"/>
        <v>#REF!</v>
      </c>
      <c r="BB101" s="70" t="e">
        <f t="shared" si="29"/>
        <v>#REF!</v>
      </c>
      <c r="BC101" s="70" t="e">
        <f t="shared" si="30"/>
        <v>#REF!</v>
      </c>
      <c r="BD101" s="70" t="e">
        <f t="shared" si="31"/>
        <v>#REF!</v>
      </c>
      <c r="BE101" s="71"/>
      <c r="BF101" s="70" t="s">
        <v>47</v>
      </c>
      <c r="BG101" s="70" t="e">
        <f t="shared" si="32"/>
        <v>#REF!</v>
      </c>
      <c r="BH101" s="70" t="e">
        <f t="shared" si="33"/>
        <v>#REF!</v>
      </c>
      <c r="BI101" s="70" t="e">
        <f t="shared" si="34"/>
        <v>#REF!</v>
      </c>
      <c r="BJ101" s="70" t="e">
        <f t="shared" si="35"/>
        <v>#REF!</v>
      </c>
      <c r="BK101" s="71"/>
      <c r="BL101" s="70" t="s">
        <v>47</v>
      </c>
      <c r="BM101" s="70" t="e">
        <f t="shared" si="36"/>
        <v>#REF!</v>
      </c>
      <c r="BN101" s="70" t="e">
        <f t="shared" si="37"/>
        <v>#REF!</v>
      </c>
      <c r="BO101" s="70" t="e">
        <f t="shared" si="38"/>
        <v>#REF!</v>
      </c>
      <c r="BP101" s="70" t="e">
        <f t="shared" si="39"/>
        <v>#REF!</v>
      </c>
      <c r="BQ101" s="52"/>
    </row>
    <row r="102" spans="1:69">
      <c r="A102" s="73">
        <v>3222</v>
      </c>
      <c r="B102" s="73" t="s">
        <v>111</v>
      </c>
      <c r="C102" s="74"/>
      <c r="D102" s="14" t="e">
        <f>SUMIF(#REF!,Aufteilung_Gebäudegruppen_BWZK!A102,#REF!)</f>
        <v>#REF!</v>
      </c>
      <c r="E102" s="14" t="e">
        <f>SUMIF(#REF!,Aufteilung_Gebäudegruppen_BWZK!A102,#REF!)</f>
        <v>#REF!</v>
      </c>
      <c r="F102" s="14" t="e">
        <f>SUMIF(#REF!,Aufteilung_Gebäudegruppen_BWZK!A102,#REF!)</f>
        <v>#REF!</v>
      </c>
      <c r="G102" s="14" t="e">
        <f>SUMIF(#REF!,Aufteilung_Gebäudegruppen_BWZK!A102,#REF!)</f>
        <v>#REF!</v>
      </c>
      <c r="H102" s="14" t="e">
        <f>SUMIF(#REF!,Aufteilung_Gebäudegruppen_BWZK!A102,#REF!)</f>
        <v>#REF!</v>
      </c>
      <c r="I102" s="67"/>
      <c r="J102" s="72" t="e">
        <f>SUMIF(#REF!,Aufteilung_Gebäudegruppen_BWZK!A102,#REF!)</f>
        <v>#REF!</v>
      </c>
      <c r="K102" s="72" t="e">
        <f>SUMIF(#REF!,Aufteilung_Gebäudegruppen_BWZK!A102,#REF!)</f>
        <v>#REF!</v>
      </c>
      <c r="L102" s="72" t="e">
        <f>SUMIF(#REF!,Aufteilung_Gebäudegruppen_BWZK!A102,#REF!)</f>
        <v>#REF!</v>
      </c>
      <c r="M102" s="72" t="e">
        <f>SUMIF(#REF!,Aufteilung_Gebäudegruppen_BWZK!A102,#REF!)</f>
        <v>#REF!</v>
      </c>
      <c r="N102" s="72" t="e">
        <f>SUMIF(#REF!,Aufteilung_Gebäudegruppen_BWZK!A102,#REF!)</f>
        <v>#REF!</v>
      </c>
      <c r="O102" s="67"/>
      <c r="P102" s="72" t="e">
        <f>SUMIF(#REF!,Aufteilung_Gebäudegruppen_BWZK!A102,#REF!)</f>
        <v>#REF!</v>
      </c>
      <c r="Q102" s="72" t="e">
        <f>SUMIF(#REF!,Aufteilung_Gebäudegruppen_BWZK!A102,#REF!)</f>
        <v>#REF!</v>
      </c>
      <c r="R102" s="72" t="e">
        <f>SUMIF(#REF!,Aufteilung_Gebäudegruppen_BWZK!A102,#REF!)</f>
        <v>#REF!</v>
      </c>
      <c r="S102" s="72" t="e">
        <f>SUMIF(#REF!,Aufteilung_Gebäudegruppen_BWZK!A102,#REF!)</f>
        <v>#REF!</v>
      </c>
      <c r="T102" s="72" t="e">
        <f>SUMIF(#REF!,Aufteilung_Gebäudegruppen_BWZK!A102,#REF!)</f>
        <v>#REF!</v>
      </c>
      <c r="U102" s="67"/>
      <c r="V102" s="72" t="e">
        <f>SUMIF(#REF!,Aufteilung_Gebäudegruppen_BWZK!A102,#REF!)</f>
        <v>#REF!</v>
      </c>
      <c r="W102" s="72" t="e">
        <f>SUMIF(#REF!,Aufteilung_Gebäudegruppen_BWZK!A102,#REF!)</f>
        <v>#REF!</v>
      </c>
      <c r="X102" s="72" t="e">
        <f>SUMIF(#REF!,Aufteilung_Gebäudegruppen_BWZK!A102,#REF!)</f>
        <v>#REF!</v>
      </c>
      <c r="Y102" s="72" t="e">
        <f>SUMIF(#REF!,Aufteilung_Gebäudegruppen_BWZK!A102,#REF!)</f>
        <v>#REF!</v>
      </c>
      <c r="Z102" s="72" t="e">
        <f>SUMIF(#REF!,Aufteilung_Gebäudegruppen_BWZK!A102,#REF!)</f>
        <v>#REF!</v>
      </c>
      <c r="AA102" s="67"/>
      <c r="AB102" s="72" t="e">
        <f>SUMIF(#REF!,Aufteilung_Gebäudegruppen_BWZK!A102,#REF!)</f>
        <v>#REF!</v>
      </c>
      <c r="AC102" s="72" t="e">
        <f>SUMIF(#REF!,Aufteilung_Gebäudegruppen_BWZK!A102,#REF!)</f>
        <v>#REF!</v>
      </c>
      <c r="AD102" s="72" t="e">
        <f>SUMIF(#REF!,Aufteilung_Gebäudegruppen_BWZK!A102,#REF!)</f>
        <v>#REF!</v>
      </c>
      <c r="AE102" s="72" t="e">
        <f>SUMIF(#REF!,Aufteilung_Gebäudegruppen_BWZK!A102,#REF!)</f>
        <v>#REF!</v>
      </c>
      <c r="AF102" s="72" t="e">
        <f>SUMIF(#REF!,Aufteilung_Gebäudegruppen_BWZK!A102,#REF!)</f>
        <v>#REF!</v>
      </c>
      <c r="AG102" s="67"/>
      <c r="AH102" s="72" t="e">
        <f>SUMIF(#REF!,Aufteilung_Gebäudegruppen_BWZK!A102,#REF!)</f>
        <v>#REF!</v>
      </c>
      <c r="AI102" s="72" t="e">
        <f>SUMIF(#REF!,Aufteilung_Gebäudegruppen_BWZK!A102,#REF!)</f>
        <v>#REF!</v>
      </c>
      <c r="AJ102" s="72" t="e">
        <f>SUMIF(#REF!,Aufteilung_Gebäudegruppen_BWZK!A102,#REF!)</f>
        <v>#REF!</v>
      </c>
      <c r="AK102" s="72" t="e">
        <f>SUMIF(#REF!,Aufteilung_Gebäudegruppen_BWZK!A102,#REF!)</f>
        <v>#REF!</v>
      </c>
      <c r="AL102" s="72" t="e">
        <f>SUMIF(#REF!,Aufteilung_Gebäudegruppen_BWZK!A102,#REF!)</f>
        <v>#REF!</v>
      </c>
      <c r="AM102" s="69"/>
      <c r="AN102" s="70" t="s">
        <v>47</v>
      </c>
      <c r="AO102" s="70" t="e">
        <f t="shared" si="20"/>
        <v>#REF!</v>
      </c>
      <c r="AP102" s="70" t="e">
        <f t="shared" si="21"/>
        <v>#REF!</v>
      </c>
      <c r="AQ102" s="70" t="e">
        <f t="shared" si="22"/>
        <v>#REF!</v>
      </c>
      <c r="AR102" s="70" t="e">
        <f t="shared" si="23"/>
        <v>#REF!</v>
      </c>
      <c r="AS102" s="71"/>
      <c r="AT102" s="70" t="s">
        <v>47</v>
      </c>
      <c r="AU102" s="70" t="e">
        <f t="shared" si="24"/>
        <v>#REF!</v>
      </c>
      <c r="AV102" s="70" t="e">
        <f t="shared" si="25"/>
        <v>#REF!</v>
      </c>
      <c r="AW102" s="70" t="e">
        <f t="shared" si="26"/>
        <v>#REF!</v>
      </c>
      <c r="AX102" s="70" t="e">
        <f t="shared" si="27"/>
        <v>#REF!</v>
      </c>
      <c r="AY102" s="71"/>
      <c r="AZ102" s="70" t="s">
        <v>47</v>
      </c>
      <c r="BA102" s="70" t="e">
        <f t="shared" si="28"/>
        <v>#REF!</v>
      </c>
      <c r="BB102" s="70" t="e">
        <f t="shared" si="29"/>
        <v>#REF!</v>
      </c>
      <c r="BC102" s="70" t="e">
        <f t="shared" si="30"/>
        <v>#REF!</v>
      </c>
      <c r="BD102" s="70" t="e">
        <f t="shared" si="31"/>
        <v>#REF!</v>
      </c>
      <c r="BE102" s="71"/>
      <c r="BF102" s="70" t="s">
        <v>47</v>
      </c>
      <c r="BG102" s="70" t="e">
        <f t="shared" si="32"/>
        <v>#REF!</v>
      </c>
      <c r="BH102" s="70" t="e">
        <f t="shared" si="33"/>
        <v>#REF!</v>
      </c>
      <c r="BI102" s="70" t="e">
        <f t="shared" si="34"/>
        <v>#REF!</v>
      </c>
      <c r="BJ102" s="70" t="e">
        <f t="shared" si="35"/>
        <v>#REF!</v>
      </c>
      <c r="BK102" s="71"/>
      <c r="BL102" s="70" t="s">
        <v>47</v>
      </c>
      <c r="BM102" s="70" t="e">
        <f t="shared" si="36"/>
        <v>#REF!</v>
      </c>
      <c r="BN102" s="70" t="e">
        <f t="shared" si="37"/>
        <v>#REF!</v>
      </c>
      <c r="BO102" s="70" t="e">
        <f t="shared" si="38"/>
        <v>#REF!</v>
      </c>
      <c r="BP102" s="70" t="e">
        <f t="shared" si="39"/>
        <v>#REF!</v>
      </c>
      <c r="BQ102" s="52"/>
    </row>
    <row r="103" spans="1:69">
      <c r="A103" s="5">
        <v>3230</v>
      </c>
      <c r="B103" s="5" t="s">
        <v>112</v>
      </c>
      <c r="C103" s="40"/>
      <c r="D103" s="14" t="e">
        <f>SUMIF(#REF!,Aufteilung_Gebäudegruppen_BWZK!A103,#REF!)</f>
        <v>#REF!</v>
      </c>
      <c r="E103" s="14" t="e">
        <f>SUMIF(#REF!,Aufteilung_Gebäudegruppen_BWZK!A103,#REF!)</f>
        <v>#REF!</v>
      </c>
      <c r="F103" s="14" t="e">
        <f>SUMIF(#REF!,Aufteilung_Gebäudegruppen_BWZK!A103,#REF!)</f>
        <v>#REF!</v>
      </c>
      <c r="G103" s="14" t="e">
        <f>SUMIF(#REF!,Aufteilung_Gebäudegruppen_BWZK!A103,#REF!)</f>
        <v>#REF!</v>
      </c>
      <c r="H103" s="14" t="e">
        <f>SUMIF(#REF!,Aufteilung_Gebäudegruppen_BWZK!A103,#REF!)</f>
        <v>#REF!</v>
      </c>
      <c r="I103" s="67"/>
      <c r="J103" s="72" t="e">
        <f>SUMIF(#REF!,Aufteilung_Gebäudegruppen_BWZK!A103,#REF!)</f>
        <v>#REF!</v>
      </c>
      <c r="K103" s="72" t="e">
        <f>SUMIF(#REF!,Aufteilung_Gebäudegruppen_BWZK!A103,#REF!)</f>
        <v>#REF!</v>
      </c>
      <c r="L103" s="72" t="e">
        <f>SUMIF(#REF!,Aufteilung_Gebäudegruppen_BWZK!A103,#REF!)</f>
        <v>#REF!</v>
      </c>
      <c r="M103" s="72" t="e">
        <f>SUMIF(#REF!,Aufteilung_Gebäudegruppen_BWZK!A103,#REF!)</f>
        <v>#REF!</v>
      </c>
      <c r="N103" s="72" t="e">
        <f>SUMIF(#REF!,Aufteilung_Gebäudegruppen_BWZK!A103,#REF!)</f>
        <v>#REF!</v>
      </c>
      <c r="O103" s="67"/>
      <c r="P103" s="72" t="e">
        <f>SUMIF(#REF!,Aufteilung_Gebäudegruppen_BWZK!A103,#REF!)</f>
        <v>#REF!</v>
      </c>
      <c r="Q103" s="72" t="e">
        <f>SUMIF(#REF!,Aufteilung_Gebäudegruppen_BWZK!A103,#REF!)</f>
        <v>#REF!</v>
      </c>
      <c r="R103" s="72" t="e">
        <f>SUMIF(#REF!,Aufteilung_Gebäudegruppen_BWZK!A103,#REF!)</f>
        <v>#REF!</v>
      </c>
      <c r="S103" s="72" t="e">
        <f>SUMIF(#REF!,Aufteilung_Gebäudegruppen_BWZK!A103,#REF!)</f>
        <v>#REF!</v>
      </c>
      <c r="T103" s="72" t="e">
        <f>SUMIF(#REF!,Aufteilung_Gebäudegruppen_BWZK!A103,#REF!)</f>
        <v>#REF!</v>
      </c>
      <c r="U103" s="67"/>
      <c r="V103" s="72" t="e">
        <f>SUMIF(#REF!,Aufteilung_Gebäudegruppen_BWZK!A103,#REF!)</f>
        <v>#REF!</v>
      </c>
      <c r="W103" s="72" t="e">
        <f>SUMIF(#REF!,Aufteilung_Gebäudegruppen_BWZK!A103,#REF!)</f>
        <v>#REF!</v>
      </c>
      <c r="X103" s="72" t="e">
        <f>SUMIF(#REF!,Aufteilung_Gebäudegruppen_BWZK!A103,#REF!)</f>
        <v>#REF!</v>
      </c>
      <c r="Y103" s="72" t="e">
        <f>SUMIF(#REF!,Aufteilung_Gebäudegruppen_BWZK!A103,#REF!)</f>
        <v>#REF!</v>
      </c>
      <c r="Z103" s="72" t="e">
        <f>SUMIF(#REF!,Aufteilung_Gebäudegruppen_BWZK!A103,#REF!)</f>
        <v>#REF!</v>
      </c>
      <c r="AA103" s="67"/>
      <c r="AB103" s="72" t="e">
        <f>SUMIF(#REF!,Aufteilung_Gebäudegruppen_BWZK!A103,#REF!)</f>
        <v>#REF!</v>
      </c>
      <c r="AC103" s="72" t="e">
        <f>SUMIF(#REF!,Aufteilung_Gebäudegruppen_BWZK!A103,#REF!)</f>
        <v>#REF!</v>
      </c>
      <c r="AD103" s="72" t="e">
        <f>SUMIF(#REF!,Aufteilung_Gebäudegruppen_BWZK!A103,#REF!)</f>
        <v>#REF!</v>
      </c>
      <c r="AE103" s="72" t="e">
        <f>SUMIF(#REF!,Aufteilung_Gebäudegruppen_BWZK!A103,#REF!)</f>
        <v>#REF!</v>
      </c>
      <c r="AF103" s="72" t="e">
        <f>SUMIF(#REF!,Aufteilung_Gebäudegruppen_BWZK!A103,#REF!)</f>
        <v>#REF!</v>
      </c>
      <c r="AG103" s="67"/>
      <c r="AH103" s="72" t="e">
        <f>SUMIF(#REF!,Aufteilung_Gebäudegruppen_BWZK!A103,#REF!)</f>
        <v>#REF!</v>
      </c>
      <c r="AI103" s="72" t="e">
        <f>SUMIF(#REF!,Aufteilung_Gebäudegruppen_BWZK!A103,#REF!)</f>
        <v>#REF!</v>
      </c>
      <c r="AJ103" s="72" t="e">
        <f>SUMIF(#REF!,Aufteilung_Gebäudegruppen_BWZK!A103,#REF!)</f>
        <v>#REF!</v>
      </c>
      <c r="AK103" s="72" t="e">
        <f>SUMIF(#REF!,Aufteilung_Gebäudegruppen_BWZK!A103,#REF!)</f>
        <v>#REF!</v>
      </c>
      <c r="AL103" s="72" t="e">
        <f>SUMIF(#REF!,Aufteilung_Gebäudegruppen_BWZK!A103,#REF!)</f>
        <v>#REF!</v>
      </c>
      <c r="AM103" s="69"/>
      <c r="AN103" s="70" t="s">
        <v>47</v>
      </c>
      <c r="AO103" s="70" t="e">
        <f t="shared" si="20"/>
        <v>#REF!</v>
      </c>
      <c r="AP103" s="70" t="e">
        <f t="shared" si="21"/>
        <v>#REF!</v>
      </c>
      <c r="AQ103" s="70" t="e">
        <f t="shared" si="22"/>
        <v>#REF!</v>
      </c>
      <c r="AR103" s="70" t="e">
        <f t="shared" si="23"/>
        <v>#REF!</v>
      </c>
      <c r="AS103" s="71"/>
      <c r="AT103" s="70" t="s">
        <v>47</v>
      </c>
      <c r="AU103" s="70" t="e">
        <f t="shared" si="24"/>
        <v>#REF!</v>
      </c>
      <c r="AV103" s="70" t="e">
        <f t="shared" si="25"/>
        <v>#REF!</v>
      </c>
      <c r="AW103" s="70" t="e">
        <f t="shared" si="26"/>
        <v>#REF!</v>
      </c>
      <c r="AX103" s="70" t="e">
        <f t="shared" si="27"/>
        <v>#REF!</v>
      </c>
      <c r="AY103" s="71"/>
      <c r="AZ103" s="70" t="s">
        <v>47</v>
      </c>
      <c r="BA103" s="70" t="e">
        <f t="shared" si="28"/>
        <v>#REF!</v>
      </c>
      <c r="BB103" s="70" t="e">
        <f t="shared" si="29"/>
        <v>#REF!</v>
      </c>
      <c r="BC103" s="70" t="e">
        <f t="shared" si="30"/>
        <v>#REF!</v>
      </c>
      <c r="BD103" s="70" t="e">
        <f t="shared" si="31"/>
        <v>#REF!</v>
      </c>
      <c r="BE103" s="71"/>
      <c r="BF103" s="70" t="s">
        <v>47</v>
      </c>
      <c r="BG103" s="70" t="e">
        <f t="shared" si="32"/>
        <v>#REF!</v>
      </c>
      <c r="BH103" s="70" t="e">
        <f t="shared" si="33"/>
        <v>#REF!</v>
      </c>
      <c r="BI103" s="70" t="e">
        <f t="shared" si="34"/>
        <v>#REF!</v>
      </c>
      <c r="BJ103" s="70" t="e">
        <f t="shared" si="35"/>
        <v>#REF!</v>
      </c>
      <c r="BK103" s="71"/>
      <c r="BL103" s="70" t="s">
        <v>47</v>
      </c>
      <c r="BM103" s="70" t="e">
        <f t="shared" si="36"/>
        <v>#REF!</v>
      </c>
      <c r="BN103" s="70" t="e">
        <f t="shared" si="37"/>
        <v>#REF!</v>
      </c>
      <c r="BO103" s="70" t="e">
        <f t="shared" si="38"/>
        <v>#REF!</v>
      </c>
      <c r="BP103" s="70" t="e">
        <f t="shared" si="39"/>
        <v>#REF!</v>
      </c>
      <c r="BQ103" s="52"/>
    </row>
    <row r="104" spans="1:69">
      <c r="A104" s="73">
        <v>3231</v>
      </c>
      <c r="B104" s="73" t="s">
        <v>113</v>
      </c>
      <c r="C104" s="74"/>
      <c r="D104" s="14" t="e">
        <f>SUMIF(#REF!,Aufteilung_Gebäudegruppen_BWZK!A104,#REF!)</f>
        <v>#REF!</v>
      </c>
      <c r="E104" s="14" t="e">
        <f>SUMIF(#REF!,Aufteilung_Gebäudegruppen_BWZK!A104,#REF!)</f>
        <v>#REF!</v>
      </c>
      <c r="F104" s="14" t="e">
        <f>SUMIF(#REF!,Aufteilung_Gebäudegruppen_BWZK!A104,#REF!)</f>
        <v>#REF!</v>
      </c>
      <c r="G104" s="14" t="e">
        <f>SUMIF(#REF!,Aufteilung_Gebäudegruppen_BWZK!A104,#REF!)</f>
        <v>#REF!</v>
      </c>
      <c r="H104" s="14" t="e">
        <f>SUMIF(#REF!,Aufteilung_Gebäudegruppen_BWZK!A104,#REF!)</f>
        <v>#REF!</v>
      </c>
      <c r="I104" s="67"/>
      <c r="J104" s="72" t="e">
        <f>SUMIF(#REF!,Aufteilung_Gebäudegruppen_BWZK!A104,#REF!)</f>
        <v>#REF!</v>
      </c>
      <c r="K104" s="72" t="e">
        <f>SUMIF(#REF!,Aufteilung_Gebäudegruppen_BWZK!A104,#REF!)</f>
        <v>#REF!</v>
      </c>
      <c r="L104" s="72" t="e">
        <f>SUMIF(#REF!,Aufteilung_Gebäudegruppen_BWZK!A104,#REF!)</f>
        <v>#REF!</v>
      </c>
      <c r="M104" s="72" t="e">
        <f>SUMIF(#REF!,Aufteilung_Gebäudegruppen_BWZK!A104,#REF!)</f>
        <v>#REF!</v>
      </c>
      <c r="N104" s="72" t="e">
        <f>SUMIF(#REF!,Aufteilung_Gebäudegruppen_BWZK!A104,#REF!)</f>
        <v>#REF!</v>
      </c>
      <c r="O104" s="67"/>
      <c r="P104" s="72" t="e">
        <f>SUMIF(#REF!,Aufteilung_Gebäudegruppen_BWZK!A104,#REF!)</f>
        <v>#REF!</v>
      </c>
      <c r="Q104" s="72" t="e">
        <f>SUMIF(#REF!,Aufteilung_Gebäudegruppen_BWZK!A104,#REF!)</f>
        <v>#REF!</v>
      </c>
      <c r="R104" s="72" t="e">
        <f>SUMIF(#REF!,Aufteilung_Gebäudegruppen_BWZK!A104,#REF!)</f>
        <v>#REF!</v>
      </c>
      <c r="S104" s="72" t="e">
        <f>SUMIF(#REF!,Aufteilung_Gebäudegruppen_BWZK!A104,#REF!)</f>
        <v>#REF!</v>
      </c>
      <c r="T104" s="72" t="e">
        <f>SUMIF(#REF!,Aufteilung_Gebäudegruppen_BWZK!A104,#REF!)</f>
        <v>#REF!</v>
      </c>
      <c r="U104" s="67"/>
      <c r="V104" s="72" t="e">
        <f>SUMIF(#REF!,Aufteilung_Gebäudegruppen_BWZK!A104,#REF!)</f>
        <v>#REF!</v>
      </c>
      <c r="W104" s="72" t="e">
        <f>SUMIF(#REF!,Aufteilung_Gebäudegruppen_BWZK!A104,#REF!)</f>
        <v>#REF!</v>
      </c>
      <c r="X104" s="72" t="e">
        <f>SUMIF(#REF!,Aufteilung_Gebäudegruppen_BWZK!A104,#REF!)</f>
        <v>#REF!</v>
      </c>
      <c r="Y104" s="72" t="e">
        <f>SUMIF(#REF!,Aufteilung_Gebäudegruppen_BWZK!A104,#REF!)</f>
        <v>#REF!</v>
      </c>
      <c r="Z104" s="72" t="e">
        <f>SUMIF(#REF!,Aufteilung_Gebäudegruppen_BWZK!A104,#REF!)</f>
        <v>#REF!</v>
      </c>
      <c r="AA104" s="67"/>
      <c r="AB104" s="72" t="e">
        <f>SUMIF(#REF!,Aufteilung_Gebäudegruppen_BWZK!A104,#REF!)</f>
        <v>#REF!</v>
      </c>
      <c r="AC104" s="72" t="e">
        <f>SUMIF(#REF!,Aufteilung_Gebäudegruppen_BWZK!A104,#REF!)</f>
        <v>#REF!</v>
      </c>
      <c r="AD104" s="72" t="e">
        <f>SUMIF(#REF!,Aufteilung_Gebäudegruppen_BWZK!A104,#REF!)</f>
        <v>#REF!</v>
      </c>
      <c r="AE104" s="72" t="e">
        <f>SUMIF(#REF!,Aufteilung_Gebäudegruppen_BWZK!A104,#REF!)</f>
        <v>#REF!</v>
      </c>
      <c r="AF104" s="72" t="e">
        <f>SUMIF(#REF!,Aufteilung_Gebäudegruppen_BWZK!A104,#REF!)</f>
        <v>#REF!</v>
      </c>
      <c r="AG104" s="67"/>
      <c r="AH104" s="72" t="e">
        <f>SUMIF(#REF!,Aufteilung_Gebäudegruppen_BWZK!A104,#REF!)</f>
        <v>#REF!</v>
      </c>
      <c r="AI104" s="72" t="e">
        <f>SUMIF(#REF!,Aufteilung_Gebäudegruppen_BWZK!A104,#REF!)</f>
        <v>#REF!</v>
      </c>
      <c r="AJ104" s="72" t="e">
        <f>SUMIF(#REF!,Aufteilung_Gebäudegruppen_BWZK!A104,#REF!)</f>
        <v>#REF!</v>
      </c>
      <c r="AK104" s="72" t="e">
        <f>SUMIF(#REF!,Aufteilung_Gebäudegruppen_BWZK!A104,#REF!)</f>
        <v>#REF!</v>
      </c>
      <c r="AL104" s="72" t="e">
        <f>SUMIF(#REF!,Aufteilung_Gebäudegruppen_BWZK!A104,#REF!)</f>
        <v>#REF!</v>
      </c>
      <c r="AM104" s="69"/>
      <c r="AN104" s="70" t="s">
        <v>47</v>
      </c>
      <c r="AO104" s="70" t="e">
        <f t="shared" si="20"/>
        <v>#REF!</v>
      </c>
      <c r="AP104" s="70" t="e">
        <f t="shared" si="21"/>
        <v>#REF!</v>
      </c>
      <c r="AQ104" s="70" t="e">
        <f t="shared" si="22"/>
        <v>#REF!</v>
      </c>
      <c r="AR104" s="70" t="e">
        <f t="shared" si="23"/>
        <v>#REF!</v>
      </c>
      <c r="AS104" s="71"/>
      <c r="AT104" s="70" t="s">
        <v>47</v>
      </c>
      <c r="AU104" s="70" t="e">
        <f t="shared" si="24"/>
        <v>#REF!</v>
      </c>
      <c r="AV104" s="70" t="e">
        <f t="shared" si="25"/>
        <v>#REF!</v>
      </c>
      <c r="AW104" s="70" t="e">
        <f t="shared" si="26"/>
        <v>#REF!</v>
      </c>
      <c r="AX104" s="70" t="e">
        <f t="shared" si="27"/>
        <v>#REF!</v>
      </c>
      <c r="AY104" s="71"/>
      <c r="AZ104" s="70" t="s">
        <v>47</v>
      </c>
      <c r="BA104" s="70" t="e">
        <f t="shared" si="28"/>
        <v>#REF!</v>
      </c>
      <c r="BB104" s="70" t="e">
        <f t="shared" si="29"/>
        <v>#REF!</v>
      </c>
      <c r="BC104" s="70" t="e">
        <f t="shared" si="30"/>
        <v>#REF!</v>
      </c>
      <c r="BD104" s="70" t="e">
        <f t="shared" si="31"/>
        <v>#REF!</v>
      </c>
      <c r="BE104" s="71"/>
      <c r="BF104" s="70" t="s">
        <v>47</v>
      </c>
      <c r="BG104" s="70" t="e">
        <f t="shared" si="32"/>
        <v>#REF!</v>
      </c>
      <c r="BH104" s="70" t="e">
        <f t="shared" si="33"/>
        <v>#REF!</v>
      </c>
      <c r="BI104" s="70" t="e">
        <f t="shared" si="34"/>
        <v>#REF!</v>
      </c>
      <c r="BJ104" s="70" t="e">
        <f t="shared" si="35"/>
        <v>#REF!</v>
      </c>
      <c r="BK104" s="71"/>
      <c r="BL104" s="70" t="s">
        <v>47</v>
      </c>
      <c r="BM104" s="70" t="e">
        <f t="shared" si="36"/>
        <v>#REF!</v>
      </c>
      <c r="BN104" s="70" t="e">
        <f t="shared" si="37"/>
        <v>#REF!</v>
      </c>
      <c r="BO104" s="70" t="e">
        <f t="shared" si="38"/>
        <v>#REF!</v>
      </c>
      <c r="BP104" s="70" t="e">
        <f t="shared" si="39"/>
        <v>#REF!</v>
      </c>
      <c r="BQ104" s="52"/>
    </row>
    <row r="105" spans="1:69">
      <c r="A105" s="73">
        <v>3232</v>
      </c>
      <c r="B105" s="73" t="s">
        <v>114</v>
      </c>
      <c r="C105" s="74"/>
      <c r="D105" s="14" t="e">
        <f>SUMIF(#REF!,Aufteilung_Gebäudegruppen_BWZK!A105,#REF!)</f>
        <v>#REF!</v>
      </c>
      <c r="E105" s="14" t="e">
        <f>SUMIF(#REF!,Aufteilung_Gebäudegruppen_BWZK!A105,#REF!)</f>
        <v>#REF!</v>
      </c>
      <c r="F105" s="14" t="e">
        <f>SUMIF(#REF!,Aufteilung_Gebäudegruppen_BWZK!A105,#REF!)</f>
        <v>#REF!</v>
      </c>
      <c r="G105" s="14" t="e">
        <f>SUMIF(#REF!,Aufteilung_Gebäudegruppen_BWZK!A105,#REF!)</f>
        <v>#REF!</v>
      </c>
      <c r="H105" s="14" t="e">
        <f>SUMIF(#REF!,Aufteilung_Gebäudegruppen_BWZK!A105,#REF!)</f>
        <v>#REF!</v>
      </c>
      <c r="I105" s="67"/>
      <c r="J105" s="72" t="e">
        <f>SUMIF(#REF!,Aufteilung_Gebäudegruppen_BWZK!A105,#REF!)</f>
        <v>#REF!</v>
      </c>
      <c r="K105" s="72" t="e">
        <f>SUMIF(#REF!,Aufteilung_Gebäudegruppen_BWZK!A105,#REF!)</f>
        <v>#REF!</v>
      </c>
      <c r="L105" s="72" t="e">
        <f>SUMIF(#REF!,Aufteilung_Gebäudegruppen_BWZK!A105,#REF!)</f>
        <v>#REF!</v>
      </c>
      <c r="M105" s="72" t="e">
        <f>SUMIF(#REF!,Aufteilung_Gebäudegruppen_BWZK!A105,#REF!)</f>
        <v>#REF!</v>
      </c>
      <c r="N105" s="72" t="e">
        <f>SUMIF(#REF!,Aufteilung_Gebäudegruppen_BWZK!A105,#REF!)</f>
        <v>#REF!</v>
      </c>
      <c r="O105" s="67"/>
      <c r="P105" s="72" t="e">
        <f>SUMIF(#REF!,Aufteilung_Gebäudegruppen_BWZK!A105,#REF!)</f>
        <v>#REF!</v>
      </c>
      <c r="Q105" s="72" t="e">
        <f>SUMIF(#REF!,Aufteilung_Gebäudegruppen_BWZK!A105,#REF!)</f>
        <v>#REF!</v>
      </c>
      <c r="R105" s="72" t="e">
        <f>SUMIF(#REF!,Aufteilung_Gebäudegruppen_BWZK!A105,#REF!)</f>
        <v>#REF!</v>
      </c>
      <c r="S105" s="72" t="e">
        <f>SUMIF(#REF!,Aufteilung_Gebäudegruppen_BWZK!A105,#REF!)</f>
        <v>#REF!</v>
      </c>
      <c r="T105" s="72" t="e">
        <f>SUMIF(#REF!,Aufteilung_Gebäudegruppen_BWZK!A105,#REF!)</f>
        <v>#REF!</v>
      </c>
      <c r="U105" s="67"/>
      <c r="V105" s="72" t="e">
        <f>SUMIF(#REF!,Aufteilung_Gebäudegruppen_BWZK!A105,#REF!)</f>
        <v>#REF!</v>
      </c>
      <c r="W105" s="72" t="e">
        <f>SUMIF(#REF!,Aufteilung_Gebäudegruppen_BWZK!A105,#REF!)</f>
        <v>#REF!</v>
      </c>
      <c r="X105" s="72" t="e">
        <f>SUMIF(#REF!,Aufteilung_Gebäudegruppen_BWZK!A105,#REF!)</f>
        <v>#REF!</v>
      </c>
      <c r="Y105" s="72" t="e">
        <f>SUMIF(#REF!,Aufteilung_Gebäudegruppen_BWZK!A105,#REF!)</f>
        <v>#REF!</v>
      </c>
      <c r="Z105" s="72" t="e">
        <f>SUMIF(#REF!,Aufteilung_Gebäudegruppen_BWZK!A105,#REF!)</f>
        <v>#REF!</v>
      </c>
      <c r="AA105" s="67"/>
      <c r="AB105" s="72" t="e">
        <f>SUMIF(#REF!,Aufteilung_Gebäudegruppen_BWZK!A105,#REF!)</f>
        <v>#REF!</v>
      </c>
      <c r="AC105" s="72" t="e">
        <f>SUMIF(#REF!,Aufteilung_Gebäudegruppen_BWZK!A105,#REF!)</f>
        <v>#REF!</v>
      </c>
      <c r="AD105" s="72" t="e">
        <f>SUMIF(#REF!,Aufteilung_Gebäudegruppen_BWZK!A105,#REF!)</f>
        <v>#REF!</v>
      </c>
      <c r="AE105" s="72" t="e">
        <f>SUMIF(#REF!,Aufteilung_Gebäudegruppen_BWZK!A105,#REF!)</f>
        <v>#REF!</v>
      </c>
      <c r="AF105" s="72" t="e">
        <f>SUMIF(#REF!,Aufteilung_Gebäudegruppen_BWZK!A105,#REF!)</f>
        <v>#REF!</v>
      </c>
      <c r="AG105" s="67"/>
      <c r="AH105" s="72" t="e">
        <f>SUMIF(#REF!,Aufteilung_Gebäudegruppen_BWZK!A105,#REF!)</f>
        <v>#REF!</v>
      </c>
      <c r="AI105" s="72" t="e">
        <f>SUMIF(#REF!,Aufteilung_Gebäudegruppen_BWZK!A105,#REF!)</f>
        <v>#REF!</v>
      </c>
      <c r="AJ105" s="72" t="e">
        <f>SUMIF(#REF!,Aufteilung_Gebäudegruppen_BWZK!A105,#REF!)</f>
        <v>#REF!</v>
      </c>
      <c r="AK105" s="72" t="e">
        <f>SUMIF(#REF!,Aufteilung_Gebäudegruppen_BWZK!A105,#REF!)</f>
        <v>#REF!</v>
      </c>
      <c r="AL105" s="72" t="e">
        <f>SUMIF(#REF!,Aufteilung_Gebäudegruppen_BWZK!A105,#REF!)</f>
        <v>#REF!</v>
      </c>
      <c r="AM105" s="69"/>
      <c r="AN105" s="70" t="s">
        <v>47</v>
      </c>
      <c r="AO105" s="70" t="e">
        <f t="shared" si="20"/>
        <v>#REF!</v>
      </c>
      <c r="AP105" s="70" t="e">
        <f t="shared" si="21"/>
        <v>#REF!</v>
      </c>
      <c r="AQ105" s="70" t="e">
        <f t="shared" si="22"/>
        <v>#REF!</v>
      </c>
      <c r="AR105" s="70" t="e">
        <f t="shared" si="23"/>
        <v>#REF!</v>
      </c>
      <c r="AS105" s="71"/>
      <c r="AT105" s="70" t="s">
        <v>47</v>
      </c>
      <c r="AU105" s="70" t="e">
        <f t="shared" si="24"/>
        <v>#REF!</v>
      </c>
      <c r="AV105" s="70" t="e">
        <f t="shared" si="25"/>
        <v>#REF!</v>
      </c>
      <c r="AW105" s="70" t="e">
        <f t="shared" si="26"/>
        <v>#REF!</v>
      </c>
      <c r="AX105" s="70" t="e">
        <f t="shared" si="27"/>
        <v>#REF!</v>
      </c>
      <c r="AY105" s="71"/>
      <c r="AZ105" s="70" t="s">
        <v>47</v>
      </c>
      <c r="BA105" s="70" t="e">
        <f t="shared" si="28"/>
        <v>#REF!</v>
      </c>
      <c r="BB105" s="70" t="e">
        <f t="shared" si="29"/>
        <v>#REF!</v>
      </c>
      <c r="BC105" s="70" t="e">
        <f t="shared" si="30"/>
        <v>#REF!</v>
      </c>
      <c r="BD105" s="70" t="e">
        <f t="shared" si="31"/>
        <v>#REF!</v>
      </c>
      <c r="BE105" s="71"/>
      <c r="BF105" s="70" t="s">
        <v>47</v>
      </c>
      <c r="BG105" s="70" t="e">
        <f t="shared" si="32"/>
        <v>#REF!</v>
      </c>
      <c r="BH105" s="70" t="e">
        <f t="shared" si="33"/>
        <v>#REF!</v>
      </c>
      <c r="BI105" s="70" t="e">
        <f t="shared" si="34"/>
        <v>#REF!</v>
      </c>
      <c r="BJ105" s="70" t="e">
        <f t="shared" si="35"/>
        <v>#REF!</v>
      </c>
      <c r="BK105" s="71"/>
      <c r="BL105" s="70" t="s">
        <v>47</v>
      </c>
      <c r="BM105" s="70" t="e">
        <f t="shared" si="36"/>
        <v>#REF!</v>
      </c>
      <c r="BN105" s="70" t="e">
        <f t="shared" si="37"/>
        <v>#REF!</v>
      </c>
      <c r="BO105" s="70" t="e">
        <f t="shared" si="38"/>
        <v>#REF!</v>
      </c>
      <c r="BP105" s="70" t="e">
        <f t="shared" si="39"/>
        <v>#REF!</v>
      </c>
      <c r="BQ105" s="52"/>
    </row>
    <row r="106" spans="1:69">
      <c r="A106" s="73">
        <v>3233</v>
      </c>
      <c r="B106" s="73" t="s">
        <v>115</v>
      </c>
      <c r="C106" s="74"/>
      <c r="D106" s="14" t="e">
        <f>SUMIF(#REF!,Aufteilung_Gebäudegruppen_BWZK!A106,#REF!)</f>
        <v>#REF!</v>
      </c>
      <c r="E106" s="14" t="e">
        <f>SUMIF(#REF!,Aufteilung_Gebäudegruppen_BWZK!A106,#REF!)</f>
        <v>#REF!</v>
      </c>
      <c r="F106" s="14" t="e">
        <f>SUMIF(#REF!,Aufteilung_Gebäudegruppen_BWZK!A106,#REF!)</f>
        <v>#REF!</v>
      </c>
      <c r="G106" s="14" t="e">
        <f>SUMIF(#REF!,Aufteilung_Gebäudegruppen_BWZK!A106,#REF!)</f>
        <v>#REF!</v>
      </c>
      <c r="H106" s="14" t="e">
        <f>SUMIF(#REF!,Aufteilung_Gebäudegruppen_BWZK!A106,#REF!)</f>
        <v>#REF!</v>
      </c>
      <c r="I106" s="67"/>
      <c r="J106" s="72" t="e">
        <f>SUMIF(#REF!,Aufteilung_Gebäudegruppen_BWZK!A106,#REF!)</f>
        <v>#REF!</v>
      </c>
      <c r="K106" s="72" t="e">
        <f>SUMIF(#REF!,Aufteilung_Gebäudegruppen_BWZK!A106,#REF!)</f>
        <v>#REF!</v>
      </c>
      <c r="L106" s="72" t="e">
        <f>SUMIF(#REF!,Aufteilung_Gebäudegruppen_BWZK!A106,#REF!)</f>
        <v>#REF!</v>
      </c>
      <c r="M106" s="72" t="e">
        <f>SUMIF(#REF!,Aufteilung_Gebäudegruppen_BWZK!A106,#REF!)</f>
        <v>#REF!</v>
      </c>
      <c r="N106" s="72" t="e">
        <f>SUMIF(#REF!,Aufteilung_Gebäudegruppen_BWZK!A106,#REF!)</f>
        <v>#REF!</v>
      </c>
      <c r="O106" s="67"/>
      <c r="P106" s="72" t="e">
        <f>SUMIF(#REF!,Aufteilung_Gebäudegruppen_BWZK!A106,#REF!)</f>
        <v>#REF!</v>
      </c>
      <c r="Q106" s="72" t="e">
        <f>SUMIF(#REF!,Aufteilung_Gebäudegruppen_BWZK!A106,#REF!)</f>
        <v>#REF!</v>
      </c>
      <c r="R106" s="72" t="e">
        <f>SUMIF(#REF!,Aufteilung_Gebäudegruppen_BWZK!A106,#REF!)</f>
        <v>#REF!</v>
      </c>
      <c r="S106" s="72" t="e">
        <f>SUMIF(#REF!,Aufteilung_Gebäudegruppen_BWZK!A106,#REF!)</f>
        <v>#REF!</v>
      </c>
      <c r="T106" s="72" t="e">
        <f>SUMIF(#REF!,Aufteilung_Gebäudegruppen_BWZK!A106,#REF!)</f>
        <v>#REF!</v>
      </c>
      <c r="U106" s="67"/>
      <c r="V106" s="72" t="e">
        <f>SUMIF(#REF!,Aufteilung_Gebäudegruppen_BWZK!A106,#REF!)</f>
        <v>#REF!</v>
      </c>
      <c r="W106" s="72" t="e">
        <f>SUMIF(#REF!,Aufteilung_Gebäudegruppen_BWZK!A106,#REF!)</f>
        <v>#REF!</v>
      </c>
      <c r="X106" s="72" t="e">
        <f>SUMIF(#REF!,Aufteilung_Gebäudegruppen_BWZK!A106,#REF!)</f>
        <v>#REF!</v>
      </c>
      <c r="Y106" s="72" t="e">
        <f>SUMIF(#REF!,Aufteilung_Gebäudegruppen_BWZK!A106,#REF!)</f>
        <v>#REF!</v>
      </c>
      <c r="Z106" s="72" t="e">
        <f>SUMIF(#REF!,Aufteilung_Gebäudegruppen_BWZK!A106,#REF!)</f>
        <v>#REF!</v>
      </c>
      <c r="AA106" s="67"/>
      <c r="AB106" s="72" t="e">
        <f>SUMIF(#REF!,Aufteilung_Gebäudegruppen_BWZK!A106,#REF!)</f>
        <v>#REF!</v>
      </c>
      <c r="AC106" s="72" t="e">
        <f>SUMIF(#REF!,Aufteilung_Gebäudegruppen_BWZK!A106,#REF!)</f>
        <v>#REF!</v>
      </c>
      <c r="AD106" s="72" t="e">
        <f>SUMIF(#REF!,Aufteilung_Gebäudegruppen_BWZK!A106,#REF!)</f>
        <v>#REF!</v>
      </c>
      <c r="AE106" s="72" t="e">
        <f>SUMIF(#REF!,Aufteilung_Gebäudegruppen_BWZK!A106,#REF!)</f>
        <v>#REF!</v>
      </c>
      <c r="AF106" s="72" t="e">
        <f>SUMIF(#REF!,Aufteilung_Gebäudegruppen_BWZK!A106,#REF!)</f>
        <v>#REF!</v>
      </c>
      <c r="AG106" s="67"/>
      <c r="AH106" s="72" t="e">
        <f>SUMIF(#REF!,Aufteilung_Gebäudegruppen_BWZK!A106,#REF!)</f>
        <v>#REF!</v>
      </c>
      <c r="AI106" s="72" t="e">
        <f>SUMIF(#REF!,Aufteilung_Gebäudegruppen_BWZK!A106,#REF!)</f>
        <v>#REF!</v>
      </c>
      <c r="AJ106" s="72" t="e">
        <f>SUMIF(#REF!,Aufteilung_Gebäudegruppen_BWZK!A106,#REF!)</f>
        <v>#REF!</v>
      </c>
      <c r="AK106" s="72" t="e">
        <f>SUMIF(#REF!,Aufteilung_Gebäudegruppen_BWZK!A106,#REF!)</f>
        <v>#REF!</v>
      </c>
      <c r="AL106" s="72" t="e">
        <f>SUMIF(#REF!,Aufteilung_Gebäudegruppen_BWZK!A106,#REF!)</f>
        <v>#REF!</v>
      </c>
      <c r="AM106" s="69"/>
      <c r="AN106" s="70" t="s">
        <v>47</v>
      </c>
      <c r="AO106" s="70" t="e">
        <f t="shared" si="20"/>
        <v>#REF!</v>
      </c>
      <c r="AP106" s="70" t="e">
        <f t="shared" si="21"/>
        <v>#REF!</v>
      </c>
      <c r="AQ106" s="70" t="e">
        <f t="shared" si="22"/>
        <v>#REF!</v>
      </c>
      <c r="AR106" s="70" t="e">
        <f t="shared" si="23"/>
        <v>#REF!</v>
      </c>
      <c r="AS106" s="71"/>
      <c r="AT106" s="70" t="s">
        <v>47</v>
      </c>
      <c r="AU106" s="70" t="e">
        <f t="shared" si="24"/>
        <v>#REF!</v>
      </c>
      <c r="AV106" s="70" t="e">
        <f t="shared" si="25"/>
        <v>#REF!</v>
      </c>
      <c r="AW106" s="70" t="e">
        <f t="shared" si="26"/>
        <v>#REF!</v>
      </c>
      <c r="AX106" s="70" t="e">
        <f t="shared" si="27"/>
        <v>#REF!</v>
      </c>
      <c r="AY106" s="71"/>
      <c r="AZ106" s="70" t="s">
        <v>47</v>
      </c>
      <c r="BA106" s="70" t="e">
        <f t="shared" si="28"/>
        <v>#REF!</v>
      </c>
      <c r="BB106" s="70" t="e">
        <f t="shared" si="29"/>
        <v>#REF!</v>
      </c>
      <c r="BC106" s="70" t="e">
        <f t="shared" si="30"/>
        <v>#REF!</v>
      </c>
      <c r="BD106" s="70" t="e">
        <f t="shared" si="31"/>
        <v>#REF!</v>
      </c>
      <c r="BE106" s="71"/>
      <c r="BF106" s="70" t="s">
        <v>47</v>
      </c>
      <c r="BG106" s="70" t="e">
        <f t="shared" si="32"/>
        <v>#REF!</v>
      </c>
      <c r="BH106" s="70" t="e">
        <f t="shared" si="33"/>
        <v>#REF!</v>
      </c>
      <c r="BI106" s="70" t="e">
        <f t="shared" si="34"/>
        <v>#REF!</v>
      </c>
      <c r="BJ106" s="70" t="e">
        <f t="shared" si="35"/>
        <v>#REF!</v>
      </c>
      <c r="BK106" s="71"/>
      <c r="BL106" s="70" t="s">
        <v>47</v>
      </c>
      <c r="BM106" s="70" t="e">
        <f t="shared" si="36"/>
        <v>#REF!</v>
      </c>
      <c r="BN106" s="70" t="e">
        <f t="shared" si="37"/>
        <v>#REF!</v>
      </c>
      <c r="BO106" s="70" t="e">
        <f t="shared" si="38"/>
        <v>#REF!</v>
      </c>
      <c r="BP106" s="70" t="e">
        <f t="shared" si="39"/>
        <v>#REF!</v>
      </c>
      <c r="BQ106" s="52"/>
    </row>
    <row r="107" spans="1:69">
      <c r="A107" s="73">
        <v>3234</v>
      </c>
      <c r="B107" s="73" t="s">
        <v>116</v>
      </c>
      <c r="C107" s="74"/>
      <c r="D107" s="14" t="e">
        <f>SUMIF(#REF!,Aufteilung_Gebäudegruppen_BWZK!A107,#REF!)</f>
        <v>#REF!</v>
      </c>
      <c r="E107" s="14" t="e">
        <f>SUMIF(#REF!,Aufteilung_Gebäudegruppen_BWZK!A107,#REF!)</f>
        <v>#REF!</v>
      </c>
      <c r="F107" s="14" t="e">
        <f>SUMIF(#REF!,Aufteilung_Gebäudegruppen_BWZK!A107,#REF!)</f>
        <v>#REF!</v>
      </c>
      <c r="G107" s="14" t="e">
        <f>SUMIF(#REF!,Aufteilung_Gebäudegruppen_BWZK!A107,#REF!)</f>
        <v>#REF!</v>
      </c>
      <c r="H107" s="14" t="e">
        <f>SUMIF(#REF!,Aufteilung_Gebäudegruppen_BWZK!A107,#REF!)</f>
        <v>#REF!</v>
      </c>
      <c r="I107" s="67"/>
      <c r="J107" s="72" t="e">
        <f>SUMIF(#REF!,Aufteilung_Gebäudegruppen_BWZK!A107,#REF!)</f>
        <v>#REF!</v>
      </c>
      <c r="K107" s="72" t="e">
        <f>SUMIF(#REF!,Aufteilung_Gebäudegruppen_BWZK!A107,#REF!)</f>
        <v>#REF!</v>
      </c>
      <c r="L107" s="72" t="e">
        <f>SUMIF(#REF!,Aufteilung_Gebäudegruppen_BWZK!A107,#REF!)</f>
        <v>#REF!</v>
      </c>
      <c r="M107" s="72" t="e">
        <f>SUMIF(#REF!,Aufteilung_Gebäudegruppen_BWZK!A107,#REF!)</f>
        <v>#REF!</v>
      </c>
      <c r="N107" s="72" t="e">
        <f>SUMIF(#REF!,Aufteilung_Gebäudegruppen_BWZK!A107,#REF!)</f>
        <v>#REF!</v>
      </c>
      <c r="O107" s="67"/>
      <c r="P107" s="72" t="e">
        <f>SUMIF(#REF!,Aufteilung_Gebäudegruppen_BWZK!A107,#REF!)</f>
        <v>#REF!</v>
      </c>
      <c r="Q107" s="72" t="e">
        <f>SUMIF(#REF!,Aufteilung_Gebäudegruppen_BWZK!A107,#REF!)</f>
        <v>#REF!</v>
      </c>
      <c r="R107" s="72" t="e">
        <f>SUMIF(#REF!,Aufteilung_Gebäudegruppen_BWZK!A107,#REF!)</f>
        <v>#REF!</v>
      </c>
      <c r="S107" s="72" t="e">
        <f>SUMIF(#REF!,Aufteilung_Gebäudegruppen_BWZK!A107,#REF!)</f>
        <v>#REF!</v>
      </c>
      <c r="T107" s="72" t="e">
        <f>SUMIF(#REF!,Aufteilung_Gebäudegruppen_BWZK!A107,#REF!)</f>
        <v>#REF!</v>
      </c>
      <c r="U107" s="67"/>
      <c r="V107" s="72" t="e">
        <f>SUMIF(#REF!,Aufteilung_Gebäudegruppen_BWZK!A107,#REF!)</f>
        <v>#REF!</v>
      </c>
      <c r="W107" s="72" t="e">
        <f>SUMIF(#REF!,Aufteilung_Gebäudegruppen_BWZK!A107,#REF!)</f>
        <v>#REF!</v>
      </c>
      <c r="X107" s="72" t="e">
        <f>SUMIF(#REF!,Aufteilung_Gebäudegruppen_BWZK!A107,#REF!)</f>
        <v>#REF!</v>
      </c>
      <c r="Y107" s="72" t="e">
        <f>SUMIF(#REF!,Aufteilung_Gebäudegruppen_BWZK!A107,#REF!)</f>
        <v>#REF!</v>
      </c>
      <c r="Z107" s="72" t="e">
        <f>SUMIF(#REF!,Aufteilung_Gebäudegruppen_BWZK!A107,#REF!)</f>
        <v>#REF!</v>
      </c>
      <c r="AA107" s="67"/>
      <c r="AB107" s="72" t="e">
        <f>SUMIF(#REF!,Aufteilung_Gebäudegruppen_BWZK!A107,#REF!)</f>
        <v>#REF!</v>
      </c>
      <c r="AC107" s="72" t="e">
        <f>SUMIF(#REF!,Aufteilung_Gebäudegruppen_BWZK!A107,#REF!)</f>
        <v>#REF!</v>
      </c>
      <c r="AD107" s="72" t="e">
        <f>SUMIF(#REF!,Aufteilung_Gebäudegruppen_BWZK!A107,#REF!)</f>
        <v>#REF!</v>
      </c>
      <c r="AE107" s="72" t="e">
        <f>SUMIF(#REF!,Aufteilung_Gebäudegruppen_BWZK!A107,#REF!)</f>
        <v>#REF!</v>
      </c>
      <c r="AF107" s="72" t="e">
        <f>SUMIF(#REF!,Aufteilung_Gebäudegruppen_BWZK!A107,#REF!)</f>
        <v>#REF!</v>
      </c>
      <c r="AG107" s="67"/>
      <c r="AH107" s="72" t="e">
        <f>SUMIF(#REF!,Aufteilung_Gebäudegruppen_BWZK!A107,#REF!)</f>
        <v>#REF!</v>
      </c>
      <c r="AI107" s="72" t="e">
        <f>SUMIF(#REF!,Aufteilung_Gebäudegruppen_BWZK!A107,#REF!)</f>
        <v>#REF!</v>
      </c>
      <c r="AJ107" s="72" t="e">
        <f>SUMIF(#REF!,Aufteilung_Gebäudegruppen_BWZK!A107,#REF!)</f>
        <v>#REF!</v>
      </c>
      <c r="AK107" s="72" t="e">
        <f>SUMIF(#REF!,Aufteilung_Gebäudegruppen_BWZK!A107,#REF!)</f>
        <v>#REF!</v>
      </c>
      <c r="AL107" s="72" t="e">
        <f>SUMIF(#REF!,Aufteilung_Gebäudegruppen_BWZK!A107,#REF!)</f>
        <v>#REF!</v>
      </c>
      <c r="AM107" s="69"/>
      <c r="AN107" s="70" t="s">
        <v>47</v>
      </c>
      <c r="AO107" s="70" t="e">
        <f t="shared" si="20"/>
        <v>#REF!</v>
      </c>
      <c r="AP107" s="70" t="e">
        <f t="shared" si="21"/>
        <v>#REF!</v>
      </c>
      <c r="AQ107" s="70" t="e">
        <f t="shared" si="22"/>
        <v>#REF!</v>
      </c>
      <c r="AR107" s="70" t="e">
        <f t="shared" si="23"/>
        <v>#REF!</v>
      </c>
      <c r="AS107" s="71"/>
      <c r="AT107" s="70" t="s">
        <v>47</v>
      </c>
      <c r="AU107" s="70" t="e">
        <f t="shared" si="24"/>
        <v>#REF!</v>
      </c>
      <c r="AV107" s="70" t="e">
        <f t="shared" si="25"/>
        <v>#REF!</v>
      </c>
      <c r="AW107" s="70" t="e">
        <f t="shared" si="26"/>
        <v>#REF!</v>
      </c>
      <c r="AX107" s="70" t="e">
        <f t="shared" si="27"/>
        <v>#REF!</v>
      </c>
      <c r="AY107" s="71"/>
      <c r="AZ107" s="70" t="s">
        <v>47</v>
      </c>
      <c r="BA107" s="70" t="e">
        <f t="shared" si="28"/>
        <v>#REF!</v>
      </c>
      <c r="BB107" s="70" t="e">
        <f t="shared" si="29"/>
        <v>#REF!</v>
      </c>
      <c r="BC107" s="70" t="e">
        <f t="shared" si="30"/>
        <v>#REF!</v>
      </c>
      <c r="BD107" s="70" t="e">
        <f t="shared" si="31"/>
        <v>#REF!</v>
      </c>
      <c r="BE107" s="71"/>
      <c r="BF107" s="70" t="s">
        <v>47</v>
      </c>
      <c r="BG107" s="70" t="e">
        <f t="shared" si="32"/>
        <v>#REF!</v>
      </c>
      <c r="BH107" s="70" t="e">
        <f t="shared" si="33"/>
        <v>#REF!</v>
      </c>
      <c r="BI107" s="70" t="e">
        <f t="shared" si="34"/>
        <v>#REF!</v>
      </c>
      <c r="BJ107" s="70" t="e">
        <f t="shared" si="35"/>
        <v>#REF!</v>
      </c>
      <c r="BK107" s="71"/>
      <c r="BL107" s="70" t="s">
        <v>47</v>
      </c>
      <c r="BM107" s="70" t="e">
        <f t="shared" si="36"/>
        <v>#REF!</v>
      </c>
      <c r="BN107" s="70" t="e">
        <f t="shared" si="37"/>
        <v>#REF!</v>
      </c>
      <c r="BO107" s="70" t="e">
        <f t="shared" si="38"/>
        <v>#REF!</v>
      </c>
      <c r="BP107" s="70" t="e">
        <f t="shared" si="39"/>
        <v>#REF!</v>
      </c>
      <c r="BQ107" s="52"/>
    </row>
    <row r="108" spans="1:69">
      <c r="A108" s="73">
        <v>3235</v>
      </c>
      <c r="B108" s="73" t="s">
        <v>117</v>
      </c>
      <c r="C108" s="74"/>
      <c r="D108" s="14" t="e">
        <f>SUMIF(#REF!,Aufteilung_Gebäudegruppen_BWZK!A108,#REF!)</f>
        <v>#REF!</v>
      </c>
      <c r="E108" s="14" t="e">
        <f>SUMIF(#REF!,Aufteilung_Gebäudegruppen_BWZK!A108,#REF!)</f>
        <v>#REF!</v>
      </c>
      <c r="F108" s="14" t="e">
        <f>SUMIF(#REF!,Aufteilung_Gebäudegruppen_BWZK!A108,#REF!)</f>
        <v>#REF!</v>
      </c>
      <c r="G108" s="14" t="e">
        <f>SUMIF(#REF!,Aufteilung_Gebäudegruppen_BWZK!A108,#REF!)</f>
        <v>#REF!</v>
      </c>
      <c r="H108" s="14" t="e">
        <f>SUMIF(#REF!,Aufteilung_Gebäudegruppen_BWZK!A108,#REF!)</f>
        <v>#REF!</v>
      </c>
      <c r="I108" s="67"/>
      <c r="J108" s="72" t="e">
        <f>SUMIF(#REF!,Aufteilung_Gebäudegruppen_BWZK!A108,#REF!)</f>
        <v>#REF!</v>
      </c>
      <c r="K108" s="72" t="e">
        <f>SUMIF(#REF!,Aufteilung_Gebäudegruppen_BWZK!A108,#REF!)</f>
        <v>#REF!</v>
      </c>
      <c r="L108" s="72" t="e">
        <f>SUMIF(#REF!,Aufteilung_Gebäudegruppen_BWZK!A108,#REF!)</f>
        <v>#REF!</v>
      </c>
      <c r="M108" s="72" t="e">
        <f>SUMIF(#REF!,Aufteilung_Gebäudegruppen_BWZK!A108,#REF!)</f>
        <v>#REF!</v>
      </c>
      <c r="N108" s="72" t="e">
        <f>SUMIF(#REF!,Aufteilung_Gebäudegruppen_BWZK!A108,#REF!)</f>
        <v>#REF!</v>
      </c>
      <c r="O108" s="67"/>
      <c r="P108" s="72" t="e">
        <f>SUMIF(#REF!,Aufteilung_Gebäudegruppen_BWZK!A108,#REF!)</f>
        <v>#REF!</v>
      </c>
      <c r="Q108" s="72" t="e">
        <f>SUMIF(#REF!,Aufteilung_Gebäudegruppen_BWZK!A108,#REF!)</f>
        <v>#REF!</v>
      </c>
      <c r="R108" s="72" t="e">
        <f>SUMIF(#REF!,Aufteilung_Gebäudegruppen_BWZK!A108,#REF!)</f>
        <v>#REF!</v>
      </c>
      <c r="S108" s="72" t="e">
        <f>SUMIF(#REF!,Aufteilung_Gebäudegruppen_BWZK!A108,#REF!)</f>
        <v>#REF!</v>
      </c>
      <c r="T108" s="72" t="e">
        <f>SUMIF(#REF!,Aufteilung_Gebäudegruppen_BWZK!A108,#REF!)</f>
        <v>#REF!</v>
      </c>
      <c r="U108" s="67"/>
      <c r="V108" s="72" t="e">
        <f>SUMIF(#REF!,Aufteilung_Gebäudegruppen_BWZK!A108,#REF!)</f>
        <v>#REF!</v>
      </c>
      <c r="W108" s="72" t="e">
        <f>SUMIF(#REF!,Aufteilung_Gebäudegruppen_BWZK!A108,#REF!)</f>
        <v>#REF!</v>
      </c>
      <c r="X108" s="72" t="e">
        <f>SUMIF(#REF!,Aufteilung_Gebäudegruppen_BWZK!A108,#REF!)</f>
        <v>#REF!</v>
      </c>
      <c r="Y108" s="72" t="e">
        <f>SUMIF(#REF!,Aufteilung_Gebäudegruppen_BWZK!A108,#REF!)</f>
        <v>#REF!</v>
      </c>
      <c r="Z108" s="72" t="e">
        <f>SUMIF(#REF!,Aufteilung_Gebäudegruppen_BWZK!A108,#REF!)</f>
        <v>#REF!</v>
      </c>
      <c r="AA108" s="67"/>
      <c r="AB108" s="72" t="e">
        <f>SUMIF(#REF!,Aufteilung_Gebäudegruppen_BWZK!A108,#REF!)</f>
        <v>#REF!</v>
      </c>
      <c r="AC108" s="72" t="e">
        <f>SUMIF(#REF!,Aufteilung_Gebäudegruppen_BWZK!A108,#REF!)</f>
        <v>#REF!</v>
      </c>
      <c r="AD108" s="72" t="e">
        <f>SUMIF(#REF!,Aufteilung_Gebäudegruppen_BWZK!A108,#REF!)</f>
        <v>#REF!</v>
      </c>
      <c r="AE108" s="72" t="e">
        <f>SUMIF(#REF!,Aufteilung_Gebäudegruppen_BWZK!A108,#REF!)</f>
        <v>#REF!</v>
      </c>
      <c r="AF108" s="72" t="e">
        <f>SUMIF(#REF!,Aufteilung_Gebäudegruppen_BWZK!A108,#REF!)</f>
        <v>#REF!</v>
      </c>
      <c r="AG108" s="67"/>
      <c r="AH108" s="72" t="e">
        <f>SUMIF(#REF!,Aufteilung_Gebäudegruppen_BWZK!A108,#REF!)</f>
        <v>#REF!</v>
      </c>
      <c r="AI108" s="72" t="e">
        <f>SUMIF(#REF!,Aufteilung_Gebäudegruppen_BWZK!A108,#REF!)</f>
        <v>#REF!</v>
      </c>
      <c r="AJ108" s="72" t="e">
        <f>SUMIF(#REF!,Aufteilung_Gebäudegruppen_BWZK!A108,#REF!)</f>
        <v>#REF!</v>
      </c>
      <c r="AK108" s="72" t="e">
        <f>SUMIF(#REF!,Aufteilung_Gebäudegruppen_BWZK!A108,#REF!)</f>
        <v>#REF!</v>
      </c>
      <c r="AL108" s="72" t="e">
        <f>SUMIF(#REF!,Aufteilung_Gebäudegruppen_BWZK!A108,#REF!)</f>
        <v>#REF!</v>
      </c>
      <c r="AM108" s="69"/>
      <c r="AN108" s="70" t="s">
        <v>47</v>
      </c>
      <c r="AO108" s="70" t="e">
        <f t="shared" si="20"/>
        <v>#REF!</v>
      </c>
      <c r="AP108" s="70" t="e">
        <f t="shared" si="21"/>
        <v>#REF!</v>
      </c>
      <c r="AQ108" s="70" t="e">
        <f t="shared" si="22"/>
        <v>#REF!</v>
      </c>
      <c r="AR108" s="70" t="e">
        <f t="shared" si="23"/>
        <v>#REF!</v>
      </c>
      <c r="AS108" s="71"/>
      <c r="AT108" s="70" t="s">
        <v>47</v>
      </c>
      <c r="AU108" s="70" t="e">
        <f t="shared" si="24"/>
        <v>#REF!</v>
      </c>
      <c r="AV108" s="70" t="e">
        <f t="shared" si="25"/>
        <v>#REF!</v>
      </c>
      <c r="AW108" s="70" t="e">
        <f t="shared" si="26"/>
        <v>#REF!</v>
      </c>
      <c r="AX108" s="70" t="e">
        <f t="shared" si="27"/>
        <v>#REF!</v>
      </c>
      <c r="AY108" s="71"/>
      <c r="AZ108" s="70" t="s">
        <v>47</v>
      </c>
      <c r="BA108" s="70" t="e">
        <f t="shared" si="28"/>
        <v>#REF!</v>
      </c>
      <c r="BB108" s="70" t="e">
        <f t="shared" si="29"/>
        <v>#REF!</v>
      </c>
      <c r="BC108" s="70" t="e">
        <f t="shared" si="30"/>
        <v>#REF!</v>
      </c>
      <c r="BD108" s="70" t="e">
        <f t="shared" si="31"/>
        <v>#REF!</v>
      </c>
      <c r="BE108" s="71"/>
      <c r="BF108" s="70" t="s">
        <v>47</v>
      </c>
      <c r="BG108" s="70" t="e">
        <f t="shared" si="32"/>
        <v>#REF!</v>
      </c>
      <c r="BH108" s="70" t="e">
        <f t="shared" si="33"/>
        <v>#REF!</v>
      </c>
      <c r="BI108" s="70" t="e">
        <f t="shared" si="34"/>
        <v>#REF!</v>
      </c>
      <c r="BJ108" s="70" t="e">
        <f t="shared" si="35"/>
        <v>#REF!</v>
      </c>
      <c r="BK108" s="71"/>
      <c r="BL108" s="70" t="s">
        <v>47</v>
      </c>
      <c r="BM108" s="70" t="e">
        <f t="shared" si="36"/>
        <v>#REF!</v>
      </c>
      <c r="BN108" s="70" t="e">
        <f t="shared" si="37"/>
        <v>#REF!</v>
      </c>
      <c r="BO108" s="70" t="e">
        <f t="shared" si="38"/>
        <v>#REF!</v>
      </c>
      <c r="BP108" s="70" t="e">
        <f t="shared" si="39"/>
        <v>#REF!</v>
      </c>
      <c r="BQ108" s="52"/>
    </row>
    <row r="109" spans="1:69">
      <c r="A109" s="73">
        <v>3236</v>
      </c>
      <c r="B109" s="73" t="s">
        <v>118</v>
      </c>
      <c r="C109" s="74"/>
      <c r="D109" s="14" t="e">
        <f>SUMIF(#REF!,Aufteilung_Gebäudegruppen_BWZK!A109,#REF!)</f>
        <v>#REF!</v>
      </c>
      <c r="E109" s="14" t="e">
        <f>SUMIF(#REF!,Aufteilung_Gebäudegruppen_BWZK!A109,#REF!)</f>
        <v>#REF!</v>
      </c>
      <c r="F109" s="14" t="e">
        <f>SUMIF(#REF!,Aufteilung_Gebäudegruppen_BWZK!A109,#REF!)</f>
        <v>#REF!</v>
      </c>
      <c r="G109" s="14" t="e">
        <f>SUMIF(#REF!,Aufteilung_Gebäudegruppen_BWZK!A109,#REF!)</f>
        <v>#REF!</v>
      </c>
      <c r="H109" s="14" t="e">
        <f>SUMIF(#REF!,Aufteilung_Gebäudegruppen_BWZK!A109,#REF!)</f>
        <v>#REF!</v>
      </c>
      <c r="I109" s="67"/>
      <c r="J109" s="72" t="e">
        <f>SUMIF(#REF!,Aufteilung_Gebäudegruppen_BWZK!A109,#REF!)</f>
        <v>#REF!</v>
      </c>
      <c r="K109" s="72" t="e">
        <f>SUMIF(#REF!,Aufteilung_Gebäudegruppen_BWZK!A109,#REF!)</f>
        <v>#REF!</v>
      </c>
      <c r="L109" s="72" t="e">
        <f>SUMIF(#REF!,Aufteilung_Gebäudegruppen_BWZK!A109,#REF!)</f>
        <v>#REF!</v>
      </c>
      <c r="M109" s="72" t="e">
        <f>SUMIF(#REF!,Aufteilung_Gebäudegruppen_BWZK!A109,#REF!)</f>
        <v>#REF!</v>
      </c>
      <c r="N109" s="72" t="e">
        <f>SUMIF(#REF!,Aufteilung_Gebäudegruppen_BWZK!A109,#REF!)</f>
        <v>#REF!</v>
      </c>
      <c r="O109" s="67"/>
      <c r="P109" s="72" t="e">
        <f>SUMIF(#REF!,Aufteilung_Gebäudegruppen_BWZK!A109,#REF!)</f>
        <v>#REF!</v>
      </c>
      <c r="Q109" s="72" t="e">
        <f>SUMIF(#REF!,Aufteilung_Gebäudegruppen_BWZK!A109,#REF!)</f>
        <v>#REF!</v>
      </c>
      <c r="R109" s="72" t="e">
        <f>SUMIF(#REF!,Aufteilung_Gebäudegruppen_BWZK!A109,#REF!)</f>
        <v>#REF!</v>
      </c>
      <c r="S109" s="72" t="e">
        <f>SUMIF(#REF!,Aufteilung_Gebäudegruppen_BWZK!A109,#REF!)</f>
        <v>#REF!</v>
      </c>
      <c r="T109" s="72" t="e">
        <f>SUMIF(#REF!,Aufteilung_Gebäudegruppen_BWZK!A109,#REF!)</f>
        <v>#REF!</v>
      </c>
      <c r="U109" s="67"/>
      <c r="V109" s="72" t="e">
        <f>SUMIF(#REF!,Aufteilung_Gebäudegruppen_BWZK!A109,#REF!)</f>
        <v>#REF!</v>
      </c>
      <c r="W109" s="72" t="e">
        <f>SUMIF(#REF!,Aufteilung_Gebäudegruppen_BWZK!A109,#REF!)</f>
        <v>#REF!</v>
      </c>
      <c r="X109" s="72" t="e">
        <f>SUMIF(#REF!,Aufteilung_Gebäudegruppen_BWZK!A109,#REF!)</f>
        <v>#REF!</v>
      </c>
      <c r="Y109" s="72" t="e">
        <f>SUMIF(#REF!,Aufteilung_Gebäudegruppen_BWZK!A109,#REF!)</f>
        <v>#REF!</v>
      </c>
      <c r="Z109" s="72" t="e">
        <f>SUMIF(#REF!,Aufteilung_Gebäudegruppen_BWZK!A109,#REF!)</f>
        <v>#REF!</v>
      </c>
      <c r="AA109" s="67"/>
      <c r="AB109" s="72" t="e">
        <f>SUMIF(#REF!,Aufteilung_Gebäudegruppen_BWZK!A109,#REF!)</f>
        <v>#REF!</v>
      </c>
      <c r="AC109" s="72" t="e">
        <f>SUMIF(#REF!,Aufteilung_Gebäudegruppen_BWZK!A109,#REF!)</f>
        <v>#REF!</v>
      </c>
      <c r="AD109" s="72" t="e">
        <f>SUMIF(#REF!,Aufteilung_Gebäudegruppen_BWZK!A109,#REF!)</f>
        <v>#REF!</v>
      </c>
      <c r="AE109" s="72" t="e">
        <f>SUMIF(#REF!,Aufteilung_Gebäudegruppen_BWZK!A109,#REF!)</f>
        <v>#REF!</v>
      </c>
      <c r="AF109" s="72" t="e">
        <f>SUMIF(#REF!,Aufteilung_Gebäudegruppen_BWZK!A109,#REF!)</f>
        <v>#REF!</v>
      </c>
      <c r="AG109" s="67"/>
      <c r="AH109" s="72" t="e">
        <f>SUMIF(#REF!,Aufteilung_Gebäudegruppen_BWZK!A109,#REF!)</f>
        <v>#REF!</v>
      </c>
      <c r="AI109" s="72" t="e">
        <f>SUMIF(#REF!,Aufteilung_Gebäudegruppen_BWZK!A109,#REF!)</f>
        <v>#REF!</v>
      </c>
      <c r="AJ109" s="72" t="e">
        <f>SUMIF(#REF!,Aufteilung_Gebäudegruppen_BWZK!A109,#REF!)</f>
        <v>#REF!</v>
      </c>
      <c r="AK109" s="72" t="e">
        <f>SUMIF(#REF!,Aufteilung_Gebäudegruppen_BWZK!A109,#REF!)</f>
        <v>#REF!</v>
      </c>
      <c r="AL109" s="72" t="e">
        <f>SUMIF(#REF!,Aufteilung_Gebäudegruppen_BWZK!A109,#REF!)</f>
        <v>#REF!</v>
      </c>
      <c r="AM109" s="69"/>
      <c r="AN109" s="70" t="s">
        <v>47</v>
      </c>
      <c r="AO109" s="70" t="e">
        <f t="shared" si="20"/>
        <v>#REF!</v>
      </c>
      <c r="AP109" s="70" t="e">
        <f t="shared" si="21"/>
        <v>#REF!</v>
      </c>
      <c r="AQ109" s="70" t="e">
        <f t="shared" si="22"/>
        <v>#REF!</v>
      </c>
      <c r="AR109" s="70" t="e">
        <f t="shared" si="23"/>
        <v>#REF!</v>
      </c>
      <c r="AS109" s="71"/>
      <c r="AT109" s="70" t="s">
        <v>47</v>
      </c>
      <c r="AU109" s="70" t="e">
        <f t="shared" si="24"/>
        <v>#REF!</v>
      </c>
      <c r="AV109" s="70" t="e">
        <f t="shared" si="25"/>
        <v>#REF!</v>
      </c>
      <c r="AW109" s="70" t="e">
        <f t="shared" si="26"/>
        <v>#REF!</v>
      </c>
      <c r="AX109" s="70" t="e">
        <f t="shared" si="27"/>
        <v>#REF!</v>
      </c>
      <c r="AY109" s="71"/>
      <c r="AZ109" s="70" t="s">
        <v>47</v>
      </c>
      <c r="BA109" s="70" t="e">
        <f t="shared" si="28"/>
        <v>#REF!</v>
      </c>
      <c r="BB109" s="70" t="e">
        <f t="shared" si="29"/>
        <v>#REF!</v>
      </c>
      <c r="BC109" s="70" t="e">
        <f t="shared" si="30"/>
        <v>#REF!</v>
      </c>
      <c r="BD109" s="70" t="e">
        <f t="shared" si="31"/>
        <v>#REF!</v>
      </c>
      <c r="BE109" s="71"/>
      <c r="BF109" s="70" t="s">
        <v>47</v>
      </c>
      <c r="BG109" s="70" t="e">
        <f t="shared" si="32"/>
        <v>#REF!</v>
      </c>
      <c r="BH109" s="70" t="e">
        <f t="shared" si="33"/>
        <v>#REF!</v>
      </c>
      <c r="BI109" s="70" t="e">
        <f t="shared" si="34"/>
        <v>#REF!</v>
      </c>
      <c r="BJ109" s="70" t="e">
        <f t="shared" si="35"/>
        <v>#REF!</v>
      </c>
      <c r="BK109" s="71"/>
      <c r="BL109" s="70" t="s">
        <v>47</v>
      </c>
      <c r="BM109" s="70" t="e">
        <f t="shared" si="36"/>
        <v>#REF!</v>
      </c>
      <c r="BN109" s="70" t="e">
        <f t="shared" si="37"/>
        <v>#REF!</v>
      </c>
      <c r="BO109" s="70" t="e">
        <f t="shared" si="38"/>
        <v>#REF!</v>
      </c>
      <c r="BP109" s="70" t="e">
        <f t="shared" si="39"/>
        <v>#REF!</v>
      </c>
      <c r="BQ109" s="52"/>
    </row>
    <row r="110" spans="1:69">
      <c r="A110" s="73">
        <v>3237</v>
      </c>
      <c r="B110" s="73" t="s">
        <v>119</v>
      </c>
      <c r="C110" s="74"/>
      <c r="D110" s="14" t="e">
        <f>SUMIF(#REF!,Aufteilung_Gebäudegruppen_BWZK!A110,#REF!)</f>
        <v>#REF!</v>
      </c>
      <c r="E110" s="14" t="e">
        <f>SUMIF(#REF!,Aufteilung_Gebäudegruppen_BWZK!A110,#REF!)</f>
        <v>#REF!</v>
      </c>
      <c r="F110" s="14" t="e">
        <f>SUMIF(#REF!,Aufteilung_Gebäudegruppen_BWZK!A110,#REF!)</f>
        <v>#REF!</v>
      </c>
      <c r="G110" s="14" t="e">
        <f>SUMIF(#REF!,Aufteilung_Gebäudegruppen_BWZK!A110,#REF!)</f>
        <v>#REF!</v>
      </c>
      <c r="H110" s="14" t="e">
        <f>SUMIF(#REF!,Aufteilung_Gebäudegruppen_BWZK!A110,#REF!)</f>
        <v>#REF!</v>
      </c>
      <c r="I110" s="67"/>
      <c r="J110" s="72" t="e">
        <f>SUMIF(#REF!,Aufteilung_Gebäudegruppen_BWZK!A110,#REF!)</f>
        <v>#REF!</v>
      </c>
      <c r="K110" s="72" t="e">
        <f>SUMIF(#REF!,Aufteilung_Gebäudegruppen_BWZK!A110,#REF!)</f>
        <v>#REF!</v>
      </c>
      <c r="L110" s="72" t="e">
        <f>SUMIF(#REF!,Aufteilung_Gebäudegruppen_BWZK!A110,#REF!)</f>
        <v>#REF!</v>
      </c>
      <c r="M110" s="72" t="e">
        <f>SUMIF(#REF!,Aufteilung_Gebäudegruppen_BWZK!A110,#REF!)</f>
        <v>#REF!</v>
      </c>
      <c r="N110" s="72" t="e">
        <f>SUMIF(#REF!,Aufteilung_Gebäudegruppen_BWZK!A110,#REF!)</f>
        <v>#REF!</v>
      </c>
      <c r="O110" s="67"/>
      <c r="P110" s="72" t="e">
        <f>SUMIF(#REF!,Aufteilung_Gebäudegruppen_BWZK!A110,#REF!)</f>
        <v>#REF!</v>
      </c>
      <c r="Q110" s="72" t="e">
        <f>SUMIF(#REF!,Aufteilung_Gebäudegruppen_BWZK!A110,#REF!)</f>
        <v>#REF!</v>
      </c>
      <c r="R110" s="72" t="e">
        <f>SUMIF(#REF!,Aufteilung_Gebäudegruppen_BWZK!A110,#REF!)</f>
        <v>#REF!</v>
      </c>
      <c r="S110" s="72" t="e">
        <f>SUMIF(#REF!,Aufteilung_Gebäudegruppen_BWZK!A110,#REF!)</f>
        <v>#REF!</v>
      </c>
      <c r="T110" s="72" t="e">
        <f>SUMIF(#REF!,Aufteilung_Gebäudegruppen_BWZK!A110,#REF!)</f>
        <v>#REF!</v>
      </c>
      <c r="U110" s="67"/>
      <c r="V110" s="72" t="e">
        <f>SUMIF(#REF!,Aufteilung_Gebäudegruppen_BWZK!A110,#REF!)</f>
        <v>#REF!</v>
      </c>
      <c r="W110" s="72" t="e">
        <f>SUMIF(#REF!,Aufteilung_Gebäudegruppen_BWZK!A110,#REF!)</f>
        <v>#REF!</v>
      </c>
      <c r="X110" s="72" t="e">
        <f>SUMIF(#REF!,Aufteilung_Gebäudegruppen_BWZK!A110,#REF!)</f>
        <v>#REF!</v>
      </c>
      <c r="Y110" s="72" t="e">
        <f>SUMIF(#REF!,Aufteilung_Gebäudegruppen_BWZK!A110,#REF!)</f>
        <v>#REF!</v>
      </c>
      <c r="Z110" s="72" t="e">
        <f>SUMIF(#REF!,Aufteilung_Gebäudegruppen_BWZK!A110,#REF!)</f>
        <v>#REF!</v>
      </c>
      <c r="AA110" s="67"/>
      <c r="AB110" s="72" t="e">
        <f>SUMIF(#REF!,Aufteilung_Gebäudegruppen_BWZK!A110,#REF!)</f>
        <v>#REF!</v>
      </c>
      <c r="AC110" s="72" t="e">
        <f>SUMIF(#REF!,Aufteilung_Gebäudegruppen_BWZK!A110,#REF!)</f>
        <v>#REF!</v>
      </c>
      <c r="AD110" s="72" t="e">
        <f>SUMIF(#REF!,Aufteilung_Gebäudegruppen_BWZK!A110,#REF!)</f>
        <v>#REF!</v>
      </c>
      <c r="AE110" s="72" t="e">
        <f>SUMIF(#REF!,Aufteilung_Gebäudegruppen_BWZK!A110,#REF!)</f>
        <v>#REF!</v>
      </c>
      <c r="AF110" s="72" t="e">
        <f>SUMIF(#REF!,Aufteilung_Gebäudegruppen_BWZK!A110,#REF!)</f>
        <v>#REF!</v>
      </c>
      <c r="AG110" s="67"/>
      <c r="AH110" s="72" t="e">
        <f>SUMIF(#REF!,Aufteilung_Gebäudegruppen_BWZK!A110,#REF!)</f>
        <v>#REF!</v>
      </c>
      <c r="AI110" s="72" t="e">
        <f>SUMIF(#REF!,Aufteilung_Gebäudegruppen_BWZK!A110,#REF!)</f>
        <v>#REF!</v>
      </c>
      <c r="AJ110" s="72" t="e">
        <f>SUMIF(#REF!,Aufteilung_Gebäudegruppen_BWZK!A110,#REF!)</f>
        <v>#REF!</v>
      </c>
      <c r="AK110" s="72" t="e">
        <f>SUMIF(#REF!,Aufteilung_Gebäudegruppen_BWZK!A110,#REF!)</f>
        <v>#REF!</v>
      </c>
      <c r="AL110" s="72" t="e">
        <f>SUMIF(#REF!,Aufteilung_Gebäudegruppen_BWZK!A110,#REF!)</f>
        <v>#REF!</v>
      </c>
      <c r="AM110" s="69"/>
      <c r="AN110" s="70" t="s">
        <v>47</v>
      </c>
      <c r="AO110" s="70" t="e">
        <f t="shared" si="20"/>
        <v>#REF!</v>
      </c>
      <c r="AP110" s="70" t="e">
        <f t="shared" si="21"/>
        <v>#REF!</v>
      </c>
      <c r="AQ110" s="70" t="e">
        <f t="shared" si="22"/>
        <v>#REF!</v>
      </c>
      <c r="AR110" s="70" t="e">
        <f t="shared" si="23"/>
        <v>#REF!</v>
      </c>
      <c r="AS110" s="71"/>
      <c r="AT110" s="70" t="s">
        <v>47</v>
      </c>
      <c r="AU110" s="70" t="e">
        <f t="shared" si="24"/>
        <v>#REF!</v>
      </c>
      <c r="AV110" s="70" t="e">
        <f t="shared" si="25"/>
        <v>#REF!</v>
      </c>
      <c r="AW110" s="70" t="e">
        <f t="shared" si="26"/>
        <v>#REF!</v>
      </c>
      <c r="AX110" s="70" t="e">
        <f t="shared" si="27"/>
        <v>#REF!</v>
      </c>
      <c r="AY110" s="71"/>
      <c r="AZ110" s="70" t="s">
        <v>47</v>
      </c>
      <c r="BA110" s="70" t="e">
        <f t="shared" si="28"/>
        <v>#REF!</v>
      </c>
      <c r="BB110" s="70" t="e">
        <f t="shared" si="29"/>
        <v>#REF!</v>
      </c>
      <c r="BC110" s="70" t="e">
        <f t="shared" si="30"/>
        <v>#REF!</v>
      </c>
      <c r="BD110" s="70" t="e">
        <f t="shared" si="31"/>
        <v>#REF!</v>
      </c>
      <c r="BE110" s="71"/>
      <c r="BF110" s="70" t="s">
        <v>47</v>
      </c>
      <c r="BG110" s="70" t="e">
        <f t="shared" si="32"/>
        <v>#REF!</v>
      </c>
      <c r="BH110" s="70" t="e">
        <f t="shared" si="33"/>
        <v>#REF!</v>
      </c>
      <c r="BI110" s="70" t="e">
        <f t="shared" si="34"/>
        <v>#REF!</v>
      </c>
      <c r="BJ110" s="70" t="e">
        <f t="shared" si="35"/>
        <v>#REF!</v>
      </c>
      <c r="BK110" s="71"/>
      <c r="BL110" s="70" t="s">
        <v>47</v>
      </c>
      <c r="BM110" s="70" t="e">
        <f t="shared" si="36"/>
        <v>#REF!</v>
      </c>
      <c r="BN110" s="70" t="e">
        <f t="shared" si="37"/>
        <v>#REF!</v>
      </c>
      <c r="BO110" s="70" t="e">
        <f t="shared" si="38"/>
        <v>#REF!</v>
      </c>
      <c r="BP110" s="70" t="e">
        <f t="shared" si="39"/>
        <v>#REF!</v>
      </c>
      <c r="BQ110" s="52"/>
    </row>
    <row r="111" spans="1:69">
      <c r="A111" s="73">
        <v>3238</v>
      </c>
      <c r="B111" s="73" t="s">
        <v>120</v>
      </c>
      <c r="C111" s="74"/>
      <c r="D111" s="14" t="e">
        <f>SUMIF(#REF!,Aufteilung_Gebäudegruppen_BWZK!A111,#REF!)</f>
        <v>#REF!</v>
      </c>
      <c r="E111" s="14" t="e">
        <f>SUMIF(#REF!,Aufteilung_Gebäudegruppen_BWZK!A111,#REF!)</f>
        <v>#REF!</v>
      </c>
      <c r="F111" s="14" t="e">
        <f>SUMIF(#REF!,Aufteilung_Gebäudegruppen_BWZK!A111,#REF!)</f>
        <v>#REF!</v>
      </c>
      <c r="G111" s="14" t="e">
        <f>SUMIF(#REF!,Aufteilung_Gebäudegruppen_BWZK!A111,#REF!)</f>
        <v>#REF!</v>
      </c>
      <c r="H111" s="14" t="e">
        <f>SUMIF(#REF!,Aufteilung_Gebäudegruppen_BWZK!A111,#REF!)</f>
        <v>#REF!</v>
      </c>
      <c r="I111" s="67"/>
      <c r="J111" s="72" t="e">
        <f>SUMIF(#REF!,Aufteilung_Gebäudegruppen_BWZK!A111,#REF!)</f>
        <v>#REF!</v>
      </c>
      <c r="K111" s="72" t="e">
        <f>SUMIF(#REF!,Aufteilung_Gebäudegruppen_BWZK!A111,#REF!)</f>
        <v>#REF!</v>
      </c>
      <c r="L111" s="72" t="e">
        <f>SUMIF(#REF!,Aufteilung_Gebäudegruppen_BWZK!A111,#REF!)</f>
        <v>#REF!</v>
      </c>
      <c r="M111" s="72" t="e">
        <f>SUMIF(#REF!,Aufteilung_Gebäudegruppen_BWZK!A111,#REF!)</f>
        <v>#REF!</v>
      </c>
      <c r="N111" s="72" t="e">
        <f>SUMIF(#REF!,Aufteilung_Gebäudegruppen_BWZK!A111,#REF!)</f>
        <v>#REF!</v>
      </c>
      <c r="O111" s="67"/>
      <c r="P111" s="72" t="e">
        <f>SUMIF(#REF!,Aufteilung_Gebäudegruppen_BWZK!A111,#REF!)</f>
        <v>#REF!</v>
      </c>
      <c r="Q111" s="72" t="e">
        <f>SUMIF(#REF!,Aufteilung_Gebäudegruppen_BWZK!A111,#REF!)</f>
        <v>#REF!</v>
      </c>
      <c r="R111" s="72" t="e">
        <f>SUMIF(#REF!,Aufteilung_Gebäudegruppen_BWZK!A111,#REF!)</f>
        <v>#REF!</v>
      </c>
      <c r="S111" s="72" t="e">
        <f>SUMIF(#REF!,Aufteilung_Gebäudegruppen_BWZK!A111,#REF!)</f>
        <v>#REF!</v>
      </c>
      <c r="T111" s="72" t="e">
        <f>SUMIF(#REF!,Aufteilung_Gebäudegruppen_BWZK!A111,#REF!)</f>
        <v>#REF!</v>
      </c>
      <c r="U111" s="67"/>
      <c r="V111" s="72" t="e">
        <f>SUMIF(#REF!,Aufteilung_Gebäudegruppen_BWZK!A111,#REF!)</f>
        <v>#REF!</v>
      </c>
      <c r="W111" s="72" t="e">
        <f>SUMIF(#REF!,Aufteilung_Gebäudegruppen_BWZK!A111,#REF!)</f>
        <v>#REF!</v>
      </c>
      <c r="X111" s="72" t="e">
        <f>SUMIF(#REF!,Aufteilung_Gebäudegruppen_BWZK!A111,#REF!)</f>
        <v>#REF!</v>
      </c>
      <c r="Y111" s="72" t="e">
        <f>SUMIF(#REF!,Aufteilung_Gebäudegruppen_BWZK!A111,#REF!)</f>
        <v>#REF!</v>
      </c>
      <c r="Z111" s="72" t="e">
        <f>SUMIF(#REF!,Aufteilung_Gebäudegruppen_BWZK!A111,#REF!)</f>
        <v>#REF!</v>
      </c>
      <c r="AA111" s="67"/>
      <c r="AB111" s="72" t="e">
        <f>SUMIF(#REF!,Aufteilung_Gebäudegruppen_BWZK!A111,#REF!)</f>
        <v>#REF!</v>
      </c>
      <c r="AC111" s="72" t="e">
        <f>SUMIF(#REF!,Aufteilung_Gebäudegruppen_BWZK!A111,#REF!)</f>
        <v>#REF!</v>
      </c>
      <c r="AD111" s="72" t="e">
        <f>SUMIF(#REF!,Aufteilung_Gebäudegruppen_BWZK!A111,#REF!)</f>
        <v>#REF!</v>
      </c>
      <c r="AE111" s="72" t="e">
        <f>SUMIF(#REF!,Aufteilung_Gebäudegruppen_BWZK!A111,#REF!)</f>
        <v>#REF!</v>
      </c>
      <c r="AF111" s="72" t="e">
        <f>SUMIF(#REF!,Aufteilung_Gebäudegruppen_BWZK!A111,#REF!)</f>
        <v>#REF!</v>
      </c>
      <c r="AG111" s="67"/>
      <c r="AH111" s="72" t="e">
        <f>SUMIF(#REF!,Aufteilung_Gebäudegruppen_BWZK!A111,#REF!)</f>
        <v>#REF!</v>
      </c>
      <c r="AI111" s="72" t="e">
        <f>SUMIF(#REF!,Aufteilung_Gebäudegruppen_BWZK!A111,#REF!)</f>
        <v>#REF!</v>
      </c>
      <c r="AJ111" s="72" t="e">
        <f>SUMIF(#REF!,Aufteilung_Gebäudegruppen_BWZK!A111,#REF!)</f>
        <v>#REF!</v>
      </c>
      <c r="AK111" s="72" t="e">
        <f>SUMIF(#REF!,Aufteilung_Gebäudegruppen_BWZK!A111,#REF!)</f>
        <v>#REF!</v>
      </c>
      <c r="AL111" s="72" t="e">
        <f>SUMIF(#REF!,Aufteilung_Gebäudegruppen_BWZK!A111,#REF!)</f>
        <v>#REF!</v>
      </c>
      <c r="AM111" s="69"/>
      <c r="AN111" s="70" t="s">
        <v>47</v>
      </c>
      <c r="AO111" s="70" t="e">
        <f t="shared" si="20"/>
        <v>#REF!</v>
      </c>
      <c r="AP111" s="70" t="e">
        <f t="shared" si="21"/>
        <v>#REF!</v>
      </c>
      <c r="AQ111" s="70" t="e">
        <f t="shared" si="22"/>
        <v>#REF!</v>
      </c>
      <c r="AR111" s="70" t="e">
        <f t="shared" si="23"/>
        <v>#REF!</v>
      </c>
      <c r="AS111" s="71"/>
      <c r="AT111" s="70" t="s">
        <v>47</v>
      </c>
      <c r="AU111" s="70" t="e">
        <f t="shared" si="24"/>
        <v>#REF!</v>
      </c>
      <c r="AV111" s="70" t="e">
        <f t="shared" si="25"/>
        <v>#REF!</v>
      </c>
      <c r="AW111" s="70" t="e">
        <f t="shared" si="26"/>
        <v>#REF!</v>
      </c>
      <c r="AX111" s="70" t="e">
        <f t="shared" si="27"/>
        <v>#REF!</v>
      </c>
      <c r="AY111" s="71"/>
      <c r="AZ111" s="70" t="s">
        <v>47</v>
      </c>
      <c r="BA111" s="70" t="e">
        <f t="shared" si="28"/>
        <v>#REF!</v>
      </c>
      <c r="BB111" s="70" t="e">
        <f t="shared" si="29"/>
        <v>#REF!</v>
      </c>
      <c r="BC111" s="70" t="e">
        <f t="shared" si="30"/>
        <v>#REF!</v>
      </c>
      <c r="BD111" s="70" t="e">
        <f t="shared" si="31"/>
        <v>#REF!</v>
      </c>
      <c r="BE111" s="71"/>
      <c r="BF111" s="70" t="s">
        <v>47</v>
      </c>
      <c r="BG111" s="70" t="e">
        <f t="shared" si="32"/>
        <v>#REF!</v>
      </c>
      <c r="BH111" s="70" t="e">
        <f t="shared" si="33"/>
        <v>#REF!</v>
      </c>
      <c r="BI111" s="70" t="e">
        <f t="shared" si="34"/>
        <v>#REF!</v>
      </c>
      <c r="BJ111" s="70" t="e">
        <f t="shared" si="35"/>
        <v>#REF!</v>
      </c>
      <c r="BK111" s="71"/>
      <c r="BL111" s="70" t="s">
        <v>47</v>
      </c>
      <c r="BM111" s="70" t="e">
        <f t="shared" si="36"/>
        <v>#REF!</v>
      </c>
      <c r="BN111" s="70" t="e">
        <f t="shared" si="37"/>
        <v>#REF!</v>
      </c>
      <c r="BO111" s="70" t="e">
        <f t="shared" si="38"/>
        <v>#REF!</v>
      </c>
      <c r="BP111" s="70" t="e">
        <f t="shared" si="39"/>
        <v>#REF!</v>
      </c>
      <c r="BQ111" s="52"/>
    </row>
    <row r="112" spans="1:69">
      <c r="A112" s="5">
        <v>3240</v>
      </c>
      <c r="B112" s="5" t="s">
        <v>122</v>
      </c>
      <c r="C112" s="40"/>
      <c r="D112" s="14" t="e">
        <f>SUMIF(#REF!,Aufteilung_Gebäudegruppen_BWZK!A112,#REF!)</f>
        <v>#REF!</v>
      </c>
      <c r="E112" s="14" t="e">
        <f>SUMIF(#REF!,Aufteilung_Gebäudegruppen_BWZK!A112,#REF!)</f>
        <v>#REF!</v>
      </c>
      <c r="F112" s="14" t="e">
        <f>SUMIF(#REF!,Aufteilung_Gebäudegruppen_BWZK!A112,#REF!)</f>
        <v>#REF!</v>
      </c>
      <c r="G112" s="14" t="e">
        <f>SUMIF(#REF!,Aufteilung_Gebäudegruppen_BWZK!A112,#REF!)</f>
        <v>#REF!</v>
      </c>
      <c r="H112" s="14" t="e">
        <f>SUMIF(#REF!,Aufteilung_Gebäudegruppen_BWZK!A112,#REF!)</f>
        <v>#REF!</v>
      </c>
      <c r="I112" s="67"/>
      <c r="J112" s="72" t="e">
        <f>SUMIF(#REF!,Aufteilung_Gebäudegruppen_BWZK!A112,#REF!)</f>
        <v>#REF!</v>
      </c>
      <c r="K112" s="72" t="e">
        <f>SUMIF(#REF!,Aufteilung_Gebäudegruppen_BWZK!A112,#REF!)</f>
        <v>#REF!</v>
      </c>
      <c r="L112" s="72" t="e">
        <f>SUMIF(#REF!,Aufteilung_Gebäudegruppen_BWZK!A112,#REF!)</f>
        <v>#REF!</v>
      </c>
      <c r="M112" s="72" t="e">
        <f>SUMIF(#REF!,Aufteilung_Gebäudegruppen_BWZK!A112,#REF!)</f>
        <v>#REF!</v>
      </c>
      <c r="N112" s="72" t="e">
        <f>SUMIF(#REF!,Aufteilung_Gebäudegruppen_BWZK!A112,#REF!)</f>
        <v>#REF!</v>
      </c>
      <c r="O112" s="67"/>
      <c r="P112" s="72" t="e">
        <f>SUMIF(#REF!,Aufteilung_Gebäudegruppen_BWZK!A112,#REF!)</f>
        <v>#REF!</v>
      </c>
      <c r="Q112" s="72" t="e">
        <f>SUMIF(#REF!,Aufteilung_Gebäudegruppen_BWZK!A112,#REF!)</f>
        <v>#REF!</v>
      </c>
      <c r="R112" s="72" t="e">
        <f>SUMIF(#REF!,Aufteilung_Gebäudegruppen_BWZK!A112,#REF!)</f>
        <v>#REF!</v>
      </c>
      <c r="S112" s="72" t="e">
        <f>SUMIF(#REF!,Aufteilung_Gebäudegruppen_BWZK!A112,#REF!)</f>
        <v>#REF!</v>
      </c>
      <c r="T112" s="72" t="e">
        <f>SUMIF(#REF!,Aufteilung_Gebäudegruppen_BWZK!A112,#REF!)</f>
        <v>#REF!</v>
      </c>
      <c r="U112" s="67"/>
      <c r="V112" s="72" t="e">
        <f>SUMIF(#REF!,Aufteilung_Gebäudegruppen_BWZK!A112,#REF!)</f>
        <v>#REF!</v>
      </c>
      <c r="W112" s="72" t="e">
        <f>SUMIF(#REF!,Aufteilung_Gebäudegruppen_BWZK!A112,#REF!)</f>
        <v>#REF!</v>
      </c>
      <c r="X112" s="72" t="e">
        <f>SUMIF(#REF!,Aufteilung_Gebäudegruppen_BWZK!A112,#REF!)</f>
        <v>#REF!</v>
      </c>
      <c r="Y112" s="72" t="e">
        <f>SUMIF(#REF!,Aufteilung_Gebäudegruppen_BWZK!A112,#REF!)</f>
        <v>#REF!</v>
      </c>
      <c r="Z112" s="72" t="e">
        <f>SUMIF(#REF!,Aufteilung_Gebäudegruppen_BWZK!A112,#REF!)</f>
        <v>#REF!</v>
      </c>
      <c r="AA112" s="67"/>
      <c r="AB112" s="72" t="e">
        <f>SUMIF(#REF!,Aufteilung_Gebäudegruppen_BWZK!A112,#REF!)</f>
        <v>#REF!</v>
      </c>
      <c r="AC112" s="72" t="e">
        <f>SUMIF(#REF!,Aufteilung_Gebäudegruppen_BWZK!A112,#REF!)</f>
        <v>#REF!</v>
      </c>
      <c r="AD112" s="72" t="e">
        <f>SUMIF(#REF!,Aufteilung_Gebäudegruppen_BWZK!A112,#REF!)</f>
        <v>#REF!</v>
      </c>
      <c r="AE112" s="72" t="e">
        <f>SUMIF(#REF!,Aufteilung_Gebäudegruppen_BWZK!A112,#REF!)</f>
        <v>#REF!</v>
      </c>
      <c r="AF112" s="72" t="e">
        <f>SUMIF(#REF!,Aufteilung_Gebäudegruppen_BWZK!A112,#REF!)</f>
        <v>#REF!</v>
      </c>
      <c r="AG112" s="67"/>
      <c r="AH112" s="72" t="e">
        <f>SUMIF(#REF!,Aufteilung_Gebäudegruppen_BWZK!A112,#REF!)</f>
        <v>#REF!</v>
      </c>
      <c r="AI112" s="72" t="e">
        <f>SUMIF(#REF!,Aufteilung_Gebäudegruppen_BWZK!A112,#REF!)</f>
        <v>#REF!</v>
      </c>
      <c r="AJ112" s="72" t="e">
        <f>SUMIF(#REF!,Aufteilung_Gebäudegruppen_BWZK!A112,#REF!)</f>
        <v>#REF!</v>
      </c>
      <c r="AK112" s="72" t="e">
        <f>SUMIF(#REF!,Aufteilung_Gebäudegruppen_BWZK!A112,#REF!)</f>
        <v>#REF!</v>
      </c>
      <c r="AL112" s="72" t="e">
        <f>SUMIF(#REF!,Aufteilung_Gebäudegruppen_BWZK!A112,#REF!)</f>
        <v>#REF!</v>
      </c>
      <c r="AM112" s="69"/>
      <c r="AN112" s="70" t="s">
        <v>47</v>
      </c>
      <c r="AO112" s="70" t="e">
        <f t="shared" si="20"/>
        <v>#REF!</v>
      </c>
      <c r="AP112" s="70" t="e">
        <f t="shared" si="21"/>
        <v>#REF!</v>
      </c>
      <c r="AQ112" s="70" t="e">
        <f t="shared" si="22"/>
        <v>#REF!</v>
      </c>
      <c r="AR112" s="70" t="e">
        <f t="shared" si="23"/>
        <v>#REF!</v>
      </c>
      <c r="AS112" s="71"/>
      <c r="AT112" s="70" t="s">
        <v>47</v>
      </c>
      <c r="AU112" s="70" t="e">
        <f t="shared" si="24"/>
        <v>#REF!</v>
      </c>
      <c r="AV112" s="70" t="e">
        <f t="shared" si="25"/>
        <v>#REF!</v>
      </c>
      <c r="AW112" s="70" t="e">
        <f t="shared" si="26"/>
        <v>#REF!</v>
      </c>
      <c r="AX112" s="70" t="e">
        <f t="shared" si="27"/>
        <v>#REF!</v>
      </c>
      <c r="AY112" s="71"/>
      <c r="AZ112" s="70" t="s">
        <v>47</v>
      </c>
      <c r="BA112" s="70" t="e">
        <f t="shared" si="28"/>
        <v>#REF!</v>
      </c>
      <c r="BB112" s="70" t="e">
        <f t="shared" si="29"/>
        <v>#REF!</v>
      </c>
      <c r="BC112" s="70" t="e">
        <f t="shared" si="30"/>
        <v>#REF!</v>
      </c>
      <c r="BD112" s="70" t="e">
        <f t="shared" si="31"/>
        <v>#REF!</v>
      </c>
      <c r="BE112" s="71"/>
      <c r="BF112" s="70" t="s">
        <v>47</v>
      </c>
      <c r="BG112" s="70" t="e">
        <f t="shared" si="32"/>
        <v>#REF!</v>
      </c>
      <c r="BH112" s="70" t="e">
        <f t="shared" si="33"/>
        <v>#REF!</v>
      </c>
      <c r="BI112" s="70" t="e">
        <f t="shared" si="34"/>
        <v>#REF!</v>
      </c>
      <c r="BJ112" s="70" t="e">
        <f t="shared" si="35"/>
        <v>#REF!</v>
      </c>
      <c r="BK112" s="71"/>
      <c r="BL112" s="70" t="s">
        <v>47</v>
      </c>
      <c r="BM112" s="70" t="e">
        <f t="shared" si="36"/>
        <v>#REF!</v>
      </c>
      <c r="BN112" s="70" t="e">
        <f t="shared" si="37"/>
        <v>#REF!</v>
      </c>
      <c r="BO112" s="70" t="e">
        <f t="shared" si="38"/>
        <v>#REF!</v>
      </c>
      <c r="BP112" s="70" t="e">
        <f t="shared" si="39"/>
        <v>#REF!</v>
      </c>
      <c r="BQ112" s="52"/>
    </row>
    <row r="113" spans="1:69">
      <c r="A113" s="73">
        <v>3241</v>
      </c>
      <c r="B113" s="73" t="s">
        <v>123</v>
      </c>
      <c r="C113" s="74"/>
      <c r="D113" s="14" t="e">
        <f>SUMIF(#REF!,Aufteilung_Gebäudegruppen_BWZK!A113,#REF!)</f>
        <v>#REF!</v>
      </c>
      <c r="E113" s="14" t="e">
        <f>SUMIF(#REF!,Aufteilung_Gebäudegruppen_BWZK!A113,#REF!)</f>
        <v>#REF!</v>
      </c>
      <c r="F113" s="14" t="e">
        <f>SUMIF(#REF!,Aufteilung_Gebäudegruppen_BWZK!A113,#REF!)</f>
        <v>#REF!</v>
      </c>
      <c r="G113" s="14" t="e">
        <f>SUMIF(#REF!,Aufteilung_Gebäudegruppen_BWZK!A113,#REF!)</f>
        <v>#REF!</v>
      </c>
      <c r="H113" s="14" t="e">
        <f>SUMIF(#REF!,Aufteilung_Gebäudegruppen_BWZK!A113,#REF!)</f>
        <v>#REF!</v>
      </c>
      <c r="I113" s="67"/>
      <c r="J113" s="72" t="e">
        <f>SUMIF(#REF!,Aufteilung_Gebäudegruppen_BWZK!A113,#REF!)</f>
        <v>#REF!</v>
      </c>
      <c r="K113" s="72" t="e">
        <f>SUMIF(#REF!,Aufteilung_Gebäudegruppen_BWZK!A113,#REF!)</f>
        <v>#REF!</v>
      </c>
      <c r="L113" s="72" t="e">
        <f>SUMIF(#REF!,Aufteilung_Gebäudegruppen_BWZK!A113,#REF!)</f>
        <v>#REF!</v>
      </c>
      <c r="M113" s="72" t="e">
        <f>SUMIF(#REF!,Aufteilung_Gebäudegruppen_BWZK!A113,#REF!)</f>
        <v>#REF!</v>
      </c>
      <c r="N113" s="72" t="e">
        <f>SUMIF(#REF!,Aufteilung_Gebäudegruppen_BWZK!A113,#REF!)</f>
        <v>#REF!</v>
      </c>
      <c r="O113" s="67"/>
      <c r="P113" s="72" t="e">
        <f>SUMIF(#REF!,Aufteilung_Gebäudegruppen_BWZK!A113,#REF!)</f>
        <v>#REF!</v>
      </c>
      <c r="Q113" s="72" t="e">
        <f>SUMIF(#REF!,Aufteilung_Gebäudegruppen_BWZK!A113,#REF!)</f>
        <v>#REF!</v>
      </c>
      <c r="R113" s="72" t="e">
        <f>SUMIF(#REF!,Aufteilung_Gebäudegruppen_BWZK!A113,#REF!)</f>
        <v>#REF!</v>
      </c>
      <c r="S113" s="72" t="e">
        <f>SUMIF(#REF!,Aufteilung_Gebäudegruppen_BWZK!A113,#REF!)</f>
        <v>#REF!</v>
      </c>
      <c r="T113" s="72" t="e">
        <f>SUMIF(#REF!,Aufteilung_Gebäudegruppen_BWZK!A113,#REF!)</f>
        <v>#REF!</v>
      </c>
      <c r="U113" s="67"/>
      <c r="V113" s="72" t="e">
        <f>SUMIF(#REF!,Aufteilung_Gebäudegruppen_BWZK!A113,#REF!)</f>
        <v>#REF!</v>
      </c>
      <c r="W113" s="72" t="e">
        <f>SUMIF(#REF!,Aufteilung_Gebäudegruppen_BWZK!A113,#REF!)</f>
        <v>#REF!</v>
      </c>
      <c r="X113" s="72" t="e">
        <f>SUMIF(#REF!,Aufteilung_Gebäudegruppen_BWZK!A113,#REF!)</f>
        <v>#REF!</v>
      </c>
      <c r="Y113" s="72" t="e">
        <f>SUMIF(#REF!,Aufteilung_Gebäudegruppen_BWZK!A113,#REF!)</f>
        <v>#REF!</v>
      </c>
      <c r="Z113" s="72" t="e">
        <f>SUMIF(#REF!,Aufteilung_Gebäudegruppen_BWZK!A113,#REF!)</f>
        <v>#REF!</v>
      </c>
      <c r="AA113" s="67"/>
      <c r="AB113" s="72" t="e">
        <f>SUMIF(#REF!,Aufteilung_Gebäudegruppen_BWZK!A113,#REF!)</f>
        <v>#REF!</v>
      </c>
      <c r="AC113" s="72" t="e">
        <f>SUMIF(#REF!,Aufteilung_Gebäudegruppen_BWZK!A113,#REF!)</f>
        <v>#REF!</v>
      </c>
      <c r="AD113" s="72" t="e">
        <f>SUMIF(#REF!,Aufteilung_Gebäudegruppen_BWZK!A113,#REF!)</f>
        <v>#REF!</v>
      </c>
      <c r="AE113" s="72" t="e">
        <f>SUMIF(#REF!,Aufteilung_Gebäudegruppen_BWZK!A113,#REF!)</f>
        <v>#REF!</v>
      </c>
      <c r="AF113" s="72" t="e">
        <f>SUMIF(#REF!,Aufteilung_Gebäudegruppen_BWZK!A113,#REF!)</f>
        <v>#REF!</v>
      </c>
      <c r="AG113" s="67"/>
      <c r="AH113" s="72" t="e">
        <f>SUMIF(#REF!,Aufteilung_Gebäudegruppen_BWZK!A113,#REF!)</f>
        <v>#REF!</v>
      </c>
      <c r="AI113" s="72" t="e">
        <f>SUMIF(#REF!,Aufteilung_Gebäudegruppen_BWZK!A113,#REF!)</f>
        <v>#REF!</v>
      </c>
      <c r="AJ113" s="72" t="e">
        <f>SUMIF(#REF!,Aufteilung_Gebäudegruppen_BWZK!A113,#REF!)</f>
        <v>#REF!</v>
      </c>
      <c r="AK113" s="72" t="e">
        <f>SUMIF(#REF!,Aufteilung_Gebäudegruppen_BWZK!A113,#REF!)</f>
        <v>#REF!</v>
      </c>
      <c r="AL113" s="72" t="e">
        <f>SUMIF(#REF!,Aufteilung_Gebäudegruppen_BWZK!A113,#REF!)</f>
        <v>#REF!</v>
      </c>
      <c r="AM113" s="69"/>
      <c r="AN113" s="70" t="s">
        <v>47</v>
      </c>
      <c r="AO113" s="70" t="e">
        <f t="shared" si="20"/>
        <v>#REF!</v>
      </c>
      <c r="AP113" s="70" t="e">
        <f t="shared" si="21"/>
        <v>#REF!</v>
      </c>
      <c r="AQ113" s="70" t="e">
        <f t="shared" si="22"/>
        <v>#REF!</v>
      </c>
      <c r="AR113" s="70" t="e">
        <f t="shared" si="23"/>
        <v>#REF!</v>
      </c>
      <c r="AS113" s="71"/>
      <c r="AT113" s="70" t="s">
        <v>47</v>
      </c>
      <c r="AU113" s="70" t="e">
        <f t="shared" si="24"/>
        <v>#REF!</v>
      </c>
      <c r="AV113" s="70" t="e">
        <f t="shared" si="25"/>
        <v>#REF!</v>
      </c>
      <c r="AW113" s="70" t="e">
        <f t="shared" si="26"/>
        <v>#REF!</v>
      </c>
      <c r="AX113" s="70" t="e">
        <f t="shared" si="27"/>
        <v>#REF!</v>
      </c>
      <c r="AY113" s="71"/>
      <c r="AZ113" s="70" t="s">
        <v>47</v>
      </c>
      <c r="BA113" s="70" t="e">
        <f t="shared" si="28"/>
        <v>#REF!</v>
      </c>
      <c r="BB113" s="70" t="e">
        <f t="shared" si="29"/>
        <v>#REF!</v>
      </c>
      <c r="BC113" s="70" t="e">
        <f t="shared" si="30"/>
        <v>#REF!</v>
      </c>
      <c r="BD113" s="70" t="e">
        <f t="shared" si="31"/>
        <v>#REF!</v>
      </c>
      <c r="BE113" s="71"/>
      <c r="BF113" s="70" t="s">
        <v>47</v>
      </c>
      <c r="BG113" s="70" t="e">
        <f t="shared" si="32"/>
        <v>#REF!</v>
      </c>
      <c r="BH113" s="70" t="e">
        <f t="shared" si="33"/>
        <v>#REF!</v>
      </c>
      <c r="BI113" s="70" t="e">
        <f t="shared" si="34"/>
        <v>#REF!</v>
      </c>
      <c r="BJ113" s="70" t="e">
        <f t="shared" si="35"/>
        <v>#REF!</v>
      </c>
      <c r="BK113" s="71"/>
      <c r="BL113" s="70" t="s">
        <v>47</v>
      </c>
      <c r="BM113" s="70" t="e">
        <f t="shared" si="36"/>
        <v>#REF!</v>
      </c>
      <c r="BN113" s="70" t="e">
        <f t="shared" si="37"/>
        <v>#REF!</v>
      </c>
      <c r="BO113" s="70" t="e">
        <f t="shared" si="38"/>
        <v>#REF!</v>
      </c>
      <c r="BP113" s="70" t="e">
        <f t="shared" si="39"/>
        <v>#REF!</v>
      </c>
      <c r="BQ113" s="52"/>
    </row>
    <row r="114" spans="1:69">
      <c r="A114" s="73">
        <v>3242</v>
      </c>
      <c r="B114" s="73" t="s">
        <v>124</v>
      </c>
      <c r="C114" s="74"/>
      <c r="D114" s="14" t="e">
        <f>SUMIF(#REF!,Aufteilung_Gebäudegruppen_BWZK!A114,#REF!)</f>
        <v>#REF!</v>
      </c>
      <c r="E114" s="14" t="e">
        <f>SUMIF(#REF!,Aufteilung_Gebäudegruppen_BWZK!A114,#REF!)</f>
        <v>#REF!</v>
      </c>
      <c r="F114" s="14" t="e">
        <f>SUMIF(#REF!,Aufteilung_Gebäudegruppen_BWZK!A114,#REF!)</f>
        <v>#REF!</v>
      </c>
      <c r="G114" s="14" t="e">
        <f>SUMIF(#REF!,Aufteilung_Gebäudegruppen_BWZK!A114,#REF!)</f>
        <v>#REF!</v>
      </c>
      <c r="H114" s="14" t="e">
        <f>SUMIF(#REF!,Aufteilung_Gebäudegruppen_BWZK!A114,#REF!)</f>
        <v>#REF!</v>
      </c>
      <c r="I114" s="67"/>
      <c r="J114" s="72" t="e">
        <f>SUMIF(#REF!,Aufteilung_Gebäudegruppen_BWZK!A114,#REF!)</f>
        <v>#REF!</v>
      </c>
      <c r="K114" s="72" t="e">
        <f>SUMIF(#REF!,Aufteilung_Gebäudegruppen_BWZK!A114,#REF!)</f>
        <v>#REF!</v>
      </c>
      <c r="L114" s="72" t="e">
        <f>SUMIF(#REF!,Aufteilung_Gebäudegruppen_BWZK!A114,#REF!)</f>
        <v>#REF!</v>
      </c>
      <c r="M114" s="72" t="e">
        <f>SUMIF(#REF!,Aufteilung_Gebäudegruppen_BWZK!A114,#REF!)</f>
        <v>#REF!</v>
      </c>
      <c r="N114" s="72" t="e">
        <f>SUMIF(#REF!,Aufteilung_Gebäudegruppen_BWZK!A114,#REF!)</f>
        <v>#REF!</v>
      </c>
      <c r="O114" s="67"/>
      <c r="P114" s="72" t="e">
        <f>SUMIF(#REF!,Aufteilung_Gebäudegruppen_BWZK!A114,#REF!)</f>
        <v>#REF!</v>
      </c>
      <c r="Q114" s="72" t="e">
        <f>SUMIF(#REF!,Aufteilung_Gebäudegruppen_BWZK!A114,#REF!)</f>
        <v>#REF!</v>
      </c>
      <c r="R114" s="72" t="e">
        <f>SUMIF(#REF!,Aufteilung_Gebäudegruppen_BWZK!A114,#REF!)</f>
        <v>#REF!</v>
      </c>
      <c r="S114" s="72" t="e">
        <f>SUMIF(#REF!,Aufteilung_Gebäudegruppen_BWZK!A114,#REF!)</f>
        <v>#REF!</v>
      </c>
      <c r="T114" s="72" t="e">
        <f>SUMIF(#REF!,Aufteilung_Gebäudegruppen_BWZK!A114,#REF!)</f>
        <v>#REF!</v>
      </c>
      <c r="U114" s="67"/>
      <c r="V114" s="72" t="e">
        <f>SUMIF(#REF!,Aufteilung_Gebäudegruppen_BWZK!A114,#REF!)</f>
        <v>#REF!</v>
      </c>
      <c r="W114" s="72" t="e">
        <f>SUMIF(#REF!,Aufteilung_Gebäudegruppen_BWZK!A114,#REF!)</f>
        <v>#REF!</v>
      </c>
      <c r="X114" s="72" t="e">
        <f>SUMIF(#REF!,Aufteilung_Gebäudegruppen_BWZK!A114,#REF!)</f>
        <v>#REF!</v>
      </c>
      <c r="Y114" s="72" t="e">
        <f>SUMIF(#REF!,Aufteilung_Gebäudegruppen_BWZK!A114,#REF!)</f>
        <v>#REF!</v>
      </c>
      <c r="Z114" s="72" t="e">
        <f>SUMIF(#REF!,Aufteilung_Gebäudegruppen_BWZK!A114,#REF!)</f>
        <v>#REF!</v>
      </c>
      <c r="AA114" s="67"/>
      <c r="AB114" s="72" t="e">
        <f>SUMIF(#REF!,Aufteilung_Gebäudegruppen_BWZK!A114,#REF!)</f>
        <v>#REF!</v>
      </c>
      <c r="AC114" s="72" t="e">
        <f>SUMIF(#REF!,Aufteilung_Gebäudegruppen_BWZK!A114,#REF!)</f>
        <v>#REF!</v>
      </c>
      <c r="AD114" s="72" t="e">
        <f>SUMIF(#REF!,Aufteilung_Gebäudegruppen_BWZK!A114,#REF!)</f>
        <v>#REF!</v>
      </c>
      <c r="AE114" s="72" t="e">
        <f>SUMIF(#REF!,Aufteilung_Gebäudegruppen_BWZK!A114,#REF!)</f>
        <v>#REF!</v>
      </c>
      <c r="AF114" s="72" t="e">
        <f>SUMIF(#REF!,Aufteilung_Gebäudegruppen_BWZK!A114,#REF!)</f>
        <v>#REF!</v>
      </c>
      <c r="AG114" s="67"/>
      <c r="AH114" s="72" t="e">
        <f>SUMIF(#REF!,Aufteilung_Gebäudegruppen_BWZK!A114,#REF!)</f>
        <v>#REF!</v>
      </c>
      <c r="AI114" s="72" t="e">
        <f>SUMIF(#REF!,Aufteilung_Gebäudegruppen_BWZK!A114,#REF!)</f>
        <v>#REF!</v>
      </c>
      <c r="AJ114" s="72" t="e">
        <f>SUMIF(#REF!,Aufteilung_Gebäudegruppen_BWZK!A114,#REF!)</f>
        <v>#REF!</v>
      </c>
      <c r="AK114" s="72" t="e">
        <f>SUMIF(#REF!,Aufteilung_Gebäudegruppen_BWZK!A114,#REF!)</f>
        <v>#REF!</v>
      </c>
      <c r="AL114" s="72" t="e">
        <f>SUMIF(#REF!,Aufteilung_Gebäudegruppen_BWZK!A114,#REF!)</f>
        <v>#REF!</v>
      </c>
      <c r="AM114" s="69"/>
      <c r="AN114" s="70" t="s">
        <v>47</v>
      </c>
      <c r="AO114" s="70" t="e">
        <f t="shared" si="20"/>
        <v>#REF!</v>
      </c>
      <c r="AP114" s="70" t="e">
        <f t="shared" si="21"/>
        <v>#REF!</v>
      </c>
      <c r="AQ114" s="70" t="e">
        <f t="shared" si="22"/>
        <v>#REF!</v>
      </c>
      <c r="AR114" s="70" t="e">
        <f t="shared" si="23"/>
        <v>#REF!</v>
      </c>
      <c r="AS114" s="71"/>
      <c r="AT114" s="70" t="s">
        <v>47</v>
      </c>
      <c r="AU114" s="70" t="e">
        <f t="shared" si="24"/>
        <v>#REF!</v>
      </c>
      <c r="AV114" s="70" t="e">
        <f t="shared" si="25"/>
        <v>#REF!</v>
      </c>
      <c r="AW114" s="70" t="e">
        <f t="shared" si="26"/>
        <v>#REF!</v>
      </c>
      <c r="AX114" s="70" t="e">
        <f t="shared" si="27"/>
        <v>#REF!</v>
      </c>
      <c r="AY114" s="71"/>
      <c r="AZ114" s="70" t="s">
        <v>47</v>
      </c>
      <c r="BA114" s="70" t="e">
        <f t="shared" si="28"/>
        <v>#REF!</v>
      </c>
      <c r="BB114" s="70" t="e">
        <f t="shared" si="29"/>
        <v>#REF!</v>
      </c>
      <c r="BC114" s="70" t="e">
        <f t="shared" si="30"/>
        <v>#REF!</v>
      </c>
      <c r="BD114" s="70" t="e">
        <f t="shared" si="31"/>
        <v>#REF!</v>
      </c>
      <c r="BE114" s="71"/>
      <c r="BF114" s="70" t="s">
        <v>47</v>
      </c>
      <c r="BG114" s="70" t="e">
        <f t="shared" si="32"/>
        <v>#REF!</v>
      </c>
      <c r="BH114" s="70" t="e">
        <f t="shared" si="33"/>
        <v>#REF!</v>
      </c>
      <c r="BI114" s="70" t="e">
        <f t="shared" si="34"/>
        <v>#REF!</v>
      </c>
      <c r="BJ114" s="70" t="e">
        <f t="shared" si="35"/>
        <v>#REF!</v>
      </c>
      <c r="BK114" s="71"/>
      <c r="BL114" s="70" t="s">
        <v>47</v>
      </c>
      <c r="BM114" s="70" t="e">
        <f t="shared" si="36"/>
        <v>#REF!</v>
      </c>
      <c r="BN114" s="70" t="e">
        <f t="shared" si="37"/>
        <v>#REF!</v>
      </c>
      <c r="BO114" s="70" t="e">
        <f t="shared" si="38"/>
        <v>#REF!</v>
      </c>
      <c r="BP114" s="70" t="e">
        <f t="shared" si="39"/>
        <v>#REF!</v>
      </c>
      <c r="BQ114" s="52"/>
    </row>
    <row r="115" spans="1:69">
      <c r="A115" s="73">
        <v>3243</v>
      </c>
      <c r="B115" s="73" t="s">
        <v>125</v>
      </c>
      <c r="C115" s="74"/>
      <c r="D115" s="14" t="e">
        <f>SUMIF(#REF!,Aufteilung_Gebäudegruppen_BWZK!A115,#REF!)</f>
        <v>#REF!</v>
      </c>
      <c r="E115" s="14" t="e">
        <f>SUMIF(#REF!,Aufteilung_Gebäudegruppen_BWZK!A115,#REF!)</f>
        <v>#REF!</v>
      </c>
      <c r="F115" s="14" t="e">
        <f>SUMIF(#REF!,Aufteilung_Gebäudegruppen_BWZK!A115,#REF!)</f>
        <v>#REF!</v>
      </c>
      <c r="G115" s="14" t="e">
        <f>SUMIF(#REF!,Aufteilung_Gebäudegruppen_BWZK!A115,#REF!)</f>
        <v>#REF!</v>
      </c>
      <c r="H115" s="14" t="e">
        <f>SUMIF(#REF!,Aufteilung_Gebäudegruppen_BWZK!A115,#REF!)</f>
        <v>#REF!</v>
      </c>
      <c r="I115" s="67"/>
      <c r="J115" s="72" t="e">
        <f>SUMIF(#REF!,Aufteilung_Gebäudegruppen_BWZK!A115,#REF!)</f>
        <v>#REF!</v>
      </c>
      <c r="K115" s="72" t="e">
        <f>SUMIF(#REF!,Aufteilung_Gebäudegruppen_BWZK!A115,#REF!)</f>
        <v>#REF!</v>
      </c>
      <c r="L115" s="72" t="e">
        <f>SUMIF(#REF!,Aufteilung_Gebäudegruppen_BWZK!A115,#REF!)</f>
        <v>#REF!</v>
      </c>
      <c r="M115" s="72" t="e">
        <f>SUMIF(#REF!,Aufteilung_Gebäudegruppen_BWZK!A115,#REF!)</f>
        <v>#REF!</v>
      </c>
      <c r="N115" s="72" t="e">
        <f>SUMIF(#REF!,Aufteilung_Gebäudegruppen_BWZK!A115,#REF!)</f>
        <v>#REF!</v>
      </c>
      <c r="O115" s="67"/>
      <c r="P115" s="72" t="e">
        <f>SUMIF(#REF!,Aufteilung_Gebäudegruppen_BWZK!A115,#REF!)</f>
        <v>#REF!</v>
      </c>
      <c r="Q115" s="72" t="e">
        <f>SUMIF(#REF!,Aufteilung_Gebäudegruppen_BWZK!A115,#REF!)</f>
        <v>#REF!</v>
      </c>
      <c r="R115" s="72" t="e">
        <f>SUMIF(#REF!,Aufteilung_Gebäudegruppen_BWZK!A115,#REF!)</f>
        <v>#REF!</v>
      </c>
      <c r="S115" s="72" t="e">
        <f>SUMIF(#REF!,Aufteilung_Gebäudegruppen_BWZK!A115,#REF!)</f>
        <v>#REF!</v>
      </c>
      <c r="T115" s="72" t="e">
        <f>SUMIF(#REF!,Aufteilung_Gebäudegruppen_BWZK!A115,#REF!)</f>
        <v>#REF!</v>
      </c>
      <c r="U115" s="67"/>
      <c r="V115" s="72" t="e">
        <f>SUMIF(#REF!,Aufteilung_Gebäudegruppen_BWZK!A115,#REF!)</f>
        <v>#REF!</v>
      </c>
      <c r="W115" s="72" t="e">
        <f>SUMIF(#REF!,Aufteilung_Gebäudegruppen_BWZK!A115,#REF!)</f>
        <v>#REF!</v>
      </c>
      <c r="X115" s="72" t="e">
        <f>SUMIF(#REF!,Aufteilung_Gebäudegruppen_BWZK!A115,#REF!)</f>
        <v>#REF!</v>
      </c>
      <c r="Y115" s="72" t="e">
        <f>SUMIF(#REF!,Aufteilung_Gebäudegruppen_BWZK!A115,#REF!)</f>
        <v>#REF!</v>
      </c>
      <c r="Z115" s="72" t="e">
        <f>SUMIF(#REF!,Aufteilung_Gebäudegruppen_BWZK!A115,#REF!)</f>
        <v>#REF!</v>
      </c>
      <c r="AA115" s="67"/>
      <c r="AB115" s="72" t="e">
        <f>SUMIF(#REF!,Aufteilung_Gebäudegruppen_BWZK!A115,#REF!)</f>
        <v>#REF!</v>
      </c>
      <c r="AC115" s="72" t="e">
        <f>SUMIF(#REF!,Aufteilung_Gebäudegruppen_BWZK!A115,#REF!)</f>
        <v>#REF!</v>
      </c>
      <c r="AD115" s="72" t="e">
        <f>SUMIF(#REF!,Aufteilung_Gebäudegruppen_BWZK!A115,#REF!)</f>
        <v>#REF!</v>
      </c>
      <c r="AE115" s="72" t="e">
        <f>SUMIF(#REF!,Aufteilung_Gebäudegruppen_BWZK!A115,#REF!)</f>
        <v>#REF!</v>
      </c>
      <c r="AF115" s="72" t="e">
        <f>SUMIF(#REF!,Aufteilung_Gebäudegruppen_BWZK!A115,#REF!)</f>
        <v>#REF!</v>
      </c>
      <c r="AG115" s="67"/>
      <c r="AH115" s="72" t="e">
        <f>SUMIF(#REF!,Aufteilung_Gebäudegruppen_BWZK!A115,#REF!)</f>
        <v>#REF!</v>
      </c>
      <c r="AI115" s="72" t="e">
        <f>SUMIF(#REF!,Aufteilung_Gebäudegruppen_BWZK!A115,#REF!)</f>
        <v>#REF!</v>
      </c>
      <c r="AJ115" s="72" t="e">
        <f>SUMIF(#REF!,Aufteilung_Gebäudegruppen_BWZK!A115,#REF!)</f>
        <v>#REF!</v>
      </c>
      <c r="AK115" s="72" t="e">
        <f>SUMIF(#REF!,Aufteilung_Gebäudegruppen_BWZK!A115,#REF!)</f>
        <v>#REF!</v>
      </c>
      <c r="AL115" s="72" t="e">
        <f>SUMIF(#REF!,Aufteilung_Gebäudegruppen_BWZK!A115,#REF!)</f>
        <v>#REF!</v>
      </c>
      <c r="AM115" s="69"/>
      <c r="AN115" s="70" t="s">
        <v>47</v>
      </c>
      <c r="AO115" s="70" t="e">
        <f t="shared" si="20"/>
        <v>#REF!</v>
      </c>
      <c r="AP115" s="70" t="e">
        <f t="shared" si="21"/>
        <v>#REF!</v>
      </c>
      <c r="AQ115" s="70" t="e">
        <f t="shared" si="22"/>
        <v>#REF!</v>
      </c>
      <c r="AR115" s="70" t="e">
        <f t="shared" si="23"/>
        <v>#REF!</v>
      </c>
      <c r="AS115" s="71"/>
      <c r="AT115" s="70" t="s">
        <v>47</v>
      </c>
      <c r="AU115" s="70" t="e">
        <f t="shared" si="24"/>
        <v>#REF!</v>
      </c>
      <c r="AV115" s="70" t="e">
        <f t="shared" si="25"/>
        <v>#REF!</v>
      </c>
      <c r="AW115" s="70" t="e">
        <f t="shared" si="26"/>
        <v>#REF!</v>
      </c>
      <c r="AX115" s="70" t="e">
        <f t="shared" si="27"/>
        <v>#REF!</v>
      </c>
      <c r="AY115" s="71"/>
      <c r="AZ115" s="70" t="s">
        <v>47</v>
      </c>
      <c r="BA115" s="70" t="e">
        <f t="shared" si="28"/>
        <v>#REF!</v>
      </c>
      <c r="BB115" s="70" t="e">
        <f t="shared" si="29"/>
        <v>#REF!</v>
      </c>
      <c r="BC115" s="70" t="e">
        <f t="shared" si="30"/>
        <v>#REF!</v>
      </c>
      <c r="BD115" s="70" t="e">
        <f t="shared" si="31"/>
        <v>#REF!</v>
      </c>
      <c r="BE115" s="71"/>
      <c r="BF115" s="70" t="s">
        <v>47</v>
      </c>
      <c r="BG115" s="70" t="e">
        <f t="shared" si="32"/>
        <v>#REF!</v>
      </c>
      <c r="BH115" s="70" t="e">
        <f t="shared" si="33"/>
        <v>#REF!</v>
      </c>
      <c r="BI115" s="70" t="e">
        <f t="shared" si="34"/>
        <v>#REF!</v>
      </c>
      <c r="BJ115" s="70" t="e">
        <f t="shared" si="35"/>
        <v>#REF!</v>
      </c>
      <c r="BK115" s="71"/>
      <c r="BL115" s="70" t="s">
        <v>47</v>
      </c>
      <c r="BM115" s="70" t="e">
        <f t="shared" si="36"/>
        <v>#REF!</v>
      </c>
      <c r="BN115" s="70" t="e">
        <f t="shared" si="37"/>
        <v>#REF!</v>
      </c>
      <c r="BO115" s="70" t="e">
        <f t="shared" si="38"/>
        <v>#REF!</v>
      </c>
      <c r="BP115" s="70" t="e">
        <f t="shared" si="39"/>
        <v>#REF!</v>
      </c>
      <c r="BQ115" s="52"/>
    </row>
    <row r="116" spans="1:69">
      <c r="A116" s="73">
        <v>3244</v>
      </c>
      <c r="B116" s="73" t="s">
        <v>126</v>
      </c>
      <c r="C116" s="74"/>
      <c r="D116" s="14" t="e">
        <f>SUMIF(#REF!,Aufteilung_Gebäudegruppen_BWZK!A116,#REF!)</f>
        <v>#REF!</v>
      </c>
      <c r="E116" s="14" t="e">
        <f>SUMIF(#REF!,Aufteilung_Gebäudegruppen_BWZK!A116,#REF!)</f>
        <v>#REF!</v>
      </c>
      <c r="F116" s="14" t="e">
        <f>SUMIF(#REF!,Aufteilung_Gebäudegruppen_BWZK!A116,#REF!)</f>
        <v>#REF!</v>
      </c>
      <c r="G116" s="14" t="e">
        <f>SUMIF(#REF!,Aufteilung_Gebäudegruppen_BWZK!A116,#REF!)</f>
        <v>#REF!</v>
      </c>
      <c r="H116" s="14" t="e">
        <f>SUMIF(#REF!,Aufteilung_Gebäudegruppen_BWZK!A116,#REF!)</f>
        <v>#REF!</v>
      </c>
      <c r="I116" s="67"/>
      <c r="J116" s="72" t="e">
        <f>SUMIF(#REF!,Aufteilung_Gebäudegruppen_BWZK!A116,#REF!)</f>
        <v>#REF!</v>
      </c>
      <c r="K116" s="72" t="e">
        <f>SUMIF(#REF!,Aufteilung_Gebäudegruppen_BWZK!A116,#REF!)</f>
        <v>#REF!</v>
      </c>
      <c r="L116" s="72" t="e">
        <f>SUMIF(#REF!,Aufteilung_Gebäudegruppen_BWZK!A116,#REF!)</f>
        <v>#REF!</v>
      </c>
      <c r="M116" s="72" t="e">
        <f>SUMIF(#REF!,Aufteilung_Gebäudegruppen_BWZK!A116,#REF!)</f>
        <v>#REF!</v>
      </c>
      <c r="N116" s="72" t="e">
        <f>SUMIF(#REF!,Aufteilung_Gebäudegruppen_BWZK!A116,#REF!)</f>
        <v>#REF!</v>
      </c>
      <c r="O116" s="67"/>
      <c r="P116" s="72" t="e">
        <f>SUMIF(#REF!,Aufteilung_Gebäudegruppen_BWZK!A116,#REF!)</f>
        <v>#REF!</v>
      </c>
      <c r="Q116" s="72" t="e">
        <f>SUMIF(#REF!,Aufteilung_Gebäudegruppen_BWZK!A116,#REF!)</f>
        <v>#REF!</v>
      </c>
      <c r="R116" s="72" t="e">
        <f>SUMIF(#REF!,Aufteilung_Gebäudegruppen_BWZK!A116,#REF!)</f>
        <v>#REF!</v>
      </c>
      <c r="S116" s="72" t="e">
        <f>SUMIF(#REF!,Aufteilung_Gebäudegruppen_BWZK!A116,#REF!)</f>
        <v>#REF!</v>
      </c>
      <c r="T116" s="72" t="e">
        <f>SUMIF(#REF!,Aufteilung_Gebäudegruppen_BWZK!A116,#REF!)</f>
        <v>#REF!</v>
      </c>
      <c r="U116" s="67"/>
      <c r="V116" s="72" t="e">
        <f>SUMIF(#REF!,Aufteilung_Gebäudegruppen_BWZK!A116,#REF!)</f>
        <v>#REF!</v>
      </c>
      <c r="W116" s="72" t="e">
        <f>SUMIF(#REF!,Aufteilung_Gebäudegruppen_BWZK!A116,#REF!)</f>
        <v>#REF!</v>
      </c>
      <c r="X116" s="72" t="e">
        <f>SUMIF(#REF!,Aufteilung_Gebäudegruppen_BWZK!A116,#REF!)</f>
        <v>#REF!</v>
      </c>
      <c r="Y116" s="72" t="e">
        <f>SUMIF(#REF!,Aufteilung_Gebäudegruppen_BWZK!A116,#REF!)</f>
        <v>#REF!</v>
      </c>
      <c r="Z116" s="72" t="e">
        <f>SUMIF(#REF!,Aufteilung_Gebäudegruppen_BWZK!A116,#REF!)</f>
        <v>#REF!</v>
      </c>
      <c r="AA116" s="67"/>
      <c r="AB116" s="72" t="e">
        <f>SUMIF(#REF!,Aufteilung_Gebäudegruppen_BWZK!A116,#REF!)</f>
        <v>#REF!</v>
      </c>
      <c r="AC116" s="72" t="e">
        <f>SUMIF(#REF!,Aufteilung_Gebäudegruppen_BWZK!A116,#REF!)</f>
        <v>#REF!</v>
      </c>
      <c r="AD116" s="72" t="e">
        <f>SUMIF(#REF!,Aufteilung_Gebäudegruppen_BWZK!A116,#REF!)</f>
        <v>#REF!</v>
      </c>
      <c r="AE116" s="72" t="e">
        <f>SUMIF(#REF!,Aufteilung_Gebäudegruppen_BWZK!A116,#REF!)</f>
        <v>#REF!</v>
      </c>
      <c r="AF116" s="72" t="e">
        <f>SUMIF(#REF!,Aufteilung_Gebäudegruppen_BWZK!A116,#REF!)</f>
        <v>#REF!</v>
      </c>
      <c r="AG116" s="67"/>
      <c r="AH116" s="72" t="e">
        <f>SUMIF(#REF!,Aufteilung_Gebäudegruppen_BWZK!A116,#REF!)</f>
        <v>#REF!</v>
      </c>
      <c r="AI116" s="72" t="e">
        <f>SUMIF(#REF!,Aufteilung_Gebäudegruppen_BWZK!A116,#REF!)</f>
        <v>#REF!</v>
      </c>
      <c r="AJ116" s="72" t="e">
        <f>SUMIF(#REF!,Aufteilung_Gebäudegruppen_BWZK!A116,#REF!)</f>
        <v>#REF!</v>
      </c>
      <c r="AK116" s="72" t="e">
        <f>SUMIF(#REF!,Aufteilung_Gebäudegruppen_BWZK!A116,#REF!)</f>
        <v>#REF!</v>
      </c>
      <c r="AL116" s="72" t="e">
        <f>SUMIF(#REF!,Aufteilung_Gebäudegruppen_BWZK!A116,#REF!)</f>
        <v>#REF!</v>
      </c>
      <c r="AM116" s="69"/>
      <c r="AN116" s="70" t="s">
        <v>47</v>
      </c>
      <c r="AO116" s="70" t="e">
        <f t="shared" si="20"/>
        <v>#REF!</v>
      </c>
      <c r="AP116" s="70" t="e">
        <f t="shared" si="21"/>
        <v>#REF!</v>
      </c>
      <c r="AQ116" s="70" t="e">
        <f t="shared" si="22"/>
        <v>#REF!</v>
      </c>
      <c r="AR116" s="70" t="e">
        <f t="shared" si="23"/>
        <v>#REF!</v>
      </c>
      <c r="AS116" s="71"/>
      <c r="AT116" s="70" t="s">
        <v>47</v>
      </c>
      <c r="AU116" s="70" t="e">
        <f t="shared" si="24"/>
        <v>#REF!</v>
      </c>
      <c r="AV116" s="70" t="e">
        <f t="shared" si="25"/>
        <v>#REF!</v>
      </c>
      <c r="AW116" s="70" t="e">
        <f t="shared" si="26"/>
        <v>#REF!</v>
      </c>
      <c r="AX116" s="70" t="e">
        <f t="shared" si="27"/>
        <v>#REF!</v>
      </c>
      <c r="AY116" s="71"/>
      <c r="AZ116" s="70" t="s">
        <v>47</v>
      </c>
      <c r="BA116" s="70" t="e">
        <f t="shared" si="28"/>
        <v>#REF!</v>
      </c>
      <c r="BB116" s="70" t="e">
        <f t="shared" si="29"/>
        <v>#REF!</v>
      </c>
      <c r="BC116" s="70" t="e">
        <f t="shared" si="30"/>
        <v>#REF!</v>
      </c>
      <c r="BD116" s="70" t="e">
        <f t="shared" si="31"/>
        <v>#REF!</v>
      </c>
      <c r="BE116" s="71"/>
      <c r="BF116" s="70" t="s">
        <v>47</v>
      </c>
      <c r="BG116" s="70" t="e">
        <f t="shared" si="32"/>
        <v>#REF!</v>
      </c>
      <c r="BH116" s="70" t="e">
        <f t="shared" si="33"/>
        <v>#REF!</v>
      </c>
      <c r="BI116" s="70" t="e">
        <f t="shared" si="34"/>
        <v>#REF!</v>
      </c>
      <c r="BJ116" s="70" t="e">
        <f t="shared" si="35"/>
        <v>#REF!</v>
      </c>
      <c r="BK116" s="71"/>
      <c r="BL116" s="70" t="s">
        <v>47</v>
      </c>
      <c r="BM116" s="70" t="e">
        <f t="shared" si="36"/>
        <v>#REF!</v>
      </c>
      <c r="BN116" s="70" t="e">
        <f t="shared" si="37"/>
        <v>#REF!</v>
      </c>
      <c r="BO116" s="70" t="e">
        <f t="shared" si="38"/>
        <v>#REF!</v>
      </c>
      <c r="BP116" s="70" t="e">
        <f t="shared" si="39"/>
        <v>#REF!</v>
      </c>
      <c r="BQ116" s="52"/>
    </row>
    <row r="117" spans="1:69">
      <c r="A117" s="5">
        <v>3250</v>
      </c>
      <c r="B117" s="5" t="s">
        <v>130</v>
      </c>
      <c r="C117" s="40"/>
      <c r="D117" s="14" t="e">
        <f>SUMIF(#REF!,Aufteilung_Gebäudegruppen_BWZK!A117,#REF!)</f>
        <v>#REF!</v>
      </c>
      <c r="E117" s="14" t="e">
        <f>SUMIF(#REF!,Aufteilung_Gebäudegruppen_BWZK!A117,#REF!)</f>
        <v>#REF!</v>
      </c>
      <c r="F117" s="14" t="e">
        <f>SUMIF(#REF!,Aufteilung_Gebäudegruppen_BWZK!A117,#REF!)</f>
        <v>#REF!</v>
      </c>
      <c r="G117" s="14" t="e">
        <f>SUMIF(#REF!,Aufteilung_Gebäudegruppen_BWZK!A117,#REF!)</f>
        <v>#REF!</v>
      </c>
      <c r="H117" s="14" t="e">
        <f>SUMIF(#REF!,Aufteilung_Gebäudegruppen_BWZK!A117,#REF!)</f>
        <v>#REF!</v>
      </c>
      <c r="I117" s="67"/>
      <c r="J117" s="72" t="e">
        <f>SUMIF(#REF!,Aufteilung_Gebäudegruppen_BWZK!A117,#REF!)</f>
        <v>#REF!</v>
      </c>
      <c r="K117" s="72" t="e">
        <f>SUMIF(#REF!,Aufteilung_Gebäudegruppen_BWZK!A117,#REF!)</f>
        <v>#REF!</v>
      </c>
      <c r="L117" s="72" t="e">
        <f>SUMIF(#REF!,Aufteilung_Gebäudegruppen_BWZK!A117,#REF!)</f>
        <v>#REF!</v>
      </c>
      <c r="M117" s="72" t="e">
        <f>SUMIF(#REF!,Aufteilung_Gebäudegruppen_BWZK!A117,#REF!)</f>
        <v>#REF!</v>
      </c>
      <c r="N117" s="72" t="e">
        <f>SUMIF(#REF!,Aufteilung_Gebäudegruppen_BWZK!A117,#REF!)</f>
        <v>#REF!</v>
      </c>
      <c r="O117" s="67"/>
      <c r="P117" s="72" t="e">
        <f>SUMIF(#REF!,Aufteilung_Gebäudegruppen_BWZK!A117,#REF!)</f>
        <v>#REF!</v>
      </c>
      <c r="Q117" s="72" t="e">
        <f>SUMIF(#REF!,Aufteilung_Gebäudegruppen_BWZK!A117,#REF!)</f>
        <v>#REF!</v>
      </c>
      <c r="R117" s="72" t="e">
        <f>SUMIF(#REF!,Aufteilung_Gebäudegruppen_BWZK!A117,#REF!)</f>
        <v>#REF!</v>
      </c>
      <c r="S117" s="72" t="e">
        <f>SUMIF(#REF!,Aufteilung_Gebäudegruppen_BWZK!A117,#REF!)</f>
        <v>#REF!</v>
      </c>
      <c r="T117" s="72" t="e">
        <f>SUMIF(#REF!,Aufteilung_Gebäudegruppen_BWZK!A117,#REF!)</f>
        <v>#REF!</v>
      </c>
      <c r="U117" s="67"/>
      <c r="V117" s="72" t="e">
        <f>SUMIF(#REF!,Aufteilung_Gebäudegruppen_BWZK!A117,#REF!)</f>
        <v>#REF!</v>
      </c>
      <c r="W117" s="72" t="e">
        <f>SUMIF(#REF!,Aufteilung_Gebäudegruppen_BWZK!A117,#REF!)</f>
        <v>#REF!</v>
      </c>
      <c r="X117" s="72" t="e">
        <f>SUMIF(#REF!,Aufteilung_Gebäudegruppen_BWZK!A117,#REF!)</f>
        <v>#REF!</v>
      </c>
      <c r="Y117" s="72" t="e">
        <f>SUMIF(#REF!,Aufteilung_Gebäudegruppen_BWZK!A117,#REF!)</f>
        <v>#REF!</v>
      </c>
      <c r="Z117" s="72" t="e">
        <f>SUMIF(#REF!,Aufteilung_Gebäudegruppen_BWZK!A117,#REF!)</f>
        <v>#REF!</v>
      </c>
      <c r="AA117" s="67"/>
      <c r="AB117" s="72" t="e">
        <f>SUMIF(#REF!,Aufteilung_Gebäudegruppen_BWZK!A117,#REF!)</f>
        <v>#REF!</v>
      </c>
      <c r="AC117" s="72" t="e">
        <f>SUMIF(#REF!,Aufteilung_Gebäudegruppen_BWZK!A117,#REF!)</f>
        <v>#REF!</v>
      </c>
      <c r="AD117" s="72" t="e">
        <f>SUMIF(#REF!,Aufteilung_Gebäudegruppen_BWZK!A117,#REF!)</f>
        <v>#REF!</v>
      </c>
      <c r="AE117" s="72" t="e">
        <f>SUMIF(#REF!,Aufteilung_Gebäudegruppen_BWZK!A117,#REF!)</f>
        <v>#REF!</v>
      </c>
      <c r="AF117" s="72" t="e">
        <f>SUMIF(#REF!,Aufteilung_Gebäudegruppen_BWZK!A117,#REF!)</f>
        <v>#REF!</v>
      </c>
      <c r="AG117" s="67"/>
      <c r="AH117" s="72" t="e">
        <f>SUMIF(#REF!,Aufteilung_Gebäudegruppen_BWZK!A117,#REF!)</f>
        <v>#REF!</v>
      </c>
      <c r="AI117" s="72" t="e">
        <f>SUMIF(#REF!,Aufteilung_Gebäudegruppen_BWZK!A117,#REF!)</f>
        <v>#REF!</v>
      </c>
      <c r="AJ117" s="72" t="e">
        <f>SUMIF(#REF!,Aufteilung_Gebäudegruppen_BWZK!A117,#REF!)</f>
        <v>#REF!</v>
      </c>
      <c r="AK117" s="72" t="e">
        <f>SUMIF(#REF!,Aufteilung_Gebäudegruppen_BWZK!A117,#REF!)</f>
        <v>#REF!</v>
      </c>
      <c r="AL117" s="72" t="e">
        <f>SUMIF(#REF!,Aufteilung_Gebäudegruppen_BWZK!A117,#REF!)</f>
        <v>#REF!</v>
      </c>
      <c r="AM117" s="69"/>
      <c r="AN117" s="70" t="s">
        <v>47</v>
      </c>
      <c r="AO117" s="70" t="e">
        <f t="shared" si="20"/>
        <v>#REF!</v>
      </c>
      <c r="AP117" s="70" t="e">
        <f t="shared" si="21"/>
        <v>#REF!</v>
      </c>
      <c r="AQ117" s="70" t="e">
        <f t="shared" si="22"/>
        <v>#REF!</v>
      </c>
      <c r="AR117" s="70" t="e">
        <f t="shared" si="23"/>
        <v>#REF!</v>
      </c>
      <c r="AS117" s="71"/>
      <c r="AT117" s="70" t="s">
        <v>47</v>
      </c>
      <c r="AU117" s="70" t="e">
        <f t="shared" si="24"/>
        <v>#REF!</v>
      </c>
      <c r="AV117" s="70" t="e">
        <f t="shared" si="25"/>
        <v>#REF!</v>
      </c>
      <c r="AW117" s="70" t="e">
        <f t="shared" si="26"/>
        <v>#REF!</v>
      </c>
      <c r="AX117" s="70" t="e">
        <f t="shared" si="27"/>
        <v>#REF!</v>
      </c>
      <c r="AY117" s="71"/>
      <c r="AZ117" s="70" t="s">
        <v>47</v>
      </c>
      <c r="BA117" s="70" t="e">
        <f t="shared" si="28"/>
        <v>#REF!</v>
      </c>
      <c r="BB117" s="70" t="e">
        <f t="shared" si="29"/>
        <v>#REF!</v>
      </c>
      <c r="BC117" s="70" t="e">
        <f t="shared" si="30"/>
        <v>#REF!</v>
      </c>
      <c r="BD117" s="70" t="e">
        <f t="shared" si="31"/>
        <v>#REF!</v>
      </c>
      <c r="BE117" s="71"/>
      <c r="BF117" s="70" t="s">
        <v>47</v>
      </c>
      <c r="BG117" s="70" t="e">
        <f t="shared" si="32"/>
        <v>#REF!</v>
      </c>
      <c r="BH117" s="70" t="e">
        <f t="shared" si="33"/>
        <v>#REF!</v>
      </c>
      <c r="BI117" s="70" t="e">
        <f t="shared" si="34"/>
        <v>#REF!</v>
      </c>
      <c r="BJ117" s="70" t="e">
        <f t="shared" si="35"/>
        <v>#REF!</v>
      </c>
      <c r="BK117" s="71"/>
      <c r="BL117" s="70" t="s">
        <v>47</v>
      </c>
      <c r="BM117" s="70" t="e">
        <f t="shared" si="36"/>
        <v>#REF!</v>
      </c>
      <c r="BN117" s="70" t="e">
        <f t="shared" si="37"/>
        <v>#REF!</v>
      </c>
      <c r="BO117" s="70" t="e">
        <f t="shared" si="38"/>
        <v>#REF!</v>
      </c>
      <c r="BP117" s="70" t="e">
        <f t="shared" si="39"/>
        <v>#REF!</v>
      </c>
      <c r="BQ117" s="52"/>
    </row>
    <row r="118" spans="1:69">
      <c r="A118" s="73">
        <v>3251</v>
      </c>
      <c r="B118" s="73" t="s">
        <v>131</v>
      </c>
      <c r="C118" s="74"/>
      <c r="D118" s="14" t="e">
        <f>SUMIF(#REF!,Aufteilung_Gebäudegruppen_BWZK!A118,#REF!)</f>
        <v>#REF!</v>
      </c>
      <c r="E118" s="14" t="e">
        <f>SUMIF(#REF!,Aufteilung_Gebäudegruppen_BWZK!A118,#REF!)</f>
        <v>#REF!</v>
      </c>
      <c r="F118" s="14" t="e">
        <f>SUMIF(#REF!,Aufteilung_Gebäudegruppen_BWZK!A118,#REF!)</f>
        <v>#REF!</v>
      </c>
      <c r="G118" s="14" t="e">
        <f>SUMIF(#REF!,Aufteilung_Gebäudegruppen_BWZK!A118,#REF!)</f>
        <v>#REF!</v>
      </c>
      <c r="H118" s="14" t="e">
        <f>SUMIF(#REF!,Aufteilung_Gebäudegruppen_BWZK!A118,#REF!)</f>
        <v>#REF!</v>
      </c>
      <c r="I118" s="67"/>
      <c r="J118" s="72" t="e">
        <f>SUMIF(#REF!,Aufteilung_Gebäudegruppen_BWZK!A118,#REF!)</f>
        <v>#REF!</v>
      </c>
      <c r="K118" s="72" t="e">
        <f>SUMIF(#REF!,Aufteilung_Gebäudegruppen_BWZK!A118,#REF!)</f>
        <v>#REF!</v>
      </c>
      <c r="L118" s="72" t="e">
        <f>SUMIF(#REF!,Aufteilung_Gebäudegruppen_BWZK!A118,#REF!)</f>
        <v>#REF!</v>
      </c>
      <c r="M118" s="72" t="e">
        <f>SUMIF(#REF!,Aufteilung_Gebäudegruppen_BWZK!A118,#REF!)</f>
        <v>#REF!</v>
      </c>
      <c r="N118" s="72" t="e">
        <f>SUMIF(#REF!,Aufteilung_Gebäudegruppen_BWZK!A118,#REF!)</f>
        <v>#REF!</v>
      </c>
      <c r="O118" s="67"/>
      <c r="P118" s="72" t="e">
        <f>SUMIF(#REF!,Aufteilung_Gebäudegruppen_BWZK!A118,#REF!)</f>
        <v>#REF!</v>
      </c>
      <c r="Q118" s="72" t="e">
        <f>SUMIF(#REF!,Aufteilung_Gebäudegruppen_BWZK!A118,#REF!)</f>
        <v>#REF!</v>
      </c>
      <c r="R118" s="72" t="e">
        <f>SUMIF(#REF!,Aufteilung_Gebäudegruppen_BWZK!A118,#REF!)</f>
        <v>#REF!</v>
      </c>
      <c r="S118" s="72" t="e">
        <f>SUMIF(#REF!,Aufteilung_Gebäudegruppen_BWZK!A118,#REF!)</f>
        <v>#REF!</v>
      </c>
      <c r="T118" s="72" t="e">
        <f>SUMIF(#REF!,Aufteilung_Gebäudegruppen_BWZK!A118,#REF!)</f>
        <v>#REF!</v>
      </c>
      <c r="U118" s="67"/>
      <c r="V118" s="72" t="e">
        <f>SUMIF(#REF!,Aufteilung_Gebäudegruppen_BWZK!A118,#REF!)</f>
        <v>#REF!</v>
      </c>
      <c r="W118" s="72" t="e">
        <f>SUMIF(#REF!,Aufteilung_Gebäudegruppen_BWZK!A118,#REF!)</f>
        <v>#REF!</v>
      </c>
      <c r="X118" s="72" t="e">
        <f>SUMIF(#REF!,Aufteilung_Gebäudegruppen_BWZK!A118,#REF!)</f>
        <v>#REF!</v>
      </c>
      <c r="Y118" s="72" t="e">
        <f>SUMIF(#REF!,Aufteilung_Gebäudegruppen_BWZK!A118,#REF!)</f>
        <v>#REF!</v>
      </c>
      <c r="Z118" s="72" t="e">
        <f>SUMIF(#REF!,Aufteilung_Gebäudegruppen_BWZK!A118,#REF!)</f>
        <v>#REF!</v>
      </c>
      <c r="AA118" s="67"/>
      <c r="AB118" s="72" t="e">
        <f>SUMIF(#REF!,Aufteilung_Gebäudegruppen_BWZK!A118,#REF!)</f>
        <v>#REF!</v>
      </c>
      <c r="AC118" s="72" t="e">
        <f>SUMIF(#REF!,Aufteilung_Gebäudegruppen_BWZK!A118,#REF!)</f>
        <v>#REF!</v>
      </c>
      <c r="AD118" s="72" t="e">
        <f>SUMIF(#REF!,Aufteilung_Gebäudegruppen_BWZK!A118,#REF!)</f>
        <v>#REF!</v>
      </c>
      <c r="AE118" s="72" t="e">
        <f>SUMIF(#REF!,Aufteilung_Gebäudegruppen_BWZK!A118,#REF!)</f>
        <v>#REF!</v>
      </c>
      <c r="AF118" s="72" t="e">
        <f>SUMIF(#REF!,Aufteilung_Gebäudegruppen_BWZK!A118,#REF!)</f>
        <v>#REF!</v>
      </c>
      <c r="AG118" s="67"/>
      <c r="AH118" s="72" t="e">
        <f>SUMIF(#REF!,Aufteilung_Gebäudegruppen_BWZK!A118,#REF!)</f>
        <v>#REF!</v>
      </c>
      <c r="AI118" s="72" t="e">
        <f>SUMIF(#REF!,Aufteilung_Gebäudegruppen_BWZK!A118,#REF!)</f>
        <v>#REF!</v>
      </c>
      <c r="AJ118" s="72" t="e">
        <f>SUMIF(#REF!,Aufteilung_Gebäudegruppen_BWZK!A118,#REF!)</f>
        <v>#REF!</v>
      </c>
      <c r="AK118" s="72" t="e">
        <f>SUMIF(#REF!,Aufteilung_Gebäudegruppen_BWZK!A118,#REF!)</f>
        <v>#REF!</v>
      </c>
      <c r="AL118" s="72" t="e">
        <f>SUMIF(#REF!,Aufteilung_Gebäudegruppen_BWZK!A118,#REF!)</f>
        <v>#REF!</v>
      </c>
      <c r="AM118" s="69"/>
      <c r="AN118" s="70" t="s">
        <v>47</v>
      </c>
      <c r="AO118" s="70" t="e">
        <f t="shared" si="20"/>
        <v>#REF!</v>
      </c>
      <c r="AP118" s="70" t="e">
        <f t="shared" si="21"/>
        <v>#REF!</v>
      </c>
      <c r="AQ118" s="70" t="e">
        <f t="shared" si="22"/>
        <v>#REF!</v>
      </c>
      <c r="AR118" s="70" t="e">
        <f t="shared" si="23"/>
        <v>#REF!</v>
      </c>
      <c r="AS118" s="71"/>
      <c r="AT118" s="70" t="s">
        <v>47</v>
      </c>
      <c r="AU118" s="70" t="e">
        <f t="shared" si="24"/>
        <v>#REF!</v>
      </c>
      <c r="AV118" s="70" t="e">
        <f t="shared" si="25"/>
        <v>#REF!</v>
      </c>
      <c r="AW118" s="70" t="e">
        <f t="shared" si="26"/>
        <v>#REF!</v>
      </c>
      <c r="AX118" s="70" t="e">
        <f t="shared" si="27"/>
        <v>#REF!</v>
      </c>
      <c r="AY118" s="71"/>
      <c r="AZ118" s="70" t="s">
        <v>47</v>
      </c>
      <c r="BA118" s="70" t="e">
        <f t="shared" si="28"/>
        <v>#REF!</v>
      </c>
      <c r="BB118" s="70" t="e">
        <f t="shared" si="29"/>
        <v>#REF!</v>
      </c>
      <c r="BC118" s="70" t="e">
        <f t="shared" si="30"/>
        <v>#REF!</v>
      </c>
      <c r="BD118" s="70" t="e">
        <f t="shared" si="31"/>
        <v>#REF!</v>
      </c>
      <c r="BE118" s="71"/>
      <c r="BF118" s="70" t="s">
        <v>47</v>
      </c>
      <c r="BG118" s="70" t="e">
        <f t="shared" si="32"/>
        <v>#REF!</v>
      </c>
      <c r="BH118" s="70" t="e">
        <f t="shared" si="33"/>
        <v>#REF!</v>
      </c>
      <c r="BI118" s="70" t="e">
        <f t="shared" si="34"/>
        <v>#REF!</v>
      </c>
      <c r="BJ118" s="70" t="e">
        <f t="shared" si="35"/>
        <v>#REF!</v>
      </c>
      <c r="BK118" s="71"/>
      <c r="BL118" s="70" t="s">
        <v>47</v>
      </c>
      <c r="BM118" s="70" t="e">
        <f t="shared" si="36"/>
        <v>#REF!</v>
      </c>
      <c r="BN118" s="70" t="e">
        <f t="shared" si="37"/>
        <v>#REF!</v>
      </c>
      <c r="BO118" s="70" t="e">
        <f t="shared" si="38"/>
        <v>#REF!</v>
      </c>
      <c r="BP118" s="70" t="e">
        <f t="shared" si="39"/>
        <v>#REF!</v>
      </c>
      <c r="BQ118" s="52"/>
    </row>
    <row r="119" spans="1:69">
      <c r="A119" s="66">
        <v>3300</v>
      </c>
      <c r="B119" s="66" t="s">
        <v>132</v>
      </c>
      <c r="C119" s="39"/>
      <c r="D119" s="14" t="e">
        <f>SUMIF(#REF!,Aufteilung_Gebäudegruppen_BWZK!A119,#REF!)</f>
        <v>#REF!</v>
      </c>
      <c r="E119" s="14" t="e">
        <f>SUMIF(#REF!,Aufteilung_Gebäudegruppen_BWZK!A119,#REF!)</f>
        <v>#REF!</v>
      </c>
      <c r="F119" s="14" t="e">
        <f>SUMIF(#REF!,Aufteilung_Gebäudegruppen_BWZK!A119,#REF!)</f>
        <v>#REF!</v>
      </c>
      <c r="G119" s="14" t="e">
        <f>SUMIF(#REF!,Aufteilung_Gebäudegruppen_BWZK!A119,#REF!)</f>
        <v>#REF!</v>
      </c>
      <c r="H119" s="14" t="e">
        <f>SUMIF(#REF!,Aufteilung_Gebäudegruppen_BWZK!A119,#REF!)</f>
        <v>#REF!</v>
      </c>
      <c r="I119" s="67"/>
      <c r="J119" s="72" t="e">
        <f>SUMIF(#REF!,Aufteilung_Gebäudegruppen_BWZK!A119,#REF!)</f>
        <v>#REF!</v>
      </c>
      <c r="K119" s="72" t="e">
        <f>SUMIF(#REF!,Aufteilung_Gebäudegruppen_BWZK!A119,#REF!)</f>
        <v>#REF!</v>
      </c>
      <c r="L119" s="72" t="e">
        <f>SUMIF(#REF!,Aufteilung_Gebäudegruppen_BWZK!A119,#REF!)</f>
        <v>#REF!</v>
      </c>
      <c r="M119" s="72" t="e">
        <f>SUMIF(#REF!,Aufteilung_Gebäudegruppen_BWZK!A119,#REF!)</f>
        <v>#REF!</v>
      </c>
      <c r="N119" s="72" t="e">
        <f>SUMIF(#REF!,Aufteilung_Gebäudegruppen_BWZK!A119,#REF!)</f>
        <v>#REF!</v>
      </c>
      <c r="O119" s="67"/>
      <c r="P119" s="72" t="e">
        <f>SUMIF(#REF!,Aufteilung_Gebäudegruppen_BWZK!A119,#REF!)</f>
        <v>#REF!</v>
      </c>
      <c r="Q119" s="72" t="e">
        <f>SUMIF(#REF!,Aufteilung_Gebäudegruppen_BWZK!A119,#REF!)</f>
        <v>#REF!</v>
      </c>
      <c r="R119" s="72" t="e">
        <f>SUMIF(#REF!,Aufteilung_Gebäudegruppen_BWZK!A119,#REF!)</f>
        <v>#REF!</v>
      </c>
      <c r="S119" s="72" t="e">
        <f>SUMIF(#REF!,Aufteilung_Gebäudegruppen_BWZK!A119,#REF!)</f>
        <v>#REF!</v>
      </c>
      <c r="T119" s="72" t="e">
        <f>SUMIF(#REF!,Aufteilung_Gebäudegruppen_BWZK!A119,#REF!)</f>
        <v>#REF!</v>
      </c>
      <c r="U119" s="67"/>
      <c r="V119" s="72" t="e">
        <f>SUMIF(#REF!,Aufteilung_Gebäudegruppen_BWZK!A119,#REF!)</f>
        <v>#REF!</v>
      </c>
      <c r="W119" s="72" t="e">
        <f>SUMIF(#REF!,Aufteilung_Gebäudegruppen_BWZK!A119,#REF!)</f>
        <v>#REF!</v>
      </c>
      <c r="X119" s="72" t="e">
        <f>SUMIF(#REF!,Aufteilung_Gebäudegruppen_BWZK!A119,#REF!)</f>
        <v>#REF!</v>
      </c>
      <c r="Y119" s="72" t="e">
        <f>SUMIF(#REF!,Aufteilung_Gebäudegruppen_BWZK!A119,#REF!)</f>
        <v>#REF!</v>
      </c>
      <c r="Z119" s="72" t="e">
        <f>SUMIF(#REF!,Aufteilung_Gebäudegruppen_BWZK!A119,#REF!)</f>
        <v>#REF!</v>
      </c>
      <c r="AA119" s="67"/>
      <c r="AB119" s="72" t="e">
        <f>SUMIF(#REF!,Aufteilung_Gebäudegruppen_BWZK!A119,#REF!)</f>
        <v>#REF!</v>
      </c>
      <c r="AC119" s="72" t="e">
        <f>SUMIF(#REF!,Aufteilung_Gebäudegruppen_BWZK!A119,#REF!)</f>
        <v>#REF!</v>
      </c>
      <c r="AD119" s="72" t="e">
        <f>SUMIF(#REF!,Aufteilung_Gebäudegruppen_BWZK!A119,#REF!)</f>
        <v>#REF!</v>
      </c>
      <c r="AE119" s="72" t="e">
        <f>SUMIF(#REF!,Aufteilung_Gebäudegruppen_BWZK!A119,#REF!)</f>
        <v>#REF!</v>
      </c>
      <c r="AF119" s="72" t="e">
        <f>SUMIF(#REF!,Aufteilung_Gebäudegruppen_BWZK!A119,#REF!)</f>
        <v>#REF!</v>
      </c>
      <c r="AG119" s="67"/>
      <c r="AH119" s="72" t="e">
        <f>SUMIF(#REF!,Aufteilung_Gebäudegruppen_BWZK!A119,#REF!)</f>
        <v>#REF!</v>
      </c>
      <c r="AI119" s="72" t="e">
        <f>SUMIF(#REF!,Aufteilung_Gebäudegruppen_BWZK!A119,#REF!)</f>
        <v>#REF!</v>
      </c>
      <c r="AJ119" s="72" t="e">
        <f>SUMIF(#REF!,Aufteilung_Gebäudegruppen_BWZK!A119,#REF!)</f>
        <v>#REF!</v>
      </c>
      <c r="AK119" s="72" t="e">
        <f>SUMIF(#REF!,Aufteilung_Gebäudegruppen_BWZK!A119,#REF!)</f>
        <v>#REF!</v>
      </c>
      <c r="AL119" s="72" t="e">
        <f>SUMIF(#REF!,Aufteilung_Gebäudegruppen_BWZK!A119,#REF!)</f>
        <v>#REF!</v>
      </c>
      <c r="AM119" s="69"/>
      <c r="AN119" s="70" t="s">
        <v>47</v>
      </c>
      <c r="AO119" s="70" t="e">
        <f t="shared" si="20"/>
        <v>#REF!</v>
      </c>
      <c r="AP119" s="70" t="e">
        <f t="shared" si="21"/>
        <v>#REF!</v>
      </c>
      <c r="AQ119" s="70" t="e">
        <f t="shared" si="22"/>
        <v>#REF!</v>
      </c>
      <c r="AR119" s="70" t="e">
        <f t="shared" si="23"/>
        <v>#REF!</v>
      </c>
      <c r="AS119" s="71"/>
      <c r="AT119" s="70" t="s">
        <v>47</v>
      </c>
      <c r="AU119" s="70" t="e">
        <f t="shared" si="24"/>
        <v>#REF!</v>
      </c>
      <c r="AV119" s="70" t="e">
        <f t="shared" si="25"/>
        <v>#REF!</v>
      </c>
      <c r="AW119" s="70" t="e">
        <f t="shared" si="26"/>
        <v>#REF!</v>
      </c>
      <c r="AX119" s="70" t="e">
        <f t="shared" si="27"/>
        <v>#REF!</v>
      </c>
      <c r="AY119" s="71"/>
      <c r="AZ119" s="70" t="s">
        <v>47</v>
      </c>
      <c r="BA119" s="70" t="e">
        <f t="shared" si="28"/>
        <v>#REF!</v>
      </c>
      <c r="BB119" s="70" t="e">
        <f t="shared" si="29"/>
        <v>#REF!</v>
      </c>
      <c r="BC119" s="70" t="e">
        <f t="shared" si="30"/>
        <v>#REF!</v>
      </c>
      <c r="BD119" s="70" t="e">
        <f t="shared" si="31"/>
        <v>#REF!</v>
      </c>
      <c r="BE119" s="71"/>
      <c r="BF119" s="70" t="s">
        <v>47</v>
      </c>
      <c r="BG119" s="70" t="e">
        <f t="shared" si="32"/>
        <v>#REF!</v>
      </c>
      <c r="BH119" s="70" t="e">
        <f t="shared" si="33"/>
        <v>#REF!</v>
      </c>
      <c r="BI119" s="70" t="e">
        <f t="shared" si="34"/>
        <v>#REF!</v>
      </c>
      <c r="BJ119" s="70" t="e">
        <f t="shared" si="35"/>
        <v>#REF!</v>
      </c>
      <c r="BK119" s="71"/>
      <c r="BL119" s="70" t="s">
        <v>47</v>
      </c>
      <c r="BM119" s="70" t="e">
        <f t="shared" si="36"/>
        <v>#REF!</v>
      </c>
      <c r="BN119" s="70" t="e">
        <f t="shared" si="37"/>
        <v>#REF!</v>
      </c>
      <c r="BO119" s="70" t="e">
        <f t="shared" si="38"/>
        <v>#REF!</v>
      </c>
      <c r="BP119" s="70" t="e">
        <f t="shared" si="39"/>
        <v>#REF!</v>
      </c>
      <c r="BQ119" s="52"/>
    </row>
    <row r="120" spans="1:69">
      <c r="A120" s="5">
        <v>3310</v>
      </c>
      <c r="B120" s="5" t="s">
        <v>133</v>
      </c>
      <c r="C120" s="40"/>
      <c r="D120" s="14" t="e">
        <f>SUMIF(#REF!,Aufteilung_Gebäudegruppen_BWZK!A120,#REF!)</f>
        <v>#REF!</v>
      </c>
      <c r="E120" s="14" t="e">
        <f>SUMIF(#REF!,Aufteilung_Gebäudegruppen_BWZK!A120,#REF!)</f>
        <v>#REF!</v>
      </c>
      <c r="F120" s="14" t="e">
        <f>SUMIF(#REF!,Aufteilung_Gebäudegruppen_BWZK!A120,#REF!)</f>
        <v>#REF!</v>
      </c>
      <c r="G120" s="14" t="e">
        <f>SUMIF(#REF!,Aufteilung_Gebäudegruppen_BWZK!A120,#REF!)</f>
        <v>#REF!</v>
      </c>
      <c r="H120" s="14" t="e">
        <f>SUMIF(#REF!,Aufteilung_Gebäudegruppen_BWZK!A120,#REF!)</f>
        <v>#REF!</v>
      </c>
      <c r="I120" s="67"/>
      <c r="J120" s="72" t="e">
        <f>SUMIF(#REF!,Aufteilung_Gebäudegruppen_BWZK!A120,#REF!)</f>
        <v>#REF!</v>
      </c>
      <c r="K120" s="72" t="e">
        <f>SUMIF(#REF!,Aufteilung_Gebäudegruppen_BWZK!A120,#REF!)</f>
        <v>#REF!</v>
      </c>
      <c r="L120" s="72" t="e">
        <f>SUMIF(#REF!,Aufteilung_Gebäudegruppen_BWZK!A120,#REF!)</f>
        <v>#REF!</v>
      </c>
      <c r="M120" s="72" t="e">
        <f>SUMIF(#REF!,Aufteilung_Gebäudegruppen_BWZK!A120,#REF!)</f>
        <v>#REF!</v>
      </c>
      <c r="N120" s="72" t="e">
        <f>SUMIF(#REF!,Aufteilung_Gebäudegruppen_BWZK!A120,#REF!)</f>
        <v>#REF!</v>
      </c>
      <c r="O120" s="67"/>
      <c r="P120" s="72" t="e">
        <f>SUMIF(#REF!,Aufteilung_Gebäudegruppen_BWZK!A120,#REF!)</f>
        <v>#REF!</v>
      </c>
      <c r="Q120" s="72" t="e">
        <f>SUMIF(#REF!,Aufteilung_Gebäudegruppen_BWZK!A120,#REF!)</f>
        <v>#REF!</v>
      </c>
      <c r="R120" s="72" t="e">
        <f>SUMIF(#REF!,Aufteilung_Gebäudegruppen_BWZK!A120,#REF!)</f>
        <v>#REF!</v>
      </c>
      <c r="S120" s="72" t="e">
        <f>SUMIF(#REF!,Aufteilung_Gebäudegruppen_BWZK!A120,#REF!)</f>
        <v>#REF!</v>
      </c>
      <c r="T120" s="72" t="e">
        <f>SUMIF(#REF!,Aufteilung_Gebäudegruppen_BWZK!A120,#REF!)</f>
        <v>#REF!</v>
      </c>
      <c r="U120" s="67"/>
      <c r="V120" s="72" t="e">
        <f>SUMIF(#REF!,Aufteilung_Gebäudegruppen_BWZK!A120,#REF!)</f>
        <v>#REF!</v>
      </c>
      <c r="W120" s="72" t="e">
        <f>SUMIF(#REF!,Aufteilung_Gebäudegruppen_BWZK!A120,#REF!)</f>
        <v>#REF!</v>
      </c>
      <c r="X120" s="72" t="e">
        <f>SUMIF(#REF!,Aufteilung_Gebäudegruppen_BWZK!A120,#REF!)</f>
        <v>#REF!</v>
      </c>
      <c r="Y120" s="72" t="e">
        <f>SUMIF(#REF!,Aufteilung_Gebäudegruppen_BWZK!A120,#REF!)</f>
        <v>#REF!</v>
      </c>
      <c r="Z120" s="72" t="e">
        <f>SUMIF(#REF!,Aufteilung_Gebäudegruppen_BWZK!A120,#REF!)</f>
        <v>#REF!</v>
      </c>
      <c r="AA120" s="67"/>
      <c r="AB120" s="72" t="e">
        <f>SUMIF(#REF!,Aufteilung_Gebäudegruppen_BWZK!A120,#REF!)</f>
        <v>#REF!</v>
      </c>
      <c r="AC120" s="72" t="e">
        <f>SUMIF(#REF!,Aufteilung_Gebäudegruppen_BWZK!A120,#REF!)</f>
        <v>#REF!</v>
      </c>
      <c r="AD120" s="72" t="e">
        <f>SUMIF(#REF!,Aufteilung_Gebäudegruppen_BWZK!A120,#REF!)</f>
        <v>#REF!</v>
      </c>
      <c r="AE120" s="72" t="e">
        <f>SUMIF(#REF!,Aufteilung_Gebäudegruppen_BWZK!A120,#REF!)</f>
        <v>#REF!</v>
      </c>
      <c r="AF120" s="72" t="e">
        <f>SUMIF(#REF!,Aufteilung_Gebäudegruppen_BWZK!A120,#REF!)</f>
        <v>#REF!</v>
      </c>
      <c r="AG120" s="67"/>
      <c r="AH120" s="72" t="e">
        <f>SUMIF(#REF!,Aufteilung_Gebäudegruppen_BWZK!A120,#REF!)</f>
        <v>#REF!</v>
      </c>
      <c r="AI120" s="72" t="e">
        <f>SUMIF(#REF!,Aufteilung_Gebäudegruppen_BWZK!A120,#REF!)</f>
        <v>#REF!</v>
      </c>
      <c r="AJ120" s="72" t="e">
        <f>SUMIF(#REF!,Aufteilung_Gebäudegruppen_BWZK!A120,#REF!)</f>
        <v>#REF!</v>
      </c>
      <c r="AK120" s="72" t="e">
        <f>SUMIF(#REF!,Aufteilung_Gebäudegruppen_BWZK!A120,#REF!)</f>
        <v>#REF!</v>
      </c>
      <c r="AL120" s="72" t="e">
        <f>SUMIF(#REF!,Aufteilung_Gebäudegruppen_BWZK!A120,#REF!)</f>
        <v>#REF!</v>
      </c>
      <c r="AM120" s="69"/>
      <c r="AN120" s="70" t="s">
        <v>47</v>
      </c>
      <c r="AO120" s="70" t="e">
        <f t="shared" si="20"/>
        <v>#REF!</v>
      </c>
      <c r="AP120" s="70" t="e">
        <f t="shared" si="21"/>
        <v>#REF!</v>
      </c>
      <c r="AQ120" s="70" t="e">
        <f t="shared" si="22"/>
        <v>#REF!</v>
      </c>
      <c r="AR120" s="70" t="e">
        <f t="shared" si="23"/>
        <v>#REF!</v>
      </c>
      <c r="AS120" s="71"/>
      <c r="AT120" s="70" t="s">
        <v>47</v>
      </c>
      <c r="AU120" s="70" t="e">
        <f t="shared" si="24"/>
        <v>#REF!</v>
      </c>
      <c r="AV120" s="70" t="e">
        <f t="shared" si="25"/>
        <v>#REF!</v>
      </c>
      <c r="AW120" s="70" t="e">
        <f t="shared" si="26"/>
        <v>#REF!</v>
      </c>
      <c r="AX120" s="70" t="e">
        <f t="shared" si="27"/>
        <v>#REF!</v>
      </c>
      <c r="AY120" s="71"/>
      <c r="AZ120" s="70" t="s">
        <v>47</v>
      </c>
      <c r="BA120" s="70" t="e">
        <f t="shared" si="28"/>
        <v>#REF!</v>
      </c>
      <c r="BB120" s="70" t="e">
        <f t="shared" si="29"/>
        <v>#REF!</v>
      </c>
      <c r="BC120" s="70" t="e">
        <f t="shared" si="30"/>
        <v>#REF!</v>
      </c>
      <c r="BD120" s="70" t="e">
        <f t="shared" si="31"/>
        <v>#REF!</v>
      </c>
      <c r="BE120" s="71"/>
      <c r="BF120" s="70" t="s">
        <v>47</v>
      </c>
      <c r="BG120" s="70" t="e">
        <f t="shared" si="32"/>
        <v>#REF!</v>
      </c>
      <c r="BH120" s="70" t="e">
        <f t="shared" si="33"/>
        <v>#REF!</v>
      </c>
      <c r="BI120" s="70" t="e">
        <f t="shared" si="34"/>
        <v>#REF!</v>
      </c>
      <c r="BJ120" s="70" t="e">
        <f t="shared" si="35"/>
        <v>#REF!</v>
      </c>
      <c r="BK120" s="71"/>
      <c r="BL120" s="70" t="s">
        <v>47</v>
      </c>
      <c r="BM120" s="70" t="e">
        <f t="shared" si="36"/>
        <v>#REF!</v>
      </c>
      <c r="BN120" s="70" t="e">
        <f t="shared" si="37"/>
        <v>#REF!</v>
      </c>
      <c r="BO120" s="70" t="e">
        <f t="shared" si="38"/>
        <v>#REF!</v>
      </c>
      <c r="BP120" s="70" t="e">
        <f t="shared" si="39"/>
        <v>#REF!</v>
      </c>
      <c r="BQ120" s="52"/>
    </row>
    <row r="121" spans="1:69">
      <c r="A121" s="5">
        <v>3320</v>
      </c>
      <c r="B121" s="5" t="s">
        <v>134</v>
      </c>
      <c r="C121" s="40"/>
      <c r="D121" s="14" t="e">
        <f>SUMIF(#REF!,Aufteilung_Gebäudegruppen_BWZK!A121,#REF!)</f>
        <v>#REF!</v>
      </c>
      <c r="E121" s="14" t="e">
        <f>SUMIF(#REF!,Aufteilung_Gebäudegruppen_BWZK!A121,#REF!)</f>
        <v>#REF!</v>
      </c>
      <c r="F121" s="14" t="e">
        <f>SUMIF(#REF!,Aufteilung_Gebäudegruppen_BWZK!A121,#REF!)</f>
        <v>#REF!</v>
      </c>
      <c r="G121" s="14" t="e">
        <f>SUMIF(#REF!,Aufteilung_Gebäudegruppen_BWZK!A121,#REF!)</f>
        <v>#REF!</v>
      </c>
      <c r="H121" s="14" t="e">
        <f>SUMIF(#REF!,Aufteilung_Gebäudegruppen_BWZK!A121,#REF!)</f>
        <v>#REF!</v>
      </c>
      <c r="I121" s="67"/>
      <c r="J121" s="72" t="e">
        <f>SUMIF(#REF!,Aufteilung_Gebäudegruppen_BWZK!A121,#REF!)</f>
        <v>#REF!</v>
      </c>
      <c r="K121" s="72" t="e">
        <f>SUMIF(#REF!,Aufteilung_Gebäudegruppen_BWZK!A121,#REF!)</f>
        <v>#REF!</v>
      </c>
      <c r="L121" s="72" t="e">
        <f>SUMIF(#REF!,Aufteilung_Gebäudegruppen_BWZK!A121,#REF!)</f>
        <v>#REF!</v>
      </c>
      <c r="M121" s="72" t="e">
        <f>SUMIF(#REF!,Aufteilung_Gebäudegruppen_BWZK!A121,#REF!)</f>
        <v>#REF!</v>
      </c>
      <c r="N121" s="72" t="e">
        <f>SUMIF(#REF!,Aufteilung_Gebäudegruppen_BWZK!A121,#REF!)</f>
        <v>#REF!</v>
      </c>
      <c r="O121" s="67"/>
      <c r="P121" s="72" t="e">
        <f>SUMIF(#REF!,Aufteilung_Gebäudegruppen_BWZK!A121,#REF!)</f>
        <v>#REF!</v>
      </c>
      <c r="Q121" s="72" t="e">
        <f>SUMIF(#REF!,Aufteilung_Gebäudegruppen_BWZK!A121,#REF!)</f>
        <v>#REF!</v>
      </c>
      <c r="R121" s="72" t="e">
        <f>SUMIF(#REF!,Aufteilung_Gebäudegruppen_BWZK!A121,#REF!)</f>
        <v>#REF!</v>
      </c>
      <c r="S121" s="72" t="e">
        <f>SUMIF(#REF!,Aufteilung_Gebäudegruppen_BWZK!A121,#REF!)</f>
        <v>#REF!</v>
      </c>
      <c r="T121" s="72" t="e">
        <f>SUMIF(#REF!,Aufteilung_Gebäudegruppen_BWZK!A121,#REF!)</f>
        <v>#REF!</v>
      </c>
      <c r="U121" s="67"/>
      <c r="V121" s="72" t="e">
        <f>SUMIF(#REF!,Aufteilung_Gebäudegruppen_BWZK!A121,#REF!)</f>
        <v>#REF!</v>
      </c>
      <c r="W121" s="72" t="e">
        <f>SUMIF(#REF!,Aufteilung_Gebäudegruppen_BWZK!A121,#REF!)</f>
        <v>#REF!</v>
      </c>
      <c r="X121" s="72" t="e">
        <f>SUMIF(#REF!,Aufteilung_Gebäudegruppen_BWZK!A121,#REF!)</f>
        <v>#REF!</v>
      </c>
      <c r="Y121" s="72" t="e">
        <f>SUMIF(#REF!,Aufteilung_Gebäudegruppen_BWZK!A121,#REF!)</f>
        <v>#REF!</v>
      </c>
      <c r="Z121" s="72" t="e">
        <f>SUMIF(#REF!,Aufteilung_Gebäudegruppen_BWZK!A121,#REF!)</f>
        <v>#REF!</v>
      </c>
      <c r="AA121" s="67"/>
      <c r="AB121" s="72" t="e">
        <f>SUMIF(#REF!,Aufteilung_Gebäudegruppen_BWZK!A121,#REF!)</f>
        <v>#REF!</v>
      </c>
      <c r="AC121" s="72" t="e">
        <f>SUMIF(#REF!,Aufteilung_Gebäudegruppen_BWZK!A121,#REF!)</f>
        <v>#REF!</v>
      </c>
      <c r="AD121" s="72" t="e">
        <f>SUMIF(#REF!,Aufteilung_Gebäudegruppen_BWZK!A121,#REF!)</f>
        <v>#REF!</v>
      </c>
      <c r="AE121" s="72" t="e">
        <f>SUMIF(#REF!,Aufteilung_Gebäudegruppen_BWZK!A121,#REF!)</f>
        <v>#REF!</v>
      </c>
      <c r="AF121" s="72" t="e">
        <f>SUMIF(#REF!,Aufteilung_Gebäudegruppen_BWZK!A121,#REF!)</f>
        <v>#REF!</v>
      </c>
      <c r="AG121" s="67"/>
      <c r="AH121" s="72" t="e">
        <f>SUMIF(#REF!,Aufteilung_Gebäudegruppen_BWZK!A121,#REF!)</f>
        <v>#REF!</v>
      </c>
      <c r="AI121" s="72" t="e">
        <f>SUMIF(#REF!,Aufteilung_Gebäudegruppen_BWZK!A121,#REF!)</f>
        <v>#REF!</v>
      </c>
      <c r="AJ121" s="72" t="e">
        <f>SUMIF(#REF!,Aufteilung_Gebäudegruppen_BWZK!A121,#REF!)</f>
        <v>#REF!</v>
      </c>
      <c r="AK121" s="72" t="e">
        <f>SUMIF(#REF!,Aufteilung_Gebäudegruppen_BWZK!A121,#REF!)</f>
        <v>#REF!</v>
      </c>
      <c r="AL121" s="72" t="e">
        <f>SUMIF(#REF!,Aufteilung_Gebäudegruppen_BWZK!A121,#REF!)</f>
        <v>#REF!</v>
      </c>
      <c r="AM121" s="69"/>
      <c r="AN121" s="70" t="s">
        <v>47</v>
      </c>
      <c r="AO121" s="70" t="e">
        <f t="shared" si="20"/>
        <v>#REF!</v>
      </c>
      <c r="AP121" s="70" t="e">
        <f t="shared" si="21"/>
        <v>#REF!</v>
      </c>
      <c r="AQ121" s="70" t="e">
        <f t="shared" si="22"/>
        <v>#REF!</v>
      </c>
      <c r="AR121" s="70" t="e">
        <f t="shared" si="23"/>
        <v>#REF!</v>
      </c>
      <c r="AS121" s="71"/>
      <c r="AT121" s="70" t="s">
        <v>47</v>
      </c>
      <c r="AU121" s="70" t="e">
        <f t="shared" si="24"/>
        <v>#REF!</v>
      </c>
      <c r="AV121" s="70" t="e">
        <f t="shared" si="25"/>
        <v>#REF!</v>
      </c>
      <c r="AW121" s="70" t="e">
        <f t="shared" si="26"/>
        <v>#REF!</v>
      </c>
      <c r="AX121" s="70" t="e">
        <f t="shared" si="27"/>
        <v>#REF!</v>
      </c>
      <c r="AY121" s="71"/>
      <c r="AZ121" s="70" t="s">
        <v>47</v>
      </c>
      <c r="BA121" s="70" t="e">
        <f t="shared" si="28"/>
        <v>#REF!</v>
      </c>
      <c r="BB121" s="70" t="e">
        <f t="shared" si="29"/>
        <v>#REF!</v>
      </c>
      <c r="BC121" s="70" t="e">
        <f t="shared" si="30"/>
        <v>#REF!</v>
      </c>
      <c r="BD121" s="70" t="e">
        <f t="shared" si="31"/>
        <v>#REF!</v>
      </c>
      <c r="BE121" s="71"/>
      <c r="BF121" s="70" t="s">
        <v>47</v>
      </c>
      <c r="BG121" s="70" t="e">
        <f t="shared" si="32"/>
        <v>#REF!</v>
      </c>
      <c r="BH121" s="70" t="e">
        <f t="shared" si="33"/>
        <v>#REF!</v>
      </c>
      <c r="BI121" s="70" t="e">
        <f t="shared" si="34"/>
        <v>#REF!</v>
      </c>
      <c r="BJ121" s="70" t="e">
        <f t="shared" si="35"/>
        <v>#REF!</v>
      </c>
      <c r="BK121" s="71"/>
      <c r="BL121" s="70" t="s">
        <v>47</v>
      </c>
      <c r="BM121" s="70" t="e">
        <f t="shared" si="36"/>
        <v>#REF!</v>
      </c>
      <c r="BN121" s="70" t="e">
        <f t="shared" si="37"/>
        <v>#REF!</v>
      </c>
      <c r="BO121" s="70" t="e">
        <f t="shared" si="38"/>
        <v>#REF!</v>
      </c>
      <c r="BP121" s="70" t="e">
        <f t="shared" si="39"/>
        <v>#REF!</v>
      </c>
      <c r="BQ121" s="52"/>
    </row>
    <row r="122" spans="1:69">
      <c r="A122" s="66">
        <v>3400</v>
      </c>
      <c r="B122" s="66" t="s">
        <v>135</v>
      </c>
      <c r="C122" s="39"/>
      <c r="D122" s="14" t="e">
        <f>SUMIF(#REF!,Aufteilung_Gebäudegruppen_BWZK!A122,#REF!)</f>
        <v>#REF!</v>
      </c>
      <c r="E122" s="14" t="e">
        <f>SUMIF(#REF!,Aufteilung_Gebäudegruppen_BWZK!A122,#REF!)</f>
        <v>#REF!</v>
      </c>
      <c r="F122" s="14" t="e">
        <f>SUMIF(#REF!,Aufteilung_Gebäudegruppen_BWZK!A122,#REF!)</f>
        <v>#REF!</v>
      </c>
      <c r="G122" s="14" t="e">
        <f>SUMIF(#REF!,Aufteilung_Gebäudegruppen_BWZK!A122,#REF!)</f>
        <v>#REF!</v>
      </c>
      <c r="H122" s="14" t="e">
        <f>SUMIF(#REF!,Aufteilung_Gebäudegruppen_BWZK!A122,#REF!)</f>
        <v>#REF!</v>
      </c>
      <c r="I122" s="67"/>
      <c r="J122" s="72" t="e">
        <f>SUMIF(#REF!,Aufteilung_Gebäudegruppen_BWZK!A122,#REF!)</f>
        <v>#REF!</v>
      </c>
      <c r="K122" s="72" t="e">
        <f>SUMIF(#REF!,Aufteilung_Gebäudegruppen_BWZK!A122,#REF!)</f>
        <v>#REF!</v>
      </c>
      <c r="L122" s="72" t="e">
        <f>SUMIF(#REF!,Aufteilung_Gebäudegruppen_BWZK!A122,#REF!)</f>
        <v>#REF!</v>
      </c>
      <c r="M122" s="72" t="e">
        <f>SUMIF(#REF!,Aufteilung_Gebäudegruppen_BWZK!A122,#REF!)</f>
        <v>#REF!</v>
      </c>
      <c r="N122" s="72" t="e">
        <f>SUMIF(#REF!,Aufteilung_Gebäudegruppen_BWZK!A122,#REF!)</f>
        <v>#REF!</v>
      </c>
      <c r="O122" s="67"/>
      <c r="P122" s="72" t="e">
        <f>SUMIF(#REF!,Aufteilung_Gebäudegruppen_BWZK!A122,#REF!)</f>
        <v>#REF!</v>
      </c>
      <c r="Q122" s="72" t="e">
        <f>SUMIF(#REF!,Aufteilung_Gebäudegruppen_BWZK!A122,#REF!)</f>
        <v>#REF!</v>
      </c>
      <c r="R122" s="72" t="e">
        <f>SUMIF(#REF!,Aufteilung_Gebäudegruppen_BWZK!A122,#REF!)</f>
        <v>#REF!</v>
      </c>
      <c r="S122" s="72" t="e">
        <f>SUMIF(#REF!,Aufteilung_Gebäudegruppen_BWZK!A122,#REF!)</f>
        <v>#REF!</v>
      </c>
      <c r="T122" s="72" t="e">
        <f>SUMIF(#REF!,Aufteilung_Gebäudegruppen_BWZK!A122,#REF!)</f>
        <v>#REF!</v>
      </c>
      <c r="U122" s="67"/>
      <c r="V122" s="72" t="e">
        <f>SUMIF(#REF!,Aufteilung_Gebäudegruppen_BWZK!A122,#REF!)</f>
        <v>#REF!</v>
      </c>
      <c r="W122" s="72" t="e">
        <f>SUMIF(#REF!,Aufteilung_Gebäudegruppen_BWZK!A122,#REF!)</f>
        <v>#REF!</v>
      </c>
      <c r="X122" s="72" t="e">
        <f>SUMIF(#REF!,Aufteilung_Gebäudegruppen_BWZK!A122,#REF!)</f>
        <v>#REF!</v>
      </c>
      <c r="Y122" s="72" t="e">
        <f>SUMIF(#REF!,Aufteilung_Gebäudegruppen_BWZK!A122,#REF!)</f>
        <v>#REF!</v>
      </c>
      <c r="Z122" s="72" t="e">
        <f>SUMIF(#REF!,Aufteilung_Gebäudegruppen_BWZK!A122,#REF!)</f>
        <v>#REF!</v>
      </c>
      <c r="AA122" s="67"/>
      <c r="AB122" s="72" t="e">
        <f>SUMIF(#REF!,Aufteilung_Gebäudegruppen_BWZK!A122,#REF!)</f>
        <v>#REF!</v>
      </c>
      <c r="AC122" s="72" t="e">
        <f>SUMIF(#REF!,Aufteilung_Gebäudegruppen_BWZK!A122,#REF!)</f>
        <v>#REF!</v>
      </c>
      <c r="AD122" s="72" t="e">
        <f>SUMIF(#REF!,Aufteilung_Gebäudegruppen_BWZK!A122,#REF!)</f>
        <v>#REF!</v>
      </c>
      <c r="AE122" s="72" t="e">
        <f>SUMIF(#REF!,Aufteilung_Gebäudegruppen_BWZK!A122,#REF!)</f>
        <v>#REF!</v>
      </c>
      <c r="AF122" s="72" t="e">
        <f>SUMIF(#REF!,Aufteilung_Gebäudegruppen_BWZK!A122,#REF!)</f>
        <v>#REF!</v>
      </c>
      <c r="AG122" s="67"/>
      <c r="AH122" s="72" t="e">
        <f>SUMIF(#REF!,Aufteilung_Gebäudegruppen_BWZK!A122,#REF!)</f>
        <v>#REF!</v>
      </c>
      <c r="AI122" s="72" t="e">
        <f>SUMIF(#REF!,Aufteilung_Gebäudegruppen_BWZK!A122,#REF!)</f>
        <v>#REF!</v>
      </c>
      <c r="AJ122" s="72" t="e">
        <f>SUMIF(#REF!,Aufteilung_Gebäudegruppen_BWZK!A122,#REF!)</f>
        <v>#REF!</v>
      </c>
      <c r="AK122" s="72" t="e">
        <f>SUMIF(#REF!,Aufteilung_Gebäudegruppen_BWZK!A122,#REF!)</f>
        <v>#REF!</v>
      </c>
      <c r="AL122" s="72" t="e">
        <f>SUMIF(#REF!,Aufteilung_Gebäudegruppen_BWZK!A122,#REF!)</f>
        <v>#REF!</v>
      </c>
      <c r="AM122" s="69"/>
      <c r="AN122" s="70" t="s">
        <v>47</v>
      </c>
      <c r="AO122" s="70" t="e">
        <f t="shared" si="20"/>
        <v>#REF!</v>
      </c>
      <c r="AP122" s="70" t="e">
        <f t="shared" si="21"/>
        <v>#REF!</v>
      </c>
      <c r="AQ122" s="70" t="e">
        <f t="shared" si="22"/>
        <v>#REF!</v>
      </c>
      <c r="AR122" s="70" t="e">
        <f t="shared" si="23"/>
        <v>#REF!</v>
      </c>
      <c r="AS122" s="71"/>
      <c r="AT122" s="70" t="s">
        <v>47</v>
      </c>
      <c r="AU122" s="70" t="e">
        <f t="shared" si="24"/>
        <v>#REF!</v>
      </c>
      <c r="AV122" s="70" t="e">
        <f t="shared" si="25"/>
        <v>#REF!</v>
      </c>
      <c r="AW122" s="70" t="e">
        <f t="shared" si="26"/>
        <v>#REF!</v>
      </c>
      <c r="AX122" s="70" t="e">
        <f t="shared" si="27"/>
        <v>#REF!</v>
      </c>
      <c r="AY122" s="71"/>
      <c r="AZ122" s="70" t="s">
        <v>47</v>
      </c>
      <c r="BA122" s="70" t="e">
        <f t="shared" si="28"/>
        <v>#REF!</v>
      </c>
      <c r="BB122" s="70" t="e">
        <f t="shared" si="29"/>
        <v>#REF!</v>
      </c>
      <c r="BC122" s="70" t="e">
        <f t="shared" si="30"/>
        <v>#REF!</v>
      </c>
      <c r="BD122" s="70" t="e">
        <f t="shared" si="31"/>
        <v>#REF!</v>
      </c>
      <c r="BE122" s="71"/>
      <c r="BF122" s="70" t="s">
        <v>47</v>
      </c>
      <c r="BG122" s="70" t="e">
        <f t="shared" si="32"/>
        <v>#REF!</v>
      </c>
      <c r="BH122" s="70" t="e">
        <f t="shared" si="33"/>
        <v>#REF!</v>
      </c>
      <c r="BI122" s="70" t="e">
        <f t="shared" si="34"/>
        <v>#REF!</v>
      </c>
      <c r="BJ122" s="70" t="e">
        <f t="shared" si="35"/>
        <v>#REF!</v>
      </c>
      <c r="BK122" s="71"/>
      <c r="BL122" s="70" t="s">
        <v>47</v>
      </c>
      <c r="BM122" s="70" t="e">
        <f t="shared" si="36"/>
        <v>#REF!</v>
      </c>
      <c r="BN122" s="70" t="e">
        <f t="shared" si="37"/>
        <v>#REF!</v>
      </c>
      <c r="BO122" s="70" t="e">
        <f t="shared" si="38"/>
        <v>#REF!</v>
      </c>
      <c r="BP122" s="70" t="e">
        <f t="shared" si="39"/>
        <v>#REF!</v>
      </c>
      <c r="BQ122" s="52"/>
    </row>
    <row r="123" spans="1:69">
      <c r="A123" s="5">
        <v>3410</v>
      </c>
      <c r="B123" s="5" t="s">
        <v>136</v>
      </c>
      <c r="C123" s="40"/>
      <c r="D123" s="14" t="e">
        <f>SUMIF(#REF!,Aufteilung_Gebäudegruppen_BWZK!A123,#REF!)</f>
        <v>#REF!</v>
      </c>
      <c r="E123" s="14" t="e">
        <f>SUMIF(#REF!,Aufteilung_Gebäudegruppen_BWZK!A123,#REF!)</f>
        <v>#REF!</v>
      </c>
      <c r="F123" s="14" t="e">
        <f>SUMIF(#REF!,Aufteilung_Gebäudegruppen_BWZK!A123,#REF!)</f>
        <v>#REF!</v>
      </c>
      <c r="G123" s="14" t="e">
        <f>SUMIF(#REF!,Aufteilung_Gebäudegruppen_BWZK!A123,#REF!)</f>
        <v>#REF!</v>
      </c>
      <c r="H123" s="14" t="e">
        <f>SUMIF(#REF!,Aufteilung_Gebäudegruppen_BWZK!A123,#REF!)</f>
        <v>#REF!</v>
      </c>
      <c r="I123" s="67"/>
      <c r="J123" s="72" t="e">
        <f>SUMIF(#REF!,Aufteilung_Gebäudegruppen_BWZK!A123,#REF!)</f>
        <v>#REF!</v>
      </c>
      <c r="K123" s="72" t="e">
        <f>SUMIF(#REF!,Aufteilung_Gebäudegruppen_BWZK!A123,#REF!)</f>
        <v>#REF!</v>
      </c>
      <c r="L123" s="72" t="e">
        <f>SUMIF(#REF!,Aufteilung_Gebäudegruppen_BWZK!A123,#REF!)</f>
        <v>#REF!</v>
      </c>
      <c r="M123" s="72" t="e">
        <f>SUMIF(#REF!,Aufteilung_Gebäudegruppen_BWZK!A123,#REF!)</f>
        <v>#REF!</v>
      </c>
      <c r="N123" s="72" t="e">
        <f>SUMIF(#REF!,Aufteilung_Gebäudegruppen_BWZK!A123,#REF!)</f>
        <v>#REF!</v>
      </c>
      <c r="O123" s="67"/>
      <c r="P123" s="72" t="e">
        <f>SUMIF(#REF!,Aufteilung_Gebäudegruppen_BWZK!A123,#REF!)</f>
        <v>#REF!</v>
      </c>
      <c r="Q123" s="72" t="e">
        <f>SUMIF(#REF!,Aufteilung_Gebäudegruppen_BWZK!A123,#REF!)</f>
        <v>#REF!</v>
      </c>
      <c r="R123" s="72" t="e">
        <f>SUMIF(#REF!,Aufteilung_Gebäudegruppen_BWZK!A123,#REF!)</f>
        <v>#REF!</v>
      </c>
      <c r="S123" s="72" t="e">
        <f>SUMIF(#REF!,Aufteilung_Gebäudegruppen_BWZK!A123,#REF!)</f>
        <v>#REF!</v>
      </c>
      <c r="T123" s="72" t="e">
        <f>SUMIF(#REF!,Aufteilung_Gebäudegruppen_BWZK!A123,#REF!)</f>
        <v>#REF!</v>
      </c>
      <c r="U123" s="67"/>
      <c r="V123" s="72" t="e">
        <f>SUMIF(#REF!,Aufteilung_Gebäudegruppen_BWZK!A123,#REF!)</f>
        <v>#REF!</v>
      </c>
      <c r="W123" s="72" t="e">
        <f>SUMIF(#REF!,Aufteilung_Gebäudegruppen_BWZK!A123,#REF!)</f>
        <v>#REF!</v>
      </c>
      <c r="X123" s="72" t="e">
        <f>SUMIF(#REF!,Aufteilung_Gebäudegruppen_BWZK!A123,#REF!)</f>
        <v>#REF!</v>
      </c>
      <c r="Y123" s="72" t="e">
        <f>SUMIF(#REF!,Aufteilung_Gebäudegruppen_BWZK!A123,#REF!)</f>
        <v>#REF!</v>
      </c>
      <c r="Z123" s="72" t="e">
        <f>SUMIF(#REF!,Aufteilung_Gebäudegruppen_BWZK!A123,#REF!)</f>
        <v>#REF!</v>
      </c>
      <c r="AA123" s="67"/>
      <c r="AB123" s="72" t="e">
        <f>SUMIF(#REF!,Aufteilung_Gebäudegruppen_BWZK!A123,#REF!)</f>
        <v>#REF!</v>
      </c>
      <c r="AC123" s="72" t="e">
        <f>SUMIF(#REF!,Aufteilung_Gebäudegruppen_BWZK!A123,#REF!)</f>
        <v>#REF!</v>
      </c>
      <c r="AD123" s="72" t="e">
        <f>SUMIF(#REF!,Aufteilung_Gebäudegruppen_BWZK!A123,#REF!)</f>
        <v>#REF!</v>
      </c>
      <c r="AE123" s="72" t="e">
        <f>SUMIF(#REF!,Aufteilung_Gebäudegruppen_BWZK!A123,#REF!)</f>
        <v>#REF!</v>
      </c>
      <c r="AF123" s="72" t="e">
        <f>SUMIF(#REF!,Aufteilung_Gebäudegruppen_BWZK!A123,#REF!)</f>
        <v>#REF!</v>
      </c>
      <c r="AG123" s="67"/>
      <c r="AH123" s="72" t="e">
        <f>SUMIF(#REF!,Aufteilung_Gebäudegruppen_BWZK!A123,#REF!)</f>
        <v>#REF!</v>
      </c>
      <c r="AI123" s="72" t="e">
        <f>SUMIF(#REF!,Aufteilung_Gebäudegruppen_BWZK!A123,#REF!)</f>
        <v>#REF!</v>
      </c>
      <c r="AJ123" s="72" t="e">
        <f>SUMIF(#REF!,Aufteilung_Gebäudegruppen_BWZK!A123,#REF!)</f>
        <v>#REF!</v>
      </c>
      <c r="AK123" s="72" t="e">
        <f>SUMIF(#REF!,Aufteilung_Gebäudegruppen_BWZK!A123,#REF!)</f>
        <v>#REF!</v>
      </c>
      <c r="AL123" s="72" t="e">
        <f>SUMIF(#REF!,Aufteilung_Gebäudegruppen_BWZK!A123,#REF!)</f>
        <v>#REF!</v>
      </c>
      <c r="AM123" s="69"/>
      <c r="AN123" s="70" t="s">
        <v>47</v>
      </c>
      <c r="AO123" s="70" t="e">
        <f t="shared" si="20"/>
        <v>#REF!</v>
      </c>
      <c r="AP123" s="70" t="e">
        <f t="shared" si="21"/>
        <v>#REF!</v>
      </c>
      <c r="AQ123" s="70" t="e">
        <f t="shared" si="22"/>
        <v>#REF!</v>
      </c>
      <c r="AR123" s="70" t="e">
        <f t="shared" si="23"/>
        <v>#REF!</v>
      </c>
      <c r="AS123" s="71"/>
      <c r="AT123" s="70" t="s">
        <v>47</v>
      </c>
      <c r="AU123" s="70" t="e">
        <f t="shared" si="24"/>
        <v>#REF!</v>
      </c>
      <c r="AV123" s="70" t="e">
        <f t="shared" si="25"/>
        <v>#REF!</v>
      </c>
      <c r="AW123" s="70" t="e">
        <f t="shared" si="26"/>
        <v>#REF!</v>
      </c>
      <c r="AX123" s="70" t="e">
        <f t="shared" si="27"/>
        <v>#REF!</v>
      </c>
      <c r="AY123" s="71"/>
      <c r="AZ123" s="70" t="s">
        <v>47</v>
      </c>
      <c r="BA123" s="70" t="e">
        <f t="shared" si="28"/>
        <v>#REF!</v>
      </c>
      <c r="BB123" s="70" t="e">
        <f t="shared" si="29"/>
        <v>#REF!</v>
      </c>
      <c r="BC123" s="70" t="e">
        <f t="shared" si="30"/>
        <v>#REF!</v>
      </c>
      <c r="BD123" s="70" t="e">
        <f t="shared" si="31"/>
        <v>#REF!</v>
      </c>
      <c r="BE123" s="71"/>
      <c r="BF123" s="70" t="s">
        <v>47</v>
      </c>
      <c r="BG123" s="70" t="e">
        <f t="shared" si="32"/>
        <v>#REF!</v>
      </c>
      <c r="BH123" s="70" t="e">
        <f t="shared" si="33"/>
        <v>#REF!</v>
      </c>
      <c r="BI123" s="70" t="e">
        <f t="shared" si="34"/>
        <v>#REF!</v>
      </c>
      <c r="BJ123" s="70" t="e">
        <f t="shared" si="35"/>
        <v>#REF!</v>
      </c>
      <c r="BK123" s="71"/>
      <c r="BL123" s="70" t="s">
        <v>47</v>
      </c>
      <c r="BM123" s="70" t="e">
        <f t="shared" si="36"/>
        <v>#REF!</v>
      </c>
      <c r="BN123" s="70" t="e">
        <f t="shared" si="37"/>
        <v>#REF!</v>
      </c>
      <c r="BO123" s="70" t="e">
        <f t="shared" si="38"/>
        <v>#REF!</v>
      </c>
      <c r="BP123" s="70" t="e">
        <f t="shared" si="39"/>
        <v>#REF!</v>
      </c>
      <c r="BQ123" s="52"/>
    </row>
    <row r="124" spans="1:69">
      <c r="A124" s="5">
        <v>3420</v>
      </c>
      <c r="B124" s="5" t="s">
        <v>137</v>
      </c>
      <c r="C124" s="40"/>
      <c r="D124" s="14" t="e">
        <f>SUMIF(#REF!,Aufteilung_Gebäudegruppen_BWZK!A124,#REF!)</f>
        <v>#REF!</v>
      </c>
      <c r="E124" s="14" t="e">
        <f>SUMIF(#REF!,Aufteilung_Gebäudegruppen_BWZK!A124,#REF!)</f>
        <v>#REF!</v>
      </c>
      <c r="F124" s="14" t="e">
        <f>SUMIF(#REF!,Aufteilung_Gebäudegruppen_BWZK!A124,#REF!)</f>
        <v>#REF!</v>
      </c>
      <c r="G124" s="14" t="e">
        <f>SUMIF(#REF!,Aufteilung_Gebäudegruppen_BWZK!A124,#REF!)</f>
        <v>#REF!</v>
      </c>
      <c r="H124" s="14" t="e">
        <f>SUMIF(#REF!,Aufteilung_Gebäudegruppen_BWZK!A124,#REF!)</f>
        <v>#REF!</v>
      </c>
      <c r="I124" s="67"/>
      <c r="J124" s="72" t="e">
        <f>SUMIF(#REF!,Aufteilung_Gebäudegruppen_BWZK!A124,#REF!)</f>
        <v>#REF!</v>
      </c>
      <c r="K124" s="72" t="e">
        <f>SUMIF(#REF!,Aufteilung_Gebäudegruppen_BWZK!A124,#REF!)</f>
        <v>#REF!</v>
      </c>
      <c r="L124" s="72" t="e">
        <f>SUMIF(#REF!,Aufteilung_Gebäudegruppen_BWZK!A124,#REF!)</f>
        <v>#REF!</v>
      </c>
      <c r="M124" s="72" t="e">
        <f>SUMIF(#REF!,Aufteilung_Gebäudegruppen_BWZK!A124,#REF!)</f>
        <v>#REF!</v>
      </c>
      <c r="N124" s="72" t="e">
        <f>SUMIF(#REF!,Aufteilung_Gebäudegruppen_BWZK!A124,#REF!)</f>
        <v>#REF!</v>
      </c>
      <c r="O124" s="67"/>
      <c r="P124" s="72" t="e">
        <f>SUMIF(#REF!,Aufteilung_Gebäudegruppen_BWZK!A124,#REF!)</f>
        <v>#REF!</v>
      </c>
      <c r="Q124" s="72" t="e">
        <f>SUMIF(#REF!,Aufteilung_Gebäudegruppen_BWZK!A124,#REF!)</f>
        <v>#REF!</v>
      </c>
      <c r="R124" s="72" t="e">
        <f>SUMIF(#REF!,Aufteilung_Gebäudegruppen_BWZK!A124,#REF!)</f>
        <v>#REF!</v>
      </c>
      <c r="S124" s="72" t="e">
        <f>SUMIF(#REF!,Aufteilung_Gebäudegruppen_BWZK!A124,#REF!)</f>
        <v>#REF!</v>
      </c>
      <c r="T124" s="72" t="e">
        <f>SUMIF(#REF!,Aufteilung_Gebäudegruppen_BWZK!A124,#REF!)</f>
        <v>#REF!</v>
      </c>
      <c r="U124" s="67"/>
      <c r="V124" s="72" t="e">
        <f>SUMIF(#REF!,Aufteilung_Gebäudegruppen_BWZK!A124,#REF!)</f>
        <v>#REF!</v>
      </c>
      <c r="W124" s="72" t="e">
        <f>SUMIF(#REF!,Aufteilung_Gebäudegruppen_BWZK!A124,#REF!)</f>
        <v>#REF!</v>
      </c>
      <c r="X124" s="72" t="e">
        <f>SUMIF(#REF!,Aufteilung_Gebäudegruppen_BWZK!A124,#REF!)</f>
        <v>#REF!</v>
      </c>
      <c r="Y124" s="72" t="e">
        <f>SUMIF(#REF!,Aufteilung_Gebäudegruppen_BWZK!A124,#REF!)</f>
        <v>#REF!</v>
      </c>
      <c r="Z124" s="72" t="e">
        <f>SUMIF(#REF!,Aufteilung_Gebäudegruppen_BWZK!A124,#REF!)</f>
        <v>#REF!</v>
      </c>
      <c r="AA124" s="67"/>
      <c r="AB124" s="72" t="e">
        <f>SUMIF(#REF!,Aufteilung_Gebäudegruppen_BWZK!A124,#REF!)</f>
        <v>#REF!</v>
      </c>
      <c r="AC124" s="72" t="e">
        <f>SUMIF(#REF!,Aufteilung_Gebäudegruppen_BWZK!A124,#REF!)</f>
        <v>#REF!</v>
      </c>
      <c r="AD124" s="72" t="e">
        <f>SUMIF(#REF!,Aufteilung_Gebäudegruppen_BWZK!A124,#REF!)</f>
        <v>#REF!</v>
      </c>
      <c r="AE124" s="72" t="e">
        <f>SUMIF(#REF!,Aufteilung_Gebäudegruppen_BWZK!A124,#REF!)</f>
        <v>#REF!</v>
      </c>
      <c r="AF124" s="72" t="e">
        <f>SUMIF(#REF!,Aufteilung_Gebäudegruppen_BWZK!A124,#REF!)</f>
        <v>#REF!</v>
      </c>
      <c r="AG124" s="67"/>
      <c r="AH124" s="72" t="e">
        <f>SUMIF(#REF!,Aufteilung_Gebäudegruppen_BWZK!A124,#REF!)</f>
        <v>#REF!</v>
      </c>
      <c r="AI124" s="72" t="e">
        <f>SUMIF(#REF!,Aufteilung_Gebäudegruppen_BWZK!A124,#REF!)</f>
        <v>#REF!</v>
      </c>
      <c r="AJ124" s="72" t="e">
        <f>SUMIF(#REF!,Aufteilung_Gebäudegruppen_BWZK!A124,#REF!)</f>
        <v>#REF!</v>
      </c>
      <c r="AK124" s="72" t="e">
        <f>SUMIF(#REF!,Aufteilung_Gebäudegruppen_BWZK!A124,#REF!)</f>
        <v>#REF!</v>
      </c>
      <c r="AL124" s="72" t="e">
        <f>SUMIF(#REF!,Aufteilung_Gebäudegruppen_BWZK!A124,#REF!)</f>
        <v>#REF!</v>
      </c>
      <c r="AM124" s="69"/>
      <c r="AN124" s="70" t="s">
        <v>47</v>
      </c>
      <c r="AO124" s="70" t="e">
        <f t="shared" si="20"/>
        <v>#REF!</v>
      </c>
      <c r="AP124" s="70" t="e">
        <f t="shared" si="21"/>
        <v>#REF!</v>
      </c>
      <c r="AQ124" s="70" t="e">
        <f t="shared" si="22"/>
        <v>#REF!</v>
      </c>
      <c r="AR124" s="70" t="e">
        <f t="shared" si="23"/>
        <v>#REF!</v>
      </c>
      <c r="AS124" s="71"/>
      <c r="AT124" s="70" t="s">
        <v>47</v>
      </c>
      <c r="AU124" s="70" t="e">
        <f t="shared" si="24"/>
        <v>#REF!</v>
      </c>
      <c r="AV124" s="70" t="e">
        <f t="shared" si="25"/>
        <v>#REF!</v>
      </c>
      <c r="AW124" s="70" t="e">
        <f t="shared" si="26"/>
        <v>#REF!</v>
      </c>
      <c r="AX124" s="70" t="e">
        <f t="shared" si="27"/>
        <v>#REF!</v>
      </c>
      <c r="AY124" s="71"/>
      <c r="AZ124" s="70" t="s">
        <v>47</v>
      </c>
      <c r="BA124" s="70" t="e">
        <f t="shared" si="28"/>
        <v>#REF!</v>
      </c>
      <c r="BB124" s="70" t="e">
        <f t="shared" si="29"/>
        <v>#REF!</v>
      </c>
      <c r="BC124" s="70" t="e">
        <f t="shared" si="30"/>
        <v>#REF!</v>
      </c>
      <c r="BD124" s="70" t="e">
        <f t="shared" si="31"/>
        <v>#REF!</v>
      </c>
      <c r="BE124" s="71"/>
      <c r="BF124" s="70" t="s">
        <v>47</v>
      </c>
      <c r="BG124" s="70" t="e">
        <f t="shared" si="32"/>
        <v>#REF!</v>
      </c>
      <c r="BH124" s="70" t="e">
        <f t="shared" si="33"/>
        <v>#REF!</v>
      </c>
      <c r="BI124" s="70" t="e">
        <f t="shared" si="34"/>
        <v>#REF!</v>
      </c>
      <c r="BJ124" s="70" t="e">
        <f t="shared" si="35"/>
        <v>#REF!</v>
      </c>
      <c r="BK124" s="71"/>
      <c r="BL124" s="70" t="s">
        <v>47</v>
      </c>
      <c r="BM124" s="70" t="e">
        <f t="shared" si="36"/>
        <v>#REF!</v>
      </c>
      <c r="BN124" s="70" t="e">
        <f t="shared" si="37"/>
        <v>#REF!</v>
      </c>
      <c r="BO124" s="70" t="e">
        <f t="shared" si="38"/>
        <v>#REF!</v>
      </c>
      <c r="BP124" s="70" t="e">
        <f t="shared" si="39"/>
        <v>#REF!</v>
      </c>
      <c r="BQ124" s="52"/>
    </row>
    <row r="125" spans="1:69">
      <c r="A125" s="5">
        <v>3430</v>
      </c>
      <c r="B125" s="5" t="s">
        <v>138</v>
      </c>
      <c r="C125" s="40"/>
      <c r="D125" s="14" t="e">
        <f>SUMIF(#REF!,Aufteilung_Gebäudegruppen_BWZK!A125,#REF!)</f>
        <v>#REF!</v>
      </c>
      <c r="E125" s="14" t="e">
        <f>SUMIF(#REF!,Aufteilung_Gebäudegruppen_BWZK!A125,#REF!)</f>
        <v>#REF!</v>
      </c>
      <c r="F125" s="14" t="e">
        <f>SUMIF(#REF!,Aufteilung_Gebäudegruppen_BWZK!A125,#REF!)</f>
        <v>#REF!</v>
      </c>
      <c r="G125" s="14" t="e">
        <f>SUMIF(#REF!,Aufteilung_Gebäudegruppen_BWZK!A125,#REF!)</f>
        <v>#REF!</v>
      </c>
      <c r="H125" s="14" t="e">
        <f>SUMIF(#REF!,Aufteilung_Gebäudegruppen_BWZK!A125,#REF!)</f>
        <v>#REF!</v>
      </c>
      <c r="I125" s="67"/>
      <c r="J125" s="72" t="e">
        <f>SUMIF(#REF!,Aufteilung_Gebäudegruppen_BWZK!A125,#REF!)</f>
        <v>#REF!</v>
      </c>
      <c r="K125" s="72" t="e">
        <f>SUMIF(#REF!,Aufteilung_Gebäudegruppen_BWZK!A125,#REF!)</f>
        <v>#REF!</v>
      </c>
      <c r="L125" s="72" t="e">
        <f>SUMIF(#REF!,Aufteilung_Gebäudegruppen_BWZK!A125,#REF!)</f>
        <v>#REF!</v>
      </c>
      <c r="M125" s="72" t="e">
        <f>SUMIF(#REF!,Aufteilung_Gebäudegruppen_BWZK!A125,#REF!)</f>
        <v>#REF!</v>
      </c>
      <c r="N125" s="72" t="e">
        <f>SUMIF(#REF!,Aufteilung_Gebäudegruppen_BWZK!A125,#REF!)</f>
        <v>#REF!</v>
      </c>
      <c r="O125" s="67"/>
      <c r="P125" s="72" t="e">
        <f>SUMIF(#REF!,Aufteilung_Gebäudegruppen_BWZK!A125,#REF!)</f>
        <v>#REF!</v>
      </c>
      <c r="Q125" s="72" t="e">
        <f>SUMIF(#REF!,Aufteilung_Gebäudegruppen_BWZK!A125,#REF!)</f>
        <v>#REF!</v>
      </c>
      <c r="R125" s="72" t="e">
        <f>SUMIF(#REF!,Aufteilung_Gebäudegruppen_BWZK!A125,#REF!)</f>
        <v>#REF!</v>
      </c>
      <c r="S125" s="72" t="e">
        <f>SUMIF(#REF!,Aufteilung_Gebäudegruppen_BWZK!A125,#REF!)</f>
        <v>#REF!</v>
      </c>
      <c r="T125" s="72" t="e">
        <f>SUMIF(#REF!,Aufteilung_Gebäudegruppen_BWZK!A125,#REF!)</f>
        <v>#REF!</v>
      </c>
      <c r="U125" s="67"/>
      <c r="V125" s="72" t="e">
        <f>SUMIF(#REF!,Aufteilung_Gebäudegruppen_BWZK!A125,#REF!)</f>
        <v>#REF!</v>
      </c>
      <c r="W125" s="72" t="e">
        <f>SUMIF(#REF!,Aufteilung_Gebäudegruppen_BWZK!A125,#REF!)</f>
        <v>#REF!</v>
      </c>
      <c r="X125" s="72" t="e">
        <f>SUMIF(#REF!,Aufteilung_Gebäudegruppen_BWZK!A125,#REF!)</f>
        <v>#REF!</v>
      </c>
      <c r="Y125" s="72" t="e">
        <f>SUMIF(#REF!,Aufteilung_Gebäudegruppen_BWZK!A125,#REF!)</f>
        <v>#REF!</v>
      </c>
      <c r="Z125" s="72" t="e">
        <f>SUMIF(#REF!,Aufteilung_Gebäudegruppen_BWZK!A125,#REF!)</f>
        <v>#REF!</v>
      </c>
      <c r="AA125" s="67"/>
      <c r="AB125" s="72" t="e">
        <f>SUMIF(#REF!,Aufteilung_Gebäudegruppen_BWZK!A125,#REF!)</f>
        <v>#REF!</v>
      </c>
      <c r="AC125" s="72" t="e">
        <f>SUMIF(#REF!,Aufteilung_Gebäudegruppen_BWZK!A125,#REF!)</f>
        <v>#REF!</v>
      </c>
      <c r="AD125" s="72" t="e">
        <f>SUMIF(#REF!,Aufteilung_Gebäudegruppen_BWZK!A125,#REF!)</f>
        <v>#REF!</v>
      </c>
      <c r="AE125" s="72" t="e">
        <f>SUMIF(#REF!,Aufteilung_Gebäudegruppen_BWZK!A125,#REF!)</f>
        <v>#REF!</v>
      </c>
      <c r="AF125" s="72" t="e">
        <f>SUMIF(#REF!,Aufteilung_Gebäudegruppen_BWZK!A125,#REF!)</f>
        <v>#REF!</v>
      </c>
      <c r="AG125" s="67"/>
      <c r="AH125" s="72" t="e">
        <f>SUMIF(#REF!,Aufteilung_Gebäudegruppen_BWZK!A125,#REF!)</f>
        <v>#REF!</v>
      </c>
      <c r="AI125" s="72" t="e">
        <f>SUMIF(#REF!,Aufteilung_Gebäudegruppen_BWZK!A125,#REF!)</f>
        <v>#REF!</v>
      </c>
      <c r="AJ125" s="72" t="e">
        <f>SUMIF(#REF!,Aufteilung_Gebäudegruppen_BWZK!A125,#REF!)</f>
        <v>#REF!</v>
      </c>
      <c r="AK125" s="72" t="e">
        <f>SUMIF(#REF!,Aufteilung_Gebäudegruppen_BWZK!A125,#REF!)</f>
        <v>#REF!</v>
      </c>
      <c r="AL125" s="72" t="e">
        <f>SUMIF(#REF!,Aufteilung_Gebäudegruppen_BWZK!A125,#REF!)</f>
        <v>#REF!</v>
      </c>
      <c r="AM125" s="69"/>
      <c r="AN125" s="70" t="s">
        <v>47</v>
      </c>
      <c r="AO125" s="70" t="e">
        <f t="shared" si="20"/>
        <v>#REF!</v>
      </c>
      <c r="AP125" s="70" t="e">
        <f t="shared" si="21"/>
        <v>#REF!</v>
      </c>
      <c r="AQ125" s="70" t="e">
        <f t="shared" si="22"/>
        <v>#REF!</v>
      </c>
      <c r="AR125" s="70" t="e">
        <f t="shared" si="23"/>
        <v>#REF!</v>
      </c>
      <c r="AS125" s="71"/>
      <c r="AT125" s="70" t="s">
        <v>47</v>
      </c>
      <c r="AU125" s="70" t="e">
        <f t="shared" si="24"/>
        <v>#REF!</v>
      </c>
      <c r="AV125" s="70" t="e">
        <f t="shared" si="25"/>
        <v>#REF!</v>
      </c>
      <c r="AW125" s="70" t="e">
        <f t="shared" si="26"/>
        <v>#REF!</v>
      </c>
      <c r="AX125" s="70" t="e">
        <f t="shared" si="27"/>
        <v>#REF!</v>
      </c>
      <c r="AY125" s="71"/>
      <c r="AZ125" s="70" t="s">
        <v>47</v>
      </c>
      <c r="BA125" s="70" t="e">
        <f t="shared" si="28"/>
        <v>#REF!</v>
      </c>
      <c r="BB125" s="70" t="e">
        <f t="shared" si="29"/>
        <v>#REF!</v>
      </c>
      <c r="BC125" s="70" t="e">
        <f t="shared" si="30"/>
        <v>#REF!</v>
      </c>
      <c r="BD125" s="70" t="e">
        <f t="shared" si="31"/>
        <v>#REF!</v>
      </c>
      <c r="BE125" s="71"/>
      <c r="BF125" s="70" t="s">
        <v>47</v>
      </c>
      <c r="BG125" s="70" t="e">
        <f t="shared" si="32"/>
        <v>#REF!</v>
      </c>
      <c r="BH125" s="70" t="e">
        <f t="shared" si="33"/>
        <v>#REF!</v>
      </c>
      <c r="BI125" s="70" t="e">
        <f t="shared" si="34"/>
        <v>#REF!</v>
      </c>
      <c r="BJ125" s="70" t="e">
        <f t="shared" si="35"/>
        <v>#REF!</v>
      </c>
      <c r="BK125" s="71"/>
      <c r="BL125" s="70" t="s">
        <v>47</v>
      </c>
      <c r="BM125" s="70" t="e">
        <f t="shared" si="36"/>
        <v>#REF!</v>
      </c>
      <c r="BN125" s="70" t="e">
        <f t="shared" si="37"/>
        <v>#REF!</v>
      </c>
      <c r="BO125" s="70" t="e">
        <f t="shared" si="38"/>
        <v>#REF!</v>
      </c>
      <c r="BP125" s="70" t="e">
        <f t="shared" si="39"/>
        <v>#REF!</v>
      </c>
      <c r="BQ125" s="52"/>
    </row>
    <row r="126" spans="1:69">
      <c r="A126" s="66">
        <v>3500</v>
      </c>
      <c r="B126" s="66" t="s">
        <v>139</v>
      </c>
      <c r="C126" s="39"/>
      <c r="D126" s="14" t="e">
        <f>SUMIF(#REF!,Aufteilung_Gebäudegruppen_BWZK!A126,#REF!)</f>
        <v>#REF!</v>
      </c>
      <c r="E126" s="14" t="e">
        <f>SUMIF(#REF!,Aufteilung_Gebäudegruppen_BWZK!A126,#REF!)</f>
        <v>#REF!</v>
      </c>
      <c r="F126" s="14" t="e">
        <f>SUMIF(#REF!,Aufteilung_Gebäudegruppen_BWZK!A126,#REF!)</f>
        <v>#REF!</v>
      </c>
      <c r="G126" s="14" t="e">
        <f>SUMIF(#REF!,Aufteilung_Gebäudegruppen_BWZK!A126,#REF!)</f>
        <v>#REF!</v>
      </c>
      <c r="H126" s="14" t="e">
        <f>SUMIF(#REF!,Aufteilung_Gebäudegruppen_BWZK!A126,#REF!)</f>
        <v>#REF!</v>
      </c>
      <c r="I126" s="67"/>
      <c r="J126" s="72" t="e">
        <f>SUMIF(#REF!,Aufteilung_Gebäudegruppen_BWZK!A126,#REF!)</f>
        <v>#REF!</v>
      </c>
      <c r="K126" s="72" t="e">
        <f>SUMIF(#REF!,Aufteilung_Gebäudegruppen_BWZK!A126,#REF!)</f>
        <v>#REF!</v>
      </c>
      <c r="L126" s="72" t="e">
        <f>SUMIF(#REF!,Aufteilung_Gebäudegruppen_BWZK!A126,#REF!)</f>
        <v>#REF!</v>
      </c>
      <c r="M126" s="72" t="e">
        <f>SUMIF(#REF!,Aufteilung_Gebäudegruppen_BWZK!A126,#REF!)</f>
        <v>#REF!</v>
      </c>
      <c r="N126" s="72" t="e">
        <f>SUMIF(#REF!,Aufteilung_Gebäudegruppen_BWZK!A126,#REF!)</f>
        <v>#REF!</v>
      </c>
      <c r="O126" s="67"/>
      <c r="P126" s="72" t="e">
        <f>SUMIF(#REF!,Aufteilung_Gebäudegruppen_BWZK!A126,#REF!)</f>
        <v>#REF!</v>
      </c>
      <c r="Q126" s="72" t="e">
        <f>SUMIF(#REF!,Aufteilung_Gebäudegruppen_BWZK!A126,#REF!)</f>
        <v>#REF!</v>
      </c>
      <c r="R126" s="72" t="e">
        <f>SUMIF(#REF!,Aufteilung_Gebäudegruppen_BWZK!A126,#REF!)</f>
        <v>#REF!</v>
      </c>
      <c r="S126" s="72" t="e">
        <f>SUMIF(#REF!,Aufteilung_Gebäudegruppen_BWZK!A126,#REF!)</f>
        <v>#REF!</v>
      </c>
      <c r="T126" s="72" t="e">
        <f>SUMIF(#REF!,Aufteilung_Gebäudegruppen_BWZK!A126,#REF!)</f>
        <v>#REF!</v>
      </c>
      <c r="U126" s="67"/>
      <c r="V126" s="72" t="e">
        <f>SUMIF(#REF!,Aufteilung_Gebäudegruppen_BWZK!A126,#REF!)</f>
        <v>#REF!</v>
      </c>
      <c r="W126" s="72" t="e">
        <f>SUMIF(#REF!,Aufteilung_Gebäudegruppen_BWZK!A126,#REF!)</f>
        <v>#REF!</v>
      </c>
      <c r="X126" s="72" t="e">
        <f>SUMIF(#REF!,Aufteilung_Gebäudegruppen_BWZK!A126,#REF!)</f>
        <v>#REF!</v>
      </c>
      <c r="Y126" s="72" t="e">
        <f>SUMIF(#REF!,Aufteilung_Gebäudegruppen_BWZK!A126,#REF!)</f>
        <v>#REF!</v>
      </c>
      <c r="Z126" s="72" t="e">
        <f>SUMIF(#REF!,Aufteilung_Gebäudegruppen_BWZK!A126,#REF!)</f>
        <v>#REF!</v>
      </c>
      <c r="AA126" s="67"/>
      <c r="AB126" s="72" t="e">
        <f>SUMIF(#REF!,Aufteilung_Gebäudegruppen_BWZK!A126,#REF!)</f>
        <v>#REF!</v>
      </c>
      <c r="AC126" s="72" t="e">
        <f>SUMIF(#REF!,Aufteilung_Gebäudegruppen_BWZK!A126,#REF!)</f>
        <v>#REF!</v>
      </c>
      <c r="AD126" s="72" t="e">
        <f>SUMIF(#REF!,Aufteilung_Gebäudegruppen_BWZK!A126,#REF!)</f>
        <v>#REF!</v>
      </c>
      <c r="AE126" s="72" t="e">
        <f>SUMIF(#REF!,Aufteilung_Gebäudegruppen_BWZK!A126,#REF!)</f>
        <v>#REF!</v>
      </c>
      <c r="AF126" s="72" t="e">
        <f>SUMIF(#REF!,Aufteilung_Gebäudegruppen_BWZK!A126,#REF!)</f>
        <v>#REF!</v>
      </c>
      <c r="AG126" s="67"/>
      <c r="AH126" s="72" t="e">
        <f>SUMIF(#REF!,Aufteilung_Gebäudegruppen_BWZK!A126,#REF!)</f>
        <v>#REF!</v>
      </c>
      <c r="AI126" s="72" t="e">
        <f>SUMIF(#REF!,Aufteilung_Gebäudegruppen_BWZK!A126,#REF!)</f>
        <v>#REF!</v>
      </c>
      <c r="AJ126" s="72" t="e">
        <f>SUMIF(#REF!,Aufteilung_Gebäudegruppen_BWZK!A126,#REF!)</f>
        <v>#REF!</v>
      </c>
      <c r="AK126" s="72" t="e">
        <f>SUMIF(#REF!,Aufteilung_Gebäudegruppen_BWZK!A126,#REF!)</f>
        <v>#REF!</v>
      </c>
      <c r="AL126" s="72" t="e">
        <f>SUMIF(#REF!,Aufteilung_Gebäudegruppen_BWZK!A126,#REF!)</f>
        <v>#REF!</v>
      </c>
      <c r="AM126" s="69"/>
      <c r="AN126" s="70" t="s">
        <v>47</v>
      </c>
      <c r="AO126" s="70" t="e">
        <f t="shared" si="20"/>
        <v>#REF!</v>
      </c>
      <c r="AP126" s="70" t="e">
        <f t="shared" si="21"/>
        <v>#REF!</v>
      </c>
      <c r="AQ126" s="70" t="e">
        <f t="shared" si="22"/>
        <v>#REF!</v>
      </c>
      <c r="AR126" s="70" t="e">
        <f t="shared" si="23"/>
        <v>#REF!</v>
      </c>
      <c r="AS126" s="71"/>
      <c r="AT126" s="70" t="s">
        <v>47</v>
      </c>
      <c r="AU126" s="70" t="e">
        <f t="shared" si="24"/>
        <v>#REF!</v>
      </c>
      <c r="AV126" s="70" t="e">
        <f t="shared" si="25"/>
        <v>#REF!</v>
      </c>
      <c r="AW126" s="70" t="e">
        <f t="shared" si="26"/>
        <v>#REF!</v>
      </c>
      <c r="AX126" s="70" t="e">
        <f t="shared" si="27"/>
        <v>#REF!</v>
      </c>
      <c r="AY126" s="71"/>
      <c r="AZ126" s="70" t="s">
        <v>47</v>
      </c>
      <c r="BA126" s="70" t="e">
        <f t="shared" si="28"/>
        <v>#REF!</v>
      </c>
      <c r="BB126" s="70" t="e">
        <f t="shared" si="29"/>
        <v>#REF!</v>
      </c>
      <c r="BC126" s="70" t="e">
        <f t="shared" si="30"/>
        <v>#REF!</v>
      </c>
      <c r="BD126" s="70" t="e">
        <f t="shared" si="31"/>
        <v>#REF!</v>
      </c>
      <c r="BE126" s="71"/>
      <c r="BF126" s="70" t="s">
        <v>47</v>
      </c>
      <c r="BG126" s="70" t="e">
        <f t="shared" si="32"/>
        <v>#REF!</v>
      </c>
      <c r="BH126" s="70" t="e">
        <f t="shared" si="33"/>
        <v>#REF!</v>
      </c>
      <c r="BI126" s="70" t="e">
        <f t="shared" si="34"/>
        <v>#REF!</v>
      </c>
      <c r="BJ126" s="70" t="e">
        <f t="shared" si="35"/>
        <v>#REF!</v>
      </c>
      <c r="BK126" s="71"/>
      <c r="BL126" s="70" t="s">
        <v>47</v>
      </c>
      <c r="BM126" s="70" t="e">
        <f t="shared" si="36"/>
        <v>#REF!</v>
      </c>
      <c r="BN126" s="70" t="e">
        <f t="shared" si="37"/>
        <v>#REF!</v>
      </c>
      <c r="BO126" s="70" t="e">
        <f t="shared" si="38"/>
        <v>#REF!</v>
      </c>
      <c r="BP126" s="70" t="e">
        <f t="shared" si="39"/>
        <v>#REF!</v>
      </c>
      <c r="BQ126" s="52"/>
    </row>
    <row r="127" spans="1:69">
      <c r="A127" s="5">
        <v>3510</v>
      </c>
      <c r="B127" s="5" t="s">
        <v>140</v>
      </c>
      <c r="C127" s="40"/>
      <c r="D127" s="14" t="e">
        <f>SUMIF(#REF!,Aufteilung_Gebäudegruppen_BWZK!A127,#REF!)</f>
        <v>#REF!</v>
      </c>
      <c r="E127" s="14" t="e">
        <f>SUMIF(#REF!,Aufteilung_Gebäudegruppen_BWZK!A127,#REF!)</f>
        <v>#REF!</v>
      </c>
      <c r="F127" s="14" t="e">
        <f>SUMIF(#REF!,Aufteilung_Gebäudegruppen_BWZK!A127,#REF!)</f>
        <v>#REF!</v>
      </c>
      <c r="G127" s="14" t="e">
        <f>SUMIF(#REF!,Aufteilung_Gebäudegruppen_BWZK!A127,#REF!)</f>
        <v>#REF!</v>
      </c>
      <c r="H127" s="14" t="e">
        <f>SUMIF(#REF!,Aufteilung_Gebäudegruppen_BWZK!A127,#REF!)</f>
        <v>#REF!</v>
      </c>
      <c r="I127" s="67"/>
      <c r="J127" s="72" t="e">
        <f>SUMIF(#REF!,Aufteilung_Gebäudegruppen_BWZK!A127,#REF!)</f>
        <v>#REF!</v>
      </c>
      <c r="K127" s="72" t="e">
        <f>SUMIF(#REF!,Aufteilung_Gebäudegruppen_BWZK!A127,#REF!)</f>
        <v>#REF!</v>
      </c>
      <c r="L127" s="72" t="e">
        <f>SUMIF(#REF!,Aufteilung_Gebäudegruppen_BWZK!A127,#REF!)</f>
        <v>#REF!</v>
      </c>
      <c r="M127" s="72" t="e">
        <f>SUMIF(#REF!,Aufteilung_Gebäudegruppen_BWZK!A127,#REF!)</f>
        <v>#REF!</v>
      </c>
      <c r="N127" s="72" t="e">
        <f>SUMIF(#REF!,Aufteilung_Gebäudegruppen_BWZK!A127,#REF!)</f>
        <v>#REF!</v>
      </c>
      <c r="O127" s="67"/>
      <c r="P127" s="72" t="e">
        <f>SUMIF(#REF!,Aufteilung_Gebäudegruppen_BWZK!A127,#REF!)</f>
        <v>#REF!</v>
      </c>
      <c r="Q127" s="72" t="e">
        <f>SUMIF(#REF!,Aufteilung_Gebäudegruppen_BWZK!A127,#REF!)</f>
        <v>#REF!</v>
      </c>
      <c r="R127" s="72" t="e">
        <f>SUMIF(#REF!,Aufteilung_Gebäudegruppen_BWZK!A127,#REF!)</f>
        <v>#REF!</v>
      </c>
      <c r="S127" s="72" t="e">
        <f>SUMIF(#REF!,Aufteilung_Gebäudegruppen_BWZK!A127,#REF!)</f>
        <v>#REF!</v>
      </c>
      <c r="T127" s="72" t="e">
        <f>SUMIF(#REF!,Aufteilung_Gebäudegruppen_BWZK!A127,#REF!)</f>
        <v>#REF!</v>
      </c>
      <c r="U127" s="67"/>
      <c r="V127" s="72" t="e">
        <f>SUMIF(#REF!,Aufteilung_Gebäudegruppen_BWZK!A127,#REF!)</f>
        <v>#REF!</v>
      </c>
      <c r="W127" s="72" t="e">
        <f>SUMIF(#REF!,Aufteilung_Gebäudegruppen_BWZK!A127,#REF!)</f>
        <v>#REF!</v>
      </c>
      <c r="X127" s="72" t="e">
        <f>SUMIF(#REF!,Aufteilung_Gebäudegruppen_BWZK!A127,#REF!)</f>
        <v>#REF!</v>
      </c>
      <c r="Y127" s="72" t="e">
        <f>SUMIF(#REF!,Aufteilung_Gebäudegruppen_BWZK!A127,#REF!)</f>
        <v>#REF!</v>
      </c>
      <c r="Z127" s="72" t="e">
        <f>SUMIF(#REF!,Aufteilung_Gebäudegruppen_BWZK!A127,#REF!)</f>
        <v>#REF!</v>
      </c>
      <c r="AA127" s="67"/>
      <c r="AB127" s="72" t="e">
        <f>SUMIF(#REF!,Aufteilung_Gebäudegruppen_BWZK!A127,#REF!)</f>
        <v>#REF!</v>
      </c>
      <c r="AC127" s="72" t="e">
        <f>SUMIF(#REF!,Aufteilung_Gebäudegruppen_BWZK!A127,#REF!)</f>
        <v>#REF!</v>
      </c>
      <c r="AD127" s="72" t="e">
        <f>SUMIF(#REF!,Aufteilung_Gebäudegruppen_BWZK!A127,#REF!)</f>
        <v>#REF!</v>
      </c>
      <c r="AE127" s="72" t="e">
        <f>SUMIF(#REF!,Aufteilung_Gebäudegruppen_BWZK!A127,#REF!)</f>
        <v>#REF!</v>
      </c>
      <c r="AF127" s="72" t="e">
        <f>SUMIF(#REF!,Aufteilung_Gebäudegruppen_BWZK!A127,#REF!)</f>
        <v>#REF!</v>
      </c>
      <c r="AG127" s="67"/>
      <c r="AH127" s="72" t="e">
        <f>SUMIF(#REF!,Aufteilung_Gebäudegruppen_BWZK!A127,#REF!)</f>
        <v>#REF!</v>
      </c>
      <c r="AI127" s="72" t="e">
        <f>SUMIF(#REF!,Aufteilung_Gebäudegruppen_BWZK!A127,#REF!)</f>
        <v>#REF!</v>
      </c>
      <c r="AJ127" s="72" t="e">
        <f>SUMIF(#REF!,Aufteilung_Gebäudegruppen_BWZK!A127,#REF!)</f>
        <v>#REF!</v>
      </c>
      <c r="AK127" s="72" t="e">
        <f>SUMIF(#REF!,Aufteilung_Gebäudegruppen_BWZK!A127,#REF!)</f>
        <v>#REF!</v>
      </c>
      <c r="AL127" s="72" t="e">
        <f>SUMIF(#REF!,Aufteilung_Gebäudegruppen_BWZK!A127,#REF!)</f>
        <v>#REF!</v>
      </c>
      <c r="AM127" s="69"/>
      <c r="AN127" s="70" t="s">
        <v>47</v>
      </c>
      <c r="AO127" s="70" t="e">
        <f t="shared" si="20"/>
        <v>#REF!</v>
      </c>
      <c r="AP127" s="70" t="e">
        <f t="shared" si="21"/>
        <v>#REF!</v>
      </c>
      <c r="AQ127" s="70" t="e">
        <f t="shared" si="22"/>
        <v>#REF!</v>
      </c>
      <c r="AR127" s="70" t="e">
        <f t="shared" si="23"/>
        <v>#REF!</v>
      </c>
      <c r="AS127" s="71"/>
      <c r="AT127" s="70" t="s">
        <v>47</v>
      </c>
      <c r="AU127" s="70" t="e">
        <f t="shared" si="24"/>
        <v>#REF!</v>
      </c>
      <c r="AV127" s="70" t="e">
        <f t="shared" si="25"/>
        <v>#REF!</v>
      </c>
      <c r="AW127" s="70" t="e">
        <f t="shared" si="26"/>
        <v>#REF!</v>
      </c>
      <c r="AX127" s="70" t="e">
        <f t="shared" si="27"/>
        <v>#REF!</v>
      </c>
      <c r="AY127" s="71"/>
      <c r="AZ127" s="70" t="s">
        <v>47</v>
      </c>
      <c r="BA127" s="70" t="e">
        <f t="shared" si="28"/>
        <v>#REF!</v>
      </c>
      <c r="BB127" s="70" t="e">
        <f t="shared" si="29"/>
        <v>#REF!</v>
      </c>
      <c r="BC127" s="70" t="e">
        <f t="shared" si="30"/>
        <v>#REF!</v>
      </c>
      <c r="BD127" s="70" t="e">
        <f t="shared" si="31"/>
        <v>#REF!</v>
      </c>
      <c r="BE127" s="71"/>
      <c r="BF127" s="70" t="s">
        <v>47</v>
      </c>
      <c r="BG127" s="70" t="e">
        <f t="shared" si="32"/>
        <v>#REF!</v>
      </c>
      <c r="BH127" s="70" t="e">
        <f t="shared" si="33"/>
        <v>#REF!</v>
      </c>
      <c r="BI127" s="70" t="e">
        <f t="shared" si="34"/>
        <v>#REF!</v>
      </c>
      <c r="BJ127" s="70" t="e">
        <f t="shared" si="35"/>
        <v>#REF!</v>
      </c>
      <c r="BK127" s="71"/>
      <c r="BL127" s="70" t="s">
        <v>47</v>
      </c>
      <c r="BM127" s="70" t="e">
        <f t="shared" si="36"/>
        <v>#REF!</v>
      </c>
      <c r="BN127" s="70" t="e">
        <f t="shared" si="37"/>
        <v>#REF!</v>
      </c>
      <c r="BO127" s="70" t="e">
        <f t="shared" si="38"/>
        <v>#REF!</v>
      </c>
      <c r="BP127" s="70" t="e">
        <f t="shared" si="39"/>
        <v>#REF!</v>
      </c>
      <c r="BQ127" s="52"/>
    </row>
    <row r="128" spans="1:69">
      <c r="A128" s="73">
        <v>3511</v>
      </c>
      <c r="B128" s="73" t="s">
        <v>141</v>
      </c>
      <c r="C128" s="74"/>
      <c r="D128" s="14" t="e">
        <f>SUMIF(#REF!,Aufteilung_Gebäudegruppen_BWZK!A128,#REF!)</f>
        <v>#REF!</v>
      </c>
      <c r="E128" s="14" t="e">
        <f>SUMIF(#REF!,Aufteilung_Gebäudegruppen_BWZK!A128,#REF!)</f>
        <v>#REF!</v>
      </c>
      <c r="F128" s="14" t="e">
        <f>SUMIF(#REF!,Aufteilung_Gebäudegruppen_BWZK!A128,#REF!)</f>
        <v>#REF!</v>
      </c>
      <c r="G128" s="14" t="e">
        <f>SUMIF(#REF!,Aufteilung_Gebäudegruppen_BWZK!A128,#REF!)</f>
        <v>#REF!</v>
      </c>
      <c r="H128" s="14" t="e">
        <f>SUMIF(#REF!,Aufteilung_Gebäudegruppen_BWZK!A128,#REF!)</f>
        <v>#REF!</v>
      </c>
      <c r="I128" s="67"/>
      <c r="J128" s="72" t="e">
        <f>SUMIF(#REF!,Aufteilung_Gebäudegruppen_BWZK!A128,#REF!)</f>
        <v>#REF!</v>
      </c>
      <c r="K128" s="72" t="e">
        <f>SUMIF(#REF!,Aufteilung_Gebäudegruppen_BWZK!A128,#REF!)</f>
        <v>#REF!</v>
      </c>
      <c r="L128" s="72" t="e">
        <f>SUMIF(#REF!,Aufteilung_Gebäudegruppen_BWZK!A128,#REF!)</f>
        <v>#REF!</v>
      </c>
      <c r="M128" s="72" t="e">
        <f>SUMIF(#REF!,Aufteilung_Gebäudegruppen_BWZK!A128,#REF!)</f>
        <v>#REF!</v>
      </c>
      <c r="N128" s="72" t="e">
        <f>SUMIF(#REF!,Aufteilung_Gebäudegruppen_BWZK!A128,#REF!)</f>
        <v>#REF!</v>
      </c>
      <c r="O128" s="67"/>
      <c r="P128" s="72" t="e">
        <f>SUMIF(#REF!,Aufteilung_Gebäudegruppen_BWZK!A128,#REF!)</f>
        <v>#REF!</v>
      </c>
      <c r="Q128" s="72" t="e">
        <f>SUMIF(#REF!,Aufteilung_Gebäudegruppen_BWZK!A128,#REF!)</f>
        <v>#REF!</v>
      </c>
      <c r="R128" s="72" t="e">
        <f>SUMIF(#REF!,Aufteilung_Gebäudegruppen_BWZK!A128,#REF!)</f>
        <v>#REF!</v>
      </c>
      <c r="S128" s="72" t="e">
        <f>SUMIF(#REF!,Aufteilung_Gebäudegruppen_BWZK!A128,#REF!)</f>
        <v>#REF!</v>
      </c>
      <c r="T128" s="72" t="e">
        <f>SUMIF(#REF!,Aufteilung_Gebäudegruppen_BWZK!A128,#REF!)</f>
        <v>#REF!</v>
      </c>
      <c r="U128" s="67"/>
      <c r="V128" s="72" t="e">
        <f>SUMIF(#REF!,Aufteilung_Gebäudegruppen_BWZK!A128,#REF!)</f>
        <v>#REF!</v>
      </c>
      <c r="W128" s="72" t="e">
        <f>SUMIF(#REF!,Aufteilung_Gebäudegruppen_BWZK!A128,#REF!)</f>
        <v>#REF!</v>
      </c>
      <c r="X128" s="72" t="e">
        <f>SUMIF(#REF!,Aufteilung_Gebäudegruppen_BWZK!A128,#REF!)</f>
        <v>#REF!</v>
      </c>
      <c r="Y128" s="72" t="e">
        <f>SUMIF(#REF!,Aufteilung_Gebäudegruppen_BWZK!A128,#REF!)</f>
        <v>#REF!</v>
      </c>
      <c r="Z128" s="72" t="e">
        <f>SUMIF(#REF!,Aufteilung_Gebäudegruppen_BWZK!A128,#REF!)</f>
        <v>#REF!</v>
      </c>
      <c r="AA128" s="67"/>
      <c r="AB128" s="72" t="e">
        <f>SUMIF(#REF!,Aufteilung_Gebäudegruppen_BWZK!A128,#REF!)</f>
        <v>#REF!</v>
      </c>
      <c r="AC128" s="72" t="e">
        <f>SUMIF(#REF!,Aufteilung_Gebäudegruppen_BWZK!A128,#REF!)</f>
        <v>#REF!</v>
      </c>
      <c r="AD128" s="72" t="e">
        <f>SUMIF(#REF!,Aufteilung_Gebäudegruppen_BWZK!A128,#REF!)</f>
        <v>#REF!</v>
      </c>
      <c r="AE128" s="72" t="e">
        <f>SUMIF(#REF!,Aufteilung_Gebäudegruppen_BWZK!A128,#REF!)</f>
        <v>#REF!</v>
      </c>
      <c r="AF128" s="72" t="e">
        <f>SUMIF(#REF!,Aufteilung_Gebäudegruppen_BWZK!A128,#REF!)</f>
        <v>#REF!</v>
      </c>
      <c r="AG128" s="67"/>
      <c r="AH128" s="72" t="e">
        <f>SUMIF(#REF!,Aufteilung_Gebäudegruppen_BWZK!A128,#REF!)</f>
        <v>#REF!</v>
      </c>
      <c r="AI128" s="72" t="e">
        <f>SUMIF(#REF!,Aufteilung_Gebäudegruppen_BWZK!A128,#REF!)</f>
        <v>#REF!</v>
      </c>
      <c r="AJ128" s="72" t="e">
        <f>SUMIF(#REF!,Aufteilung_Gebäudegruppen_BWZK!A128,#REF!)</f>
        <v>#REF!</v>
      </c>
      <c r="AK128" s="72" t="e">
        <f>SUMIF(#REF!,Aufteilung_Gebäudegruppen_BWZK!A128,#REF!)</f>
        <v>#REF!</v>
      </c>
      <c r="AL128" s="72" t="e">
        <f>SUMIF(#REF!,Aufteilung_Gebäudegruppen_BWZK!A128,#REF!)</f>
        <v>#REF!</v>
      </c>
      <c r="AM128" s="69"/>
      <c r="AN128" s="70" t="s">
        <v>47</v>
      </c>
      <c r="AO128" s="70" t="e">
        <f t="shared" si="20"/>
        <v>#REF!</v>
      </c>
      <c r="AP128" s="70" t="e">
        <f t="shared" si="21"/>
        <v>#REF!</v>
      </c>
      <c r="AQ128" s="70" t="e">
        <f t="shared" si="22"/>
        <v>#REF!</v>
      </c>
      <c r="AR128" s="70" t="e">
        <f t="shared" si="23"/>
        <v>#REF!</v>
      </c>
      <c r="AS128" s="71"/>
      <c r="AT128" s="70" t="s">
        <v>47</v>
      </c>
      <c r="AU128" s="70" t="e">
        <f t="shared" si="24"/>
        <v>#REF!</v>
      </c>
      <c r="AV128" s="70" t="e">
        <f t="shared" si="25"/>
        <v>#REF!</v>
      </c>
      <c r="AW128" s="70" t="e">
        <f t="shared" si="26"/>
        <v>#REF!</v>
      </c>
      <c r="AX128" s="70" t="e">
        <f t="shared" si="27"/>
        <v>#REF!</v>
      </c>
      <c r="AY128" s="71"/>
      <c r="AZ128" s="70" t="s">
        <v>47</v>
      </c>
      <c r="BA128" s="70" t="e">
        <f t="shared" si="28"/>
        <v>#REF!</v>
      </c>
      <c r="BB128" s="70" t="e">
        <f t="shared" si="29"/>
        <v>#REF!</v>
      </c>
      <c r="BC128" s="70" t="e">
        <f t="shared" si="30"/>
        <v>#REF!</v>
      </c>
      <c r="BD128" s="70" t="e">
        <f t="shared" si="31"/>
        <v>#REF!</v>
      </c>
      <c r="BE128" s="71"/>
      <c r="BF128" s="70" t="s">
        <v>47</v>
      </c>
      <c r="BG128" s="70" t="e">
        <f t="shared" si="32"/>
        <v>#REF!</v>
      </c>
      <c r="BH128" s="70" t="e">
        <f t="shared" si="33"/>
        <v>#REF!</v>
      </c>
      <c r="BI128" s="70" t="e">
        <f t="shared" si="34"/>
        <v>#REF!</v>
      </c>
      <c r="BJ128" s="70" t="e">
        <f t="shared" si="35"/>
        <v>#REF!</v>
      </c>
      <c r="BK128" s="71"/>
      <c r="BL128" s="70" t="s">
        <v>47</v>
      </c>
      <c r="BM128" s="70" t="e">
        <f t="shared" si="36"/>
        <v>#REF!</v>
      </c>
      <c r="BN128" s="70" t="e">
        <f t="shared" si="37"/>
        <v>#REF!</v>
      </c>
      <c r="BO128" s="70" t="e">
        <f t="shared" si="38"/>
        <v>#REF!</v>
      </c>
      <c r="BP128" s="70" t="e">
        <f t="shared" si="39"/>
        <v>#REF!</v>
      </c>
      <c r="BQ128" s="52"/>
    </row>
    <row r="129" spans="1:69">
      <c r="A129" s="5">
        <v>3520</v>
      </c>
      <c r="B129" s="5" t="s">
        <v>142</v>
      </c>
      <c r="C129" s="40"/>
      <c r="D129" s="14" t="e">
        <f>SUMIF(#REF!,Aufteilung_Gebäudegruppen_BWZK!A129,#REF!)</f>
        <v>#REF!</v>
      </c>
      <c r="E129" s="14" t="e">
        <f>SUMIF(#REF!,Aufteilung_Gebäudegruppen_BWZK!A129,#REF!)</f>
        <v>#REF!</v>
      </c>
      <c r="F129" s="14" t="e">
        <f>SUMIF(#REF!,Aufteilung_Gebäudegruppen_BWZK!A129,#REF!)</f>
        <v>#REF!</v>
      </c>
      <c r="G129" s="14" t="e">
        <f>SUMIF(#REF!,Aufteilung_Gebäudegruppen_BWZK!A129,#REF!)</f>
        <v>#REF!</v>
      </c>
      <c r="H129" s="14" t="e">
        <f>SUMIF(#REF!,Aufteilung_Gebäudegruppen_BWZK!A129,#REF!)</f>
        <v>#REF!</v>
      </c>
      <c r="I129" s="67"/>
      <c r="J129" s="72" t="e">
        <f>SUMIF(#REF!,Aufteilung_Gebäudegruppen_BWZK!A129,#REF!)</f>
        <v>#REF!</v>
      </c>
      <c r="K129" s="72" t="e">
        <f>SUMIF(#REF!,Aufteilung_Gebäudegruppen_BWZK!A129,#REF!)</f>
        <v>#REF!</v>
      </c>
      <c r="L129" s="72" t="e">
        <f>SUMIF(#REF!,Aufteilung_Gebäudegruppen_BWZK!A129,#REF!)</f>
        <v>#REF!</v>
      </c>
      <c r="M129" s="72" t="e">
        <f>SUMIF(#REF!,Aufteilung_Gebäudegruppen_BWZK!A129,#REF!)</f>
        <v>#REF!</v>
      </c>
      <c r="N129" s="72" t="e">
        <f>SUMIF(#REF!,Aufteilung_Gebäudegruppen_BWZK!A129,#REF!)</f>
        <v>#REF!</v>
      </c>
      <c r="O129" s="67"/>
      <c r="P129" s="72" t="e">
        <f>SUMIF(#REF!,Aufteilung_Gebäudegruppen_BWZK!A129,#REF!)</f>
        <v>#REF!</v>
      </c>
      <c r="Q129" s="72" t="e">
        <f>SUMIF(#REF!,Aufteilung_Gebäudegruppen_BWZK!A129,#REF!)</f>
        <v>#REF!</v>
      </c>
      <c r="R129" s="72" t="e">
        <f>SUMIF(#REF!,Aufteilung_Gebäudegruppen_BWZK!A129,#REF!)</f>
        <v>#REF!</v>
      </c>
      <c r="S129" s="72" t="e">
        <f>SUMIF(#REF!,Aufteilung_Gebäudegruppen_BWZK!A129,#REF!)</f>
        <v>#REF!</v>
      </c>
      <c r="T129" s="72" t="e">
        <f>SUMIF(#REF!,Aufteilung_Gebäudegruppen_BWZK!A129,#REF!)</f>
        <v>#REF!</v>
      </c>
      <c r="U129" s="67"/>
      <c r="V129" s="72" t="e">
        <f>SUMIF(#REF!,Aufteilung_Gebäudegruppen_BWZK!A129,#REF!)</f>
        <v>#REF!</v>
      </c>
      <c r="W129" s="72" t="e">
        <f>SUMIF(#REF!,Aufteilung_Gebäudegruppen_BWZK!A129,#REF!)</f>
        <v>#REF!</v>
      </c>
      <c r="X129" s="72" t="e">
        <f>SUMIF(#REF!,Aufteilung_Gebäudegruppen_BWZK!A129,#REF!)</f>
        <v>#REF!</v>
      </c>
      <c r="Y129" s="72" t="e">
        <f>SUMIF(#REF!,Aufteilung_Gebäudegruppen_BWZK!A129,#REF!)</f>
        <v>#REF!</v>
      </c>
      <c r="Z129" s="72" t="e">
        <f>SUMIF(#REF!,Aufteilung_Gebäudegruppen_BWZK!A129,#REF!)</f>
        <v>#REF!</v>
      </c>
      <c r="AA129" s="67"/>
      <c r="AB129" s="72" t="e">
        <f>SUMIF(#REF!,Aufteilung_Gebäudegruppen_BWZK!A129,#REF!)</f>
        <v>#REF!</v>
      </c>
      <c r="AC129" s="72" t="e">
        <f>SUMIF(#REF!,Aufteilung_Gebäudegruppen_BWZK!A129,#REF!)</f>
        <v>#REF!</v>
      </c>
      <c r="AD129" s="72" t="e">
        <f>SUMIF(#REF!,Aufteilung_Gebäudegruppen_BWZK!A129,#REF!)</f>
        <v>#REF!</v>
      </c>
      <c r="AE129" s="72" t="e">
        <f>SUMIF(#REF!,Aufteilung_Gebäudegruppen_BWZK!A129,#REF!)</f>
        <v>#REF!</v>
      </c>
      <c r="AF129" s="72" t="e">
        <f>SUMIF(#REF!,Aufteilung_Gebäudegruppen_BWZK!A129,#REF!)</f>
        <v>#REF!</v>
      </c>
      <c r="AG129" s="67"/>
      <c r="AH129" s="72" t="e">
        <f>SUMIF(#REF!,Aufteilung_Gebäudegruppen_BWZK!A129,#REF!)</f>
        <v>#REF!</v>
      </c>
      <c r="AI129" s="72" t="e">
        <f>SUMIF(#REF!,Aufteilung_Gebäudegruppen_BWZK!A129,#REF!)</f>
        <v>#REF!</v>
      </c>
      <c r="AJ129" s="72" t="e">
        <f>SUMIF(#REF!,Aufteilung_Gebäudegruppen_BWZK!A129,#REF!)</f>
        <v>#REF!</v>
      </c>
      <c r="AK129" s="72" t="e">
        <f>SUMIF(#REF!,Aufteilung_Gebäudegruppen_BWZK!A129,#REF!)</f>
        <v>#REF!</v>
      </c>
      <c r="AL129" s="72" t="e">
        <f>SUMIF(#REF!,Aufteilung_Gebäudegruppen_BWZK!A129,#REF!)</f>
        <v>#REF!</v>
      </c>
      <c r="AM129" s="69"/>
      <c r="AN129" s="70" t="s">
        <v>47</v>
      </c>
      <c r="AO129" s="70" t="e">
        <f t="shared" si="20"/>
        <v>#REF!</v>
      </c>
      <c r="AP129" s="70" t="e">
        <f t="shared" si="21"/>
        <v>#REF!</v>
      </c>
      <c r="AQ129" s="70" t="e">
        <f t="shared" si="22"/>
        <v>#REF!</v>
      </c>
      <c r="AR129" s="70" t="e">
        <f t="shared" si="23"/>
        <v>#REF!</v>
      </c>
      <c r="AS129" s="71"/>
      <c r="AT129" s="70" t="s">
        <v>47</v>
      </c>
      <c r="AU129" s="70" t="e">
        <f t="shared" si="24"/>
        <v>#REF!</v>
      </c>
      <c r="AV129" s="70" t="e">
        <f t="shared" si="25"/>
        <v>#REF!</v>
      </c>
      <c r="AW129" s="70" t="e">
        <f t="shared" si="26"/>
        <v>#REF!</v>
      </c>
      <c r="AX129" s="70" t="e">
        <f t="shared" si="27"/>
        <v>#REF!</v>
      </c>
      <c r="AY129" s="71"/>
      <c r="AZ129" s="70" t="s">
        <v>47</v>
      </c>
      <c r="BA129" s="70" t="e">
        <f t="shared" si="28"/>
        <v>#REF!</v>
      </c>
      <c r="BB129" s="70" t="e">
        <f t="shared" si="29"/>
        <v>#REF!</v>
      </c>
      <c r="BC129" s="70" t="e">
        <f t="shared" si="30"/>
        <v>#REF!</v>
      </c>
      <c r="BD129" s="70" t="e">
        <f t="shared" si="31"/>
        <v>#REF!</v>
      </c>
      <c r="BE129" s="71"/>
      <c r="BF129" s="70" t="s">
        <v>47</v>
      </c>
      <c r="BG129" s="70" t="e">
        <f t="shared" si="32"/>
        <v>#REF!</v>
      </c>
      <c r="BH129" s="70" t="e">
        <f t="shared" si="33"/>
        <v>#REF!</v>
      </c>
      <c r="BI129" s="70" t="e">
        <f t="shared" si="34"/>
        <v>#REF!</v>
      </c>
      <c r="BJ129" s="70" t="e">
        <f t="shared" si="35"/>
        <v>#REF!</v>
      </c>
      <c r="BK129" s="71"/>
      <c r="BL129" s="70" t="s">
        <v>47</v>
      </c>
      <c r="BM129" s="70" t="e">
        <f t="shared" si="36"/>
        <v>#REF!</v>
      </c>
      <c r="BN129" s="70" t="e">
        <f t="shared" si="37"/>
        <v>#REF!</v>
      </c>
      <c r="BO129" s="70" t="e">
        <f t="shared" si="38"/>
        <v>#REF!</v>
      </c>
      <c r="BP129" s="70" t="e">
        <f t="shared" si="39"/>
        <v>#REF!</v>
      </c>
      <c r="BQ129" s="52"/>
    </row>
    <row r="130" spans="1:69">
      <c r="A130" s="5">
        <v>3530</v>
      </c>
      <c r="B130" s="5" t="s">
        <v>143</v>
      </c>
      <c r="C130" s="40"/>
      <c r="D130" s="14" t="e">
        <f>SUMIF(#REF!,Aufteilung_Gebäudegruppen_BWZK!A130,#REF!)</f>
        <v>#REF!</v>
      </c>
      <c r="E130" s="14" t="e">
        <f>SUMIF(#REF!,Aufteilung_Gebäudegruppen_BWZK!A130,#REF!)</f>
        <v>#REF!</v>
      </c>
      <c r="F130" s="14" t="e">
        <f>SUMIF(#REF!,Aufteilung_Gebäudegruppen_BWZK!A130,#REF!)</f>
        <v>#REF!</v>
      </c>
      <c r="G130" s="14" t="e">
        <f>SUMIF(#REF!,Aufteilung_Gebäudegruppen_BWZK!A130,#REF!)</f>
        <v>#REF!</v>
      </c>
      <c r="H130" s="14" t="e">
        <f>SUMIF(#REF!,Aufteilung_Gebäudegruppen_BWZK!A130,#REF!)</f>
        <v>#REF!</v>
      </c>
      <c r="I130" s="67"/>
      <c r="J130" s="72" t="e">
        <f>SUMIF(#REF!,Aufteilung_Gebäudegruppen_BWZK!A130,#REF!)</f>
        <v>#REF!</v>
      </c>
      <c r="K130" s="72" t="e">
        <f>SUMIF(#REF!,Aufteilung_Gebäudegruppen_BWZK!A130,#REF!)</f>
        <v>#REF!</v>
      </c>
      <c r="L130" s="72" t="e">
        <f>SUMIF(#REF!,Aufteilung_Gebäudegruppen_BWZK!A130,#REF!)</f>
        <v>#REF!</v>
      </c>
      <c r="M130" s="72" t="e">
        <f>SUMIF(#REF!,Aufteilung_Gebäudegruppen_BWZK!A130,#REF!)</f>
        <v>#REF!</v>
      </c>
      <c r="N130" s="72" t="e">
        <f>SUMIF(#REF!,Aufteilung_Gebäudegruppen_BWZK!A130,#REF!)</f>
        <v>#REF!</v>
      </c>
      <c r="O130" s="67"/>
      <c r="P130" s="72" t="e">
        <f>SUMIF(#REF!,Aufteilung_Gebäudegruppen_BWZK!A130,#REF!)</f>
        <v>#REF!</v>
      </c>
      <c r="Q130" s="72" t="e">
        <f>SUMIF(#REF!,Aufteilung_Gebäudegruppen_BWZK!A130,#REF!)</f>
        <v>#REF!</v>
      </c>
      <c r="R130" s="72" t="e">
        <f>SUMIF(#REF!,Aufteilung_Gebäudegruppen_BWZK!A130,#REF!)</f>
        <v>#REF!</v>
      </c>
      <c r="S130" s="72" t="e">
        <f>SUMIF(#REF!,Aufteilung_Gebäudegruppen_BWZK!A130,#REF!)</f>
        <v>#REF!</v>
      </c>
      <c r="T130" s="72" t="e">
        <f>SUMIF(#REF!,Aufteilung_Gebäudegruppen_BWZK!A130,#REF!)</f>
        <v>#REF!</v>
      </c>
      <c r="U130" s="67"/>
      <c r="V130" s="72" t="e">
        <f>SUMIF(#REF!,Aufteilung_Gebäudegruppen_BWZK!A130,#REF!)</f>
        <v>#REF!</v>
      </c>
      <c r="W130" s="72" t="e">
        <f>SUMIF(#REF!,Aufteilung_Gebäudegruppen_BWZK!A130,#REF!)</f>
        <v>#REF!</v>
      </c>
      <c r="X130" s="72" t="e">
        <f>SUMIF(#REF!,Aufteilung_Gebäudegruppen_BWZK!A130,#REF!)</f>
        <v>#REF!</v>
      </c>
      <c r="Y130" s="72" t="e">
        <f>SUMIF(#REF!,Aufteilung_Gebäudegruppen_BWZK!A130,#REF!)</f>
        <v>#REF!</v>
      </c>
      <c r="Z130" s="72" t="e">
        <f>SUMIF(#REF!,Aufteilung_Gebäudegruppen_BWZK!A130,#REF!)</f>
        <v>#REF!</v>
      </c>
      <c r="AA130" s="67"/>
      <c r="AB130" s="72" t="e">
        <f>SUMIF(#REF!,Aufteilung_Gebäudegruppen_BWZK!A130,#REF!)</f>
        <v>#REF!</v>
      </c>
      <c r="AC130" s="72" t="e">
        <f>SUMIF(#REF!,Aufteilung_Gebäudegruppen_BWZK!A130,#REF!)</f>
        <v>#REF!</v>
      </c>
      <c r="AD130" s="72" t="e">
        <f>SUMIF(#REF!,Aufteilung_Gebäudegruppen_BWZK!A130,#REF!)</f>
        <v>#REF!</v>
      </c>
      <c r="AE130" s="72" t="e">
        <f>SUMIF(#REF!,Aufteilung_Gebäudegruppen_BWZK!A130,#REF!)</f>
        <v>#REF!</v>
      </c>
      <c r="AF130" s="72" t="e">
        <f>SUMIF(#REF!,Aufteilung_Gebäudegruppen_BWZK!A130,#REF!)</f>
        <v>#REF!</v>
      </c>
      <c r="AG130" s="67"/>
      <c r="AH130" s="72" t="e">
        <f>SUMIF(#REF!,Aufteilung_Gebäudegruppen_BWZK!A130,#REF!)</f>
        <v>#REF!</v>
      </c>
      <c r="AI130" s="72" t="e">
        <f>SUMIF(#REF!,Aufteilung_Gebäudegruppen_BWZK!A130,#REF!)</f>
        <v>#REF!</v>
      </c>
      <c r="AJ130" s="72" t="e">
        <f>SUMIF(#REF!,Aufteilung_Gebäudegruppen_BWZK!A130,#REF!)</f>
        <v>#REF!</v>
      </c>
      <c r="AK130" s="72" t="e">
        <f>SUMIF(#REF!,Aufteilung_Gebäudegruppen_BWZK!A130,#REF!)</f>
        <v>#REF!</v>
      </c>
      <c r="AL130" s="72" t="e">
        <f>SUMIF(#REF!,Aufteilung_Gebäudegruppen_BWZK!A130,#REF!)</f>
        <v>#REF!</v>
      </c>
      <c r="AM130" s="69"/>
      <c r="AN130" s="70" t="s">
        <v>47</v>
      </c>
      <c r="AO130" s="70" t="e">
        <f t="shared" si="20"/>
        <v>#REF!</v>
      </c>
      <c r="AP130" s="70" t="e">
        <f t="shared" si="21"/>
        <v>#REF!</v>
      </c>
      <c r="AQ130" s="70" t="e">
        <f t="shared" si="22"/>
        <v>#REF!</v>
      </c>
      <c r="AR130" s="70" t="e">
        <f t="shared" si="23"/>
        <v>#REF!</v>
      </c>
      <c r="AS130" s="71"/>
      <c r="AT130" s="70" t="s">
        <v>47</v>
      </c>
      <c r="AU130" s="70" t="e">
        <f t="shared" si="24"/>
        <v>#REF!</v>
      </c>
      <c r="AV130" s="70" t="e">
        <f t="shared" si="25"/>
        <v>#REF!</v>
      </c>
      <c r="AW130" s="70" t="e">
        <f t="shared" si="26"/>
        <v>#REF!</v>
      </c>
      <c r="AX130" s="70" t="e">
        <f t="shared" si="27"/>
        <v>#REF!</v>
      </c>
      <c r="AY130" s="71"/>
      <c r="AZ130" s="70" t="s">
        <v>47</v>
      </c>
      <c r="BA130" s="70" t="e">
        <f t="shared" si="28"/>
        <v>#REF!</v>
      </c>
      <c r="BB130" s="70" t="e">
        <f t="shared" si="29"/>
        <v>#REF!</v>
      </c>
      <c r="BC130" s="70" t="e">
        <f t="shared" si="30"/>
        <v>#REF!</v>
      </c>
      <c r="BD130" s="70" t="e">
        <f t="shared" si="31"/>
        <v>#REF!</v>
      </c>
      <c r="BE130" s="71"/>
      <c r="BF130" s="70" t="s">
        <v>47</v>
      </c>
      <c r="BG130" s="70" t="e">
        <f t="shared" si="32"/>
        <v>#REF!</v>
      </c>
      <c r="BH130" s="70" t="e">
        <f t="shared" si="33"/>
        <v>#REF!</v>
      </c>
      <c r="BI130" s="70" t="e">
        <f t="shared" si="34"/>
        <v>#REF!</v>
      </c>
      <c r="BJ130" s="70" t="e">
        <f t="shared" si="35"/>
        <v>#REF!</v>
      </c>
      <c r="BK130" s="71"/>
      <c r="BL130" s="70" t="s">
        <v>47</v>
      </c>
      <c r="BM130" s="70" t="e">
        <f t="shared" si="36"/>
        <v>#REF!</v>
      </c>
      <c r="BN130" s="70" t="e">
        <f t="shared" si="37"/>
        <v>#REF!</v>
      </c>
      <c r="BO130" s="70" t="e">
        <f t="shared" si="38"/>
        <v>#REF!</v>
      </c>
      <c r="BP130" s="70" t="e">
        <f t="shared" si="39"/>
        <v>#REF!</v>
      </c>
      <c r="BQ130" s="52"/>
    </row>
    <row r="131" spans="1:69">
      <c r="A131" s="66">
        <v>3600</v>
      </c>
      <c r="B131" s="66" t="s">
        <v>144</v>
      </c>
      <c r="C131" s="39"/>
      <c r="D131" s="14" t="e">
        <f>SUMIF(#REF!,Aufteilung_Gebäudegruppen_BWZK!A131,#REF!)</f>
        <v>#REF!</v>
      </c>
      <c r="E131" s="14" t="e">
        <f>SUMIF(#REF!,Aufteilung_Gebäudegruppen_BWZK!A131,#REF!)</f>
        <v>#REF!</v>
      </c>
      <c r="F131" s="14" t="e">
        <f>SUMIF(#REF!,Aufteilung_Gebäudegruppen_BWZK!A131,#REF!)</f>
        <v>#REF!</v>
      </c>
      <c r="G131" s="14" t="e">
        <f>SUMIF(#REF!,Aufteilung_Gebäudegruppen_BWZK!A131,#REF!)</f>
        <v>#REF!</v>
      </c>
      <c r="H131" s="14" t="e">
        <f>SUMIF(#REF!,Aufteilung_Gebäudegruppen_BWZK!A131,#REF!)</f>
        <v>#REF!</v>
      </c>
      <c r="I131" s="67"/>
      <c r="J131" s="72" t="e">
        <f>SUMIF(#REF!,Aufteilung_Gebäudegruppen_BWZK!A131,#REF!)</f>
        <v>#REF!</v>
      </c>
      <c r="K131" s="72" t="e">
        <f>SUMIF(#REF!,Aufteilung_Gebäudegruppen_BWZK!A131,#REF!)</f>
        <v>#REF!</v>
      </c>
      <c r="L131" s="72" t="e">
        <f>SUMIF(#REF!,Aufteilung_Gebäudegruppen_BWZK!A131,#REF!)</f>
        <v>#REF!</v>
      </c>
      <c r="M131" s="72" t="e">
        <f>SUMIF(#REF!,Aufteilung_Gebäudegruppen_BWZK!A131,#REF!)</f>
        <v>#REF!</v>
      </c>
      <c r="N131" s="72" t="e">
        <f>SUMIF(#REF!,Aufteilung_Gebäudegruppen_BWZK!A131,#REF!)</f>
        <v>#REF!</v>
      </c>
      <c r="O131" s="67"/>
      <c r="P131" s="72" t="e">
        <f>SUMIF(#REF!,Aufteilung_Gebäudegruppen_BWZK!A131,#REF!)</f>
        <v>#REF!</v>
      </c>
      <c r="Q131" s="72" t="e">
        <f>SUMIF(#REF!,Aufteilung_Gebäudegruppen_BWZK!A131,#REF!)</f>
        <v>#REF!</v>
      </c>
      <c r="R131" s="72" t="e">
        <f>SUMIF(#REF!,Aufteilung_Gebäudegruppen_BWZK!A131,#REF!)</f>
        <v>#REF!</v>
      </c>
      <c r="S131" s="72" t="e">
        <f>SUMIF(#REF!,Aufteilung_Gebäudegruppen_BWZK!A131,#REF!)</f>
        <v>#REF!</v>
      </c>
      <c r="T131" s="72" t="e">
        <f>SUMIF(#REF!,Aufteilung_Gebäudegruppen_BWZK!A131,#REF!)</f>
        <v>#REF!</v>
      </c>
      <c r="U131" s="67"/>
      <c r="V131" s="72" t="e">
        <f>SUMIF(#REF!,Aufteilung_Gebäudegruppen_BWZK!A131,#REF!)</f>
        <v>#REF!</v>
      </c>
      <c r="W131" s="72" t="e">
        <f>SUMIF(#REF!,Aufteilung_Gebäudegruppen_BWZK!A131,#REF!)</f>
        <v>#REF!</v>
      </c>
      <c r="X131" s="72" t="e">
        <f>SUMIF(#REF!,Aufteilung_Gebäudegruppen_BWZK!A131,#REF!)</f>
        <v>#REF!</v>
      </c>
      <c r="Y131" s="72" t="e">
        <f>SUMIF(#REF!,Aufteilung_Gebäudegruppen_BWZK!A131,#REF!)</f>
        <v>#REF!</v>
      </c>
      <c r="Z131" s="72" t="e">
        <f>SUMIF(#REF!,Aufteilung_Gebäudegruppen_BWZK!A131,#REF!)</f>
        <v>#REF!</v>
      </c>
      <c r="AA131" s="67"/>
      <c r="AB131" s="72" t="e">
        <f>SUMIF(#REF!,Aufteilung_Gebäudegruppen_BWZK!A131,#REF!)</f>
        <v>#REF!</v>
      </c>
      <c r="AC131" s="72" t="e">
        <f>SUMIF(#REF!,Aufteilung_Gebäudegruppen_BWZK!A131,#REF!)</f>
        <v>#REF!</v>
      </c>
      <c r="AD131" s="72" t="e">
        <f>SUMIF(#REF!,Aufteilung_Gebäudegruppen_BWZK!A131,#REF!)</f>
        <v>#REF!</v>
      </c>
      <c r="AE131" s="72" t="e">
        <f>SUMIF(#REF!,Aufteilung_Gebäudegruppen_BWZK!A131,#REF!)</f>
        <v>#REF!</v>
      </c>
      <c r="AF131" s="72" t="e">
        <f>SUMIF(#REF!,Aufteilung_Gebäudegruppen_BWZK!A131,#REF!)</f>
        <v>#REF!</v>
      </c>
      <c r="AG131" s="67"/>
      <c r="AH131" s="72" t="e">
        <f>SUMIF(#REF!,Aufteilung_Gebäudegruppen_BWZK!A131,#REF!)</f>
        <v>#REF!</v>
      </c>
      <c r="AI131" s="72" t="e">
        <f>SUMIF(#REF!,Aufteilung_Gebäudegruppen_BWZK!A131,#REF!)</f>
        <v>#REF!</v>
      </c>
      <c r="AJ131" s="72" t="e">
        <f>SUMIF(#REF!,Aufteilung_Gebäudegruppen_BWZK!A131,#REF!)</f>
        <v>#REF!</v>
      </c>
      <c r="AK131" s="72" t="e">
        <f>SUMIF(#REF!,Aufteilung_Gebäudegruppen_BWZK!A131,#REF!)</f>
        <v>#REF!</v>
      </c>
      <c r="AL131" s="72" t="e">
        <f>SUMIF(#REF!,Aufteilung_Gebäudegruppen_BWZK!A131,#REF!)</f>
        <v>#REF!</v>
      </c>
      <c r="AM131" s="69"/>
      <c r="AN131" s="70" t="s">
        <v>47</v>
      </c>
      <c r="AO131" s="70" t="e">
        <f t="shared" si="20"/>
        <v>#REF!</v>
      </c>
      <c r="AP131" s="70" t="e">
        <f t="shared" si="21"/>
        <v>#REF!</v>
      </c>
      <c r="AQ131" s="70" t="e">
        <f t="shared" si="22"/>
        <v>#REF!</v>
      </c>
      <c r="AR131" s="70" t="e">
        <f t="shared" si="23"/>
        <v>#REF!</v>
      </c>
      <c r="AS131" s="71"/>
      <c r="AT131" s="70" t="s">
        <v>47</v>
      </c>
      <c r="AU131" s="70" t="e">
        <f t="shared" si="24"/>
        <v>#REF!</v>
      </c>
      <c r="AV131" s="70" t="e">
        <f t="shared" si="25"/>
        <v>#REF!</v>
      </c>
      <c r="AW131" s="70" t="e">
        <f t="shared" si="26"/>
        <v>#REF!</v>
      </c>
      <c r="AX131" s="70" t="e">
        <f t="shared" si="27"/>
        <v>#REF!</v>
      </c>
      <c r="AY131" s="71"/>
      <c r="AZ131" s="70" t="s">
        <v>47</v>
      </c>
      <c r="BA131" s="70" t="e">
        <f t="shared" si="28"/>
        <v>#REF!</v>
      </c>
      <c r="BB131" s="70" t="e">
        <f t="shared" si="29"/>
        <v>#REF!</v>
      </c>
      <c r="BC131" s="70" t="e">
        <f t="shared" si="30"/>
        <v>#REF!</v>
      </c>
      <c r="BD131" s="70" t="e">
        <f t="shared" si="31"/>
        <v>#REF!</v>
      </c>
      <c r="BE131" s="71"/>
      <c r="BF131" s="70" t="s">
        <v>47</v>
      </c>
      <c r="BG131" s="70" t="e">
        <f t="shared" si="32"/>
        <v>#REF!</v>
      </c>
      <c r="BH131" s="70" t="e">
        <f t="shared" si="33"/>
        <v>#REF!</v>
      </c>
      <c r="BI131" s="70" t="e">
        <f t="shared" si="34"/>
        <v>#REF!</v>
      </c>
      <c r="BJ131" s="70" t="e">
        <f t="shared" si="35"/>
        <v>#REF!</v>
      </c>
      <c r="BK131" s="71"/>
      <c r="BL131" s="70" t="s">
        <v>47</v>
      </c>
      <c r="BM131" s="70" t="e">
        <f t="shared" si="36"/>
        <v>#REF!</v>
      </c>
      <c r="BN131" s="70" t="e">
        <f t="shared" si="37"/>
        <v>#REF!</v>
      </c>
      <c r="BO131" s="70" t="e">
        <f t="shared" si="38"/>
        <v>#REF!</v>
      </c>
      <c r="BP131" s="70" t="e">
        <f t="shared" si="39"/>
        <v>#REF!</v>
      </c>
      <c r="BQ131" s="52"/>
    </row>
    <row r="132" spans="1:69">
      <c r="A132" s="5">
        <v>3610</v>
      </c>
      <c r="B132" s="5" t="s">
        <v>145</v>
      </c>
      <c r="C132" s="40"/>
      <c r="D132" s="14" t="e">
        <f>SUMIF(#REF!,Aufteilung_Gebäudegruppen_BWZK!A132,#REF!)</f>
        <v>#REF!</v>
      </c>
      <c r="E132" s="14" t="e">
        <f>SUMIF(#REF!,Aufteilung_Gebäudegruppen_BWZK!A132,#REF!)</f>
        <v>#REF!</v>
      </c>
      <c r="F132" s="14" t="e">
        <f>SUMIF(#REF!,Aufteilung_Gebäudegruppen_BWZK!A132,#REF!)</f>
        <v>#REF!</v>
      </c>
      <c r="G132" s="14" t="e">
        <f>SUMIF(#REF!,Aufteilung_Gebäudegruppen_BWZK!A132,#REF!)</f>
        <v>#REF!</v>
      </c>
      <c r="H132" s="14" t="e">
        <f>SUMIF(#REF!,Aufteilung_Gebäudegruppen_BWZK!A132,#REF!)</f>
        <v>#REF!</v>
      </c>
      <c r="I132" s="67"/>
      <c r="J132" s="72" t="e">
        <f>SUMIF(#REF!,Aufteilung_Gebäudegruppen_BWZK!A132,#REF!)</f>
        <v>#REF!</v>
      </c>
      <c r="K132" s="72" t="e">
        <f>SUMIF(#REF!,Aufteilung_Gebäudegruppen_BWZK!A132,#REF!)</f>
        <v>#REF!</v>
      </c>
      <c r="L132" s="72" t="e">
        <f>SUMIF(#REF!,Aufteilung_Gebäudegruppen_BWZK!A132,#REF!)</f>
        <v>#REF!</v>
      </c>
      <c r="M132" s="72" t="e">
        <f>SUMIF(#REF!,Aufteilung_Gebäudegruppen_BWZK!A132,#REF!)</f>
        <v>#REF!</v>
      </c>
      <c r="N132" s="72" t="e">
        <f>SUMIF(#REF!,Aufteilung_Gebäudegruppen_BWZK!A132,#REF!)</f>
        <v>#REF!</v>
      </c>
      <c r="O132" s="67"/>
      <c r="P132" s="72" t="e">
        <f>SUMIF(#REF!,Aufteilung_Gebäudegruppen_BWZK!A132,#REF!)</f>
        <v>#REF!</v>
      </c>
      <c r="Q132" s="72" t="e">
        <f>SUMIF(#REF!,Aufteilung_Gebäudegruppen_BWZK!A132,#REF!)</f>
        <v>#REF!</v>
      </c>
      <c r="R132" s="72" t="e">
        <f>SUMIF(#REF!,Aufteilung_Gebäudegruppen_BWZK!A132,#REF!)</f>
        <v>#REF!</v>
      </c>
      <c r="S132" s="72" t="e">
        <f>SUMIF(#REF!,Aufteilung_Gebäudegruppen_BWZK!A132,#REF!)</f>
        <v>#REF!</v>
      </c>
      <c r="T132" s="72" t="e">
        <f>SUMIF(#REF!,Aufteilung_Gebäudegruppen_BWZK!A132,#REF!)</f>
        <v>#REF!</v>
      </c>
      <c r="U132" s="67"/>
      <c r="V132" s="72" t="e">
        <f>SUMIF(#REF!,Aufteilung_Gebäudegruppen_BWZK!A132,#REF!)</f>
        <v>#REF!</v>
      </c>
      <c r="W132" s="72" t="e">
        <f>SUMIF(#REF!,Aufteilung_Gebäudegruppen_BWZK!A132,#REF!)</f>
        <v>#REF!</v>
      </c>
      <c r="X132" s="72" t="e">
        <f>SUMIF(#REF!,Aufteilung_Gebäudegruppen_BWZK!A132,#REF!)</f>
        <v>#REF!</v>
      </c>
      <c r="Y132" s="72" t="e">
        <f>SUMIF(#REF!,Aufteilung_Gebäudegruppen_BWZK!A132,#REF!)</f>
        <v>#REF!</v>
      </c>
      <c r="Z132" s="72" t="e">
        <f>SUMIF(#REF!,Aufteilung_Gebäudegruppen_BWZK!A132,#REF!)</f>
        <v>#REF!</v>
      </c>
      <c r="AA132" s="67"/>
      <c r="AB132" s="72" t="e">
        <f>SUMIF(#REF!,Aufteilung_Gebäudegruppen_BWZK!A132,#REF!)</f>
        <v>#REF!</v>
      </c>
      <c r="AC132" s="72" t="e">
        <f>SUMIF(#REF!,Aufteilung_Gebäudegruppen_BWZK!A132,#REF!)</f>
        <v>#REF!</v>
      </c>
      <c r="AD132" s="72" t="e">
        <f>SUMIF(#REF!,Aufteilung_Gebäudegruppen_BWZK!A132,#REF!)</f>
        <v>#REF!</v>
      </c>
      <c r="AE132" s="72" t="e">
        <f>SUMIF(#REF!,Aufteilung_Gebäudegruppen_BWZK!A132,#REF!)</f>
        <v>#REF!</v>
      </c>
      <c r="AF132" s="72" t="e">
        <f>SUMIF(#REF!,Aufteilung_Gebäudegruppen_BWZK!A132,#REF!)</f>
        <v>#REF!</v>
      </c>
      <c r="AG132" s="67"/>
      <c r="AH132" s="72" t="e">
        <f>SUMIF(#REF!,Aufteilung_Gebäudegruppen_BWZK!A132,#REF!)</f>
        <v>#REF!</v>
      </c>
      <c r="AI132" s="72" t="e">
        <f>SUMIF(#REF!,Aufteilung_Gebäudegruppen_BWZK!A132,#REF!)</f>
        <v>#REF!</v>
      </c>
      <c r="AJ132" s="72" t="e">
        <f>SUMIF(#REF!,Aufteilung_Gebäudegruppen_BWZK!A132,#REF!)</f>
        <v>#REF!</v>
      </c>
      <c r="AK132" s="72" t="e">
        <f>SUMIF(#REF!,Aufteilung_Gebäudegruppen_BWZK!A132,#REF!)</f>
        <v>#REF!</v>
      </c>
      <c r="AL132" s="72" t="e">
        <f>SUMIF(#REF!,Aufteilung_Gebäudegruppen_BWZK!A132,#REF!)</f>
        <v>#REF!</v>
      </c>
      <c r="AM132" s="69"/>
      <c r="AN132" s="70" t="s">
        <v>47</v>
      </c>
      <c r="AO132" s="70" t="e">
        <f t="shared" si="20"/>
        <v>#REF!</v>
      </c>
      <c r="AP132" s="70" t="e">
        <f t="shared" si="21"/>
        <v>#REF!</v>
      </c>
      <c r="AQ132" s="70" t="e">
        <f t="shared" si="22"/>
        <v>#REF!</v>
      </c>
      <c r="AR132" s="70" t="e">
        <f t="shared" si="23"/>
        <v>#REF!</v>
      </c>
      <c r="AS132" s="71"/>
      <c r="AT132" s="70" t="s">
        <v>47</v>
      </c>
      <c r="AU132" s="70" t="e">
        <f t="shared" si="24"/>
        <v>#REF!</v>
      </c>
      <c r="AV132" s="70" t="e">
        <f t="shared" si="25"/>
        <v>#REF!</v>
      </c>
      <c r="AW132" s="70" t="e">
        <f t="shared" si="26"/>
        <v>#REF!</v>
      </c>
      <c r="AX132" s="70" t="e">
        <f t="shared" si="27"/>
        <v>#REF!</v>
      </c>
      <c r="AY132" s="71"/>
      <c r="AZ132" s="70" t="s">
        <v>47</v>
      </c>
      <c r="BA132" s="70" t="e">
        <f t="shared" si="28"/>
        <v>#REF!</v>
      </c>
      <c r="BB132" s="70" t="e">
        <f t="shared" si="29"/>
        <v>#REF!</v>
      </c>
      <c r="BC132" s="70" t="e">
        <f t="shared" si="30"/>
        <v>#REF!</v>
      </c>
      <c r="BD132" s="70" t="e">
        <f t="shared" si="31"/>
        <v>#REF!</v>
      </c>
      <c r="BE132" s="71"/>
      <c r="BF132" s="70" t="s">
        <v>47</v>
      </c>
      <c r="BG132" s="70" t="e">
        <f t="shared" si="32"/>
        <v>#REF!</v>
      </c>
      <c r="BH132" s="70" t="e">
        <f t="shared" si="33"/>
        <v>#REF!</v>
      </c>
      <c r="BI132" s="70" t="e">
        <f t="shared" si="34"/>
        <v>#REF!</v>
      </c>
      <c r="BJ132" s="70" t="e">
        <f t="shared" si="35"/>
        <v>#REF!</v>
      </c>
      <c r="BK132" s="71"/>
      <c r="BL132" s="70" t="s">
        <v>47</v>
      </c>
      <c r="BM132" s="70" t="e">
        <f t="shared" si="36"/>
        <v>#REF!</v>
      </c>
      <c r="BN132" s="70" t="e">
        <f t="shared" si="37"/>
        <v>#REF!</v>
      </c>
      <c r="BO132" s="70" t="e">
        <f t="shared" si="38"/>
        <v>#REF!</v>
      </c>
      <c r="BP132" s="70" t="e">
        <f t="shared" si="39"/>
        <v>#REF!</v>
      </c>
      <c r="BQ132" s="52"/>
    </row>
    <row r="133" spans="1:69">
      <c r="A133" s="5">
        <v>3620</v>
      </c>
      <c r="B133" s="5" t="s">
        <v>146</v>
      </c>
      <c r="C133" s="40"/>
      <c r="D133" s="14" t="e">
        <f>SUMIF(#REF!,Aufteilung_Gebäudegruppen_BWZK!A133,#REF!)</f>
        <v>#REF!</v>
      </c>
      <c r="E133" s="14" t="e">
        <f>SUMIF(#REF!,Aufteilung_Gebäudegruppen_BWZK!A133,#REF!)</f>
        <v>#REF!</v>
      </c>
      <c r="F133" s="14" t="e">
        <f>SUMIF(#REF!,Aufteilung_Gebäudegruppen_BWZK!A133,#REF!)</f>
        <v>#REF!</v>
      </c>
      <c r="G133" s="14" t="e">
        <f>SUMIF(#REF!,Aufteilung_Gebäudegruppen_BWZK!A133,#REF!)</f>
        <v>#REF!</v>
      </c>
      <c r="H133" s="14" t="e">
        <f>SUMIF(#REF!,Aufteilung_Gebäudegruppen_BWZK!A133,#REF!)</f>
        <v>#REF!</v>
      </c>
      <c r="I133" s="67"/>
      <c r="J133" s="72" t="e">
        <f>SUMIF(#REF!,Aufteilung_Gebäudegruppen_BWZK!A133,#REF!)</f>
        <v>#REF!</v>
      </c>
      <c r="K133" s="72" t="e">
        <f>SUMIF(#REF!,Aufteilung_Gebäudegruppen_BWZK!A133,#REF!)</f>
        <v>#REF!</v>
      </c>
      <c r="L133" s="72" t="e">
        <f>SUMIF(#REF!,Aufteilung_Gebäudegruppen_BWZK!A133,#REF!)</f>
        <v>#REF!</v>
      </c>
      <c r="M133" s="72" t="e">
        <f>SUMIF(#REF!,Aufteilung_Gebäudegruppen_BWZK!A133,#REF!)</f>
        <v>#REF!</v>
      </c>
      <c r="N133" s="72" t="e">
        <f>SUMIF(#REF!,Aufteilung_Gebäudegruppen_BWZK!A133,#REF!)</f>
        <v>#REF!</v>
      </c>
      <c r="O133" s="67"/>
      <c r="P133" s="72" t="e">
        <f>SUMIF(#REF!,Aufteilung_Gebäudegruppen_BWZK!A133,#REF!)</f>
        <v>#REF!</v>
      </c>
      <c r="Q133" s="72" t="e">
        <f>SUMIF(#REF!,Aufteilung_Gebäudegruppen_BWZK!A133,#REF!)</f>
        <v>#REF!</v>
      </c>
      <c r="R133" s="72" t="e">
        <f>SUMIF(#REF!,Aufteilung_Gebäudegruppen_BWZK!A133,#REF!)</f>
        <v>#REF!</v>
      </c>
      <c r="S133" s="72" t="e">
        <f>SUMIF(#REF!,Aufteilung_Gebäudegruppen_BWZK!A133,#REF!)</f>
        <v>#REF!</v>
      </c>
      <c r="T133" s="72" t="e">
        <f>SUMIF(#REF!,Aufteilung_Gebäudegruppen_BWZK!A133,#REF!)</f>
        <v>#REF!</v>
      </c>
      <c r="U133" s="67"/>
      <c r="V133" s="72" t="e">
        <f>SUMIF(#REF!,Aufteilung_Gebäudegruppen_BWZK!A133,#REF!)</f>
        <v>#REF!</v>
      </c>
      <c r="W133" s="72" t="e">
        <f>SUMIF(#REF!,Aufteilung_Gebäudegruppen_BWZK!A133,#REF!)</f>
        <v>#REF!</v>
      </c>
      <c r="X133" s="72" t="e">
        <f>SUMIF(#REF!,Aufteilung_Gebäudegruppen_BWZK!A133,#REF!)</f>
        <v>#REF!</v>
      </c>
      <c r="Y133" s="72" t="e">
        <f>SUMIF(#REF!,Aufteilung_Gebäudegruppen_BWZK!A133,#REF!)</f>
        <v>#REF!</v>
      </c>
      <c r="Z133" s="72" t="e">
        <f>SUMIF(#REF!,Aufteilung_Gebäudegruppen_BWZK!A133,#REF!)</f>
        <v>#REF!</v>
      </c>
      <c r="AA133" s="67"/>
      <c r="AB133" s="72" t="e">
        <f>SUMIF(#REF!,Aufteilung_Gebäudegruppen_BWZK!A133,#REF!)</f>
        <v>#REF!</v>
      </c>
      <c r="AC133" s="72" t="e">
        <f>SUMIF(#REF!,Aufteilung_Gebäudegruppen_BWZK!A133,#REF!)</f>
        <v>#REF!</v>
      </c>
      <c r="AD133" s="72" t="e">
        <f>SUMIF(#REF!,Aufteilung_Gebäudegruppen_BWZK!A133,#REF!)</f>
        <v>#REF!</v>
      </c>
      <c r="AE133" s="72" t="e">
        <f>SUMIF(#REF!,Aufteilung_Gebäudegruppen_BWZK!A133,#REF!)</f>
        <v>#REF!</v>
      </c>
      <c r="AF133" s="72" t="e">
        <f>SUMIF(#REF!,Aufteilung_Gebäudegruppen_BWZK!A133,#REF!)</f>
        <v>#REF!</v>
      </c>
      <c r="AG133" s="67"/>
      <c r="AH133" s="72" t="e">
        <f>SUMIF(#REF!,Aufteilung_Gebäudegruppen_BWZK!A133,#REF!)</f>
        <v>#REF!</v>
      </c>
      <c r="AI133" s="72" t="e">
        <f>SUMIF(#REF!,Aufteilung_Gebäudegruppen_BWZK!A133,#REF!)</f>
        <v>#REF!</v>
      </c>
      <c r="AJ133" s="72" t="e">
        <f>SUMIF(#REF!,Aufteilung_Gebäudegruppen_BWZK!A133,#REF!)</f>
        <v>#REF!</v>
      </c>
      <c r="AK133" s="72" t="e">
        <f>SUMIF(#REF!,Aufteilung_Gebäudegruppen_BWZK!A133,#REF!)</f>
        <v>#REF!</v>
      </c>
      <c r="AL133" s="72" t="e">
        <f>SUMIF(#REF!,Aufteilung_Gebäudegruppen_BWZK!A133,#REF!)</f>
        <v>#REF!</v>
      </c>
      <c r="AM133" s="69"/>
      <c r="AN133" s="70" t="s">
        <v>47</v>
      </c>
      <c r="AO133" s="70" t="e">
        <f t="shared" si="20"/>
        <v>#REF!</v>
      </c>
      <c r="AP133" s="70" t="e">
        <f t="shared" si="21"/>
        <v>#REF!</v>
      </c>
      <c r="AQ133" s="70" t="e">
        <f t="shared" si="22"/>
        <v>#REF!</v>
      </c>
      <c r="AR133" s="70" t="e">
        <f t="shared" si="23"/>
        <v>#REF!</v>
      </c>
      <c r="AS133" s="71"/>
      <c r="AT133" s="70" t="s">
        <v>47</v>
      </c>
      <c r="AU133" s="70" t="e">
        <f t="shared" si="24"/>
        <v>#REF!</v>
      </c>
      <c r="AV133" s="70" t="e">
        <f t="shared" si="25"/>
        <v>#REF!</v>
      </c>
      <c r="AW133" s="70" t="e">
        <f t="shared" si="26"/>
        <v>#REF!</v>
      </c>
      <c r="AX133" s="70" t="e">
        <f t="shared" si="27"/>
        <v>#REF!</v>
      </c>
      <c r="AY133" s="71"/>
      <c r="AZ133" s="70" t="s">
        <v>47</v>
      </c>
      <c r="BA133" s="70" t="e">
        <f t="shared" si="28"/>
        <v>#REF!</v>
      </c>
      <c r="BB133" s="70" t="e">
        <f t="shared" si="29"/>
        <v>#REF!</v>
      </c>
      <c r="BC133" s="70" t="e">
        <f t="shared" si="30"/>
        <v>#REF!</v>
      </c>
      <c r="BD133" s="70" t="e">
        <f t="shared" si="31"/>
        <v>#REF!</v>
      </c>
      <c r="BE133" s="71"/>
      <c r="BF133" s="70" t="s">
        <v>47</v>
      </c>
      <c r="BG133" s="70" t="e">
        <f t="shared" si="32"/>
        <v>#REF!</v>
      </c>
      <c r="BH133" s="70" t="e">
        <f t="shared" si="33"/>
        <v>#REF!</v>
      </c>
      <c r="BI133" s="70" t="e">
        <f t="shared" si="34"/>
        <v>#REF!</v>
      </c>
      <c r="BJ133" s="70" t="e">
        <f t="shared" si="35"/>
        <v>#REF!</v>
      </c>
      <c r="BK133" s="71"/>
      <c r="BL133" s="70" t="s">
        <v>47</v>
      </c>
      <c r="BM133" s="70" t="e">
        <f t="shared" si="36"/>
        <v>#REF!</v>
      </c>
      <c r="BN133" s="70" t="e">
        <f t="shared" si="37"/>
        <v>#REF!</v>
      </c>
      <c r="BO133" s="70" t="e">
        <f t="shared" si="38"/>
        <v>#REF!</v>
      </c>
      <c r="BP133" s="70" t="e">
        <f t="shared" si="39"/>
        <v>#REF!</v>
      </c>
      <c r="BQ133" s="52"/>
    </row>
    <row r="134" spans="1:69">
      <c r="A134" s="5">
        <v>3630</v>
      </c>
      <c r="B134" s="5" t="s">
        <v>147</v>
      </c>
      <c r="C134" s="40"/>
      <c r="D134" s="14" t="e">
        <f>SUMIF(#REF!,Aufteilung_Gebäudegruppen_BWZK!A134,#REF!)</f>
        <v>#REF!</v>
      </c>
      <c r="E134" s="14" t="e">
        <f>SUMIF(#REF!,Aufteilung_Gebäudegruppen_BWZK!A134,#REF!)</f>
        <v>#REF!</v>
      </c>
      <c r="F134" s="14" t="e">
        <f>SUMIF(#REF!,Aufteilung_Gebäudegruppen_BWZK!A134,#REF!)</f>
        <v>#REF!</v>
      </c>
      <c r="G134" s="14" t="e">
        <f>SUMIF(#REF!,Aufteilung_Gebäudegruppen_BWZK!A134,#REF!)</f>
        <v>#REF!</v>
      </c>
      <c r="H134" s="14" t="e">
        <f>SUMIF(#REF!,Aufteilung_Gebäudegruppen_BWZK!A134,#REF!)</f>
        <v>#REF!</v>
      </c>
      <c r="I134" s="67"/>
      <c r="J134" s="72" t="e">
        <f>SUMIF(#REF!,Aufteilung_Gebäudegruppen_BWZK!A134,#REF!)</f>
        <v>#REF!</v>
      </c>
      <c r="K134" s="72" t="e">
        <f>SUMIF(#REF!,Aufteilung_Gebäudegruppen_BWZK!A134,#REF!)</f>
        <v>#REF!</v>
      </c>
      <c r="L134" s="72" t="e">
        <f>SUMIF(#REF!,Aufteilung_Gebäudegruppen_BWZK!A134,#REF!)</f>
        <v>#REF!</v>
      </c>
      <c r="M134" s="72" t="e">
        <f>SUMIF(#REF!,Aufteilung_Gebäudegruppen_BWZK!A134,#REF!)</f>
        <v>#REF!</v>
      </c>
      <c r="N134" s="72" t="e">
        <f>SUMIF(#REF!,Aufteilung_Gebäudegruppen_BWZK!A134,#REF!)</f>
        <v>#REF!</v>
      </c>
      <c r="O134" s="67"/>
      <c r="P134" s="72" t="e">
        <f>SUMIF(#REF!,Aufteilung_Gebäudegruppen_BWZK!A134,#REF!)</f>
        <v>#REF!</v>
      </c>
      <c r="Q134" s="72" t="e">
        <f>SUMIF(#REF!,Aufteilung_Gebäudegruppen_BWZK!A134,#REF!)</f>
        <v>#REF!</v>
      </c>
      <c r="R134" s="72" t="e">
        <f>SUMIF(#REF!,Aufteilung_Gebäudegruppen_BWZK!A134,#REF!)</f>
        <v>#REF!</v>
      </c>
      <c r="S134" s="72" t="e">
        <f>SUMIF(#REF!,Aufteilung_Gebäudegruppen_BWZK!A134,#REF!)</f>
        <v>#REF!</v>
      </c>
      <c r="T134" s="72" t="e">
        <f>SUMIF(#REF!,Aufteilung_Gebäudegruppen_BWZK!A134,#REF!)</f>
        <v>#REF!</v>
      </c>
      <c r="U134" s="67"/>
      <c r="V134" s="72" t="e">
        <f>SUMIF(#REF!,Aufteilung_Gebäudegruppen_BWZK!A134,#REF!)</f>
        <v>#REF!</v>
      </c>
      <c r="W134" s="72" t="e">
        <f>SUMIF(#REF!,Aufteilung_Gebäudegruppen_BWZK!A134,#REF!)</f>
        <v>#REF!</v>
      </c>
      <c r="X134" s="72" t="e">
        <f>SUMIF(#REF!,Aufteilung_Gebäudegruppen_BWZK!A134,#REF!)</f>
        <v>#REF!</v>
      </c>
      <c r="Y134" s="72" t="e">
        <f>SUMIF(#REF!,Aufteilung_Gebäudegruppen_BWZK!A134,#REF!)</f>
        <v>#REF!</v>
      </c>
      <c r="Z134" s="72" t="e">
        <f>SUMIF(#REF!,Aufteilung_Gebäudegruppen_BWZK!A134,#REF!)</f>
        <v>#REF!</v>
      </c>
      <c r="AA134" s="67"/>
      <c r="AB134" s="72" t="e">
        <f>SUMIF(#REF!,Aufteilung_Gebäudegruppen_BWZK!A134,#REF!)</f>
        <v>#REF!</v>
      </c>
      <c r="AC134" s="72" t="e">
        <f>SUMIF(#REF!,Aufteilung_Gebäudegruppen_BWZK!A134,#REF!)</f>
        <v>#REF!</v>
      </c>
      <c r="AD134" s="72" t="e">
        <f>SUMIF(#REF!,Aufteilung_Gebäudegruppen_BWZK!A134,#REF!)</f>
        <v>#REF!</v>
      </c>
      <c r="AE134" s="72" t="e">
        <f>SUMIF(#REF!,Aufteilung_Gebäudegruppen_BWZK!A134,#REF!)</f>
        <v>#REF!</v>
      </c>
      <c r="AF134" s="72" t="e">
        <f>SUMIF(#REF!,Aufteilung_Gebäudegruppen_BWZK!A134,#REF!)</f>
        <v>#REF!</v>
      </c>
      <c r="AG134" s="67"/>
      <c r="AH134" s="72" t="e">
        <f>SUMIF(#REF!,Aufteilung_Gebäudegruppen_BWZK!A134,#REF!)</f>
        <v>#REF!</v>
      </c>
      <c r="AI134" s="72" t="e">
        <f>SUMIF(#REF!,Aufteilung_Gebäudegruppen_BWZK!A134,#REF!)</f>
        <v>#REF!</v>
      </c>
      <c r="AJ134" s="72" t="e">
        <f>SUMIF(#REF!,Aufteilung_Gebäudegruppen_BWZK!A134,#REF!)</f>
        <v>#REF!</v>
      </c>
      <c r="AK134" s="72" t="e">
        <f>SUMIF(#REF!,Aufteilung_Gebäudegruppen_BWZK!A134,#REF!)</f>
        <v>#REF!</v>
      </c>
      <c r="AL134" s="72" t="e">
        <f>SUMIF(#REF!,Aufteilung_Gebäudegruppen_BWZK!A134,#REF!)</f>
        <v>#REF!</v>
      </c>
      <c r="AM134" s="69"/>
      <c r="AN134" s="70" t="s">
        <v>47</v>
      </c>
      <c r="AO134" s="70" t="e">
        <f t="shared" si="20"/>
        <v>#REF!</v>
      </c>
      <c r="AP134" s="70" t="e">
        <f t="shared" si="21"/>
        <v>#REF!</v>
      </c>
      <c r="AQ134" s="70" t="e">
        <f t="shared" si="22"/>
        <v>#REF!</v>
      </c>
      <c r="AR134" s="70" t="e">
        <f t="shared" si="23"/>
        <v>#REF!</v>
      </c>
      <c r="AS134" s="71"/>
      <c r="AT134" s="70" t="s">
        <v>47</v>
      </c>
      <c r="AU134" s="70" t="e">
        <f t="shared" si="24"/>
        <v>#REF!</v>
      </c>
      <c r="AV134" s="70" t="e">
        <f t="shared" si="25"/>
        <v>#REF!</v>
      </c>
      <c r="AW134" s="70" t="e">
        <f t="shared" si="26"/>
        <v>#REF!</v>
      </c>
      <c r="AX134" s="70" t="e">
        <f t="shared" si="27"/>
        <v>#REF!</v>
      </c>
      <c r="AY134" s="71"/>
      <c r="AZ134" s="70" t="s">
        <v>47</v>
      </c>
      <c r="BA134" s="70" t="e">
        <f t="shared" si="28"/>
        <v>#REF!</v>
      </c>
      <c r="BB134" s="70" t="e">
        <f t="shared" si="29"/>
        <v>#REF!</v>
      </c>
      <c r="BC134" s="70" t="e">
        <f t="shared" si="30"/>
        <v>#REF!</v>
      </c>
      <c r="BD134" s="70" t="e">
        <f t="shared" si="31"/>
        <v>#REF!</v>
      </c>
      <c r="BE134" s="71"/>
      <c r="BF134" s="70" t="s">
        <v>47</v>
      </c>
      <c r="BG134" s="70" t="e">
        <f t="shared" si="32"/>
        <v>#REF!</v>
      </c>
      <c r="BH134" s="70" t="e">
        <f t="shared" si="33"/>
        <v>#REF!</v>
      </c>
      <c r="BI134" s="70" t="e">
        <f t="shared" si="34"/>
        <v>#REF!</v>
      </c>
      <c r="BJ134" s="70" t="e">
        <f t="shared" si="35"/>
        <v>#REF!</v>
      </c>
      <c r="BK134" s="71"/>
      <c r="BL134" s="70" t="s">
        <v>47</v>
      </c>
      <c r="BM134" s="70" t="e">
        <f t="shared" si="36"/>
        <v>#REF!</v>
      </c>
      <c r="BN134" s="70" t="e">
        <f t="shared" si="37"/>
        <v>#REF!</v>
      </c>
      <c r="BO134" s="70" t="e">
        <f t="shared" si="38"/>
        <v>#REF!</v>
      </c>
      <c r="BP134" s="70" t="e">
        <f t="shared" si="39"/>
        <v>#REF!</v>
      </c>
      <c r="BQ134" s="52"/>
    </row>
    <row r="135" spans="1:69">
      <c r="A135" s="5">
        <v>3640</v>
      </c>
      <c r="B135" s="5" t="s">
        <v>148</v>
      </c>
      <c r="C135" s="40"/>
      <c r="D135" s="14" t="e">
        <f>SUMIF(#REF!,Aufteilung_Gebäudegruppen_BWZK!A135,#REF!)</f>
        <v>#REF!</v>
      </c>
      <c r="E135" s="14" t="e">
        <f>SUMIF(#REF!,Aufteilung_Gebäudegruppen_BWZK!A135,#REF!)</f>
        <v>#REF!</v>
      </c>
      <c r="F135" s="14" t="e">
        <f>SUMIF(#REF!,Aufteilung_Gebäudegruppen_BWZK!A135,#REF!)</f>
        <v>#REF!</v>
      </c>
      <c r="G135" s="14" t="e">
        <f>SUMIF(#REF!,Aufteilung_Gebäudegruppen_BWZK!A135,#REF!)</f>
        <v>#REF!</v>
      </c>
      <c r="H135" s="14" t="e">
        <f>SUMIF(#REF!,Aufteilung_Gebäudegruppen_BWZK!A135,#REF!)</f>
        <v>#REF!</v>
      </c>
      <c r="I135" s="67"/>
      <c r="J135" s="72" t="e">
        <f>SUMIF(#REF!,Aufteilung_Gebäudegruppen_BWZK!A135,#REF!)</f>
        <v>#REF!</v>
      </c>
      <c r="K135" s="72" t="e">
        <f>SUMIF(#REF!,Aufteilung_Gebäudegruppen_BWZK!A135,#REF!)</f>
        <v>#REF!</v>
      </c>
      <c r="L135" s="72" t="e">
        <f>SUMIF(#REF!,Aufteilung_Gebäudegruppen_BWZK!A135,#REF!)</f>
        <v>#REF!</v>
      </c>
      <c r="M135" s="72" t="e">
        <f>SUMIF(#REF!,Aufteilung_Gebäudegruppen_BWZK!A135,#REF!)</f>
        <v>#REF!</v>
      </c>
      <c r="N135" s="72" t="e">
        <f>SUMIF(#REF!,Aufteilung_Gebäudegruppen_BWZK!A135,#REF!)</f>
        <v>#REF!</v>
      </c>
      <c r="O135" s="67"/>
      <c r="P135" s="72" t="e">
        <f>SUMIF(#REF!,Aufteilung_Gebäudegruppen_BWZK!A135,#REF!)</f>
        <v>#REF!</v>
      </c>
      <c r="Q135" s="72" t="e">
        <f>SUMIF(#REF!,Aufteilung_Gebäudegruppen_BWZK!A135,#REF!)</f>
        <v>#REF!</v>
      </c>
      <c r="R135" s="72" t="e">
        <f>SUMIF(#REF!,Aufteilung_Gebäudegruppen_BWZK!A135,#REF!)</f>
        <v>#REF!</v>
      </c>
      <c r="S135" s="72" t="e">
        <f>SUMIF(#REF!,Aufteilung_Gebäudegruppen_BWZK!A135,#REF!)</f>
        <v>#REF!</v>
      </c>
      <c r="T135" s="72" t="e">
        <f>SUMIF(#REF!,Aufteilung_Gebäudegruppen_BWZK!A135,#REF!)</f>
        <v>#REF!</v>
      </c>
      <c r="U135" s="67"/>
      <c r="V135" s="72" t="e">
        <f>SUMIF(#REF!,Aufteilung_Gebäudegruppen_BWZK!A135,#REF!)</f>
        <v>#REF!</v>
      </c>
      <c r="W135" s="72" t="e">
        <f>SUMIF(#REF!,Aufteilung_Gebäudegruppen_BWZK!A135,#REF!)</f>
        <v>#REF!</v>
      </c>
      <c r="X135" s="72" t="e">
        <f>SUMIF(#REF!,Aufteilung_Gebäudegruppen_BWZK!A135,#REF!)</f>
        <v>#REF!</v>
      </c>
      <c r="Y135" s="72" t="e">
        <f>SUMIF(#REF!,Aufteilung_Gebäudegruppen_BWZK!A135,#REF!)</f>
        <v>#REF!</v>
      </c>
      <c r="Z135" s="72" t="e">
        <f>SUMIF(#REF!,Aufteilung_Gebäudegruppen_BWZK!A135,#REF!)</f>
        <v>#REF!</v>
      </c>
      <c r="AA135" s="67"/>
      <c r="AB135" s="72" t="e">
        <f>SUMIF(#REF!,Aufteilung_Gebäudegruppen_BWZK!A135,#REF!)</f>
        <v>#REF!</v>
      </c>
      <c r="AC135" s="72" t="e">
        <f>SUMIF(#REF!,Aufteilung_Gebäudegruppen_BWZK!A135,#REF!)</f>
        <v>#REF!</v>
      </c>
      <c r="AD135" s="72" t="e">
        <f>SUMIF(#REF!,Aufteilung_Gebäudegruppen_BWZK!A135,#REF!)</f>
        <v>#REF!</v>
      </c>
      <c r="AE135" s="72" t="e">
        <f>SUMIF(#REF!,Aufteilung_Gebäudegruppen_BWZK!A135,#REF!)</f>
        <v>#REF!</v>
      </c>
      <c r="AF135" s="72" t="e">
        <f>SUMIF(#REF!,Aufteilung_Gebäudegruppen_BWZK!A135,#REF!)</f>
        <v>#REF!</v>
      </c>
      <c r="AG135" s="67"/>
      <c r="AH135" s="72" t="e">
        <f>SUMIF(#REF!,Aufteilung_Gebäudegruppen_BWZK!A135,#REF!)</f>
        <v>#REF!</v>
      </c>
      <c r="AI135" s="72" t="e">
        <f>SUMIF(#REF!,Aufteilung_Gebäudegruppen_BWZK!A135,#REF!)</f>
        <v>#REF!</v>
      </c>
      <c r="AJ135" s="72" t="e">
        <f>SUMIF(#REF!,Aufteilung_Gebäudegruppen_BWZK!A135,#REF!)</f>
        <v>#REF!</v>
      </c>
      <c r="AK135" s="72" t="e">
        <f>SUMIF(#REF!,Aufteilung_Gebäudegruppen_BWZK!A135,#REF!)</f>
        <v>#REF!</v>
      </c>
      <c r="AL135" s="72" t="e">
        <f>SUMIF(#REF!,Aufteilung_Gebäudegruppen_BWZK!A135,#REF!)</f>
        <v>#REF!</v>
      </c>
      <c r="AM135" s="69"/>
      <c r="AN135" s="70" t="s">
        <v>47</v>
      </c>
      <c r="AO135" s="70" t="e">
        <f t="shared" si="20"/>
        <v>#REF!</v>
      </c>
      <c r="AP135" s="70" t="e">
        <f t="shared" si="21"/>
        <v>#REF!</v>
      </c>
      <c r="AQ135" s="70" t="e">
        <f t="shared" si="22"/>
        <v>#REF!</v>
      </c>
      <c r="AR135" s="70" t="e">
        <f t="shared" si="23"/>
        <v>#REF!</v>
      </c>
      <c r="AS135" s="71"/>
      <c r="AT135" s="70" t="s">
        <v>47</v>
      </c>
      <c r="AU135" s="70" t="e">
        <f t="shared" si="24"/>
        <v>#REF!</v>
      </c>
      <c r="AV135" s="70" t="e">
        <f t="shared" si="25"/>
        <v>#REF!</v>
      </c>
      <c r="AW135" s="70" t="e">
        <f t="shared" si="26"/>
        <v>#REF!</v>
      </c>
      <c r="AX135" s="70" t="e">
        <f t="shared" si="27"/>
        <v>#REF!</v>
      </c>
      <c r="AY135" s="71"/>
      <c r="AZ135" s="70" t="s">
        <v>47</v>
      </c>
      <c r="BA135" s="70" t="e">
        <f t="shared" si="28"/>
        <v>#REF!</v>
      </c>
      <c r="BB135" s="70" t="e">
        <f t="shared" si="29"/>
        <v>#REF!</v>
      </c>
      <c r="BC135" s="70" t="e">
        <f t="shared" si="30"/>
        <v>#REF!</v>
      </c>
      <c r="BD135" s="70" t="e">
        <f t="shared" si="31"/>
        <v>#REF!</v>
      </c>
      <c r="BE135" s="71"/>
      <c r="BF135" s="70" t="s">
        <v>47</v>
      </c>
      <c r="BG135" s="70" t="e">
        <f t="shared" si="32"/>
        <v>#REF!</v>
      </c>
      <c r="BH135" s="70" t="e">
        <f t="shared" si="33"/>
        <v>#REF!</v>
      </c>
      <c r="BI135" s="70" t="e">
        <f t="shared" si="34"/>
        <v>#REF!</v>
      </c>
      <c r="BJ135" s="70" t="e">
        <f t="shared" si="35"/>
        <v>#REF!</v>
      </c>
      <c r="BK135" s="71"/>
      <c r="BL135" s="70" t="s">
        <v>47</v>
      </c>
      <c r="BM135" s="70" t="e">
        <f t="shared" si="36"/>
        <v>#REF!</v>
      </c>
      <c r="BN135" s="70" t="e">
        <f t="shared" si="37"/>
        <v>#REF!</v>
      </c>
      <c r="BO135" s="70" t="e">
        <f t="shared" si="38"/>
        <v>#REF!</v>
      </c>
      <c r="BP135" s="70" t="e">
        <f t="shared" si="39"/>
        <v>#REF!</v>
      </c>
      <c r="BQ135" s="52"/>
    </row>
    <row r="136" spans="1:69">
      <c r="A136" s="5">
        <v>3650</v>
      </c>
      <c r="B136" s="5" t="s">
        <v>149</v>
      </c>
      <c r="C136" s="40"/>
      <c r="D136" s="14" t="e">
        <f>SUMIF(#REF!,Aufteilung_Gebäudegruppen_BWZK!A136,#REF!)</f>
        <v>#REF!</v>
      </c>
      <c r="E136" s="14" t="e">
        <f>SUMIF(#REF!,Aufteilung_Gebäudegruppen_BWZK!A136,#REF!)</f>
        <v>#REF!</v>
      </c>
      <c r="F136" s="14" t="e">
        <f>SUMIF(#REF!,Aufteilung_Gebäudegruppen_BWZK!A136,#REF!)</f>
        <v>#REF!</v>
      </c>
      <c r="G136" s="14" t="e">
        <f>SUMIF(#REF!,Aufteilung_Gebäudegruppen_BWZK!A136,#REF!)</f>
        <v>#REF!</v>
      </c>
      <c r="H136" s="14" t="e">
        <f>SUMIF(#REF!,Aufteilung_Gebäudegruppen_BWZK!A136,#REF!)</f>
        <v>#REF!</v>
      </c>
      <c r="I136" s="67"/>
      <c r="J136" s="72" t="e">
        <f>SUMIF(#REF!,Aufteilung_Gebäudegruppen_BWZK!A136,#REF!)</f>
        <v>#REF!</v>
      </c>
      <c r="K136" s="72" t="e">
        <f>SUMIF(#REF!,Aufteilung_Gebäudegruppen_BWZK!A136,#REF!)</f>
        <v>#REF!</v>
      </c>
      <c r="L136" s="72" t="e">
        <f>SUMIF(#REF!,Aufteilung_Gebäudegruppen_BWZK!A136,#REF!)</f>
        <v>#REF!</v>
      </c>
      <c r="M136" s="72" t="e">
        <f>SUMIF(#REF!,Aufteilung_Gebäudegruppen_BWZK!A136,#REF!)</f>
        <v>#REF!</v>
      </c>
      <c r="N136" s="72" t="e">
        <f>SUMIF(#REF!,Aufteilung_Gebäudegruppen_BWZK!A136,#REF!)</f>
        <v>#REF!</v>
      </c>
      <c r="O136" s="67"/>
      <c r="P136" s="72" t="e">
        <f>SUMIF(#REF!,Aufteilung_Gebäudegruppen_BWZK!A136,#REF!)</f>
        <v>#REF!</v>
      </c>
      <c r="Q136" s="72" t="e">
        <f>SUMIF(#REF!,Aufteilung_Gebäudegruppen_BWZK!A136,#REF!)</f>
        <v>#REF!</v>
      </c>
      <c r="R136" s="72" t="e">
        <f>SUMIF(#REF!,Aufteilung_Gebäudegruppen_BWZK!A136,#REF!)</f>
        <v>#REF!</v>
      </c>
      <c r="S136" s="72" t="e">
        <f>SUMIF(#REF!,Aufteilung_Gebäudegruppen_BWZK!A136,#REF!)</f>
        <v>#REF!</v>
      </c>
      <c r="T136" s="72" t="e">
        <f>SUMIF(#REF!,Aufteilung_Gebäudegruppen_BWZK!A136,#REF!)</f>
        <v>#REF!</v>
      </c>
      <c r="U136" s="67"/>
      <c r="V136" s="72" t="e">
        <f>SUMIF(#REF!,Aufteilung_Gebäudegruppen_BWZK!A136,#REF!)</f>
        <v>#REF!</v>
      </c>
      <c r="W136" s="72" t="e">
        <f>SUMIF(#REF!,Aufteilung_Gebäudegruppen_BWZK!A136,#REF!)</f>
        <v>#REF!</v>
      </c>
      <c r="X136" s="72" t="e">
        <f>SUMIF(#REF!,Aufteilung_Gebäudegruppen_BWZK!A136,#REF!)</f>
        <v>#REF!</v>
      </c>
      <c r="Y136" s="72" t="e">
        <f>SUMIF(#REF!,Aufteilung_Gebäudegruppen_BWZK!A136,#REF!)</f>
        <v>#REF!</v>
      </c>
      <c r="Z136" s="72" t="e">
        <f>SUMIF(#REF!,Aufteilung_Gebäudegruppen_BWZK!A136,#REF!)</f>
        <v>#REF!</v>
      </c>
      <c r="AA136" s="67"/>
      <c r="AB136" s="72" t="e">
        <f>SUMIF(#REF!,Aufteilung_Gebäudegruppen_BWZK!A136,#REF!)</f>
        <v>#REF!</v>
      </c>
      <c r="AC136" s="72" t="e">
        <f>SUMIF(#REF!,Aufteilung_Gebäudegruppen_BWZK!A136,#REF!)</f>
        <v>#REF!</v>
      </c>
      <c r="AD136" s="72" t="e">
        <f>SUMIF(#REF!,Aufteilung_Gebäudegruppen_BWZK!A136,#REF!)</f>
        <v>#REF!</v>
      </c>
      <c r="AE136" s="72" t="e">
        <f>SUMIF(#REF!,Aufteilung_Gebäudegruppen_BWZK!A136,#REF!)</f>
        <v>#REF!</v>
      </c>
      <c r="AF136" s="72" t="e">
        <f>SUMIF(#REF!,Aufteilung_Gebäudegruppen_BWZK!A136,#REF!)</f>
        <v>#REF!</v>
      </c>
      <c r="AG136" s="67"/>
      <c r="AH136" s="72" t="e">
        <f>SUMIF(#REF!,Aufteilung_Gebäudegruppen_BWZK!A136,#REF!)</f>
        <v>#REF!</v>
      </c>
      <c r="AI136" s="72" t="e">
        <f>SUMIF(#REF!,Aufteilung_Gebäudegruppen_BWZK!A136,#REF!)</f>
        <v>#REF!</v>
      </c>
      <c r="AJ136" s="72" t="e">
        <f>SUMIF(#REF!,Aufteilung_Gebäudegruppen_BWZK!A136,#REF!)</f>
        <v>#REF!</v>
      </c>
      <c r="AK136" s="72" t="e">
        <f>SUMIF(#REF!,Aufteilung_Gebäudegruppen_BWZK!A136,#REF!)</f>
        <v>#REF!</v>
      </c>
      <c r="AL136" s="72" t="e">
        <f>SUMIF(#REF!,Aufteilung_Gebäudegruppen_BWZK!A136,#REF!)</f>
        <v>#REF!</v>
      </c>
      <c r="AM136" s="69"/>
      <c r="AN136" s="70" t="s">
        <v>47</v>
      </c>
      <c r="AO136" s="70" t="e">
        <f t="shared" si="20"/>
        <v>#REF!</v>
      </c>
      <c r="AP136" s="70" t="e">
        <f t="shared" si="21"/>
        <v>#REF!</v>
      </c>
      <c r="AQ136" s="70" t="e">
        <f t="shared" si="22"/>
        <v>#REF!</v>
      </c>
      <c r="AR136" s="70" t="e">
        <f t="shared" si="23"/>
        <v>#REF!</v>
      </c>
      <c r="AS136" s="71"/>
      <c r="AT136" s="70" t="s">
        <v>47</v>
      </c>
      <c r="AU136" s="70" t="e">
        <f t="shared" si="24"/>
        <v>#REF!</v>
      </c>
      <c r="AV136" s="70" t="e">
        <f t="shared" si="25"/>
        <v>#REF!</v>
      </c>
      <c r="AW136" s="70" t="e">
        <f t="shared" si="26"/>
        <v>#REF!</v>
      </c>
      <c r="AX136" s="70" t="e">
        <f t="shared" si="27"/>
        <v>#REF!</v>
      </c>
      <c r="AY136" s="71"/>
      <c r="AZ136" s="70" t="s">
        <v>47</v>
      </c>
      <c r="BA136" s="70" t="e">
        <f t="shared" si="28"/>
        <v>#REF!</v>
      </c>
      <c r="BB136" s="70" t="e">
        <f t="shared" si="29"/>
        <v>#REF!</v>
      </c>
      <c r="BC136" s="70" t="e">
        <f t="shared" si="30"/>
        <v>#REF!</v>
      </c>
      <c r="BD136" s="70" t="e">
        <f t="shared" si="31"/>
        <v>#REF!</v>
      </c>
      <c r="BE136" s="71"/>
      <c r="BF136" s="70" t="s">
        <v>47</v>
      </c>
      <c r="BG136" s="70" t="e">
        <f t="shared" si="32"/>
        <v>#REF!</v>
      </c>
      <c r="BH136" s="70" t="e">
        <f t="shared" si="33"/>
        <v>#REF!</v>
      </c>
      <c r="BI136" s="70" t="e">
        <f t="shared" si="34"/>
        <v>#REF!</v>
      </c>
      <c r="BJ136" s="70" t="e">
        <f t="shared" si="35"/>
        <v>#REF!</v>
      </c>
      <c r="BK136" s="71"/>
      <c r="BL136" s="70" t="s">
        <v>47</v>
      </c>
      <c r="BM136" s="70" t="e">
        <f t="shared" si="36"/>
        <v>#REF!</v>
      </c>
      <c r="BN136" s="70" t="e">
        <f t="shared" si="37"/>
        <v>#REF!</v>
      </c>
      <c r="BO136" s="70" t="e">
        <f t="shared" si="38"/>
        <v>#REF!</v>
      </c>
      <c r="BP136" s="70" t="e">
        <f t="shared" si="39"/>
        <v>#REF!</v>
      </c>
      <c r="BQ136" s="52"/>
    </row>
    <row r="137" spans="1:69">
      <c r="A137" s="66">
        <v>3700</v>
      </c>
      <c r="B137" s="66" t="s">
        <v>150</v>
      </c>
      <c r="C137" s="39"/>
      <c r="D137" s="14" t="e">
        <f>SUMIF(#REF!,Aufteilung_Gebäudegruppen_BWZK!A137,#REF!)</f>
        <v>#REF!</v>
      </c>
      <c r="E137" s="14" t="e">
        <f>SUMIF(#REF!,Aufteilung_Gebäudegruppen_BWZK!A137,#REF!)</f>
        <v>#REF!</v>
      </c>
      <c r="F137" s="14" t="e">
        <f>SUMIF(#REF!,Aufteilung_Gebäudegruppen_BWZK!A137,#REF!)</f>
        <v>#REF!</v>
      </c>
      <c r="G137" s="14" t="e">
        <f>SUMIF(#REF!,Aufteilung_Gebäudegruppen_BWZK!A137,#REF!)</f>
        <v>#REF!</v>
      </c>
      <c r="H137" s="14" t="e">
        <f>SUMIF(#REF!,Aufteilung_Gebäudegruppen_BWZK!A137,#REF!)</f>
        <v>#REF!</v>
      </c>
      <c r="I137" s="67"/>
      <c r="J137" s="72" t="e">
        <f>SUMIF(#REF!,Aufteilung_Gebäudegruppen_BWZK!A137,#REF!)</f>
        <v>#REF!</v>
      </c>
      <c r="K137" s="72" t="e">
        <f>SUMIF(#REF!,Aufteilung_Gebäudegruppen_BWZK!A137,#REF!)</f>
        <v>#REF!</v>
      </c>
      <c r="L137" s="72" t="e">
        <f>SUMIF(#REF!,Aufteilung_Gebäudegruppen_BWZK!A137,#REF!)</f>
        <v>#REF!</v>
      </c>
      <c r="M137" s="72" t="e">
        <f>SUMIF(#REF!,Aufteilung_Gebäudegruppen_BWZK!A137,#REF!)</f>
        <v>#REF!</v>
      </c>
      <c r="N137" s="72" t="e">
        <f>SUMIF(#REF!,Aufteilung_Gebäudegruppen_BWZK!A137,#REF!)</f>
        <v>#REF!</v>
      </c>
      <c r="O137" s="67"/>
      <c r="P137" s="72" t="e">
        <f>SUMIF(#REF!,Aufteilung_Gebäudegruppen_BWZK!A137,#REF!)</f>
        <v>#REF!</v>
      </c>
      <c r="Q137" s="72" t="e">
        <f>SUMIF(#REF!,Aufteilung_Gebäudegruppen_BWZK!A137,#REF!)</f>
        <v>#REF!</v>
      </c>
      <c r="R137" s="72" t="e">
        <f>SUMIF(#REF!,Aufteilung_Gebäudegruppen_BWZK!A137,#REF!)</f>
        <v>#REF!</v>
      </c>
      <c r="S137" s="72" t="e">
        <f>SUMIF(#REF!,Aufteilung_Gebäudegruppen_BWZK!A137,#REF!)</f>
        <v>#REF!</v>
      </c>
      <c r="T137" s="72" t="e">
        <f>SUMIF(#REF!,Aufteilung_Gebäudegruppen_BWZK!A137,#REF!)</f>
        <v>#REF!</v>
      </c>
      <c r="U137" s="67"/>
      <c r="V137" s="72" t="e">
        <f>SUMIF(#REF!,Aufteilung_Gebäudegruppen_BWZK!A137,#REF!)</f>
        <v>#REF!</v>
      </c>
      <c r="W137" s="72" t="e">
        <f>SUMIF(#REF!,Aufteilung_Gebäudegruppen_BWZK!A137,#REF!)</f>
        <v>#REF!</v>
      </c>
      <c r="X137" s="72" t="e">
        <f>SUMIF(#REF!,Aufteilung_Gebäudegruppen_BWZK!A137,#REF!)</f>
        <v>#REF!</v>
      </c>
      <c r="Y137" s="72" t="e">
        <f>SUMIF(#REF!,Aufteilung_Gebäudegruppen_BWZK!A137,#REF!)</f>
        <v>#REF!</v>
      </c>
      <c r="Z137" s="72" t="e">
        <f>SUMIF(#REF!,Aufteilung_Gebäudegruppen_BWZK!A137,#REF!)</f>
        <v>#REF!</v>
      </c>
      <c r="AA137" s="67"/>
      <c r="AB137" s="72" t="e">
        <f>SUMIF(#REF!,Aufteilung_Gebäudegruppen_BWZK!A137,#REF!)</f>
        <v>#REF!</v>
      </c>
      <c r="AC137" s="72" t="e">
        <f>SUMIF(#REF!,Aufteilung_Gebäudegruppen_BWZK!A137,#REF!)</f>
        <v>#REF!</v>
      </c>
      <c r="AD137" s="72" t="e">
        <f>SUMIF(#REF!,Aufteilung_Gebäudegruppen_BWZK!A137,#REF!)</f>
        <v>#REF!</v>
      </c>
      <c r="AE137" s="72" t="e">
        <f>SUMIF(#REF!,Aufteilung_Gebäudegruppen_BWZK!A137,#REF!)</f>
        <v>#REF!</v>
      </c>
      <c r="AF137" s="72" t="e">
        <f>SUMIF(#REF!,Aufteilung_Gebäudegruppen_BWZK!A137,#REF!)</f>
        <v>#REF!</v>
      </c>
      <c r="AG137" s="67"/>
      <c r="AH137" s="72" t="e">
        <f>SUMIF(#REF!,Aufteilung_Gebäudegruppen_BWZK!A137,#REF!)</f>
        <v>#REF!</v>
      </c>
      <c r="AI137" s="72" t="e">
        <f>SUMIF(#REF!,Aufteilung_Gebäudegruppen_BWZK!A137,#REF!)</f>
        <v>#REF!</v>
      </c>
      <c r="AJ137" s="72" t="e">
        <f>SUMIF(#REF!,Aufteilung_Gebäudegruppen_BWZK!A137,#REF!)</f>
        <v>#REF!</v>
      </c>
      <c r="AK137" s="72" t="e">
        <f>SUMIF(#REF!,Aufteilung_Gebäudegruppen_BWZK!A137,#REF!)</f>
        <v>#REF!</v>
      </c>
      <c r="AL137" s="72" t="e">
        <f>SUMIF(#REF!,Aufteilung_Gebäudegruppen_BWZK!A137,#REF!)</f>
        <v>#REF!</v>
      </c>
      <c r="AM137" s="69"/>
      <c r="AN137" s="70" t="s">
        <v>47</v>
      </c>
      <c r="AO137" s="70" t="e">
        <f t="shared" si="20"/>
        <v>#REF!</v>
      </c>
      <c r="AP137" s="70" t="e">
        <f t="shared" si="21"/>
        <v>#REF!</v>
      </c>
      <c r="AQ137" s="70" t="e">
        <f t="shared" si="22"/>
        <v>#REF!</v>
      </c>
      <c r="AR137" s="70" t="e">
        <f t="shared" si="23"/>
        <v>#REF!</v>
      </c>
      <c r="AS137" s="71"/>
      <c r="AT137" s="70" t="s">
        <v>47</v>
      </c>
      <c r="AU137" s="70" t="e">
        <f t="shared" si="24"/>
        <v>#REF!</v>
      </c>
      <c r="AV137" s="70" t="e">
        <f t="shared" si="25"/>
        <v>#REF!</v>
      </c>
      <c r="AW137" s="70" t="e">
        <f t="shared" si="26"/>
        <v>#REF!</v>
      </c>
      <c r="AX137" s="70" t="e">
        <f t="shared" si="27"/>
        <v>#REF!</v>
      </c>
      <c r="AY137" s="71"/>
      <c r="AZ137" s="70" t="s">
        <v>47</v>
      </c>
      <c r="BA137" s="70" t="e">
        <f t="shared" si="28"/>
        <v>#REF!</v>
      </c>
      <c r="BB137" s="70" t="e">
        <f t="shared" si="29"/>
        <v>#REF!</v>
      </c>
      <c r="BC137" s="70" t="e">
        <f t="shared" si="30"/>
        <v>#REF!</v>
      </c>
      <c r="BD137" s="70" t="e">
        <f t="shared" si="31"/>
        <v>#REF!</v>
      </c>
      <c r="BE137" s="71"/>
      <c r="BF137" s="70" t="s">
        <v>47</v>
      </c>
      <c r="BG137" s="70" t="e">
        <f t="shared" si="32"/>
        <v>#REF!</v>
      </c>
      <c r="BH137" s="70" t="e">
        <f t="shared" si="33"/>
        <v>#REF!</v>
      </c>
      <c r="BI137" s="70" t="e">
        <f t="shared" si="34"/>
        <v>#REF!</v>
      </c>
      <c r="BJ137" s="70" t="e">
        <f t="shared" si="35"/>
        <v>#REF!</v>
      </c>
      <c r="BK137" s="71"/>
      <c r="BL137" s="70" t="s">
        <v>47</v>
      </c>
      <c r="BM137" s="70" t="e">
        <f t="shared" si="36"/>
        <v>#REF!</v>
      </c>
      <c r="BN137" s="70" t="e">
        <f t="shared" si="37"/>
        <v>#REF!</v>
      </c>
      <c r="BO137" s="70" t="e">
        <f t="shared" si="38"/>
        <v>#REF!</v>
      </c>
      <c r="BP137" s="70" t="e">
        <f t="shared" si="39"/>
        <v>#REF!</v>
      </c>
      <c r="BQ137" s="52"/>
    </row>
    <row r="138" spans="1:69">
      <c r="A138" s="5">
        <v>3710</v>
      </c>
      <c r="B138" s="5" t="s">
        <v>151</v>
      </c>
      <c r="C138" s="40"/>
      <c r="D138" s="14" t="e">
        <f>SUMIF(#REF!,Aufteilung_Gebäudegruppen_BWZK!A138,#REF!)</f>
        <v>#REF!</v>
      </c>
      <c r="E138" s="14" t="e">
        <f>SUMIF(#REF!,Aufteilung_Gebäudegruppen_BWZK!A138,#REF!)</f>
        <v>#REF!</v>
      </c>
      <c r="F138" s="14" t="e">
        <f>SUMIF(#REF!,Aufteilung_Gebäudegruppen_BWZK!A138,#REF!)</f>
        <v>#REF!</v>
      </c>
      <c r="G138" s="14" t="e">
        <f>SUMIF(#REF!,Aufteilung_Gebäudegruppen_BWZK!A138,#REF!)</f>
        <v>#REF!</v>
      </c>
      <c r="H138" s="14" t="e">
        <f>SUMIF(#REF!,Aufteilung_Gebäudegruppen_BWZK!A138,#REF!)</f>
        <v>#REF!</v>
      </c>
      <c r="I138" s="67"/>
      <c r="J138" s="72" t="e">
        <f>SUMIF(#REF!,Aufteilung_Gebäudegruppen_BWZK!A138,#REF!)</f>
        <v>#REF!</v>
      </c>
      <c r="K138" s="72" t="e">
        <f>SUMIF(#REF!,Aufteilung_Gebäudegruppen_BWZK!A138,#REF!)</f>
        <v>#REF!</v>
      </c>
      <c r="L138" s="72" t="e">
        <f>SUMIF(#REF!,Aufteilung_Gebäudegruppen_BWZK!A138,#REF!)</f>
        <v>#REF!</v>
      </c>
      <c r="M138" s="72" t="e">
        <f>SUMIF(#REF!,Aufteilung_Gebäudegruppen_BWZK!A138,#REF!)</f>
        <v>#REF!</v>
      </c>
      <c r="N138" s="72" t="e">
        <f>SUMIF(#REF!,Aufteilung_Gebäudegruppen_BWZK!A138,#REF!)</f>
        <v>#REF!</v>
      </c>
      <c r="O138" s="67"/>
      <c r="P138" s="72" t="e">
        <f>SUMIF(#REF!,Aufteilung_Gebäudegruppen_BWZK!A138,#REF!)</f>
        <v>#REF!</v>
      </c>
      <c r="Q138" s="72" t="e">
        <f>SUMIF(#REF!,Aufteilung_Gebäudegruppen_BWZK!A138,#REF!)</f>
        <v>#REF!</v>
      </c>
      <c r="R138" s="72" t="e">
        <f>SUMIF(#REF!,Aufteilung_Gebäudegruppen_BWZK!A138,#REF!)</f>
        <v>#REF!</v>
      </c>
      <c r="S138" s="72" t="e">
        <f>SUMIF(#REF!,Aufteilung_Gebäudegruppen_BWZK!A138,#REF!)</f>
        <v>#REF!</v>
      </c>
      <c r="T138" s="72" t="e">
        <f>SUMIF(#REF!,Aufteilung_Gebäudegruppen_BWZK!A138,#REF!)</f>
        <v>#REF!</v>
      </c>
      <c r="U138" s="67"/>
      <c r="V138" s="72" t="e">
        <f>SUMIF(#REF!,Aufteilung_Gebäudegruppen_BWZK!A138,#REF!)</f>
        <v>#REF!</v>
      </c>
      <c r="W138" s="72" t="e">
        <f>SUMIF(#REF!,Aufteilung_Gebäudegruppen_BWZK!A138,#REF!)</f>
        <v>#REF!</v>
      </c>
      <c r="X138" s="72" t="e">
        <f>SUMIF(#REF!,Aufteilung_Gebäudegruppen_BWZK!A138,#REF!)</f>
        <v>#REF!</v>
      </c>
      <c r="Y138" s="72" t="e">
        <f>SUMIF(#REF!,Aufteilung_Gebäudegruppen_BWZK!A138,#REF!)</f>
        <v>#REF!</v>
      </c>
      <c r="Z138" s="72" t="e">
        <f>SUMIF(#REF!,Aufteilung_Gebäudegruppen_BWZK!A138,#REF!)</f>
        <v>#REF!</v>
      </c>
      <c r="AA138" s="67"/>
      <c r="AB138" s="72" t="e">
        <f>SUMIF(#REF!,Aufteilung_Gebäudegruppen_BWZK!A138,#REF!)</f>
        <v>#REF!</v>
      </c>
      <c r="AC138" s="72" t="e">
        <f>SUMIF(#REF!,Aufteilung_Gebäudegruppen_BWZK!A138,#REF!)</f>
        <v>#REF!</v>
      </c>
      <c r="AD138" s="72" t="e">
        <f>SUMIF(#REF!,Aufteilung_Gebäudegruppen_BWZK!A138,#REF!)</f>
        <v>#REF!</v>
      </c>
      <c r="AE138" s="72" t="e">
        <f>SUMIF(#REF!,Aufteilung_Gebäudegruppen_BWZK!A138,#REF!)</f>
        <v>#REF!</v>
      </c>
      <c r="AF138" s="72" t="e">
        <f>SUMIF(#REF!,Aufteilung_Gebäudegruppen_BWZK!A138,#REF!)</f>
        <v>#REF!</v>
      </c>
      <c r="AG138" s="67"/>
      <c r="AH138" s="72" t="e">
        <f>SUMIF(#REF!,Aufteilung_Gebäudegruppen_BWZK!A138,#REF!)</f>
        <v>#REF!</v>
      </c>
      <c r="AI138" s="72" t="e">
        <f>SUMIF(#REF!,Aufteilung_Gebäudegruppen_BWZK!A138,#REF!)</f>
        <v>#REF!</v>
      </c>
      <c r="AJ138" s="72" t="e">
        <f>SUMIF(#REF!,Aufteilung_Gebäudegruppen_BWZK!A138,#REF!)</f>
        <v>#REF!</v>
      </c>
      <c r="AK138" s="72" t="e">
        <f>SUMIF(#REF!,Aufteilung_Gebäudegruppen_BWZK!A138,#REF!)</f>
        <v>#REF!</v>
      </c>
      <c r="AL138" s="72" t="e">
        <f>SUMIF(#REF!,Aufteilung_Gebäudegruppen_BWZK!A138,#REF!)</f>
        <v>#REF!</v>
      </c>
      <c r="AM138" s="69"/>
      <c r="AN138" s="70" t="s">
        <v>47</v>
      </c>
      <c r="AO138" s="70" t="e">
        <f t="shared" si="20"/>
        <v>#REF!</v>
      </c>
      <c r="AP138" s="70" t="e">
        <f t="shared" si="21"/>
        <v>#REF!</v>
      </c>
      <c r="AQ138" s="70" t="e">
        <f t="shared" si="22"/>
        <v>#REF!</v>
      </c>
      <c r="AR138" s="70" t="e">
        <f t="shared" si="23"/>
        <v>#REF!</v>
      </c>
      <c r="AS138" s="71"/>
      <c r="AT138" s="70" t="s">
        <v>47</v>
      </c>
      <c r="AU138" s="70" t="e">
        <f t="shared" si="24"/>
        <v>#REF!</v>
      </c>
      <c r="AV138" s="70" t="e">
        <f t="shared" si="25"/>
        <v>#REF!</v>
      </c>
      <c r="AW138" s="70" t="e">
        <f t="shared" si="26"/>
        <v>#REF!</v>
      </c>
      <c r="AX138" s="70" t="e">
        <f t="shared" si="27"/>
        <v>#REF!</v>
      </c>
      <c r="AY138" s="71"/>
      <c r="AZ138" s="70" t="s">
        <v>47</v>
      </c>
      <c r="BA138" s="70" t="e">
        <f t="shared" si="28"/>
        <v>#REF!</v>
      </c>
      <c r="BB138" s="70" t="e">
        <f t="shared" si="29"/>
        <v>#REF!</v>
      </c>
      <c r="BC138" s="70" t="e">
        <f t="shared" si="30"/>
        <v>#REF!</v>
      </c>
      <c r="BD138" s="70" t="e">
        <f t="shared" si="31"/>
        <v>#REF!</v>
      </c>
      <c r="BE138" s="71"/>
      <c r="BF138" s="70" t="s">
        <v>47</v>
      </c>
      <c r="BG138" s="70" t="e">
        <f t="shared" si="32"/>
        <v>#REF!</v>
      </c>
      <c r="BH138" s="70" t="e">
        <f t="shared" si="33"/>
        <v>#REF!</v>
      </c>
      <c r="BI138" s="70" t="e">
        <f t="shared" si="34"/>
        <v>#REF!</v>
      </c>
      <c r="BJ138" s="70" t="e">
        <f t="shared" si="35"/>
        <v>#REF!</v>
      </c>
      <c r="BK138" s="71"/>
      <c r="BL138" s="70" t="s">
        <v>47</v>
      </c>
      <c r="BM138" s="70" t="e">
        <f t="shared" si="36"/>
        <v>#REF!</v>
      </c>
      <c r="BN138" s="70" t="e">
        <f t="shared" si="37"/>
        <v>#REF!</v>
      </c>
      <c r="BO138" s="70" t="e">
        <f t="shared" si="38"/>
        <v>#REF!</v>
      </c>
      <c r="BP138" s="70" t="e">
        <f t="shared" si="39"/>
        <v>#REF!</v>
      </c>
      <c r="BQ138" s="52"/>
    </row>
    <row r="139" spans="1:69">
      <c r="A139" s="66">
        <v>3800</v>
      </c>
      <c r="B139" s="66" t="s">
        <v>152</v>
      </c>
      <c r="C139" s="39"/>
      <c r="D139" s="14" t="e">
        <f>SUMIF(#REF!,Aufteilung_Gebäudegruppen_BWZK!A139,#REF!)</f>
        <v>#REF!</v>
      </c>
      <c r="E139" s="14" t="e">
        <f>SUMIF(#REF!,Aufteilung_Gebäudegruppen_BWZK!A139,#REF!)</f>
        <v>#REF!</v>
      </c>
      <c r="F139" s="14" t="e">
        <f>SUMIF(#REF!,Aufteilung_Gebäudegruppen_BWZK!A139,#REF!)</f>
        <v>#REF!</v>
      </c>
      <c r="G139" s="14" t="e">
        <f>SUMIF(#REF!,Aufteilung_Gebäudegruppen_BWZK!A139,#REF!)</f>
        <v>#REF!</v>
      </c>
      <c r="H139" s="14" t="e">
        <f>SUMIF(#REF!,Aufteilung_Gebäudegruppen_BWZK!A139,#REF!)</f>
        <v>#REF!</v>
      </c>
      <c r="I139" s="67"/>
      <c r="J139" s="72" t="e">
        <f>SUMIF(#REF!,Aufteilung_Gebäudegruppen_BWZK!A139,#REF!)</f>
        <v>#REF!</v>
      </c>
      <c r="K139" s="72" t="e">
        <f>SUMIF(#REF!,Aufteilung_Gebäudegruppen_BWZK!A139,#REF!)</f>
        <v>#REF!</v>
      </c>
      <c r="L139" s="72" t="e">
        <f>SUMIF(#REF!,Aufteilung_Gebäudegruppen_BWZK!A139,#REF!)</f>
        <v>#REF!</v>
      </c>
      <c r="M139" s="72" t="e">
        <f>SUMIF(#REF!,Aufteilung_Gebäudegruppen_BWZK!A139,#REF!)</f>
        <v>#REF!</v>
      </c>
      <c r="N139" s="72" t="e">
        <f>SUMIF(#REF!,Aufteilung_Gebäudegruppen_BWZK!A139,#REF!)</f>
        <v>#REF!</v>
      </c>
      <c r="O139" s="67"/>
      <c r="P139" s="72" t="e">
        <f>SUMIF(#REF!,Aufteilung_Gebäudegruppen_BWZK!A139,#REF!)</f>
        <v>#REF!</v>
      </c>
      <c r="Q139" s="72" t="e">
        <f>SUMIF(#REF!,Aufteilung_Gebäudegruppen_BWZK!A139,#REF!)</f>
        <v>#REF!</v>
      </c>
      <c r="R139" s="72" t="e">
        <f>SUMIF(#REF!,Aufteilung_Gebäudegruppen_BWZK!A139,#REF!)</f>
        <v>#REF!</v>
      </c>
      <c r="S139" s="72" t="e">
        <f>SUMIF(#REF!,Aufteilung_Gebäudegruppen_BWZK!A139,#REF!)</f>
        <v>#REF!</v>
      </c>
      <c r="T139" s="72" t="e">
        <f>SUMIF(#REF!,Aufteilung_Gebäudegruppen_BWZK!A139,#REF!)</f>
        <v>#REF!</v>
      </c>
      <c r="U139" s="67"/>
      <c r="V139" s="72" t="e">
        <f>SUMIF(#REF!,Aufteilung_Gebäudegruppen_BWZK!A139,#REF!)</f>
        <v>#REF!</v>
      </c>
      <c r="W139" s="72" t="e">
        <f>SUMIF(#REF!,Aufteilung_Gebäudegruppen_BWZK!A139,#REF!)</f>
        <v>#REF!</v>
      </c>
      <c r="X139" s="72" t="e">
        <f>SUMIF(#REF!,Aufteilung_Gebäudegruppen_BWZK!A139,#REF!)</f>
        <v>#REF!</v>
      </c>
      <c r="Y139" s="72" t="e">
        <f>SUMIF(#REF!,Aufteilung_Gebäudegruppen_BWZK!A139,#REF!)</f>
        <v>#REF!</v>
      </c>
      <c r="Z139" s="72" t="e">
        <f>SUMIF(#REF!,Aufteilung_Gebäudegruppen_BWZK!A139,#REF!)</f>
        <v>#REF!</v>
      </c>
      <c r="AA139" s="67"/>
      <c r="AB139" s="72" t="e">
        <f>SUMIF(#REF!,Aufteilung_Gebäudegruppen_BWZK!A139,#REF!)</f>
        <v>#REF!</v>
      </c>
      <c r="AC139" s="72" t="e">
        <f>SUMIF(#REF!,Aufteilung_Gebäudegruppen_BWZK!A139,#REF!)</f>
        <v>#REF!</v>
      </c>
      <c r="AD139" s="72" t="e">
        <f>SUMIF(#REF!,Aufteilung_Gebäudegruppen_BWZK!A139,#REF!)</f>
        <v>#REF!</v>
      </c>
      <c r="AE139" s="72" t="e">
        <f>SUMIF(#REF!,Aufteilung_Gebäudegruppen_BWZK!A139,#REF!)</f>
        <v>#REF!</v>
      </c>
      <c r="AF139" s="72" t="e">
        <f>SUMIF(#REF!,Aufteilung_Gebäudegruppen_BWZK!A139,#REF!)</f>
        <v>#REF!</v>
      </c>
      <c r="AG139" s="67"/>
      <c r="AH139" s="72" t="e">
        <f>SUMIF(#REF!,Aufteilung_Gebäudegruppen_BWZK!A139,#REF!)</f>
        <v>#REF!</v>
      </c>
      <c r="AI139" s="72" t="e">
        <f>SUMIF(#REF!,Aufteilung_Gebäudegruppen_BWZK!A139,#REF!)</f>
        <v>#REF!</v>
      </c>
      <c r="AJ139" s="72" t="e">
        <f>SUMIF(#REF!,Aufteilung_Gebäudegruppen_BWZK!A139,#REF!)</f>
        <v>#REF!</v>
      </c>
      <c r="AK139" s="72" t="e">
        <f>SUMIF(#REF!,Aufteilung_Gebäudegruppen_BWZK!A139,#REF!)</f>
        <v>#REF!</v>
      </c>
      <c r="AL139" s="72" t="e">
        <f>SUMIF(#REF!,Aufteilung_Gebäudegruppen_BWZK!A139,#REF!)</f>
        <v>#REF!</v>
      </c>
      <c r="AM139" s="69"/>
      <c r="AN139" s="70" t="s">
        <v>47</v>
      </c>
      <c r="AO139" s="70" t="e">
        <f t="shared" si="20"/>
        <v>#REF!</v>
      </c>
      <c r="AP139" s="70" t="e">
        <f t="shared" si="21"/>
        <v>#REF!</v>
      </c>
      <c r="AQ139" s="70" t="e">
        <f t="shared" si="22"/>
        <v>#REF!</v>
      </c>
      <c r="AR139" s="70" t="e">
        <f t="shared" si="23"/>
        <v>#REF!</v>
      </c>
      <c r="AS139" s="71"/>
      <c r="AT139" s="70" t="s">
        <v>47</v>
      </c>
      <c r="AU139" s="70" t="e">
        <f t="shared" si="24"/>
        <v>#REF!</v>
      </c>
      <c r="AV139" s="70" t="e">
        <f t="shared" si="25"/>
        <v>#REF!</v>
      </c>
      <c r="AW139" s="70" t="e">
        <f t="shared" si="26"/>
        <v>#REF!</v>
      </c>
      <c r="AX139" s="70" t="e">
        <f t="shared" si="27"/>
        <v>#REF!</v>
      </c>
      <c r="AY139" s="71"/>
      <c r="AZ139" s="70" t="s">
        <v>47</v>
      </c>
      <c r="BA139" s="70" t="e">
        <f t="shared" si="28"/>
        <v>#REF!</v>
      </c>
      <c r="BB139" s="70" t="e">
        <f t="shared" si="29"/>
        <v>#REF!</v>
      </c>
      <c r="BC139" s="70" t="e">
        <f t="shared" si="30"/>
        <v>#REF!</v>
      </c>
      <c r="BD139" s="70" t="e">
        <f t="shared" si="31"/>
        <v>#REF!</v>
      </c>
      <c r="BE139" s="71"/>
      <c r="BF139" s="70" t="s">
        <v>47</v>
      </c>
      <c r="BG139" s="70" t="e">
        <f t="shared" si="32"/>
        <v>#REF!</v>
      </c>
      <c r="BH139" s="70" t="e">
        <f t="shared" si="33"/>
        <v>#REF!</v>
      </c>
      <c r="BI139" s="70" t="e">
        <f t="shared" si="34"/>
        <v>#REF!</v>
      </c>
      <c r="BJ139" s="70" t="e">
        <f t="shared" si="35"/>
        <v>#REF!</v>
      </c>
      <c r="BK139" s="71"/>
      <c r="BL139" s="70" t="s">
        <v>47</v>
      </c>
      <c r="BM139" s="70" t="e">
        <f t="shared" si="36"/>
        <v>#REF!</v>
      </c>
      <c r="BN139" s="70" t="e">
        <f t="shared" si="37"/>
        <v>#REF!</v>
      </c>
      <c r="BO139" s="70" t="e">
        <f t="shared" si="38"/>
        <v>#REF!</v>
      </c>
      <c r="BP139" s="70" t="e">
        <f t="shared" si="39"/>
        <v>#REF!</v>
      </c>
      <c r="BQ139" s="52"/>
    </row>
    <row r="140" spans="1:69">
      <c r="A140" s="5">
        <v>3810</v>
      </c>
      <c r="B140" s="5" t="s">
        <v>153</v>
      </c>
      <c r="C140" s="40"/>
      <c r="D140" s="14" t="e">
        <f>SUMIF(#REF!,Aufteilung_Gebäudegruppen_BWZK!A140,#REF!)</f>
        <v>#REF!</v>
      </c>
      <c r="E140" s="14" t="e">
        <f>SUMIF(#REF!,Aufteilung_Gebäudegruppen_BWZK!A140,#REF!)</f>
        <v>#REF!</v>
      </c>
      <c r="F140" s="14" t="e">
        <f>SUMIF(#REF!,Aufteilung_Gebäudegruppen_BWZK!A140,#REF!)</f>
        <v>#REF!</v>
      </c>
      <c r="G140" s="14" t="e">
        <f>SUMIF(#REF!,Aufteilung_Gebäudegruppen_BWZK!A140,#REF!)</f>
        <v>#REF!</v>
      </c>
      <c r="H140" s="14" t="e">
        <f>SUMIF(#REF!,Aufteilung_Gebäudegruppen_BWZK!A140,#REF!)</f>
        <v>#REF!</v>
      </c>
      <c r="I140" s="67"/>
      <c r="J140" s="72" t="e">
        <f>SUMIF(#REF!,Aufteilung_Gebäudegruppen_BWZK!A140,#REF!)</f>
        <v>#REF!</v>
      </c>
      <c r="K140" s="72" t="e">
        <f>SUMIF(#REF!,Aufteilung_Gebäudegruppen_BWZK!A140,#REF!)</f>
        <v>#REF!</v>
      </c>
      <c r="L140" s="72" t="e">
        <f>SUMIF(#REF!,Aufteilung_Gebäudegruppen_BWZK!A140,#REF!)</f>
        <v>#REF!</v>
      </c>
      <c r="M140" s="72" t="e">
        <f>SUMIF(#REF!,Aufteilung_Gebäudegruppen_BWZK!A140,#REF!)</f>
        <v>#REF!</v>
      </c>
      <c r="N140" s="72" t="e">
        <f>SUMIF(#REF!,Aufteilung_Gebäudegruppen_BWZK!A140,#REF!)</f>
        <v>#REF!</v>
      </c>
      <c r="O140" s="67"/>
      <c r="P140" s="72" t="e">
        <f>SUMIF(#REF!,Aufteilung_Gebäudegruppen_BWZK!A140,#REF!)</f>
        <v>#REF!</v>
      </c>
      <c r="Q140" s="72" t="e">
        <f>SUMIF(#REF!,Aufteilung_Gebäudegruppen_BWZK!A140,#REF!)</f>
        <v>#REF!</v>
      </c>
      <c r="R140" s="72" t="e">
        <f>SUMIF(#REF!,Aufteilung_Gebäudegruppen_BWZK!A140,#REF!)</f>
        <v>#REF!</v>
      </c>
      <c r="S140" s="72" t="e">
        <f>SUMIF(#REF!,Aufteilung_Gebäudegruppen_BWZK!A140,#REF!)</f>
        <v>#REF!</v>
      </c>
      <c r="T140" s="72" t="e">
        <f>SUMIF(#REF!,Aufteilung_Gebäudegruppen_BWZK!A140,#REF!)</f>
        <v>#REF!</v>
      </c>
      <c r="U140" s="67"/>
      <c r="V140" s="72" t="e">
        <f>SUMIF(#REF!,Aufteilung_Gebäudegruppen_BWZK!A140,#REF!)</f>
        <v>#REF!</v>
      </c>
      <c r="W140" s="72" t="e">
        <f>SUMIF(#REF!,Aufteilung_Gebäudegruppen_BWZK!A140,#REF!)</f>
        <v>#REF!</v>
      </c>
      <c r="X140" s="72" t="e">
        <f>SUMIF(#REF!,Aufteilung_Gebäudegruppen_BWZK!A140,#REF!)</f>
        <v>#REF!</v>
      </c>
      <c r="Y140" s="72" t="e">
        <f>SUMIF(#REF!,Aufteilung_Gebäudegruppen_BWZK!A140,#REF!)</f>
        <v>#REF!</v>
      </c>
      <c r="Z140" s="72" t="e">
        <f>SUMIF(#REF!,Aufteilung_Gebäudegruppen_BWZK!A140,#REF!)</f>
        <v>#REF!</v>
      </c>
      <c r="AA140" s="67"/>
      <c r="AB140" s="72" t="e">
        <f>SUMIF(#REF!,Aufteilung_Gebäudegruppen_BWZK!A140,#REF!)</f>
        <v>#REF!</v>
      </c>
      <c r="AC140" s="72" t="e">
        <f>SUMIF(#REF!,Aufteilung_Gebäudegruppen_BWZK!A140,#REF!)</f>
        <v>#REF!</v>
      </c>
      <c r="AD140" s="72" t="e">
        <f>SUMIF(#REF!,Aufteilung_Gebäudegruppen_BWZK!A140,#REF!)</f>
        <v>#REF!</v>
      </c>
      <c r="AE140" s="72" t="e">
        <f>SUMIF(#REF!,Aufteilung_Gebäudegruppen_BWZK!A140,#REF!)</f>
        <v>#REF!</v>
      </c>
      <c r="AF140" s="72" t="e">
        <f>SUMIF(#REF!,Aufteilung_Gebäudegruppen_BWZK!A140,#REF!)</f>
        <v>#REF!</v>
      </c>
      <c r="AG140" s="67"/>
      <c r="AH140" s="72" t="e">
        <f>SUMIF(#REF!,Aufteilung_Gebäudegruppen_BWZK!A140,#REF!)</f>
        <v>#REF!</v>
      </c>
      <c r="AI140" s="72" t="e">
        <f>SUMIF(#REF!,Aufteilung_Gebäudegruppen_BWZK!A140,#REF!)</f>
        <v>#REF!</v>
      </c>
      <c r="AJ140" s="72" t="e">
        <f>SUMIF(#REF!,Aufteilung_Gebäudegruppen_BWZK!A140,#REF!)</f>
        <v>#REF!</v>
      </c>
      <c r="AK140" s="72" t="e">
        <f>SUMIF(#REF!,Aufteilung_Gebäudegruppen_BWZK!A140,#REF!)</f>
        <v>#REF!</v>
      </c>
      <c r="AL140" s="72" t="e">
        <f>SUMIF(#REF!,Aufteilung_Gebäudegruppen_BWZK!A140,#REF!)</f>
        <v>#REF!</v>
      </c>
      <c r="AM140" s="69"/>
      <c r="AN140" s="70" t="s">
        <v>47</v>
      </c>
      <c r="AO140" s="70" t="e">
        <f t="shared" si="20"/>
        <v>#REF!</v>
      </c>
      <c r="AP140" s="70" t="e">
        <f t="shared" si="21"/>
        <v>#REF!</v>
      </c>
      <c r="AQ140" s="70" t="e">
        <f t="shared" si="22"/>
        <v>#REF!</v>
      </c>
      <c r="AR140" s="70" t="e">
        <f t="shared" si="23"/>
        <v>#REF!</v>
      </c>
      <c r="AS140" s="71"/>
      <c r="AT140" s="70" t="s">
        <v>47</v>
      </c>
      <c r="AU140" s="70" t="e">
        <f t="shared" si="24"/>
        <v>#REF!</v>
      </c>
      <c r="AV140" s="70" t="e">
        <f t="shared" si="25"/>
        <v>#REF!</v>
      </c>
      <c r="AW140" s="70" t="e">
        <f t="shared" si="26"/>
        <v>#REF!</v>
      </c>
      <c r="AX140" s="70" t="e">
        <f t="shared" si="27"/>
        <v>#REF!</v>
      </c>
      <c r="AY140" s="71"/>
      <c r="AZ140" s="70" t="s">
        <v>47</v>
      </c>
      <c r="BA140" s="70" t="e">
        <f t="shared" si="28"/>
        <v>#REF!</v>
      </c>
      <c r="BB140" s="70" t="e">
        <f t="shared" si="29"/>
        <v>#REF!</v>
      </c>
      <c r="BC140" s="70" t="e">
        <f t="shared" si="30"/>
        <v>#REF!</v>
      </c>
      <c r="BD140" s="70" t="e">
        <f t="shared" si="31"/>
        <v>#REF!</v>
      </c>
      <c r="BE140" s="71"/>
      <c r="BF140" s="70" t="s">
        <v>47</v>
      </c>
      <c r="BG140" s="70" t="e">
        <f t="shared" si="32"/>
        <v>#REF!</v>
      </c>
      <c r="BH140" s="70" t="e">
        <f t="shared" si="33"/>
        <v>#REF!</v>
      </c>
      <c r="BI140" s="70" t="e">
        <f t="shared" si="34"/>
        <v>#REF!</v>
      </c>
      <c r="BJ140" s="70" t="e">
        <f t="shared" si="35"/>
        <v>#REF!</v>
      </c>
      <c r="BK140" s="71"/>
      <c r="BL140" s="70" t="s">
        <v>47</v>
      </c>
      <c r="BM140" s="70" t="e">
        <f t="shared" si="36"/>
        <v>#REF!</v>
      </c>
      <c r="BN140" s="70" t="e">
        <f t="shared" si="37"/>
        <v>#REF!</v>
      </c>
      <c r="BO140" s="70" t="e">
        <f t="shared" si="38"/>
        <v>#REF!</v>
      </c>
      <c r="BP140" s="70" t="e">
        <f t="shared" si="39"/>
        <v>#REF!</v>
      </c>
      <c r="BQ140" s="52"/>
    </row>
    <row r="141" spans="1:69">
      <c r="A141" s="5">
        <v>3820</v>
      </c>
      <c r="B141" s="5" t="s">
        <v>154</v>
      </c>
      <c r="C141" s="40"/>
      <c r="D141" s="14" t="e">
        <f>SUMIF(#REF!,Aufteilung_Gebäudegruppen_BWZK!A141,#REF!)</f>
        <v>#REF!</v>
      </c>
      <c r="E141" s="14" t="e">
        <f>SUMIF(#REF!,Aufteilung_Gebäudegruppen_BWZK!A141,#REF!)</f>
        <v>#REF!</v>
      </c>
      <c r="F141" s="14" t="e">
        <f>SUMIF(#REF!,Aufteilung_Gebäudegruppen_BWZK!A141,#REF!)</f>
        <v>#REF!</v>
      </c>
      <c r="G141" s="14" t="e">
        <f>SUMIF(#REF!,Aufteilung_Gebäudegruppen_BWZK!A141,#REF!)</f>
        <v>#REF!</v>
      </c>
      <c r="H141" s="14" t="e">
        <f>SUMIF(#REF!,Aufteilung_Gebäudegruppen_BWZK!A141,#REF!)</f>
        <v>#REF!</v>
      </c>
      <c r="I141" s="67"/>
      <c r="J141" s="72" t="e">
        <f>SUMIF(#REF!,Aufteilung_Gebäudegruppen_BWZK!A141,#REF!)</f>
        <v>#REF!</v>
      </c>
      <c r="K141" s="72" t="e">
        <f>SUMIF(#REF!,Aufteilung_Gebäudegruppen_BWZK!A141,#REF!)</f>
        <v>#REF!</v>
      </c>
      <c r="L141" s="72" t="e">
        <f>SUMIF(#REF!,Aufteilung_Gebäudegruppen_BWZK!A141,#REF!)</f>
        <v>#REF!</v>
      </c>
      <c r="M141" s="72" t="e">
        <f>SUMIF(#REF!,Aufteilung_Gebäudegruppen_BWZK!A141,#REF!)</f>
        <v>#REF!</v>
      </c>
      <c r="N141" s="72" t="e">
        <f>SUMIF(#REF!,Aufteilung_Gebäudegruppen_BWZK!A141,#REF!)</f>
        <v>#REF!</v>
      </c>
      <c r="O141" s="67"/>
      <c r="P141" s="72" t="e">
        <f>SUMIF(#REF!,Aufteilung_Gebäudegruppen_BWZK!A141,#REF!)</f>
        <v>#REF!</v>
      </c>
      <c r="Q141" s="72" t="e">
        <f>SUMIF(#REF!,Aufteilung_Gebäudegruppen_BWZK!A141,#REF!)</f>
        <v>#REF!</v>
      </c>
      <c r="R141" s="72" t="e">
        <f>SUMIF(#REF!,Aufteilung_Gebäudegruppen_BWZK!A141,#REF!)</f>
        <v>#REF!</v>
      </c>
      <c r="S141" s="72" t="e">
        <f>SUMIF(#REF!,Aufteilung_Gebäudegruppen_BWZK!A141,#REF!)</f>
        <v>#REF!</v>
      </c>
      <c r="T141" s="72" t="e">
        <f>SUMIF(#REF!,Aufteilung_Gebäudegruppen_BWZK!A141,#REF!)</f>
        <v>#REF!</v>
      </c>
      <c r="U141" s="67"/>
      <c r="V141" s="72" t="e">
        <f>SUMIF(#REF!,Aufteilung_Gebäudegruppen_BWZK!A141,#REF!)</f>
        <v>#REF!</v>
      </c>
      <c r="W141" s="72" t="e">
        <f>SUMIF(#REF!,Aufteilung_Gebäudegruppen_BWZK!A141,#REF!)</f>
        <v>#REF!</v>
      </c>
      <c r="X141" s="72" t="e">
        <f>SUMIF(#REF!,Aufteilung_Gebäudegruppen_BWZK!A141,#REF!)</f>
        <v>#REF!</v>
      </c>
      <c r="Y141" s="72" t="e">
        <f>SUMIF(#REF!,Aufteilung_Gebäudegruppen_BWZK!A141,#REF!)</f>
        <v>#REF!</v>
      </c>
      <c r="Z141" s="72" t="e">
        <f>SUMIF(#REF!,Aufteilung_Gebäudegruppen_BWZK!A141,#REF!)</f>
        <v>#REF!</v>
      </c>
      <c r="AA141" s="67"/>
      <c r="AB141" s="72" t="e">
        <f>SUMIF(#REF!,Aufteilung_Gebäudegruppen_BWZK!A141,#REF!)</f>
        <v>#REF!</v>
      </c>
      <c r="AC141" s="72" t="e">
        <f>SUMIF(#REF!,Aufteilung_Gebäudegruppen_BWZK!A141,#REF!)</f>
        <v>#REF!</v>
      </c>
      <c r="AD141" s="72" t="e">
        <f>SUMIF(#REF!,Aufteilung_Gebäudegruppen_BWZK!A141,#REF!)</f>
        <v>#REF!</v>
      </c>
      <c r="AE141" s="72" t="e">
        <f>SUMIF(#REF!,Aufteilung_Gebäudegruppen_BWZK!A141,#REF!)</f>
        <v>#REF!</v>
      </c>
      <c r="AF141" s="72" t="e">
        <f>SUMIF(#REF!,Aufteilung_Gebäudegruppen_BWZK!A141,#REF!)</f>
        <v>#REF!</v>
      </c>
      <c r="AG141" s="67"/>
      <c r="AH141" s="72" t="e">
        <f>SUMIF(#REF!,Aufteilung_Gebäudegruppen_BWZK!A141,#REF!)</f>
        <v>#REF!</v>
      </c>
      <c r="AI141" s="72" t="e">
        <f>SUMIF(#REF!,Aufteilung_Gebäudegruppen_BWZK!A141,#REF!)</f>
        <v>#REF!</v>
      </c>
      <c r="AJ141" s="72" t="e">
        <f>SUMIF(#REF!,Aufteilung_Gebäudegruppen_BWZK!A141,#REF!)</f>
        <v>#REF!</v>
      </c>
      <c r="AK141" s="72" t="e">
        <f>SUMIF(#REF!,Aufteilung_Gebäudegruppen_BWZK!A141,#REF!)</f>
        <v>#REF!</v>
      </c>
      <c r="AL141" s="72" t="e">
        <f>SUMIF(#REF!,Aufteilung_Gebäudegruppen_BWZK!A141,#REF!)</f>
        <v>#REF!</v>
      </c>
      <c r="AM141" s="69"/>
      <c r="AN141" s="70" t="s">
        <v>47</v>
      </c>
      <c r="AO141" s="70" t="e">
        <f t="shared" si="20"/>
        <v>#REF!</v>
      </c>
      <c r="AP141" s="70" t="e">
        <f t="shared" si="21"/>
        <v>#REF!</v>
      </c>
      <c r="AQ141" s="70" t="e">
        <f t="shared" si="22"/>
        <v>#REF!</v>
      </c>
      <c r="AR141" s="70" t="e">
        <f t="shared" si="23"/>
        <v>#REF!</v>
      </c>
      <c r="AS141" s="71"/>
      <c r="AT141" s="70" t="s">
        <v>47</v>
      </c>
      <c r="AU141" s="70" t="e">
        <f t="shared" si="24"/>
        <v>#REF!</v>
      </c>
      <c r="AV141" s="70" t="e">
        <f t="shared" si="25"/>
        <v>#REF!</v>
      </c>
      <c r="AW141" s="70" t="e">
        <f t="shared" si="26"/>
        <v>#REF!</v>
      </c>
      <c r="AX141" s="70" t="e">
        <f t="shared" si="27"/>
        <v>#REF!</v>
      </c>
      <c r="AY141" s="71"/>
      <c r="AZ141" s="70" t="s">
        <v>47</v>
      </c>
      <c r="BA141" s="70" t="e">
        <f t="shared" si="28"/>
        <v>#REF!</v>
      </c>
      <c r="BB141" s="70" t="e">
        <f t="shared" si="29"/>
        <v>#REF!</v>
      </c>
      <c r="BC141" s="70" t="e">
        <f t="shared" si="30"/>
        <v>#REF!</v>
      </c>
      <c r="BD141" s="70" t="e">
        <f t="shared" si="31"/>
        <v>#REF!</v>
      </c>
      <c r="BE141" s="71"/>
      <c r="BF141" s="70" t="s">
        <v>47</v>
      </c>
      <c r="BG141" s="70" t="e">
        <f t="shared" si="32"/>
        <v>#REF!</v>
      </c>
      <c r="BH141" s="70" t="e">
        <f t="shared" si="33"/>
        <v>#REF!</v>
      </c>
      <c r="BI141" s="70" t="e">
        <f t="shared" si="34"/>
        <v>#REF!</v>
      </c>
      <c r="BJ141" s="70" t="e">
        <f t="shared" si="35"/>
        <v>#REF!</v>
      </c>
      <c r="BK141" s="71"/>
      <c r="BL141" s="70" t="s">
        <v>47</v>
      </c>
      <c r="BM141" s="70" t="e">
        <f t="shared" si="36"/>
        <v>#REF!</v>
      </c>
      <c r="BN141" s="70" t="e">
        <f t="shared" si="37"/>
        <v>#REF!</v>
      </c>
      <c r="BO141" s="70" t="e">
        <f t="shared" si="38"/>
        <v>#REF!</v>
      </c>
      <c r="BP141" s="70" t="e">
        <f t="shared" si="39"/>
        <v>#REF!</v>
      </c>
      <c r="BQ141" s="52"/>
    </row>
    <row r="142" spans="1:69">
      <c r="A142" s="5">
        <v>3830</v>
      </c>
      <c r="B142" s="5" t="s">
        <v>155</v>
      </c>
      <c r="C142" s="40"/>
      <c r="D142" s="14" t="e">
        <f>SUMIF(#REF!,Aufteilung_Gebäudegruppen_BWZK!A142,#REF!)</f>
        <v>#REF!</v>
      </c>
      <c r="E142" s="14" t="e">
        <f>SUMIF(#REF!,Aufteilung_Gebäudegruppen_BWZK!A142,#REF!)</f>
        <v>#REF!</v>
      </c>
      <c r="F142" s="14" t="e">
        <f>SUMIF(#REF!,Aufteilung_Gebäudegruppen_BWZK!A142,#REF!)</f>
        <v>#REF!</v>
      </c>
      <c r="G142" s="14" t="e">
        <f>SUMIF(#REF!,Aufteilung_Gebäudegruppen_BWZK!A142,#REF!)</f>
        <v>#REF!</v>
      </c>
      <c r="H142" s="14" t="e">
        <f>SUMIF(#REF!,Aufteilung_Gebäudegruppen_BWZK!A142,#REF!)</f>
        <v>#REF!</v>
      </c>
      <c r="I142" s="67"/>
      <c r="J142" s="72" t="e">
        <f>SUMIF(#REF!,Aufteilung_Gebäudegruppen_BWZK!A142,#REF!)</f>
        <v>#REF!</v>
      </c>
      <c r="K142" s="72" t="e">
        <f>SUMIF(#REF!,Aufteilung_Gebäudegruppen_BWZK!A142,#REF!)</f>
        <v>#REF!</v>
      </c>
      <c r="L142" s="72" t="e">
        <f>SUMIF(#REF!,Aufteilung_Gebäudegruppen_BWZK!A142,#REF!)</f>
        <v>#REF!</v>
      </c>
      <c r="M142" s="72" t="e">
        <f>SUMIF(#REF!,Aufteilung_Gebäudegruppen_BWZK!A142,#REF!)</f>
        <v>#REF!</v>
      </c>
      <c r="N142" s="72" t="e">
        <f>SUMIF(#REF!,Aufteilung_Gebäudegruppen_BWZK!A142,#REF!)</f>
        <v>#REF!</v>
      </c>
      <c r="O142" s="67"/>
      <c r="P142" s="72" t="e">
        <f>SUMIF(#REF!,Aufteilung_Gebäudegruppen_BWZK!A142,#REF!)</f>
        <v>#REF!</v>
      </c>
      <c r="Q142" s="72" t="e">
        <f>SUMIF(#REF!,Aufteilung_Gebäudegruppen_BWZK!A142,#REF!)</f>
        <v>#REF!</v>
      </c>
      <c r="R142" s="72" t="e">
        <f>SUMIF(#REF!,Aufteilung_Gebäudegruppen_BWZK!A142,#REF!)</f>
        <v>#REF!</v>
      </c>
      <c r="S142" s="72" t="e">
        <f>SUMIF(#REF!,Aufteilung_Gebäudegruppen_BWZK!A142,#REF!)</f>
        <v>#REF!</v>
      </c>
      <c r="T142" s="72" t="e">
        <f>SUMIF(#REF!,Aufteilung_Gebäudegruppen_BWZK!A142,#REF!)</f>
        <v>#REF!</v>
      </c>
      <c r="U142" s="67"/>
      <c r="V142" s="72" t="e">
        <f>SUMIF(#REF!,Aufteilung_Gebäudegruppen_BWZK!A142,#REF!)</f>
        <v>#REF!</v>
      </c>
      <c r="W142" s="72" t="e">
        <f>SUMIF(#REF!,Aufteilung_Gebäudegruppen_BWZK!A142,#REF!)</f>
        <v>#REF!</v>
      </c>
      <c r="X142" s="72" t="e">
        <f>SUMIF(#REF!,Aufteilung_Gebäudegruppen_BWZK!A142,#REF!)</f>
        <v>#REF!</v>
      </c>
      <c r="Y142" s="72" t="e">
        <f>SUMIF(#REF!,Aufteilung_Gebäudegruppen_BWZK!A142,#REF!)</f>
        <v>#REF!</v>
      </c>
      <c r="Z142" s="72" t="e">
        <f>SUMIF(#REF!,Aufteilung_Gebäudegruppen_BWZK!A142,#REF!)</f>
        <v>#REF!</v>
      </c>
      <c r="AA142" s="67"/>
      <c r="AB142" s="72" t="e">
        <f>SUMIF(#REF!,Aufteilung_Gebäudegruppen_BWZK!A142,#REF!)</f>
        <v>#REF!</v>
      </c>
      <c r="AC142" s="72" t="e">
        <f>SUMIF(#REF!,Aufteilung_Gebäudegruppen_BWZK!A142,#REF!)</f>
        <v>#REF!</v>
      </c>
      <c r="AD142" s="72" t="e">
        <f>SUMIF(#REF!,Aufteilung_Gebäudegruppen_BWZK!A142,#REF!)</f>
        <v>#REF!</v>
      </c>
      <c r="AE142" s="72" t="e">
        <f>SUMIF(#REF!,Aufteilung_Gebäudegruppen_BWZK!A142,#REF!)</f>
        <v>#REF!</v>
      </c>
      <c r="AF142" s="72" t="e">
        <f>SUMIF(#REF!,Aufteilung_Gebäudegruppen_BWZK!A142,#REF!)</f>
        <v>#REF!</v>
      </c>
      <c r="AG142" s="67"/>
      <c r="AH142" s="72" t="e">
        <f>SUMIF(#REF!,Aufteilung_Gebäudegruppen_BWZK!A142,#REF!)</f>
        <v>#REF!</v>
      </c>
      <c r="AI142" s="72" t="e">
        <f>SUMIF(#REF!,Aufteilung_Gebäudegruppen_BWZK!A142,#REF!)</f>
        <v>#REF!</v>
      </c>
      <c r="AJ142" s="72" t="e">
        <f>SUMIF(#REF!,Aufteilung_Gebäudegruppen_BWZK!A142,#REF!)</f>
        <v>#REF!</v>
      </c>
      <c r="AK142" s="72" t="e">
        <f>SUMIF(#REF!,Aufteilung_Gebäudegruppen_BWZK!A142,#REF!)</f>
        <v>#REF!</v>
      </c>
      <c r="AL142" s="72" t="e">
        <f>SUMIF(#REF!,Aufteilung_Gebäudegruppen_BWZK!A142,#REF!)</f>
        <v>#REF!</v>
      </c>
      <c r="AM142" s="69"/>
      <c r="AN142" s="70" t="s">
        <v>47</v>
      </c>
      <c r="AO142" s="70" t="e">
        <f t="shared" si="20"/>
        <v>#REF!</v>
      </c>
      <c r="AP142" s="70" t="e">
        <f t="shared" si="21"/>
        <v>#REF!</v>
      </c>
      <c r="AQ142" s="70" t="e">
        <f t="shared" si="22"/>
        <v>#REF!</v>
      </c>
      <c r="AR142" s="70" t="e">
        <f t="shared" si="23"/>
        <v>#REF!</v>
      </c>
      <c r="AS142" s="71"/>
      <c r="AT142" s="70" t="s">
        <v>47</v>
      </c>
      <c r="AU142" s="70" t="e">
        <f t="shared" si="24"/>
        <v>#REF!</v>
      </c>
      <c r="AV142" s="70" t="e">
        <f t="shared" si="25"/>
        <v>#REF!</v>
      </c>
      <c r="AW142" s="70" t="e">
        <f t="shared" si="26"/>
        <v>#REF!</v>
      </c>
      <c r="AX142" s="70" t="e">
        <f t="shared" si="27"/>
        <v>#REF!</v>
      </c>
      <c r="AY142" s="71"/>
      <c r="AZ142" s="70" t="s">
        <v>47</v>
      </c>
      <c r="BA142" s="70" t="e">
        <f t="shared" si="28"/>
        <v>#REF!</v>
      </c>
      <c r="BB142" s="70" t="e">
        <f t="shared" si="29"/>
        <v>#REF!</v>
      </c>
      <c r="BC142" s="70" t="e">
        <f t="shared" si="30"/>
        <v>#REF!</v>
      </c>
      <c r="BD142" s="70" t="e">
        <f t="shared" si="31"/>
        <v>#REF!</v>
      </c>
      <c r="BE142" s="71"/>
      <c r="BF142" s="70" t="s">
        <v>47</v>
      </c>
      <c r="BG142" s="70" t="e">
        <f t="shared" si="32"/>
        <v>#REF!</v>
      </c>
      <c r="BH142" s="70" t="e">
        <f t="shared" si="33"/>
        <v>#REF!</v>
      </c>
      <c r="BI142" s="70" t="e">
        <f t="shared" si="34"/>
        <v>#REF!</v>
      </c>
      <c r="BJ142" s="70" t="e">
        <f t="shared" si="35"/>
        <v>#REF!</v>
      </c>
      <c r="BK142" s="71"/>
      <c r="BL142" s="70" t="s">
        <v>47</v>
      </c>
      <c r="BM142" s="70" t="e">
        <f t="shared" si="36"/>
        <v>#REF!</v>
      </c>
      <c r="BN142" s="70" t="e">
        <f t="shared" si="37"/>
        <v>#REF!</v>
      </c>
      <c r="BO142" s="70" t="e">
        <f t="shared" si="38"/>
        <v>#REF!</v>
      </c>
      <c r="BP142" s="70" t="e">
        <f t="shared" si="39"/>
        <v>#REF!</v>
      </c>
      <c r="BQ142" s="52"/>
    </row>
    <row r="143" spans="1:69">
      <c r="A143" s="5">
        <v>3840</v>
      </c>
      <c r="B143" s="5" t="s">
        <v>156</v>
      </c>
      <c r="C143" s="40"/>
      <c r="D143" s="14" t="e">
        <f>SUMIF(#REF!,Aufteilung_Gebäudegruppen_BWZK!A143,#REF!)</f>
        <v>#REF!</v>
      </c>
      <c r="E143" s="14" t="e">
        <f>SUMIF(#REF!,Aufteilung_Gebäudegruppen_BWZK!A143,#REF!)</f>
        <v>#REF!</v>
      </c>
      <c r="F143" s="14" t="e">
        <f>SUMIF(#REF!,Aufteilung_Gebäudegruppen_BWZK!A143,#REF!)</f>
        <v>#REF!</v>
      </c>
      <c r="G143" s="14" t="e">
        <f>SUMIF(#REF!,Aufteilung_Gebäudegruppen_BWZK!A143,#REF!)</f>
        <v>#REF!</v>
      </c>
      <c r="H143" s="14" t="e">
        <f>SUMIF(#REF!,Aufteilung_Gebäudegruppen_BWZK!A143,#REF!)</f>
        <v>#REF!</v>
      </c>
      <c r="I143" s="67"/>
      <c r="J143" s="72" t="e">
        <f>SUMIF(#REF!,Aufteilung_Gebäudegruppen_BWZK!A143,#REF!)</f>
        <v>#REF!</v>
      </c>
      <c r="K143" s="72" t="e">
        <f>SUMIF(#REF!,Aufteilung_Gebäudegruppen_BWZK!A143,#REF!)</f>
        <v>#REF!</v>
      </c>
      <c r="L143" s="72" t="e">
        <f>SUMIF(#REF!,Aufteilung_Gebäudegruppen_BWZK!A143,#REF!)</f>
        <v>#REF!</v>
      </c>
      <c r="M143" s="72" t="e">
        <f>SUMIF(#REF!,Aufteilung_Gebäudegruppen_BWZK!A143,#REF!)</f>
        <v>#REF!</v>
      </c>
      <c r="N143" s="72" t="e">
        <f>SUMIF(#REF!,Aufteilung_Gebäudegruppen_BWZK!A143,#REF!)</f>
        <v>#REF!</v>
      </c>
      <c r="O143" s="67"/>
      <c r="P143" s="72" t="e">
        <f>SUMIF(#REF!,Aufteilung_Gebäudegruppen_BWZK!A143,#REF!)</f>
        <v>#REF!</v>
      </c>
      <c r="Q143" s="72" t="e">
        <f>SUMIF(#REF!,Aufteilung_Gebäudegruppen_BWZK!A143,#REF!)</f>
        <v>#REF!</v>
      </c>
      <c r="R143" s="72" t="e">
        <f>SUMIF(#REF!,Aufteilung_Gebäudegruppen_BWZK!A143,#REF!)</f>
        <v>#REF!</v>
      </c>
      <c r="S143" s="72" t="e">
        <f>SUMIF(#REF!,Aufteilung_Gebäudegruppen_BWZK!A143,#REF!)</f>
        <v>#REF!</v>
      </c>
      <c r="T143" s="72" t="e">
        <f>SUMIF(#REF!,Aufteilung_Gebäudegruppen_BWZK!A143,#REF!)</f>
        <v>#REF!</v>
      </c>
      <c r="U143" s="67"/>
      <c r="V143" s="72" t="e">
        <f>SUMIF(#REF!,Aufteilung_Gebäudegruppen_BWZK!A143,#REF!)</f>
        <v>#REF!</v>
      </c>
      <c r="W143" s="72" t="e">
        <f>SUMIF(#REF!,Aufteilung_Gebäudegruppen_BWZK!A143,#REF!)</f>
        <v>#REF!</v>
      </c>
      <c r="X143" s="72" t="e">
        <f>SUMIF(#REF!,Aufteilung_Gebäudegruppen_BWZK!A143,#REF!)</f>
        <v>#REF!</v>
      </c>
      <c r="Y143" s="72" t="e">
        <f>SUMIF(#REF!,Aufteilung_Gebäudegruppen_BWZK!A143,#REF!)</f>
        <v>#REF!</v>
      </c>
      <c r="Z143" s="72" t="e">
        <f>SUMIF(#REF!,Aufteilung_Gebäudegruppen_BWZK!A143,#REF!)</f>
        <v>#REF!</v>
      </c>
      <c r="AA143" s="67"/>
      <c r="AB143" s="72" t="e">
        <f>SUMIF(#REF!,Aufteilung_Gebäudegruppen_BWZK!A143,#REF!)</f>
        <v>#REF!</v>
      </c>
      <c r="AC143" s="72" t="e">
        <f>SUMIF(#REF!,Aufteilung_Gebäudegruppen_BWZK!A143,#REF!)</f>
        <v>#REF!</v>
      </c>
      <c r="AD143" s="72" t="e">
        <f>SUMIF(#REF!,Aufteilung_Gebäudegruppen_BWZK!A143,#REF!)</f>
        <v>#REF!</v>
      </c>
      <c r="AE143" s="72" t="e">
        <f>SUMIF(#REF!,Aufteilung_Gebäudegruppen_BWZK!A143,#REF!)</f>
        <v>#REF!</v>
      </c>
      <c r="AF143" s="72" t="e">
        <f>SUMIF(#REF!,Aufteilung_Gebäudegruppen_BWZK!A143,#REF!)</f>
        <v>#REF!</v>
      </c>
      <c r="AG143" s="67"/>
      <c r="AH143" s="72" t="e">
        <f>SUMIF(#REF!,Aufteilung_Gebäudegruppen_BWZK!A143,#REF!)</f>
        <v>#REF!</v>
      </c>
      <c r="AI143" s="72" t="e">
        <f>SUMIF(#REF!,Aufteilung_Gebäudegruppen_BWZK!A143,#REF!)</f>
        <v>#REF!</v>
      </c>
      <c r="AJ143" s="72" t="e">
        <f>SUMIF(#REF!,Aufteilung_Gebäudegruppen_BWZK!A143,#REF!)</f>
        <v>#REF!</v>
      </c>
      <c r="AK143" s="72" t="e">
        <f>SUMIF(#REF!,Aufteilung_Gebäudegruppen_BWZK!A143,#REF!)</f>
        <v>#REF!</v>
      </c>
      <c r="AL143" s="72" t="e">
        <f>SUMIF(#REF!,Aufteilung_Gebäudegruppen_BWZK!A143,#REF!)</f>
        <v>#REF!</v>
      </c>
      <c r="AM143" s="69"/>
      <c r="AN143" s="70" t="s">
        <v>47</v>
      </c>
      <c r="AO143" s="70" t="e">
        <f t="shared" ref="AO143:AO206" si="40">IF(OR(E143=0,D143=0),"-",(E143-D143)/D143)</f>
        <v>#REF!</v>
      </c>
      <c r="AP143" s="70" t="e">
        <f t="shared" ref="AP143:AP206" si="41">IF(OR(F143=0,E143=0),"-",(F143-E143)/E143)</f>
        <v>#REF!</v>
      </c>
      <c r="AQ143" s="70" t="e">
        <f t="shared" ref="AQ143:AQ206" si="42">IF(OR(G143=0,F143=0),"-",(G143-F143)/F143)</f>
        <v>#REF!</v>
      </c>
      <c r="AR143" s="70" t="e">
        <f t="shared" ref="AR143:AR206" si="43">IF(OR(H143=0,G143=0),"-",(H143-G143)/G143)</f>
        <v>#REF!</v>
      </c>
      <c r="AS143" s="71"/>
      <c r="AT143" s="70" t="s">
        <v>47</v>
      </c>
      <c r="AU143" s="70" t="e">
        <f t="shared" ref="AU143:AU206" si="44">IF(OR(J143=0,K143=0),"-",((K143-J143)/J143))</f>
        <v>#REF!</v>
      </c>
      <c r="AV143" s="70" t="e">
        <f t="shared" ref="AV143:AV206" si="45">IF(OR(K143=0,L143=0),"-",((L143-K143)/K143))</f>
        <v>#REF!</v>
      </c>
      <c r="AW143" s="70" t="e">
        <f t="shared" ref="AW143:AW206" si="46">IF(OR(L143=0,M143=0),"-",((M143-L143)/L143))</f>
        <v>#REF!</v>
      </c>
      <c r="AX143" s="70" t="e">
        <f t="shared" ref="AX143:AX206" si="47">IF(OR(M143=0,N143=0),"-",((N143-M143)/M143))</f>
        <v>#REF!</v>
      </c>
      <c r="AY143" s="71"/>
      <c r="AZ143" s="70" t="s">
        <v>47</v>
      </c>
      <c r="BA143" s="70" t="e">
        <f t="shared" ref="BA143:BA206" si="48">IF(OR(V143=0,W143=0),"-",((W143-V143)/V143))</f>
        <v>#REF!</v>
      </c>
      <c r="BB143" s="70" t="e">
        <f t="shared" ref="BB143:BB206" si="49">IF(OR(W143=0,X143=0),"-",((X143-W143)/W143))</f>
        <v>#REF!</v>
      </c>
      <c r="BC143" s="70" t="e">
        <f t="shared" ref="BC143:BC206" si="50">IF(OR(X143=0,Y143=0),"-",((Y143-X143)/X143))</f>
        <v>#REF!</v>
      </c>
      <c r="BD143" s="70" t="e">
        <f t="shared" ref="BD143:BD206" si="51">IF(OR(Y143=0,Z143=0),"-",((Z143-Y143)/Y143))</f>
        <v>#REF!</v>
      </c>
      <c r="BE143" s="71"/>
      <c r="BF143" s="70" t="s">
        <v>47</v>
      </c>
      <c r="BG143" s="70" t="e">
        <f t="shared" ref="BG143:BG206" si="52">IF(OR(AB143=0,AC143=0),"-",((AC143-AB143)/AB143))</f>
        <v>#REF!</v>
      </c>
      <c r="BH143" s="70" t="e">
        <f t="shared" ref="BH143:BH206" si="53">IF(OR(AC143=0,AD143=0),"-",((AD143-AC143)/AC143))</f>
        <v>#REF!</v>
      </c>
      <c r="BI143" s="70" t="e">
        <f t="shared" ref="BI143:BI206" si="54">IF(OR(AD143=0,AE143=0),"-",((AE143-AD143)/AD143))</f>
        <v>#REF!</v>
      </c>
      <c r="BJ143" s="70" t="e">
        <f t="shared" ref="BJ143:BJ206" si="55">IF(OR(AE143=0,AF143=0),"-",((AF143-AE143)/AE143))</f>
        <v>#REF!</v>
      </c>
      <c r="BK143" s="71"/>
      <c r="BL143" s="70" t="s">
        <v>47</v>
      </c>
      <c r="BM143" s="70" t="e">
        <f t="shared" ref="BM143:BM206" si="56">IF(OR(AH143=0,AI143=0),"-",((AI143-AH143)/AH143))</f>
        <v>#REF!</v>
      </c>
      <c r="BN143" s="70" t="e">
        <f t="shared" ref="BN143:BN206" si="57">IF(OR(AI143=0,AJ143=0),"-",((AJ143-AI143)/AI143))</f>
        <v>#REF!</v>
      </c>
      <c r="BO143" s="70" t="e">
        <f t="shared" ref="BO143:BO206" si="58">IF(OR(AJ143=0,AK143=0),"-",((AK143-AJ143)/AJ143))</f>
        <v>#REF!</v>
      </c>
      <c r="BP143" s="70" t="e">
        <f t="shared" ref="BP143:BP206" si="59">IF(OR(AK143=0,AL143=0),"-",((AL143-AK143)/AK143))</f>
        <v>#REF!</v>
      </c>
      <c r="BQ143" s="52"/>
    </row>
    <row r="144" spans="1:69">
      <c r="A144" s="66">
        <v>4000</v>
      </c>
      <c r="B144" s="66" t="s">
        <v>157</v>
      </c>
      <c r="C144" s="39"/>
      <c r="D144" s="14" t="e">
        <f>SUMIF(#REF!,Aufteilung_Gebäudegruppen_BWZK!A144,#REF!)</f>
        <v>#REF!</v>
      </c>
      <c r="E144" s="14" t="e">
        <f>SUMIF(#REF!,Aufteilung_Gebäudegruppen_BWZK!A144,#REF!)</f>
        <v>#REF!</v>
      </c>
      <c r="F144" s="14" t="e">
        <f>SUMIF(#REF!,Aufteilung_Gebäudegruppen_BWZK!A144,#REF!)</f>
        <v>#REF!</v>
      </c>
      <c r="G144" s="14" t="e">
        <f>SUMIF(#REF!,Aufteilung_Gebäudegruppen_BWZK!A144,#REF!)</f>
        <v>#REF!</v>
      </c>
      <c r="H144" s="14" t="e">
        <f>SUMIF(#REF!,Aufteilung_Gebäudegruppen_BWZK!A144,#REF!)</f>
        <v>#REF!</v>
      </c>
      <c r="I144" s="67"/>
      <c r="J144" s="72" t="e">
        <f>SUMIF(#REF!,Aufteilung_Gebäudegruppen_BWZK!A144,#REF!)</f>
        <v>#REF!</v>
      </c>
      <c r="K144" s="72" t="e">
        <f>SUMIF(#REF!,Aufteilung_Gebäudegruppen_BWZK!A144,#REF!)</f>
        <v>#REF!</v>
      </c>
      <c r="L144" s="72" t="e">
        <f>SUMIF(#REF!,Aufteilung_Gebäudegruppen_BWZK!A144,#REF!)</f>
        <v>#REF!</v>
      </c>
      <c r="M144" s="72" t="e">
        <f>SUMIF(#REF!,Aufteilung_Gebäudegruppen_BWZK!A144,#REF!)</f>
        <v>#REF!</v>
      </c>
      <c r="N144" s="72" t="e">
        <f>SUMIF(#REF!,Aufteilung_Gebäudegruppen_BWZK!A144,#REF!)</f>
        <v>#REF!</v>
      </c>
      <c r="O144" s="67"/>
      <c r="P144" s="72" t="e">
        <f>SUMIF(#REF!,Aufteilung_Gebäudegruppen_BWZK!A144,#REF!)</f>
        <v>#REF!</v>
      </c>
      <c r="Q144" s="72" t="e">
        <f>SUMIF(#REF!,Aufteilung_Gebäudegruppen_BWZK!A144,#REF!)</f>
        <v>#REF!</v>
      </c>
      <c r="R144" s="72" t="e">
        <f>SUMIF(#REF!,Aufteilung_Gebäudegruppen_BWZK!A144,#REF!)</f>
        <v>#REF!</v>
      </c>
      <c r="S144" s="72" t="e">
        <f>SUMIF(#REF!,Aufteilung_Gebäudegruppen_BWZK!A144,#REF!)</f>
        <v>#REF!</v>
      </c>
      <c r="T144" s="72" t="e">
        <f>SUMIF(#REF!,Aufteilung_Gebäudegruppen_BWZK!A144,#REF!)</f>
        <v>#REF!</v>
      </c>
      <c r="U144" s="67"/>
      <c r="V144" s="72" t="e">
        <f>SUMIF(#REF!,Aufteilung_Gebäudegruppen_BWZK!A144,#REF!)</f>
        <v>#REF!</v>
      </c>
      <c r="W144" s="72" t="e">
        <f>SUMIF(#REF!,Aufteilung_Gebäudegruppen_BWZK!A144,#REF!)</f>
        <v>#REF!</v>
      </c>
      <c r="X144" s="72" t="e">
        <f>SUMIF(#REF!,Aufteilung_Gebäudegruppen_BWZK!A144,#REF!)</f>
        <v>#REF!</v>
      </c>
      <c r="Y144" s="72" t="e">
        <f>SUMIF(#REF!,Aufteilung_Gebäudegruppen_BWZK!A144,#REF!)</f>
        <v>#REF!</v>
      </c>
      <c r="Z144" s="72" t="e">
        <f>SUMIF(#REF!,Aufteilung_Gebäudegruppen_BWZK!A144,#REF!)</f>
        <v>#REF!</v>
      </c>
      <c r="AA144" s="67"/>
      <c r="AB144" s="72" t="e">
        <f>SUMIF(#REF!,Aufteilung_Gebäudegruppen_BWZK!A144,#REF!)</f>
        <v>#REF!</v>
      </c>
      <c r="AC144" s="72" t="e">
        <f>SUMIF(#REF!,Aufteilung_Gebäudegruppen_BWZK!A144,#REF!)</f>
        <v>#REF!</v>
      </c>
      <c r="AD144" s="72" t="e">
        <f>SUMIF(#REF!,Aufteilung_Gebäudegruppen_BWZK!A144,#REF!)</f>
        <v>#REF!</v>
      </c>
      <c r="AE144" s="72" t="e">
        <f>SUMIF(#REF!,Aufteilung_Gebäudegruppen_BWZK!A144,#REF!)</f>
        <v>#REF!</v>
      </c>
      <c r="AF144" s="72" t="e">
        <f>SUMIF(#REF!,Aufteilung_Gebäudegruppen_BWZK!A144,#REF!)</f>
        <v>#REF!</v>
      </c>
      <c r="AG144" s="67"/>
      <c r="AH144" s="72" t="e">
        <f>SUMIF(#REF!,Aufteilung_Gebäudegruppen_BWZK!A144,#REF!)</f>
        <v>#REF!</v>
      </c>
      <c r="AI144" s="72" t="e">
        <f>SUMIF(#REF!,Aufteilung_Gebäudegruppen_BWZK!A144,#REF!)</f>
        <v>#REF!</v>
      </c>
      <c r="AJ144" s="72" t="e">
        <f>SUMIF(#REF!,Aufteilung_Gebäudegruppen_BWZK!A144,#REF!)</f>
        <v>#REF!</v>
      </c>
      <c r="AK144" s="72" t="e">
        <f>SUMIF(#REF!,Aufteilung_Gebäudegruppen_BWZK!A144,#REF!)</f>
        <v>#REF!</v>
      </c>
      <c r="AL144" s="72" t="e">
        <f>SUMIF(#REF!,Aufteilung_Gebäudegruppen_BWZK!A144,#REF!)</f>
        <v>#REF!</v>
      </c>
      <c r="AM144" s="69"/>
      <c r="AN144" s="70" t="s">
        <v>47</v>
      </c>
      <c r="AO144" s="70" t="e">
        <f t="shared" si="40"/>
        <v>#REF!</v>
      </c>
      <c r="AP144" s="70" t="e">
        <f t="shared" si="41"/>
        <v>#REF!</v>
      </c>
      <c r="AQ144" s="70" t="e">
        <f t="shared" si="42"/>
        <v>#REF!</v>
      </c>
      <c r="AR144" s="70" t="e">
        <f t="shared" si="43"/>
        <v>#REF!</v>
      </c>
      <c r="AS144" s="71"/>
      <c r="AT144" s="70" t="s">
        <v>47</v>
      </c>
      <c r="AU144" s="70" t="e">
        <f t="shared" si="44"/>
        <v>#REF!</v>
      </c>
      <c r="AV144" s="70" t="e">
        <f t="shared" si="45"/>
        <v>#REF!</v>
      </c>
      <c r="AW144" s="70" t="e">
        <f t="shared" si="46"/>
        <v>#REF!</v>
      </c>
      <c r="AX144" s="70" t="e">
        <f t="shared" si="47"/>
        <v>#REF!</v>
      </c>
      <c r="AY144" s="71"/>
      <c r="AZ144" s="70" t="s">
        <v>47</v>
      </c>
      <c r="BA144" s="70" t="e">
        <f t="shared" si="48"/>
        <v>#REF!</v>
      </c>
      <c r="BB144" s="70" t="e">
        <f t="shared" si="49"/>
        <v>#REF!</v>
      </c>
      <c r="BC144" s="70" t="e">
        <f t="shared" si="50"/>
        <v>#REF!</v>
      </c>
      <c r="BD144" s="70" t="e">
        <f t="shared" si="51"/>
        <v>#REF!</v>
      </c>
      <c r="BE144" s="71"/>
      <c r="BF144" s="70" t="s">
        <v>47</v>
      </c>
      <c r="BG144" s="70" t="e">
        <f t="shared" si="52"/>
        <v>#REF!</v>
      </c>
      <c r="BH144" s="70" t="e">
        <f t="shared" si="53"/>
        <v>#REF!</v>
      </c>
      <c r="BI144" s="70" t="e">
        <f t="shared" si="54"/>
        <v>#REF!</v>
      </c>
      <c r="BJ144" s="70" t="e">
        <f t="shared" si="55"/>
        <v>#REF!</v>
      </c>
      <c r="BK144" s="71"/>
      <c r="BL144" s="70" t="s">
        <v>47</v>
      </c>
      <c r="BM144" s="70" t="e">
        <f t="shared" si="56"/>
        <v>#REF!</v>
      </c>
      <c r="BN144" s="70" t="e">
        <f t="shared" si="57"/>
        <v>#REF!</v>
      </c>
      <c r="BO144" s="70" t="e">
        <f t="shared" si="58"/>
        <v>#REF!</v>
      </c>
      <c r="BP144" s="70" t="e">
        <f t="shared" si="59"/>
        <v>#REF!</v>
      </c>
      <c r="BQ144" s="52"/>
    </row>
    <row r="145" spans="1:69">
      <c r="A145" s="66">
        <v>4100</v>
      </c>
      <c r="B145" s="66" t="s">
        <v>158</v>
      </c>
      <c r="C145" s="39"/>
      <c r="D145" s="14" t="e">
        <f>SUMIF(#REF!,Aufteilung_Gebäudegruppen_BWZK!A145,#REF!)</f>
        <v>#REF!</v>
      </c>
      <c r="E145" s="14" t="e">
        <f>SUMIF(#REF!,Aufteilung_Gebäudegruppen_BWZK!A145,#REF!)</f>
        <v>#REF!</v>
      </c>
      <c r="F145" s="14" t="e">
        <f>SUMIF(#REF!,Aufteilung_Gebäudegruppen_BWZK!A145,#REF!)</f>
        <v>#REF!</v>
      </c>
      <c r="G145" s="14" t="e">
        <f>SUMIF(#REF!,Aufteilung_Gebäudegruppen_BWZK!A145,#REF!)</f>
        <v>#REF!</v>
      </c>
      <c r="H145" s="14" t="e">
        <f>SUMIF(#REF!,Aufteilung_Gebäudegruppen_BWZK!A145,#REF!)</f>
        <v>#REF!</v>
      </c>
      <c r="I145" s="67"/>
      <c r="J145" s="72" t="e">
        <f>SUMIF(#REF!,Aufteilung_Gebäudegruppen_BWZK!A145,#REF!)</f>
        <v>#REF!</v>
      </c>
      <c r="K145" s="72" t="e">
        <f>SUMIF(#REF!,Aufteilung_Gebäudegruppen_BWZK!A145,#REF!)</f>
        <v>#REF!</v>
      </c>
      <c r="L145" s="72" t="e">
        <f>SUMIF(#REF!,Aufteilung_Gebäudegruppen_BWZK!A145,#REF!)</f>
        <v>#REF!</v>
      </c>
      <c r="M145" s="72" t="e">
        <f>SUMIF(#REF!,Aufteilung_Gebäudegruppen_BWZK!A145,#REF!)</f>
        <v>#REF!</v>
      </c>
      <c r="N145" s="72" t="e">
        <f>SUMIF(#REF!,Aufteilung_Gebäudegruppen_BWZK!A145,#REF!)</f>
        <v>#REF!</v>
      </c>
      <c r="O145" s="67"/>
      <c r="P145" s="72" t="e">
        <f>SUMIF(#REF!,Aufteilung_Gebäudegruppen_BWZK!A145,#REF!)</f>
        <v>#REF!</v>
      </c>
      <c r="Q145" s="72" t="e">
        <f>SUMIF(#REF!,Aufteilung_Gebäudegruppen_BWZK!A145,#REF!)</f>
        <v>#REF!</v>
      </c>
      <c r="R145" s="72" t="e">
        <f>SUMIF(#REF!,Aufteilung_Gebäudegruppen_BWZK!A145,#REF!)</f>
        <v>#REF!</v>
      </c>
      <c r="S145" s="72" t="e">
        <f>SUMIF(#REF!,Aufteilung_Gebäudegruppen_BWZK!A145,#REF!)</f>
        <v>#REF!</v>
      </c>
      <c r="T145" s="72" t="e">
        <f>SUMIF(#REF!,Aufteilung_Gebäudegruppen_BWZK!A145,#REF!)</f>
        <v>#REF!</v>
      </c>
      <c r="U145" s="67"/>
      <c r="V145" s="72" t="e">
        <f>SUMIF(#REF!,Aufteilung_Gebäudegruppen_BWZK!A145,#REF!)</f>
        <v>#REF!</v>
      </c>
      <c r="W145" s="72" t="e">
        <f>SUMIF(#REF!,Aufteilung_Gebäudegruppen_BWZK!A145,#REF!)</f>
        <v>#REF!</v>
      </c>
      <c r="X145" s="72" t="e">
        <f>SUMIF(#REF!,Aufteilung_Gebäudegruppen_BWZK!A145,#REF!)</f>
        <v>#REF!</v>
      </c>
      <c r="Y145" s="72" t="e">
        <f>SUMIF(#REF!,Aufteilung_Gebäudegruppen_BWZK!A145,#REF!)</f>
        <v>#REF!</v>
      </c>
      <c r="Z145" s="72" t="e">
        <f>SUMIF(#REF!,Aufteilung_Gebäudegruppen_BWZK!A145,#REF!)</f>
        <v>#REF!</v>
      </c>
      <c r="AA145" s="67"/>
      <c r="AB145" s="72" t="e">
        <f>SUMIF(#REF!,Aufteilung_Gebäudegruppen_BWZK!A145,#REF!)</f>
        <v>#REF!</v>
      </c>
      <c r="AC145" s="72" t="e">
        <f>SUMIF(#REF!,Aufteilung_Gebäudegruppen_BWZK!A145,#REF!)</f>
        <v>#REF!</v>
      </c>
      <c r="AD145" s="72" t="e">
        <f>SUMIF(#REF!,Aufteilung_Gebäudegruppen_BWZK!A145,#REF!)</f>
        <v>#REF!</v>
      </c>
      <c r="AE145" s="72" t="e">
        <f>SUMIF(#REF!,Aufteilung_Gebäudegruppen_BWZK!A145,#REF!)</f>
        <v>#REF!</v>
      </c>
      <c r="AF145" s="72" t="e">
        <f>SUMIF(#REF!,Aufteilung_Gebäudegruppen_BWZK!A145,#REF!)</f>
        <v>#REF!</v>
      </c>
      <c r="AG145" s="67"/>
      <c r="AH145" s="72" t="e">
        <f>SUMIF(#REF!,Aufteilung_Gebäudegruppen_BWZK!A145,#REF!)</f>
        <v>#REF!</v>
      </c>
      <c r="AI145" s="72" t="e">
        <f>SUMIF(#REF!,Aufteilung_Gebäudegruppen_BWZK!A145,#REF!)</f>
        <v>#REF!</v>
      </c>
      <c r="AJ145" s="72" t="e">
        <f>SUMIF(#REF!,Aufteilung_Gebäudegruppen_BWZK!A145,#REF!)</f>
        <v>#REF!</v>
      </c>
      <c r="AK145" s="72" t="e">
        <f>SUMIF(#REF!,Aufteilung_Gebäudegruppen_BWZK!A145,#REF!)</f>
        <v>#REF!</v>
      </c>
      <c r="AL145" s="72" t="e">
        <f>SUMIF(#REF!,Aufteilung_Gebäudegruppen_BWZK!A145,#REF!)</f>
        <v>#REF!</v>
      </c>
      <c r="AM145" s="69"/>
      <c r="AN145" s="70" t="s">
        <v>47</v>
      </c>
      <c r="AO145" s="70" t="e">
        <f t="shared" si="40"/>
        <v>#REF!</v>
      </c>
      <c r="AP145" s="70" t="e">
        <f t="shared" si="41"/>
        <v>#REF!</v>
      </c>
      <c r="AQ145" s="70" t="e">
        <f t="shared" si="42"/>
        <v>#REF!</v>
      </c>
      <c r="AR145" s="70" t="e">
        <f t="shared" si="43"/>
        <v>#REF!</v>
      </c>
      <c r="AS145" s="71"/>
      <c r="AT145" s="70" t="s">
        <v>47</v>
      </c>
      <c r="AU145" s="70" t="e">
        <f t="shared" si="44"/>
        <v>#REF!</v>
      </c>
      <c r="AV145" s="70" t="e">
        <f t="shared" si="45"/>
        <v>#REF!</v>
      </c>
      <c r="AW145" s="70" t="e">
        <f t="shared" si="46"/>
        <v>#REF!</v>
      </c>
      <c r="AX145" s="70" t="e">
        <f t="shared" si="47"/>
        <v>#REF!</v>
      </c>
      <c r="AY145" s="71"/>
      <c r="AZ145" s="70" t="s">
        <v>47</v>
      </c>
      <c r="BA145" s="70" t="e">
        <f t="shared" si="48"/>
        <v>#REF!</v>
      </c>
      <c r="BB145" s="70" t="e">
        <f t="shared" si="49"/>
        <v>#REF!</v>
      </c>
      <c r="BC145" s="70" t="e">
        <f t="shared" si="50"/>
        <v>#REF!</v>
      </c>
      <c r="BD145" s="70" t="e">
        <f t="shared" si="51"/>
        <v>#REF!</v>
      </c>
      <c r="BE145" s="71"/>
      <c r="BF145" s="70" t="s">
        <v>47</v>
      </c>
      <c r="BG145" s="70" t="e">
        <f t="shared" si="52"/>
        <v>#REF!</v>
      </c>
      <c r="BH145" s="70" t="e">
        <f t="shared" si="53"/>
        <v>#REF!</v>
      </c>
      <c r="BI145" s="70" t="e">
        <f t="shared" si="54"/>
        <v>#REF!</v>
      </c>
      <c r="BJ145" s="70" t="e">
        <f t="shared" si="55"/>
        <v>#REF!</v>
      </c>
      <c r="BK145" s="71"/>
      <c r="BL145" s="70" t="s">
        <v>47</v>
      </c>
      <c r="BM145" s="70" t="e">
        <f t="shared" si="56"/>
        <v>#REF!</v>
      </c>
      <c r="BN145" s="70" t="e">
        <f t="shared" si="57"/>
        <v>#REF!</v>
      </c>
      <c r="BO145" s="70" t="e">
        <f t="shared" si="58"/>
        <v>#REF!</v>
      </c>
      <c r="BP145" s="70" t="e">
        <f t="shared" si="59"/>
        <v>#REF!</v>
      </c>
      <c r="BQ145" s="52"/>
    </row>
    <row r="146" spans="1:69">
      <c r="A146" s="5">
        <v>4110</v>
      </c>
      <c r="B146" s="5" t="s">
        <v>159</v>
      </c>
      <c r="C146" s="40"/>
      <c r="D146" s="14" t="e">
        <f>SUMIF(#REF!,Aufteilung_Gebäudegruppen_BWZK!A146,#REF!)</f>
        <v>#REF!</v>
      </c>
      <c r="E146" s="14" t="e">
        <f>SUMIF(#REF!,Aufteilung_Gebäudegruppen_BWZK!A146,#REF!)</f>
        <v>#REF!</v>
      </c>
      <c r="F146" s="14" t="e">
        <f>SUMIF(#REF!,Aufteilung_Gebäudegruppen_BWZK!A146,#REF!)</f>
        <v>#REF!</v>
      </c>
      <c r="G146" s="14" t="e">
        <f>SUMIF(#REF!,Aufteilung_Gebäudegruppen_BWZK!A146,#REF!)</f>
        <v>#REF!</v>
      </c>
      <c r="H146" s="14" t="e">
        <f>SUMIF(#REF!,Aufteilung_Gebäudegruppen_BWZK!A146,#REF!)</f>
        <v>#REF!</v>
      </c>
      <c r="I146" s="67"/>
      <c r="J146" s="72" t="e">
        <f>SUMIF(#REF!,Aufteilung_Gebäudegruppen_BWZK!A146,#REF!)</f>
        <v>#REF!</v>
      </c>
      <c r="K146" s="72" t="e">
        <f>SUMIF(#REF!,Aufteilung_Gebäudegruppen_BWZK!A146,#REF!)</f>
        <v>#REF!</v>
      </c>
      <c r="L146" s="72" t="e">
        <f>SUMIF(#REF!,Aufteilung_Gebäudegruppen_BWZK!A146,#REF!)</f>
        <v>#REF!</v>
      </c>
      <c r="M146" s="72" t="e">
        <f>SUMIF(#REF!,Aufteilung_Gebäudegruppen_BWZK!A146,#REF!)</f>
        <v>#REF!</v>
      </c>
      <c r="N146" s="72" t="e">
        <f>SUMIF(#REF!,Aufteilung_Gebäudegruppen_BWZK!A146,#REF!)</f>
        <v>#REF!</v>
      </c>
      <c r="O146" s="67"/>
      <c r="P146" s="72" t="e">
        <f>SUMIF(#REF!,Aufteilung_Gebäudegruppen_BWZK!A146,#REF!)</f>
        <v>#REF!</v>
      </c>
      <c r="Q146" s="72" t="e">
        <f>SUMIF(#REF!,Aufteilung_Gebäudegruppen_BWZK!A146,#REF!)</f>
        <v>#REF!</v>
      </c>
      <c r="R146" s="72" t="e">
        <f>SUMIF(#REF!,Aufteilung_Gebäudegruppen_BWZK!A146,#REF!)</f>
        <v>#REF!</v>
      </c>
      <c r="S146" s="72" t="e">
        <f>SUMIF(#REF!,Aufteilung_Gebäudegruppen_BWZK!A146,#REF!)</f>
        <v>#REF!</v>
      </c>
      <c r="T146" s="72" t="e">
        <f>SUMIF(#REF!,Aufteilung_Gebäudegruppen_BWZK!A146,#REF!)</f>
        <v>#REF!</v>
      </c>
      <c r="U146" s="67"/>
      <c r="V146" s="72" t="e">
        <f>SUMIF(#REF!,Aufteilung_Gebäudegruppen_BWZK!A146,#REF!)</f>
        <v>#REF!</v>
      </c>
      <c r="W146" s="72" t="e">
        <f>SUMIF(#REF!,Aufteilung_Gebäudegruppen_BWZK!A146,#REF!)</f>
        <v>#REF!</v>
      </c>
      <c r="X146" s="72" t="e">
        <f>SUMIF(#REF!,Aufteilung_Gebäudegruppen_BWZK!A146,#REF!)</f>
        <v>#REF!</v>
      </c>
      <c r="Y146" s="72" t="e">
        <f>SUMIF(#REF!,Aufteilung_Gebäudegruppen_BWZK!A146,#REF!)</f>
        <v>#REF!</v>
      </c>
      <c r="Z146" s="72" t="e">
        <f>SUMIF(#REF!,Aufteilung_Gebäudegruppen_BWZK!A146,#REF!)</f>
        <v>#REF!</v>
      </c>
      <c r="AA146" s="67"/>
      <c r="AB146" s="72" t="e">
        <f>SUMIF(#REF!,Aufteilung_Gebäudegruppen_BWZK!A146,#REF!)</f>
        <v>#REF!</v>
      </c>
      <c r="AC146" s="72" t="e">
        <f>SUMIF(#REF!,Aufteilung_Gebäudegruppen_BWZK!A146,#REF!)</f>
        <v>#REF!</v>
      </c>
      <c r="AD146" s="72" t="e">
        <f>SUMIF(#REF!,Aufteilung_Gebäudegruppen_BWZK!A146,#REF!)</f>
        <v>#REF!</v>
      </c>
      <c r="AE146" s="72" t="e">
        <f>SUMIF(#REF!,Aufteilung_Gebäudegruppen_BWZK!A146,#REF!)</f>
        <v>#REF!</v>
      </c>
      <c r="AF146" s="72" t="e">
        <f>SUMIF(#REF!,Aufteilung_Gebäudegruppen_BWZK!A146,#REF!)</f>
        <v>#REF!</v>
      </c>
      <c r="AG146" s="67"/>
      <c r="AH146" s="72" t="e">
        <f>SUMIF(#REF!,Aufteilung_Gebäudegruppen_BWZK!A146,#REF!)</f>
        <v>#REF!</v>
      </c>
      <c r="AI146" s="72" t="e">
        <f>SUMIF(#REF!,Aufteilung_Gebäudegruppen_BWZK!A146,#REF!)</f>
        <v>#REF!</v>
      </c>
      <c r="AJ146" s="72" t="e">
        <f>SUMIF(#REF!,Aufteilung_Gebäudegruppen_BWZK!A146,#REF!)</f>
        <v>#REF!</v>
      </c>
      <c r="AK146" s="72" t="e">
        <f>SUMIF(#REF!,Aufteilung_Gebäudegruppen_BWZK!A146,#REF!)</f>
        <v>#REF!</v>
      </c>
      <c r="AL146" s="72" t="e">
        <f>SUMIF(#REF!,Aufteilung_Gebäudegruppen_BWZK!A146,#REF!)</f>
        <v>#REF!</v>
      </c>
      <c r="AM146" s="69"/>
      <c r="AN146" s="70" t="s">
        <v>47</v>
      </c>
      <c r="AO146" s="70" t="e">
        <f t="shared" si="40"/>
        <v>#REF!</v>
      </c>
      <c r="AP146" s="70" t="e">
        <f t="shared" si="41"/>
        <v>#REF!</v>
      </c>
      <c r="AQ146" s="70" t="e">
        <f t="shared" si="42"/>
        <v>#REF!</v>
      </c>
      <c r="AR146" s="70" t="e">
        <f t="shared" si="43"/>
        <v>#REF!</v>
      </c>
      <c r="AS146" s="71"/>
      <c r="AT146" s="70" t="s">
        <v>47</v>
      </c>
      <c r="AU146" s="70" t="e">
        <f t="shared" si="44"/>
        <v>#REF!</v>
      </c>
      <c r="AV146" s="70" t="e">
        <f t="shared" si="45"/>
        <v>#REF!</v>
      </c>
      <c r="AW146" s="70" t="e">
        <f t="shared" si="46"/>
        <v>#REF!</v>
      </c>
      <c r="AX146" s="70" t="e">
        <f t="shared" si="47"/>
        <v>#REF!</v>
      </c>
      <c r="AY146" s="71"/>
      <c r="AZ146" s="70" t="s">
        <v>47</v>
      </c>
      <c r="BA146" s="70" t="e">
        <f t="shared" si="48"/>
        <v>#REF!</v>
      </c>
      <c r="BB146" s="70" t="e">
        <f t="shared" si="49"/>
        <v>#REF!</v>
      </c>
      <c r="BC146" s="70" t="e">
        <f t="shared" si="50"/>
        <v>#REF!</v>
      </c>
      <c r="BD146" s="70" t="e">
        <f t="shared" si="51"/>
        <v>#REF!</v>
      </c>
      <c r="BE146" s="71"/>
      <c r="BF146" s="70" t="s">
        <v>47</v>
      </c>
      <c r="BG146" s="70" t="e">
        <f t="shared" si="52"/>
        <v>#REF!</v>
      </c>
      <c r="BH146" s="70" t="e">
        <f t="shared" si="53"/>
        <v>#REF!</v>
      </c>
      <c r="BI146" s="70" t="e">
        <f t="shared" si="54"/>
        <v>#REF!</v>
      </c>
      <c r="BJ146" s="70" t="e">
        <f t="shared" si="55"/>
        <v>#REF!</v>
      </c>
      <c r="BK146" s="71"/>
      <c r="BL146" s="70" t="s">
        <v>47</v>
      </c>
      <c r="BM146" s="70" t="e">
        <f t="shared" si="56"/>
        <v>#REF!</v>
      </c>
      <c r="BN146" s="70" t="e">
        <f t="shared" si="57"/>
        <v>#REF!</v>
      </c>
      <c r="BO146" s="70" t="e">
        <f t="shared" si="58"/>
        <v>#REF!</v>
      </c>
      <c r="BP146" s="70" t="e">
        <f t="shared" si="59"/>
        <v>#REF!</v>
      </c>
      <c r="BQ146" s="52"/>
    </row>
    <row r="147" spans="1:69">
      <c r="A147" s="5">
        <v>4120</v>
      </c>
      <c r="B147" s="5" t="s">
        <v>160</v>
      </c>
      <c r="C147" s="40"/>
      <c r="D147" s="14" t="e">
        <f>SUMIF(#REF!,Aufteilung_Gebäudegruppen_BWZK!A147,#REF!)</f>
        <v>#REF!</v>
      </c>
      <c r="E147" s="14" t="e">
        <f>SUMIF(#REF!,Aufteilung_Gebäudegruppen_BWZK!A147,#REF!)</f>
        <v>#REF!</v>
      </c>
      <c r="F147" s="14" t="e">
        <f>SUMIF(#REF!,Aufteilung_Gebäudegruppen_BWZK!A147,#REF!)</f>
        <v>#REF!</v>
      </c>
      <c r="G147" s="14" t="e">
        <f>SUMIF(#REF!,Aufteilung_Gebäudegruppen_BWZK!A147,#REF!)</f>
        <v>#REF!</v>
      </c>
      <c r="H147" s="14" t="e">
        <f>SUMIF(#REF!,Aufteilung_Gebäudegruppen_BWZK!A147,#REF!)</f>
        <v>#REF!</v>
      </c>
      <c r="I147" s="67"/>
      <c r="J147" s="72" t="e">
        <f>SUMIF(#REF!,Aufteilung_Gebäudegruppen_BWZK!A147,#REF!)</f>
        <v>#REF!</v>
      </c>
      <c r="K147" s="72" t="e">
        <f>SUMIF(#REF!,Aufteilung_Gebäudegruppen_BWZK!A147,#REF!)</f>
        <v>#REF!</v>
      </c>
      <c r="L147" s="72" t="e">
        <f>SUMIF(#REF!,Aufteilung_Gebäudegruppen_BWZK!A147,#REF!)</f>
        <v>#REF!</v>
      </c>
      <c r="M147" s="72" t="e">
        <f>SUMIF(#REF!,Aufteilung_Gebäudegruppen_BWZK!A147,#REF!)</f>
        <v>#REF!</v>
      </c>
      <c r="N147" s="72" t="e">
        <f>SUMIF(#REF!,Aufteilung_Gebäudegruppen_BWZK!A147,#REF!)</f>
        <v>#REF!</v>
      </c>
      <c r="O147" s="67"/>
      <c r="P147" s="72" t="e">
        <f>SUMIF(#REF!,Aufteilung_Gebäudegruppen_BWZK!A147,#REF!)</f>
        <v>#REF!</v>
      </c>
      <c r="Q147" s="72" t="e">
        <f>SUMIF(#REF!,Aufteilung_Gebäudegruppen_BWZK!A147,#REF!)</f>
        <v>#REF!</v>
      </c>
      <c r="R147" s="72" t="e">
        <f>SUMIF(#REF!,Aufteilung_Gebäudegruppen_BWZK!A147,#REF!)</f>
        <v>#REF!</v>
      </c>
      <c r="S147" s="72" t="e">
        <f>SUMIF(#REF!,Aufteilung_Gebäudegruppen_BWZK!A147,#REF!)</f>
        <v>#REF!</v>
      </c>
      <c r="T147" s="72" t="e">
        <f>SUMIF(#REF!,Aufteilung_Gebäudegruppen_BWZK!A147,#REF!)</f>
        <v>#REF!</v>
      </c>
      <c r="U147" s="67"/>
      <c r="V147" s="72" t="e">
        <f>SUMIF(#REF!,Aufteilung_Gebäudegruppen_BWZK!A147,#REF!)</f>
        <v>#REF!</v>
      </c>
      <c r="W147" s="72" t="e">
        <f>SUMIF(#REF!,Aufteilung_Gebäudegruppen_BWZK!A147,#REF!)</f>
        <v>#REF!</v>
      </c>
      <c r="X147" s="72" t="e">
        <f>SUMIF(#REF!,Aufteilung_Gebäudegruppen_BWZK!A147,#REF!)</f>
        <v>#REF!</v>
      </c>
      <c r="Y147" s="72" t="e">
        <f>SUMIF(#REF!,Aufteilung_Gebäudegruppen_BWZK!A147,#REF!)</f>
        <v>#REF!</v>
      </c>
      <c r="Z147" s="72" t="e">
        <f>SUMIF(#REF!,Aufteilung_Gebäudegruppen_BWZK!A147,#REF!)</f>
        <v>#REF!</v>
      </c>
      <c r="AA147" s="67"/>
      <c r="AB147" s="72" t="e">
        <f>SUMIF(#REF!,Aufteilung_Gebäudegruppen_BWZK!A147,#REF!)</f>
        <v>#REF!</v>
      </c>
      <c r="AC147" s="72" t="e">
        <f>SUMIF(#REF!,Aufteilung_Gebäudegruppen_BWZK!A147,#REF!)</f>
        <v>#REF!</v>
      </c>
      <c r="AD147" s="72" t="e">
        <f>SUMIF(#REF!,Aufteilung_Gebäudegruppen_BWZK!A147,#REF!)</f>
        <v>#REF!</v>
      </c>
      <c r="AE147" s="72" t="e">
        <f>SUMIF(#REF!,Aufteilung_Gebäudegruppen_BWZK!A147,#REF!)</f>
        <v>#REF!</v>
      </c>
      <c r="AF147" s="72" t="e">
        <f>SUMIF(#REF!,Aufteilung_Gebäudegruppen_BWZK!A147,#REF!)</f>
        <v>#REF!</v>
      </c>
      <c r="AG147" s="67"/>
      <c r="AH147" s="72" t="e">
        <f>SUMIF(#REF!,Aufteilung_Gebäudegruppen_BWZK!A147,#REF!)</f>
        <v>#REF!</v>
      </c>
      <c r="AI147" s="72" t="e">
        <f>SUMIF(#REF!,Aufteilung_Gebäudegruppen_BWZK!A147,#REF!)</f>
        <v>#REF!</v>
      </c>
      <c r="AJ147" s="72" t="e">
        <f>SUMIF(#REF!,Aufteilung_Gebäudegruppen_BWZK!A147,#REF!)</f>
        <v>#REF!</v>
      </c>
      <c r="AK147" s="72" t="e">
        <f>SUMIF(#REF!,Aufteilung_Gebäudegruppen_BWZK!A147,#REF!)</f>
        <v>#REF!</v>
      </c>
      <c r="AL147" s="72" t="e">
        <f>SUMIF(#REF!,Aufteilung_Gebäudegruppen_BWZK!A147,#REF!)</f>
        <v>#REF!</v>
      </c>
      <c r="AM147" s="69"/>
      <c r="AN147" s="70" t="s">
        <v>47</v>
      </c>
      <c r="AO147" s="70" t="e">
        <f t="shared" si="40"/>
        <v>#REF!</v>
      </c>
      <c r="AP147" s="70" t="e">
        <f t="shared" si="41"/>
        <v>#REF!</v>
      </c>
      <c r="AQ147" s="70" t="e">
        <f t="shared" si="42"/>
        <v>#REF!</v>
      </c>
      <c r="AR147" s="70" t="e">
        <f t="shared" si="43"/>
        <v>#REF!</v>
      </c>
      <c r="AS147" s="71"/>
      <c r="AT147" s="70" t="s">
        <v>47</v>
      </c>
      <c r="AU147" s="70" t="e">
        <f t="shared" si="44"/>
        <v>#REF!</v>
      </c>
      <c r="AV147" s="70" t="e">
        <f t="shared" si="45"/>
        <v>#REF!</v>
      </c>
      <c r="AW147" s="70" t="e">
        <f t="shared" si="46"/>
        <v>#REF!</v>
      </c>
      <c r="AX147" s="70" t="e">
        <f t="shared" si="47"/>
        <v>#REF!</v>
      </c>
      <c r="AY147" s="71"/>
      <c r="AZ147" s="70" t="s">
        <v>47</v>
      </c>
      <c r="BA147" s="70" t="e">
        <f t="shared" si="48"/>
        <v>#REF!</v>
      </c>
      <c r="BB147" s="70" t="e">
        <f t="shared" si="49"/>
        <v>#REF!</v>
      </c>
      <c r="BC147" s="70" t="e">
        <f t="shared" si="50"/>
        <v>#REF!</v>
      </c>
      <c r="BD147" s="70" t="e">
        <f t="shared" si="51"/>
        <v>#REF!</v>
      </c>
      <c r="BE147" s="71"/>
      <c r="BF147" s="70" t="s">
        <v>47</v>
      </c>
      <c r="BG147" s="70" t="e">
        <f t="shared" si="52"/>
        <v>#REF!</v>
      </c>
      <c r="BH147" s="70" t="e">
        <f t="shared" si="53"/>
        <v>#REF!</v>
      </c>
      <c r="BI147" s="70" t="e">
        <f t="shared" si="54"/>
        <v>#REF!</v>
      </c>
      <c r="BJ147" s="70" t="e">
        <f t="shared" si="55"/>
        <v>#REF!</v>
      </c>
      <c r="BK147" s="71"/>
      <c r="BL147" s="70" t="s">
        <v>47</v>
      </c>
      <c r="BM147" s="70" t="e">
        <f t="shared" si="56"/>
        <v>#REF!</v>
      </c>
      <c r="BN147" s="70" t="e">
        <f t="shared" si="57"/>
        <v>#REF!</v>
      </c>
      <c r="BO147" s="70" t="e">
        <f t="shared" si="58"/>
        <v>#REF!</v>
      </c>
      <c r="BP147" s="70" t="e">
        <f t="shared" si="59"/>
        <v>#REF!</v>
      </c>
      <c r="BQ147" s="52"/>
    </row>
    <row r="148" spans="1:69">
      <c r="A148" s="5">
        <v>4130</v>
      </c>
      <c r="B148" s="5" t="s">
        <v>161</v>
      </c>
      <c r="C148" s="40"/>
      <c r="D148" s="14" t="e">
        <f>SUMIF(#REF!,Aufteilung_Gebäudegruppen_BWZK!A148,#REF!)</f>
        <v>#REF!</v>
      </c>
      <c r="E148" s="14" t="e">
        <f>SUMIF(#REF!,Aufteilung_Gebäudegruppen_BWZK!A148,#REF!)</f>
        <v>#REF!</v>
      </c>
      <c r="F148" s="14" t="e">
        <f>SUMIF(#REF!,Aufteilung_Gebäudegruppen_BWZK!A148,#REF!)</f>
        <v>#REF!</v>
      </c>
      <c r="G148" s="14" t="e">
        <f>SUMIF(#REF!,Aufteilung_Gebäudegruppen_BWZK!A148,#REF!)</f>
        <v>#REF!</v>
      </c>
      <c r="H148" s="14" t="e">
        <f>SUMIF(#REF!,Aufteilung_Gebäudegruppen_BWZK!A148,#REF!)</f>
        <v>#REF!</v>
      </c>
      <c r="I148" s="67"/>
      <c r="J148" s="72" t="e">
        <f>SUMIF(#REF!,Aufteilung_Gebäudegruppen_BWZK!A148,#REF!)</f>
        <v>#REF!</v>
      </c>
      <c r="K148" s="72" t="e">
        <f>SUMIF(#REF!,Aufteilung_Gebäudegruppen_BWZK!A148,#REF!)</f>
        <v>#REF!</v>
      </c>
      <c r="L148" s="72" t="e">
        <f>SUMIF(#REF!,Aufteilung_Gebäudegruppen_BWZK!A148,#REF!)</f>
        <v>#REF!</v>
      </c>
      <c r="M148" s="72" t="e">
        <f>SUMIF(#REF!,Aufteilung_Gebäudegruppen_BWZK!A148,#REF!)</f>
        <v>#REF!</v>
      </c>
      <c r="N148" s="72" t="e">
        <f>SUMIF(#REF!,Aufteilung_Gebäudegruppen_BWZK!A148,#REF!)</f>
        <v>#REF!</v>
      </c>
      <c r="O148" s="67"/>
      <c r="P148" s="72" t="e">
        <f>SUMIF(#REF!,Aufteilung_Gebäudegruppen_BWZK!A148,#REF!)</f>
        <v>#REF!</v>
      </c>
      <c r="Q148" s="72" t="e">
        <f>SUMIF(#REF!,Aufteilung_Gebäudegruppen_BWZK!A148,#REF!)</f>
        <v>#REF!</v>
      </c>
      <c r="R148" s="72" t="e">
        <f>SUMIF(#REF!,Aufteilung_Gebäudegruppen_BWZK!A148,#REF!)</f>
        <v>#REF!</v>
      </c>
      <c r="S148" s="72" t="e">
        <f>SUMIF(#REF!,Aufteilung_Gebäudegruppen_BWZK!A148,#REF!)</f>
        <v>#REF!</v>
      </c>
      <c r="T148" s="72" t="e">
        <f>SUMIF(#REF!,Aufteilung_Gebäudegruppen_BWZK!A148,#REF!)</f>
        <v>#REF!</v>
      </c>
      <c r="U148" s="67"/>
      <c r="V148" s="72" t="e">
        <f>SUMIF(#REF!,Aufteilung_Gebäudegruppen_BWZK!A148,#REF!)</f>
        <v>#REF!</v>
      </c>
      <c r="W148" s="72" t="e">
        <f>SUMIF(#REF!,Aufteilung_Gebäudegruppen_BWZK!A148,#REF!)</f>
        <v>#REF!</v>
      </c>
      <c r="X148" s="72" t="e">
        <f>SUMIF(#REF!,Aufteilung_Gebäudegruppen_BWZK!A148,#REF!)</f>
        <v>#REF!</v>
      </c>
      <c r="Y148" s="72" t="e">
        <f>SUMIF(#REF!,Aufteilung_Gebäudegruppen_BWZK!A148,#REF!)</f>
        <v>#REF!</v>
      </c>
      <c r="Z148" s="72" t="e">
        <f>SUMIF(#REF!,Aufteilung_Gebäudegruppen_BWZK!A148,#REF!)</f>
        <v>#REF!</v>
      </c>
      <c r="AA148" s="67"/>
      <c r="AB148" s="72" t="e">
        <f>SUMIF(#REF!,Aufteilung_Gebäudegruppen_BWZK!A148,#REF!)</f>
        <v>#REF!</v>
      </c>
      <c r="AC148" s="72" t="e">
        <f>SUMIF(#REF!,Aufteilung_Gebäudegruppen_BWZK!A148,#REF!)</f>
        <v>#REF!</v>
      </c>
      <c r="AD148" s="72" t="e">
        <f>SUMIF(#REF!,Aufteilung_Gebäudegruppen_BWZK!A148,#REF!)</f>
        <v>#REF!</v>
      </c>
      <c r="AE148" s="72" t="e">
        <f>SUMIF(#REF!,Aufteilung_Gebäudegruppen_BWZK!A148,#REF!)</f>
        <v>#REF!</v>
      </c>
      <c r="AF148" s="72" t="e">
        <f>SUMIF(#REF!,Aufteilung_Gebäudegruppen_BWZK!A148,#REF!)</f>
        <v>#REF!</v>
      </c>
      <c r="AG148" s="67"/>
      <c r="AH148" s="72" t="e">
        <f>SUMIF(#REF!,Aufteilung_Gebäudegruppen_BWZK!A148,#REF!)</f>
        <v>#REF!</v>
      </c>
      <c r="AI148" s="72" t="e">
        <f>SUMIF(#REF!,Aufteilung_Gebäudegruppen_BWZK!A148,#REF!)</f>
        <v>#REF!</v>
      </c>
      <c r="AJ148" s="72" t="e">
        <f>SUMIF(#REF!,Aufteilung_Gebäudegruppen_BWZK!A148,#REF!)</f>
        <v>#REF!</v>
      </c>
      <c r="AK148" s="72" t="e">
        <f>SUMIF(#REF!,Aufteilung_Gebäudegruppen_BWZK!A148,#REF!)</f>
        <v>#REF!</v>
      </c>
      <c r="AL148" s="72" t="e">
        <f>SUMIF(#REF!,Aufteilung_Gebäudegruppen_BWZK!A148,#REF!)</f>
        <v>#REF!</v>
      </c>
      <c r="AM148" s="69"/>
      <c r="AN148" s="70" t="s">
        <v>47</v>
      </c>
      <c r="AO148" s="70" t="e">
        <f t="shared" si="40"/>
        <v>#REF!</v>
      </c>
      <c r="AP148" s="70" t="e">
        <f t="shared" si="41"/>
        <v>#REF!</v>
      </c>
      <c r="AQ148" s="70" t="e">
        <f t="shared" si="42"/>
        <v>#REF!</v>
      </c>
      <c r="AR148" s="70" t="e">
        <f t="shared" si="43"/>
        <v>#REF!</v>
      </c>
      <c r="AS148" s="71"/>
      <c r="AT148" s="70" t="s">
        <v>47</v>
      </c>
      <c r="AU148" s="70" t="e">
        <f t="shared" si="44"/>
        <v>#REF!</v>
      </c>
      <c r="AV148" s="70" t="e">
        <f t="shared" si="45"/>
        <v>#REF!</v>
      </c>
      <c r="AW148" s="70" t="e">
        <f t="shared" si="46"/>
        <v>#REF!</v>
      </c>
      <c r="AX148" s="70" t="e">
        <f t="shared" si="47"/>
        <v>#REF!</v>
      </c>
      <c r="AY148" s="71"/>
      <c r="AZ148" s="70" t="s">
        <v>47</v>
      </c>
      <c r="BA148" s="70" t="e">
        <f t="shared" si="48"/>
        <v>#REF!</v>
      </c>
      <c r="BB148" s="70" t="e">
        <f t="shared" si="49"/>
        <v>#REF!</v>
      </c>
      <c r="BC148" s="70" t="e">
        <f t="shared" si="50"/>
        <v>#REF!</v>
      </c>
      <c r="BD148" s="70" t="e">
        <f t="shared" si="51"/>
        <v>#REF!</v>
      </c>
      <c r="BE148" s="71"/>
      <c r="BF148" s="70" t="s">
        <v>47</v>
      </c>
      <c r="BG148" s="70" t="e">
        <f t="shared" si="52"/>
        <v>#REF!</v>
      </c>
      <c r="BH148" s="70" t="e">
        <f t="shared" si="53"/>
        <v>#REF!</v>
      </c>
      <c r="BI148" s="70" t="e">
        <f t="shared" si="54"/>
        <v>#REF!</v>
      </c>
      <c r="BJ148" s="70" t="e">
        <f t="shared" si="55"/>
        <v>#REF!</v>
      </c>
      <c r="BK148" s="71"/>
      <c r="BL148" s="70" t="s">
        <v>47</v>
      </c>
      <c r="BM148" s="70" t="e">
        <f t="shared" si="56"/>
        <v>#REF!</v>
      </c>
      <c r="BN148" s="70" t="e">
        <f t="shared" si="57"/>
        <v>#REF!</v>
      </c>
      <c r="BO148" s="70" t="e">
        <f t="shared" si="58"/>
        <v>#REF!</v>
      </c>
      <c r="BP148" s="70" t="e">
        <f t="shared" si="59"/>
        <v>#REF!</v>
      </c>
      <c r="BQ148" s="52"/>
    </row>
    <row r="149" spans="1:69">
      <c r="A149" s="5">
        <v>4140</v>
      </c>
      <c r="B149" s="5" t="s">
        <v>162</v>
      </c>
      <c r="C149" s="40"/>
      <c r="D149" s="14" t="e">
        <f>SUMIF(#REF!,Aufteilung_Gebäudegruppen_BWZK!A149,#REF!)</f>
        <v>#REF!</v>
      </c>
      <c r="E149" s="14" t="e">
        <f>SUMIF(#REF!,Aufteilung_Gebäudegruppen_BWZK!A149,#REF!)</f>
        <v>#REF!</v>
      </c>
      <c r="F149" s="14" t="e">
        <f>SUMIF(#REF!,Aufteilung_Gebäudegruppen_BWZK!A149,#REF!)</f>
        <v>#REF!</v>
      </c>
      <c r="G149" s="14" t="e">
        <f>SUMIF(#REF!,Aufteilung_Gebäudegruppen_BWZK!A149,#REF!)</f>
        <v>#REF!</v>
      </c>
      <c r="H149" s="14" t="e">
        <f>SUMIF(#REF!,Aufteilung_Gebäudegruppen_BWZK!A149,#REF!)</f>
        <v>#REF!</v>
      </c>
      <c r="I149" s="67"/>
      <c r="J149" s="72" t="e">
        <f>SUMIF(#REF!,Aufteilung_Gebäudegruppen_BWZK!A149,#REF!)</f>
        <v>#REF!</v>
      </c>
      <c r="K149" s="72" t="e">
        <f>SUMIF(#REF!,Aufteilung_Gebäudegruppen_BWZK!A149,#REF!)</f>
        <v>#REF!</v>
      </c>
      <c r="L149" s="72" t="e">
        <f>SUMIF(#REF!,Aufteilung_Gebäudegruppen_BWZK!A149,#REF!)</f>
        <v>#REF!</v>
      </c>
      <c r="M149" s="72" t="e">
        <f>SUMIF(#REF!,Aufteilung_Gebäudegruppen_BWZK!A149,#REF!)</f>
        <v>#REF!</v>
      </c>
      <c r="N149" s="72" t="e">
        <f>SUMIF(#REF!,Aufteilung_Gebäudegruppen_BWZK!A149,#REF!)</f>
        <v>#REF!</v>
      </c>
      <c r="O149" s="67"/>
      <c r="P149" s="72" t="e">
        <f>SUMIF(#REF!,Aufteilung_Gebäudegruppen_BWZK!A149,#REF!)</f>
        <v>#REF!</v>
      </c>
      <c r="Q149" s="72" t="e">
        <f>SUMIF(#REF!,Aufteilung_Gebäudegruppen_BWZK!A149,#REF!)</f>
        <v>#REF!</v>
      </c>
      <c r="R149" s="72" t="e">
        <f>SUMIF(#REF!,Aufteilung_Gebäudegruppen_BWZK!A149,#REF!)</f>
        <v>#REF!</v>
      </c>
      <c r="S149" s="72" t="e">
        <f>SUMIF(#REF!,Aufteilung_Gebäudegruppen_BWZK!A149,#REF!)</f>
        <v>#REF!</v>
      </c>
      <c r="T149" s="72" t="e">
        <f>SUMIF(#REF!,Aufteilung_Gebäudegruppen_BWZK!A149,#REF!)</f>
        <v>#REF!</v>
      </c>
      <c r="U149" s="67"/>
      <c r="V149" s="72" t="e">
        <f>SUMIF(#REF!,Aufteilung_Gebäudegruppen_BWZK!A149,#REF!)</f>
        <v>#REF!</v>
      </c>
      <c r="W149" s="72" t="e">
        <f>SUMIF(#REF!,Aufteilung_Gebäudegruppen_BWZK!A149,#REF!)</f>
        <v>#REF!</v>
      </c>
      <c r="X149" s="72" t="e">
        <f>SUMIF(#REF!,Aufteilung_Gebäudegruppen_BWZK!A149,#REF!)</f>
        <v>#REF!</v>
      </c>
      <c r="Y149" s="72" t="e">
        <f>SUMIF(#REF!,Aufteilung_Gebäudegruppen_BWZK!A149,#REF!)</f>
        <v>#REF!</v>
      </c>
      <c r="Z149" s="72" t="e">
        <f>SUMIF(#REF!,Aufteilung_Gebäudegruppen_BWZK!A149,#REF!)</f>
        <v>#REF!</v>
      </c>
      <c r="AA149" s="67"/>
      <c r="AB149" s="72" t="e">
        <f>SUMIF(#REF!,Aufteilung_Gebäudegruppen_BWZK!A149,#REF!)</f>
        <v>#REF!</v>
      </c>
      <c r="AC149" s="72" t="e">
        <f>SUMIF(#REF!,Aufteilung_Gebäudegruppen_BWZK!A149,#REF!)</f>
        <v>#REF!</v>
      </c>
      <c r="AD149" s="72" t="e">
        <f>SUMIF(#REF!,Aufteilung_Gebäudegruppen_BWZK!A149,#REF!)</f>
        <v>#REF!</v>
      </c>
      <c r="AE149" s="72" t="e">
        <f>SUMIF(#REF!,Aufteilung_Gebäudegruppen_BWZK!A149,#REF!)</f>
        <v>#REF!</v>
      </c>
      <c r="AF149" s="72" t="e">
        <f>SUMIF(#REF!,Aufteilung_Gebäudegruppen_BWZK!A149,#REF!)</f>
        <v>#REF!</v>
      </c>
      <c r="AG149" s="67"/>
      <c r="AH149" s="72" t="e">
        <f>SUMIF(#REF!,Aufteilung_Gebäudegruppen_BWZK!A149,#REF!)</f>
        <v>#REF!</v>
      </c>
      <c r="AI149" s="72" t="e">
        <f>SUMIF(#REF!,Aufteilung_Gebäudegruppen_BWZK!A149,#REF!)</f>
        <v>#REF!</v>
      </c>
      <c r="AJ149" s="72" t="e">
        <f>SUMIF(#REF!,Aufteilung_Gebäudegruppen_BWZK!A149,#REF!)</f>
        <v>#REF!</v>
      </c>
      <c r="AK149" s="72" t="e">
        <f>SUMIF(#REF!,Aufteilung_Gebäudegruppen_BWZK!A149,#REF!)</f>
        <v>#REF!</v>
      </c>
      <c r="AL149" s="72" t="e">
        <f>SUMIF(#REF!,Aufteilung_Gebäudegruppen_BWZK!A149,#REF!)</f>
        <v>#REF!</v>
      </c>
      <c r="AM149" s="69"/>
      <c r="AN149" s="70" t="s">
        <v>47</v>
      </c>
      <c r="AO149" s="70" t="e">
        <f t="shared" si="40"/>
        <v>#REF!</v>
      </c>
      <c r="AP149" s="70" t="e">
        <f t="shared" si="41"/>
        <v>#REF!</v>
      </c>
      <c r="AQ149" s="70" t="e">
        <f t="shared" si="42"/>
        <v>#REF!</v>
      </c>
      <c r="AR149" s="70" t="e">
        <f t="shared" si="43"/>
        <v>#REF!</v>
      </c>
      <c r="AS149" s="71"/>
      <c r="AT149" s="70" t="s">
        <v>47</v>
      </c>
      <c r="AU149" s="70" t="e">
        <f t="shared" si="44"/>
        <v>#REF!</v>
      </c>
      <c r="AV149" s="70" t="e">
        <f t="shared" si="45"/>
        <v>#REF!</v>
      </c>
      <c r="AW149" s="70" t="e">
        <f t="shared" si="46"/>
        <v>#REF!</v>
      </c>
      <c r="AX149" s="70" t="e">
        <f t="shared" si="47"/>
        <v>#REF!</v>
      </c>
      <c r="AY149" s="71"/>
      <c r="AZ149" s="70" t="s">
        <v>47</v>
      </c>
      <c r="BA149" s="70" t="e">
        <f t="shared" si="48"/>
        <v>#REF!</v>
      </c>
      <c r="BB149" s="70" t="e">
        <f t="shared" si="49"/>
        <v>#REF!</v>
      </c>
      <c r="BC149" s="70" t="e">
        <f t="shared" si="50"/>
        <v>#REF!</v>
      </c>
      <c r="BD149" s="70" t="e">
        <f t="shared" si="51"/>
        <v>#REF!</v>
      </c>
      <c r="BE149" s="71"/>
      <c r="BF149" s="70" t="s">
        <v>47</v>
      </c>
      <c r="BG149" s="70" t="e">
        <f t="shared" si="52"/>
        <v>#REF!</v>
      </c>
      <c r="BH149" s="70" t="e">
        <f t="shared" si="53"/>
        <v>#REF!</v>
      </c>
      <c r="BI149" s="70" t="e">
        <f t="shared" si="54"/>
        <v>#REF!</v>
      </c>
      <c r="BJ149" s="70" t="e">
        <f t="shared" si="55"/>
        <v>#REF!</v>
      </c>
      <c r="BK149" s="71"/>
      <c r="BL149" s="70" t="s">
        <v>47</v>
      </c>
      <c r="BM149" s="70" t="e">
        <f t="shared" si="56"/>
        <v>#REF!</v>
      </c>
      <c r="BN149" s="70" t="e">
        <f t="shared" si="57"/>
        <v>#REF!</v>
      </c>
      <c r="BO149" s="70" t="e">
        <f t="shared" si="58"/>
        <v>#REF!</v>
      </c>
      <c r="BP149" s="70" t="e">
        <f t="shared" si="59"/>
        <v>#REF!</v>
      </c>
      <c r="BQ149" s="52"/>
    </row>
    <row r="150" spans="1:69">
      <c r="A150" s="66">
        <v>4200</v>
      </c>
      <c r="B150" s="66" t="s">
        <v>163</v>
      </c>
      <c r="C150" s="39"/>
      <c r="D150" s="14" t="e">
        <f>SUMIF(#REF!,Aufteilung_Gebäudegruppen_BWZK!A150,#REF!)</f>
        <v>#REF!</v>
      </c>
      <c r="E150" s="14" t="e">
        <f>SUMIF(#REF!,Aufteilung_Gebäudegruppen_BWZK!A150,#REF!)</f>
        <v>#REF!</v>
      </c>
      <c r="F150" s="14" t="e">
        <f>SUMIF(#REF!,Aufteilung_Gebäudegruppen_BWZK!A150,#REF!)</f>
        <v>#REF!</v>
      </c>
      <c r="G150" s="14" t="e">
        <f>SUMIF(#REF!,Aufteilung_Gebäudegruppen_BWZK!A150,#REF!)</f>
        <v>#REF!</v>
      </c>
      <c r="H150" s="14" t="e">
        <f>SUMIF(#REF!,Aufteilung_Gebäudegruppen_BWZK!A150,#REF!)</f>
        <v>#REF!</v>
      </c>
      <c r="I150" s="67"/>
      <c r="J150" s="72" t="e">
        <f>SUMIF(#REF!,Aufteilung_Gebäudegruppen_BWZK!A150,#REF!)</f>
        <v>#REF!</v>
      </c>
      <c r="K150" s="72" t="e">
        <f>SUMIF(#REF!,Aufteilung_Gebäudegruppen_BWZK!A150,#REF!)</f>
        <v>#REF!</v>
      </c>
      <c r="L150" s="72" t="e">
        <f>SUMIF(#REF!,Aufteilung_Gebäudegruppen_BWZK!A150,#REF!)</f>
        <v>#REF!</v>
      </c>
      <c r="M150" s="72" t="e">
        <f>SUMIF(#REF!,Aufteilung_Gebäudegruppen_BWZK!A150,#REF!)</f>
        <v>#REF!</v>
      </c>
      <c r="N150" s="72" t="e">
        <f>SUMIF(#REF!,Aufteilung_Gebäudegruppen_BWZK!A150,#REF!)</f>
        <v>#REF!</v>
      </c>
      <c r="O150" s="67"/>
      <c r="P150" s="72" t="e">
        <f>SUMIF(#REF!,Aufteilung_Gebäudegruppen_BWZK!A150,#REF!)</f>
        <v>#REF!</v>
      </c>
      <c r="Q150" s="72" t="e">
        <f>SUMIF(#REF!,Aufteilung_Gebäudegruppen_BWZK!A150,#REF!)</f>
        <v>#REF!</v>
      </c>
      <c r="R150" s="72" t="e">
        <f>SUMIF(#REF!,Aufteilung_Gebäudegruppen_BWZK!A150,#REF!)</f>
        <v>#REF!</v>
      </c>
      <c r="S150" s="72" t="e">
        <f>SUMIF(#REF!,Aufteilung_Gebäudegruppen_BWZK!A150,#REF!)</f>
        <v>#REF!</v>
      </c>
      <c r="T150" s="72" t="e">
        <f>SUMIF(#REF!,Aufteilung_Gebäudegruppen_BWZK!A150,#REF!)</f>
        <v>#REF!</v>
      </c>
      <c r="U150" s="67"/>
      <c r="V150" s="72" t="e">
        <f>SUMIF(#REF!,Aufteilung_Gebäudegruppen_BWZK!A150,#REF!)</f>
        <v>#REF!</v>
      </c>
      <c r="W150" s="72" t="e">
        <f>SUMIF(#REF!,Aufteilung_Gebäudegruppen_BWZK!A150,#REF!)</f>
        <v>#REF!</v>
      </c>
      <c r="X150" s="72" t="e">
        <f>SUMIF(#REF!,Aufteilung_Gebäudegruppen_BWZK!A150,#REF!)</f>
        <v>#REF!</v>
      </c>
      <c r="Y150" s="72" t="e">
        <f>SUMIF(#REF!,Aufteilung_Gebäudegruppen_BWZK!A150,#REF!)</f>
        <v>#REF!</v>
      </c>
      <c r="Z150" s="72" t="e">
        <f>SUMIF(#REF!,Aufteilung_Gebäudegruppen_BWZK!A150,#REF!)</f>
        <v>#REF!</v>
      </c>
      <c r="AA150" s="67"/>
      <c r="AB150" s="72" t="e">
        <f>SUMIF(#REF!,Aufteilung_Gebäudegruppen_BWZK!A150,#REF!)</f>
        <v>#REF!</v>
      </c>
      <c r="AC150" s="72" t="e">
        <f>SUMIF(#REF!,Aufteilung_Gebäudegruppen_BWZK!A150,#REF!)</f>
        <v>#REF!</v>
      </c>
      <c r="AD150" s="72" t="e">
        <f>SUMIF(#REF!,Aufteilung_Gebäudegruppen_BWZK!A150,#REF!)</f>
        <v>#REF!</v>
      </c>
      <c r="AE150" s="72" t="e">
        <f>SUMIF(#REF!,Aufteilung_Gebäudegruppen_BWZK!A150,#REF!)</f>
        <v>#REF!</v>
      </c>
      <c r="AF150" s="72" t="e">
        <f>SUMIF(#REF!,Aufteilung_Gebäudegruppen_BWZK!A150,#REF!)</f>
        <v>#REF!</v>
      </c>
      <c r="AG150" s="67"/>
      <c r="AH150" s="72" t="e">
        <f>SUMIF(#REF!,Aufteilung_Gebäudegruppen_BWZK!A150,#REF!)</f>
        <v>#REF!</v>
      </c>
      <c r="AI150" s="72" t="e">
        <f>SUMIF(#REF!,Aufteilung_Gebäudegruppen_BWZK!A150,#REF!)</f>
        <v>#REF!</v>
      </c>
      <c r="AJ150" s="72" t="e">
        <f>SUMIF(#REF!,Aufteilung_Gebäudegruppen_BWZK!A150,#REF!)</f>
        <v>#REF!</v>
      </c>
      <c r="AK150" s="72" t="e">
        <f>SUMIF(#REF!,Aufteilung_Gebäudegruppen_BWZK!A150,#REF!)</f>
        <v>#REF!</v>
      </c>
      <c r="AL150" s="72" t="e">
        <f>SUMIF(#REF!,Aufteilung_Gebäudegruppen_BWZK!A150,#REF!)</f>
        <v>#REF!</v>
      </c>
      <c r="AM150" s="69"/>
      <c r="AN150" s="70" t="s">
        <v>47</v>
      </c>
      <c r="AO150" s="70" t="e">
        <f t="shared" si="40"/>
        <v>#REF!</v>
      </c>
      <c r="AP150" s="70" t="e">
        <f t="shared" si="41"/>
        <v>#REF!</v>
      </c>
      <c r="AQ150" s="70" t="e">
        <f t="shared" si="42"/>
        <v>#REF!</v>
      </c>
      <c r="AR150" s="70" t="e">
        <f t="shared" si="43"/>
        <v>#REF!</v>
      </c>
      <c r="AS150" s="71"/>
      <c r="AT150" s="70" t="s">
        <v>47</v>
      </c>
      <c r="AU150" s="70" t="e">
        <f t="shared" si="44"/>
        <v>#REF!</v>
      </c>
      <c r="AV150" s="70" t="e">
        <f t="shared" si="45"/>
        <v>#REF!</v>
      </c>
      <c r="AW150" s="70" t="e">
        <f t="shared" si="46"/>
        <v>#REF!</v>
      </c>
      <c r="AX150" s="70" t="e">
        <f t="shared" si="47"/>
        <v>#REF!</v>
      </c>
      <c r="AY150" s="71"/>
      <c r="AZ150" s="70" t="s">
        <v>47</v>
      </c>
      <c r="BA150" s="70" t="e">
        <f t="shared" si="48"/>
        <v>#REF!</v>
      </c>
      <c r="BB150" s="70" t="e">
        <f t="shared" si="49"/>
        <v>#REF!</v>
      </c>
      <c r="BC150" s="70" t="e">
        <f t="shared" si="50"/>
        <v>#REF!</v>
      </c>
      <c r="BD150" s="70" t="e">
        <f t="shared" si="51"/>
        <v>#REF!</v>
      </c>
      <c r="BE150" s="71"/>
      <c r="BF150" s="70" t="s">
        <v>47</v>
      </c>
      <c r="BG150" s="70" t="e">
        <f t="shared" si="52"/>
        <v>#REF!</v>
      </c>
      <c r="BH150" s="70" t="e">
        <f t="shared" si="53"/>
        <v>#REF!</v>
      </c>
      <c r="BI150" s="70" t="e">
        <f t="shared" si="54"/>
        <v>#REF!</v>
      </c>
      <c r="BJ150" s="70" t="e">
        <f t="shared" si="55"/>
        <v>#REF!</v>
      </c>
      <c r="BK150" s="71"/>
      <c r="BL150" s="70" t="s">
        <v>47</v>
      </c>
      <c r="BM150" s="70" t="e">
        <f t="shared" si="56"/>
        <v>#REF!</v>
      </c>
      <c r="BN150" s="70" t="e">
        <f t="shared" si="57"/>
        <v>#REF!</v>
      </c>
      <c r="BO150" s="70" t="e">
        <f t="shared" si="58"/>
        <v>#REF!</v>
      </c>
      <c r="BP150" s="70" t="e">
        <f t="shared" si="59"/>
        <v>#REF!</v>
      </c>
      <c r="BQ150" s="52"/>
    </row>
    <row r="151" spans="1:69">
      <c r="A151" s="5">
        <v>4210</v>
      </c>
      <c r="B151" s="5" t="s">
        <v>164</v>
      </c>
      <c r="C151" s="40"/>
      <c r="D151" s="14" t="e">
        <f>SUMIF(#REF!,Aufteilung_Gebäudegruppen_BWZK!A151,#REF!)</f>
        <v>#REF!</v>
      </c>
      <c r="E151" s="14" t="e">
        <f>SUMIF(#REF!,Aufteilung_Gebäudegruppen_BWZK!A151,#REF!)</f>
        <v>#REF!</v>
      </c>
      <c r="F151" s="14" t="e">
        <f>SUMIF(#REF!,Aufteilung_Gebäudegruppen_BWZK!A151,#REF!)</f>
        <v>#REF!</v>
      </c>
      <c r="G151" s="14" t="e">
        <f>SUMIF(#REF!,Aufteilung_Gebäudegruppen_BWZK!A151,#REF!)</f>
        <v>#REF!</v>
      </c>
      <c r="H151" s="14" t="e">
        <f>SUMIF(#REF!,Aufteilung_Gebäudegruppen_BWZK!A151,#REF!)</f>
        <v>#REF!</v>
      </c>
      <c r="I151" s="67"/>
      <c r="J151" s="72" t="e">
        <f>SUMIF(#REF!,Aufteilung_Gebäudegruppen_BWZK!A151,#REF!)</f>
        <v>#REF!</v>
      </c>
      <c r="K151" s="72" t="e">
        <f>SUMIF(#REF!,Aufteilung_Gebäudegruppen_BWZK!A151,#REF!)</f>
        <v>#REF!</v>
      </c>
      <c r="L151" s="72" t="e">
        <f>SUMIF(#REF!,Aufteilung_Gebäudegruppen_BWZK!A151,#REF!)</f>
        <v>#REF!</v>
      </c>
      <c r="M151" s="72" t="e">
        <f>SUMIF(#REF!,Aufteilung_Gebäudegruppen_BWZK!A151,#REF!)</f>
        <v>#REF!</v>
      </c>
      <c r="N151" s="72" t="e">
        <f>SUMIF(#REF!,Aufteilung_Gebäudegruppen_BWZK!A151,#REF!)</f>
        <v>#REF!</v>
      </c>
      <c r="O151" s="67"/>
      <c r="P151" s="72" t="e">
        <f>SUMIF(#REF!,Aufteilung_Gebäudegruppen_BWZK!A151,#REF!)</f>
        <v>#REF!</v>
      </c>
      <c r="Q151" s="72" t="e">
        <f>SUMIF(#REF!,Aufteilung_Gebäudegruppen_BWZK!A151,#REF!)</f>
        <v>#REF!</v>
      </c>
      <c r="R151" s="72" t="e">
        <f>SUMIF(#REF!,Aufteilung_Gebäudegruppen_BWZK!A151,#REF!)</f>
        <v>#REF!</v>
      </c>
      <c r="S151" s="72" t="e">
        <f>SUMIF(#REF!,Aufteilung_Gebäudegruppen_BWZK!A151,#REF!)</f>
        <v>#REF!</v>
      </c>
      <c r="T151" s="72" t="e">
        <f>SUMIF(#REF!,Aufteilung_Gebäudegruppen_BWZK!A151,#REF!)</f>
        <v>#REF!</v>
      </c>
      <c r="U151" s="67"/>
      <c r="V151" s="72" t="e">
        <f>SUMIF(#REF!,Aufteilung_Gebäudegruppen_BWZK!A151,#REF!)</f>
        <v>#REF!</v>
      </c>
      <c r="W151" s="72" t="e">
        <f>SUMIF(#REF!,Aufteilung_Gebäudegruppen_BWZK!A151,#REF!)</f>
        <v>#REF!</v>
      </c>
      <c r="X151" s="72" t="e">
        <f>SUMIF(#REF!,Aufteilung_Gebäudegruppen_BWZK!A151,#REF!)</f>
        <v>#REF!</v>
      </c>
      <c r="Y151" s="72" t="e">
        <f>SUMIF(#REF!,Aufteilung_Gebäudegruppen_BWZK!A151,#REF!)</f>
        <v>#REF!</v>
      </c>
      <c r="Z151" s="72" t="e">
        <f>SUMIF(#REF!,Aufteilung_Gebäudegruppen_BWZK!A151,#REF!)</f>
        <v>#REF!</v>
      </c>
      <c r="AA151" s="67"/>
      <c r="AB151" s="72" t="e">
        <f>SUMIF(#REF!,Aufteilung_Gebäudegruppen_BWZK!A151,#REF!)</f>
        <v>#REF!</v>
      </c>
      <c r="AC151" s="72" t="e">
        <f>SUMIF(#REF!,Aufteilung_Gebäudegruppen_BWZK!A151,#REF!)</f>
        <v>#REF!</v>
      </c>
      <c r="AD151" s="72" t="e">
        <f>SUMIF(#REF!,Aufteilung_Gebäudegruppen_BWZK!A151,#REF!)</f>
        <v>#REF!</v>
      </c>
      <c r="AE151" s="72" t="e">
        <f>SUMIF(#REF!,Aufteilung_Gebäudegruppen_BWZK!A151,#REF!)</f>
        <v>#REF!</v>
      </c>
      <c r="AF151" s="72" t="e">
        <f>SUMIF(#REF!,Aufteilung_Gebäudegruppen_BWZK!A151,#REF!)</f>
        <v>#REF!</v>
      </c>
      <c r="AG151" s="67"/>
      <c r="AH151" s="72" t="e">
        <f>SUMIF(#REF!,Aufteilung_Gebäudegruppen_BWZK!A151,#REF!)</f>
        <v>#REF!</v>
      </c>
      <c r="AI151" s="72" t="e">
        <f>SUMIF(#REF!,Aufteilung_Gebäudegruppen_BWZK!A151,#REF!)</f>
        <v>#REF!</v>
      </c>
      <c r="AJ151" s="72" t="e">
        <f>SUMIF(#REF!,Aufteilung_Gebäudegruppen_BWZK!A151,#REF!)</f>
        <v>#REF!</v>
      </c>
      <c r="AK151" s="72" t="e">
        <f>SUMIF(#REF!,Aufteilung_Gebäudegruppen_BWZK!A151,#REF!)</f>
        <v>#REF!</v>
      </c>
      <c r="AL151" s="72" t="e">
        <f>SUMIF(#REF!,Aufteilung_Gebäudegruppen_BWZK!A151,#REF!)</f>
        <v>#REF!</v>
      </c>
      <c r="AM151" s="69"/>
      <c r="AN151" s="70" t="s">
        <v>47</v>
      </c>
      <c r="AO151" s="70" t="e">
        <f t="shared" si="40"/>
        <v>#REF!</v>
      </c>
      <c r="AP151" s="70" t="e">
        <f t="shared" si="41"/>
        <v>#REF!</v>
      </c>
      <c r="AQ151" s="70" t="e">
        <f t="shared" si="42"/>
        <v>#REF!</v>
      </c>
      <c r="AR151" s="70" t="e">
        <f t="shared" si="43"/>
        <v>#REF!</v>
      </c>
      <c r="AS151" s="71"/>
      <c r="AT151" s="70" t="s">
        <v>47</v>
      </c>
      <c r="AU151" s="70" t="e">
        <f t="shared" si="44"/>
        <v>#REF!</v>
      </c>
      <c r="AV151" s="70" t="e">
        <f t="shared" si="45"/>
        <v>#REF!</v>
      </c>
      <c r="AW151" s="70" t="e">
        <f t="shared" si="46"/>
        <v>#REF!</v>
      </c>
      <c r="AX151" s="70" t="e">
        <f t="shared" si="47"/>
        <v>#REF!</v>
      </c>
      <c r="AY151" s="71"/>
      <c r="AZ151" s="70" t="s">
        <v>47</v>
      </c>
      <c r="BA151" s="70" t="e">
        <f t="shared" si="48"/>
        <v>#REF!</v>
      </c>
      <c r="BB151" s="70" t="e">
        <f t="shared" si="49"/>
        <v>#REF!</v>
      </c>
      <c r="BC151" s="70" t="e">
        <f t="shared" si="50"/>
        <v>#REF!</v>
      </c>
      <c r="BD151" s="70" t="e">
        <f t="shared" si="51"/>
        <v>#REF!</v>
      </c>
      <c r="BE151" s="71"/>
      <c r="BF151" s="70" t="s">
        <v>47</v>
      </c>
      <c r="BG151" s="70" t="e">
        <f t="shared" si="52"/>
        <v>#REF!</v>
      </c>
      <c r="BH151" s="70" t="e">
        <f t="shared" si="53"/>
        <v>#REF!</v>
      </c>
      <c r="BI151" s="70" t="e">
        <f t="shared" si="54"/>
        <v>#REF!</v>
      </c>
      <c r="BJ151" s="70" t="e">
        <f t="shared" si="55"/>
        <v>#REF!</v>
      </c>
      <c r="BK151" s="71"/>
      <c r="BL151" s="70" t="s">
        <v>47</v>
      </c>
      <c r="BM151" s="70" t="e">
        <f t="shared" si="56"/>
        <v>#REF!</v>
      </c>
      <c r="BN151" s="70" t="e">
        <f t="shared" si="57"/>
        <v>#REF!</v>
      </c>
      <c r="BO151" s="70" t="e">
        <f t="shared" si="58"/>
        <v>#REF!</v>
      </c>
      <c r="BP151" s="70" t="e">
        <f t="shared" si="59"/>
        <v>#REF!</v>
      </c>
      <c r="BQ151" s="52"/>
    </row>
    <row r="152" spans="1:69">
      <c r="A152" s="5">
        <v>4220</v>
      </c>
      <c r="B152" s="5" t="s">
        <v>165</v>
      </c>
      <c r="C152" s="40"/>
      <c r="D152" s="14" t="e">
        <f>SUMIF(#REF!,Aufteilung_Gebäudegruppen_BWZK!A152,#REF!)</f>
        <v>#REF!</v>
      </c>
      <c r="E152" s="14" t="e">
        <f>SUMIF(#REF!,Aufteilung_Gebäudegruppen_BWZK!A152,#REF!)</f>
        <v>#REF!</v>
      </c>
      <c r="F152" s="14" t="e">
        <f>SUMIF(#REF!,Aufteilung_Gebäudegruppen_BWZK!A152,#REF!)</f>
        <v>#REF!</v>
      </c>
      <c r="G152" s="14" t="e">
        <f>SUMIF(#REF!,Aufteilung_Gebäudegruppen_BWZK!A152,#REF!)</f>
        <v>#REF!</v>
      </c>
      <c r="H152" s="14" t="e">
        <f>SUMIF(#REF!,Aufteilung_Gebäudegruppen_BWZK!A152,#REF!)</f>
        <v>#REF!</v>
      </c>
      <c r="I152" s="67"/>
      <c r="J152" s="72" t="e">
        <f>SUMIF(#REF!,Aufteilung_Gebäudegruppen_BWZK!A152,#REF!)</f>
        <v>#REF!</v>
      </c>
      <c r="K152" s="72" t="e">
        <f>SUMIF(#REF!,Aufteilung_Gebäudegruppen_BWZK!A152,#REF!)</f>
        <v>#REF!</v>
      </c>
      <c r="L152" s="72" t="e">
        <f>SUMIF(#REF!,Aufteilung_Gebäudegruppen_BWZK!A152,#REF!)</f>
        <v>#REF!</v>
      </c>
      <c r="M152" s="72" t="e">
        <f>SUMIF(#REF!,Aufteilung_Gebäudegruppen_BWZK!A152,#REF!)</f>
        <v>#REF!</v>
      </c>
      <c r="N152" s="72" t="e">
        <f>SUMIF(#REF!,Aufteilung_Gebäudegruppen_BWZK!A152,#REF!)</f>
        <v>#REF!</v>
      </c>
      <c r="O152" s="67"/>
      <c r="P152" s="72" t="e">
        <f>SUMIF(#REF!,Aufteilung_Gebäudegruppen_BWZK!A152,#REF!)</f>
        <v>#REF!</v>
      </c>
      <c r="Q152" s="72" t="e">
        <f>SUMIF(#REF!,Aufteilung_Gebäudegruppen_BWZK!A152,#REF!)</f>
        <v>#REF!</v>
      </c>
      <c r="R152" s="72" t="e">
        <f>SUMIF(#REF!,Aufteilung_Gebäudegruppen_BWZK!A152,#REF!)</f>
        <v>#REF!</v>
      </c>
      <c r="S152" s="72" t="e">
        <f>SUMIF(#REF!,Aufteilung_Gebäudegruppen_BWZK!A152,#REF!)</f>
        <v>#REF!</v>
      </c>
      <c r="T152" s="72" t="e">
        <f>SUMIF(#REF!,Aufteilung_Gebäudegruppen_BWZK!A152,#REF!)</f>
        <v>#REF!</v>
      </c>
      <c r="U152" s="67"/>
      <c r="V152" s="72" t="e">
        <f>SUMIF(#REF!,Aufteilung_Gebäudegruppen_BWZK!A152,#REF!)</f>
        <v>#REF!</v>
      </c>
      <c r="W152" s="72" t="e">
        <f>SUMIF(#REF!,Aufteilung_Gebäudegruppen_BWZK!A152,#REF!)</f>
        <v>#REF!</v>
      </c>
      <c r="X152" s="72" t="e">
        <f>SUMIF(#REF!,Aufteilung_Gebäudegruppen_BWZK!A152,#REF!)</f>
        <v>#REF!</v>
      </c>
      <c r="Y152" s="72" t="e">
        <f>SUMIF(#REF!,Aufteilung_Gebäudegruppen_BWZK!A152,#REF!)</f>
        <v>#REF!</v>
      </c>
      <c r="Z152" s="72" t="e">
        <f>SUMIF(#REF!,Aufteilung_Gebäudegruppen_BWZK!A152,#REF!)</f>
        <v>#REF!</v>
      </c>
      <c r="AA152" s="67"/>
      <c r="AB152" s="72" t="e">
        <f>SUMIF(#REF!,Aufteilung_Gebäudegruppen_BWZK!A152,#REF!)</f>
        <v>#REF!</v>
      </c>
      <c r="AC152" s="72" t="e">
        <f>SUMIF(#REF!,Aufteilung_Gebäudegruppen_BWZK!A152,#REF!)</f>
        <v>#REF!</v>
      </c>
      <c r="AD152" s="72" t="e">
        <f>SUMIF(#REF!,Aufteilung_Gebäudegruppen_BWZK!A152,#REF!)</f>
        <v>#REF!</v>
      </c>
      <c r="AE152" s="72" t="e">
        <f>SUMIF(#REF!,Aufteilung_Gebäudegruppen_BWZK!A152,#REF!)</f>
        <v>#REF!</v>
      </c>
      <c r="AF152" s="72" t="e">
        <f>SUMIF(#REF!,Aufteilung_Gebäudegruppen_BWZK!A152,#REF!)</f>
        <v>#REF!</v>
      </c>
      <c r="AG152" s="67"/>
      <c r="AH152" s="72" t="e">
        <f>SUMIF(#REF!,Aufteilung_Gebäudegruppen_BWZK!A152,#REF!)</f>
        <v>#REF!</v>
      </c>
      <c r="AI152" s="72" t="e">
        <f>SUMIF(#REF!,Aufteilung_Gebäudegruppen_BWZK!A152,#REF!)</f>
        <v>#REF!</v>
      </c>
      <c r="AJ152" s="72" t="e">
        <f>SUMIF(#REF!,Aufteilung_Gebäudegruppen_BWZK!A152,#REF!)</f>
        <v>#REF!</v>
      </c>
      <c r="AK152" s="72" t="e">
        <f>SUMIF(#REF!,Aufteilung_Gebäudegruppen_BWZK!A152,#REF!)</f>
        <v>#REF!</v>
      </c>
      <c r="AL152" s="72" t="e">
        <f>SUMIF(#REF!,Aufteilung_Gebäudegruppen_BWZK!A152,#REF!)</f>
        <v>#REF!</v>
      </c>
      <c r="AM152" s="69"/>
      <c r="AN152" s="70" t="s">
        <v>47</v>
      </c>
      <c r="AO152" s="70" t="e">
        <f t="shared" si="40"/>
        <v>#REF!</v>
      </c>
      <c r="AP152" s="70" t="e">
        <f t="shared" si="41"/>
        <v>#REF!</v>
      </c>
      <c r="AQ152" s="70" t="e">
        <f t="shared" si="42"/>
        <v>#REF!</v>
      </c>
      <c r="AR152" s="70" t="e">
        <f t="shared" si="43"/>
        <v>#REF!</v>
      </c>
      <c r="AS152" s="71"/>
      <c r="AT152" s="70" t="s">
        <v>47</v>
      </c>
      <c r="AU152" s="70" t="e">
        <f t="shared" si="44"/>
        <v>#REF!</v>
      </c>
      <c r="AV152" s="70" t="e">
        <f t="shared" si="45"/>
        <v>#REF!</v>
      </c>
      <c r="AW152" s="70" t="e">
        <f t="shared" si="46"/>
        <v>#REF!</v>
      </c>
      <c r="AX152" s="70" t="e">
        <f t="shared" si="47"/>
        <v>#REF!</v>
      </c>
      <c r="AY152" s="71"/>
      <c r="AZ152" s="70" t="s">
        <v>47</v>
      </c>
      <c r="BA152" s="70" t="e">
        <f t="shared" si="48"/>
        <v>#REF!</v>
      </c>
      <c r="BB152" s="70" t="e">
        <f t="shared" si="49"/>
        <v>#REF!</v>
      </c>
      <c r="BC152" s="70" t="e">
        <f t="shared" si="50"/>
        <v>#REF!</v>
      </c>
      <c r="BD152" s="70" t="e">
        <f t="shared" si="51"/>
        <v>#REF!</v>
      </c>
      <c r="BE152" s="71"/>
      <c r="BF152" s="70" t="s">
        <v>47</v>
      </c>
      <c r="BG152" s="70" t="e">
        <f t="shared" si="52"/>
        <v>#REF!</v>
      </c>
      <c r="BH152" s="70" t="e">
        <f t="shared" si="53"/>
        <v>#REF!</v>
      </c>
      <c r="BI152" s="70" t="e">
        <f t="shared" si="54"/>
        <v>#REF!</v>
      </c>
      <c r="BJ152" s="70" t="e">
        <f t="shared" si="55"/>
        <v>#REF!</v>
      </c>
      <c r="BK152" s="71"/>
      <c r="BL152" s="70" t="s">
        <v>47</v>
      </c>
      <c r="BM152" s="70" t="e">
        <f t="shared" si="56"/>
        <v>#REF!</v>
      </c>
      <c r="BN152" s="70" t="e">
        <f t="shared" si="57"/>
        <v>#REF!</v>
      </c>
      <c r="BO152" s="70" t="e">
        <f t="shared" si="58"/>
        <v>#REF!</v>
      </c>
      <c r="BP152" s="70" t="e">
        <f t="shared" si="59"/>
        <v>#REF!</v>
      </c>
      <c r="BQ152" s="52"/>
    </row>
    <row r="153" spans="1:69">
      <c r="A153" s="5">
        <v>4230</v>
      </c>
      <c r="B153" s="5" t="s">
        <v>166</v>
      </c>
      <c r="C153" s="40"/>
      <c r="D153" s="14" t="e">
        <f>SUMIF(#REF!,Aufteilung_Gebäudegruppen_BWZK!A153,#REF!)</f>
        <v>#REF!</v>
      </c>
      <c r="E153" s="14" t="e">
        <f>SUMIF(#REF!,Aufteilung_Gebäudegruppen_BWZK!A153,#REF!)</f>
        <v>#REF!</v>
      </c>
      <c r="F153" s="14" t="e">
        <f>SUMIF(#REF!,Aufteilung_Gebäudegruppen_BWZK!A153,#REF!)</f>
        <v>#REF!</v>
      </c>
      <c r="G153" s="14" t="e">
        <f>SUMIF(#REF!,Aufteilung_Gebäudegruppen_BWZK!A153,#REF!)</f>
        <v>#REF!</v>
      </c>
      <c r="H153" s="14" t="e">
        <f>SUMIF(#REF!,Aufteilung_Gebäudegruppen_BWZK!A153,#REF!)</f>
        <v>#REF!</v>
      </c>
      <c r="I153" s="67"/>
      <c r="J153" s="72" t="e">
        <f>SUMIF(#REF!,Aufteilung_Gebäudegruppen_BWZK!A153,#REF!)</f>
        <v>#REF!</v>
      </c>
      <c r="K153" s="72" t="e">
        <f>SUMIF(#REF!,Aufteilung_Gebäudegruppen_BWZK!A153,#REF!)</f>
        <v>#REF!</v>
      </c>
      <c r="L153" s="72" t="e">
        <f>SUMIF(#REF!,Aufteilung_Gebäudegruppen_BWZK!A153,#REF!)</f>
        <v>#REF!</v>
      </c>
      <c r="M153" s="72" t="e">
        <f>SUMIF(#REF!,Aufteilung_Gebäudegruppen_BWZK!A153,#REF!)</f>
        <v>#REF!</v>
      </c>
      <c r="N153" s="72" t="e">
        <f>SUMIF(#REF!,Aufteilung_Gebäudegruppen_BWZK!A153,#REF!)</f>
        <v>#REF!</v>
      </c>
      <c r="O153" s="67"/>
      <c r="P153" s="72" t="e">
        <f>SUMIF(#REF!,Aufteilung_Gebäudegruppen_BWZK!A153,#REF!)</f>
        <v>#REF!</v>
      </c>
      <c r="Q153" s="72" t="e">
        <f>SUMIF(#REF!,Aufteilung_Gebäudegruppen_BWZK!A153,#REF!)</f>
        <v>#REF!</v>
      </c>
      <c r="R153" s="72" t="e">
        <f>SUMIF(#REF!,Aufteilung_Gebäudegruppen_BWZK!A153,#REF!)</f>
        <v>#REF!</v>
      </c>
      <c r="S153" s="72" t="e">
        <f>SUMIF(#REF!,Aufteilung_Gebäudegruppen_BWZK!A153,#REF!)</f>
        <v>#REF!</v>
      </c>
      <c r="T153" s="72" t="e">
        <f>SUMIF(#REF!,Aufteilung_Gebäudegruppen_BWZK!A153,#REF!)</f>
        <v>#REF!</v>
      </c>
      <c r="U153" s="67"/>
      <c r="V153" s="72" t="e">
        <f>SUMIF(#REF!,Aufteilung_Gebäudegruppen_BWZK!A153,#REF!)</f>
        <v>#REF!</v>
      </c>
      <c r="W153" s="72" t="e">
        <f>SUMIF(#REF!,Aufteilung_Gebäudegruppen_BWZK!A153,#REF!)</f>
        <v>#REF!</v>
      </c>
      <c r="X153" s="72" t="e">
        <f>SUMIF(#REF!,Aufteilung_Gebäudegruppen_BWZK!A153,#REF!)</f>
        <v>#REF!</v>
      </c>
      <c r="Y153" s="72" t="e">
        <f>SUMIF(#REF!,Aufteilung_Gebäudegruppen_BWZK!A153,#REF!)</f>
        <v>#REF!</v>
      </c>
      <c r="Z153" s="72" t="e">
        <f>SUMIF(#REF!,Aufteilung_Gebäudegruppen_BWZK!A153,#REF!)</f>
        <v>#REF!</v>
      </c>
      <c r="AA153" s="67"/>
      <c r="AB153" s="72" t="e">
        <f>SUMIF(#REF!,Aufteilung_Gebäudegruppen_BWZK!A153,#REF!)</f>
        <v>#REF!</v>
      </c>
      <c r="AC153" s="72" t="e">
        <f>SUMIF(#REF!,Aufteilung_Gebäudegruppen_BWZK!A153,#REF!)</f>
        <v>#REF!</v>
      </c>
      <c r="AD153" s="72" t="e">
        <f>SUMIF(#REF!,Aufteilung_Gebäudegruppen_BWZK!A153,#REF!)</f>
        <v>#REF!</v>
      </c>
      <c r="AE153" s="72" t="e">
        <f>SUMIF(#REF!,Aufteilung_Gebäudegruppen_BWZK!A153,#REF!)</f>
        <v>#REF!</v>
      </c>
      <c r="AF153" s="72" t="e">
        <f>SUMIF(#REF!,Aufteilung_Gebäudegruppen_BWZK!A153,#REF!)</f>
        <v>#REF!</v>
      </c>
      <c r="AG153" s="67"/>
      <c r="AH153" s="72" t="e">
        <f>SUMIF(#REF!,Aufteilung_Gebäudegruppen_BWZK!A153,#REF!)</f>
        <v>#REF!</v>
      </c>
      <c r="AI153" s="72" t="e">
        <f>SUMIF(#REF!,Aufteilung_Gebäudegruppen_BWZK!A153,#REF!)</f>
        <v>#REF!</v>
      </c>
      <c r="AJ153" s="72" t="e">
        <f>SUMIF(#REF!,Aufteilung_Gebäudegruppen_BWZK!A153,#REF!)</f>
        <v>#REF!</v>
      </c>
      <c r="AK153" s="72" t="e">
        <f>SUMIF(#REF!,Aufteilung_Gebäudegruppen_BWZK!A153,#REF!)</f>
        <v>#REF!</v>
      </c>
      <c r="AL153" s="72" t="e">
        <f>SUMIF(#REF!,Aufteilung_Gebäudegruppen_BWZK!A153,#REF!)</f>
        <v>#REF!</v>
      </c>
      <c r="AM153" s="69"/>
      <c r="AN153" s="70" t="s">
        <v>47</v>
      </c>
      <c r="AO153" s="70" t="e">
        <f t="shared" si="40"/>
        <v>#REF!</v>
      </c>
      <c r="AP153" s="70" t="e">
        <f t="shared" si="41"/>
        <v>#REF!</v>
      </c>
      <c r="AQ153" s="70" t="e">
        <f t="shared" si="42"/>
        <v>#REF!</v>
      </c>
      <c r="AR153" s="70" t="e">
        <f t="shared" si="43"/>
        <v>#REF!</v>
      </c>
      <c r="AS153" s="71"/>
      <c r="AT153" s="70" t="s">
        <v>47</v>
      </c>
      <c r="AU153" s="70" t="e">
        <f t="shared" si="44"/>
        <v>#REF!</v>
      </c>
      <c r="AV153" s="70" t="e">
        <f t="shared" si="45"/>
        <v>#REF!</v>
      </c>
      <c r="AW153" s="70" t="e">
        <f t="shared" si="46"/>
        <v>#REF!</v>
      </c>
      <c r="AX153" s="70" t="e">
        <f t="shared" si="47"/>
        <v>#REF!</v>
      </c>
      <c r="AY153" s="71"/>
      <c r="AZ153" s="70" t="s">
        <v>47</v>
      </c>
      <c r="BA153" s="70" t="e">
        <f t="shared" si="48"/>
        <v>#REF!</v>
      </c>
      <c r="BB153" s="70" t="e">
        <f t="shared" si="49"/>
        <v>#REF!</v>
      </c>
      <c r="BC153" s="70" t="e">
        <f t="shared" si="50"/>
        <v>#REF!</v>
      </c>
      <c r="BD153" s="70" t="e">
        <f t="shared" si="51"/>
        <v>#REF!</v>
      </c>
      <c r="BE153" s="71"/>
      <c r="BF153" s="70" t="s">
        <v>47</v>
      </c>
      <c r="BG153" s="70" t="e">
        <f t="shared" si="52"/>
        <v>#REF!</v>
      </c>
      <c r="BH153" s="70" t="e">
        <f t="shared" si="53"/>
        <v>#REF!</v>
      </c>
      <c r="BI153" s="70" t="e">
        <f t="shared" si="54"/>
        <v>#REF!</v>
      </c>
      <c r="BJ153" s="70" t="e">
        <f t="shared" si="55"/>
        <v>#REF!</v>
      </c>
      <c r="BK153" s="71"/>
      <c r="BL153" s="70" t="s">
        <v>47</v>
      </c>
      <c r="BM153" s="70" t="e">
        <f t="shared" si="56"/>
        <v>#REF!</v>
      </c>
      <c r="BN153" s="70" t="e">
        <f t="shared" si="57"/>
        <v>#REF!</v>
      </c>
      <c r="BO153" s="70" t="e">
        <f t="shared" si="58"/>
        <v>#REF!</v>
      </c>
      <c r="BP153" s="70" t="e">
        <f t="shared" si="59"/>
        <v>#REF!</v>
      </c>
      <c r="BQ153" s="52"/>
    </row>
    <row r="154" spans="1:69">
      <c r="A154" s="5">
        <v>4240</v>
      </c>
      <c r="B154" s="5" t="s">
        <v>167</v>
      </c>
      <c r="C154" s="40"/>
      <c r="D154" s="14" t="e">
        <f>SUMIF(#REF!,Aufteilung_Gebäudegruppen_BWZK!A154,#REF!)</f>
        <v>#REF!</v>
      </c>
      <c r="E154" s="14" t="e">
        <f>SUMIF(#REF!,Aufteilung_Gebäudegruppen_BWZK!A154,#REF!)</f>
        <v>#REF!</v>
      </c>
      <c r="F154" s="14" t="e">
        <f>SUMIF(#REF!,Aufteilung_Gebäudegruppen_BWZK!A154,#REF!)</f>
        <v>#REF!</v>
      </c>
      <c r="G154" s="14" t="e">
        <f>SUMIF(#REF!,Aufteilung_Gebäudegruppen_BWZK!A154,#REF!)</f>
        <v>#REF!</v>
      </c>
      <c r="H154" s="14" t="e">
        <f>SUMIF(#REF!,Aufteilung_Gebäudegruppen_BWZK!A154,#REF!)</f>
        <v>#REF!</v>
      </c>
      <c r="I154" s="67"/>
      <c r="J154" s="72" t="e">
        <f>SUMIF(#REF!,Aufteilung_Gebäudegruppen_BWZK!A154,#REF!)</f>
        <v>#REF!</v>
      </c>
      <c r="K154" s="72" t="e">
        <f>SUMIF(#REF!,Aufteilung_Gebäudegruppen_BWZK!A154,#REF!)</f>
        <v>#REF!</v>
      </c>
      <c r="L154" s="72" t="e">
        <f>SUMIF(#REF!,Aufteilung_Gebäudegruppen_BWZK!A154,#REF!)</f>
        <v>#REF!</v>
      </c>
      <c r="M154" s="72" t="e">
        <f>SUMIF(#REF!,Aufteilung_Gebäudegruppen_BWZK!A154,#REF!)</f>
        <v>#REF!</v>
      </c>
      <c r="N154" s="72" t="e">
        <f>SUMIF(#REF!,Aufteilung_Gebäudegruppen_BWZK!A154,#REF!)</f>
        <v>#REF!</v>
      </c>
      <c r="O154" s="67"/>
      <c r="P154" s="72" t="e">
        <f>SUMIF(#REF!,Aufteilung_Gebäudegruppen_BWZK!A154,#REF!)</f>
        <v>#REF!</v>
      </c>
      <c r="Q154" s="72" t="e">
        <f>SUMIF(#REF!,Aufteilung_Gebäudegruppen_BWZK!A154,#REF!)</f>
        <v>#REF!</v>
      </c>
      <c r="R154" s="72" t="e">
        <f>SUMIF(#REF!,Aufteilung_Gebäudegruppen_BWZK!A154,#REF!)</f>
        <v>#REF!</v>
      </c>
      <c r="S154" s="72" t="e">
        <f>SUMIF(#REF!,Aufteilung_Gebäudegruppen_BWZK!A154,#REF!)</f>
        <v>#REF!</v>
      </c>
      <c r="T154" s="72" t="e">
        <f>SUMIF(#REF!,Aufteilung_Gebäudegruppen_BWZK!A154,#REF!)</f>
        <v>#REF!</v>
      </c>
      <c r="U154" s="67"/>
      <c r="V154" s="72" t="e">
        <f>SUMIF(#REF!,Aufteilung_Gebäudegruppen_BWZK!A154,#REF!)</f>
        <v>#REF!</v>
      </c>
      <c r="W154" s="72" t="e">
        <f>SUMIF(#REF!,Aufteilung_Gebäudegruppen_BWZK!A154,#REF!)</f>
        <v>#REF!</v>
      </c>
      <c r="X154" s="72" t="e">
        <f>SUMIF(#REF!,Aufteilung_Gebäudegruppen_BWZK!A154,#REF!)</f>
        <v>#REF!</v>
      </c>
      <c r="Y154" s="72" t="e">
        <f>SUMIF(#REF!,Aufteilung_Gebäudegruppen_BWZK!A154,#REF!)</f>
        <v>#REF!</v>
      </c>
      <c r="Z154" s="72" t="e">
        <f>SUMIF(#REF!,Aufteilung_Gebäudegruppen_BWZK!A154,#REF!)</f>
        <v>#REF!</v>
      </c>
      <c r="AA154" s="67"/>
      <c r="AB154" s="72" t="e">
        <f>SUMIF(#REF!,Aufteilung_Gebäudegruppen_BWZK!A154,#REF!)</f>
        <v>#REF!</v>
      </c>
      <c r="AC154" s="72" t="e">
        <f>SUMIF(#REF!,Aufteilung_Gebäudegruppen_BWZK!A154,#REF!)</f>
        <v>#REF!</v>
      </c>
      <c r="AD154" s="72" t="e">
        <f>SUMIF(#REF!,Aufteilung_Gebäudegruppen_BWZK!A154,#REF!)</f>
        <v>#REF!</v>
      </c>
      <c r="AE154" s="72" t="e">
        <f>SUMIF(#REF!,Aufteilung_Gebäudegruppen_BWZK!A154,#REF!)</f>
        <v>#REF!</v>
      </c>
      <c r="AF154" s="72" t="e">
        <f>SUMIF(#REF!,Aufteilung_Gebäudegruppen_BWZK!A154,#REF!)</f>
        <v>#REF!</v>
      </c>
      <c r="AG154" s="67"/>
      <c r="AH154" s="72" t="e">
        <f>SUMIF(#REF!,Aufteilung_Gebäudegruppen_BWZK!A154,#REF!)</f>
        <v>#REF!</v>
      </c>
      <c r="AI154" s="72" t="e">
        <f>SUMIF(#REF!,Aufteilung_Gebäudegruppen_BWZK!A154,#REF!)</f>
        <v>#REF!</v>
      </c>
      <c r="AJ154" s="72" t="e">
        <f>SUMIF(#REF!,Aufteilung_Gebäudegruppen_BWZK!A154,#REF!)</f>
        <v>#REF!</v>
      </c>
      <c r="AK154" s="72" t="e">
        <f>SUMIF(#REF!,Aufteilung_Gebäudegruppen_BWZK!A154,#REF!)</f>
        <v>#REF!</v>
      </c>
      <c r="AL154" s="72" t="e">
        <f>SUMIF(#REF!,Aufteilung_Gebäudegruppen_BWZK!A154,#REF!)</f>
        <v>#REF!</v>
      </c>
      <c r="AM154" s="69"/>
      <c r="AN154" s="70" t="s">
        <v>47</v>
      </c>
      <c r="AO154" s="70" t="e">
        <f t="shared" si="40"/>
        <v>#REF!</v>
      </c>
      <c r="AP154" s="70" t="e">
        <f t="shared" si="41"/>
        <v>#REF!</v>
      </c>
      <c r="AQ154" s="70" t="e">
        <f t="shared" si="42"/>
        <v>#REF!</v>
      </c>
      <c r="AR154" s="70" t="e">
        <f t="shared" si="43"/>
        <v>#REF!</v>
      </c>
      <c r="AS154" s="71"/>
      <c r="AT154" s="70" t="s">
        <v>47</v>
      </c>
      <c r="AU154" s="70" t="e">
        <f t="shared" si="44"/>
        <v>#REF!</v>
      </c>
      <c r="AV154" s="70" t="e">
        <f t="shared" si="45"/>
        <v>#REF!</v>
      </c>
      <c r="AW154" s="70" t="e">
        <f t="shared" si="46"/>
        <v>#REF!</v>
      </c>
      <c r="AX154" s="70" t="e">
        <f t="shared" si="47"/>
        <v>#REF!</v>
      </c>
      <c r="AY154" s="71"/>
      <c r="AZ154" s="70" t="s">
        <v>47</v>
      </c>
      <c r="BA154" s="70" t="e">
        <f t="shared" si="48"/>
        <v>#REF!</v>
      </c>
      <c r="BB154" s="70" t="e">
        <f t="shared" si="49"/>
        <v>#REF!</v>
      </c>
      <c r="BC154" s="70" t="e">
        <f t="shared" si="50"/>
        <v>#REF!</v>
      </c>
      <c r="BD154" s="70" t="e">
        <f t="shared" si="51"/>
        <v>#REF!</v>
      </c>
      <c r="BE154" s="71"/>
      <c r="BF154" s="70" t="s">
        <v>47</v>
      </c>
      <c r="BG154" s="70" t="e">
        <f t="shared" si="52"/>
        <v>#REF!</v>
      </c>
      <c r="BH154" s="70" t="e">
        <f t="shared" si="53"/>
        <v>#REF!</v>
      </c>
      <c r="BI154" s="70" t="e">
        <f t="shared" si="54"/>
        <v>#REF!</v>
      </c>
      <c r="BJ154" s="70" t="e">
        <f t="shared" si="55"/>
        <v>#REF!</v>
      </c>
      <c r="BK154" s="71"/>
      <c r="BL154" s="70" t="s">
        <v>47</v>
      </c>
      <c r="BM154" s="70" t="e">
        <f t="shared" si="56"/>
        <v>#REF!</v>
      </c>
      <c r="BN154" s="70" t="e">
        <f t="shared" si="57"/>
        <v>#REF!</v>
      </c>
      <c r="BO154" s="70" t="e">
        <f t="shared" si="58"/>
        <v>#REF!</v>
      </c>
      <c r="BP154" s="70" t="e">
        <f t="shared" si="59"/>
        <v>#REF!</v>
      </c>
      <c r="BQ154" s="52"/>
    </row>
    <row r="155" spans="1:69">
      <c r="A155" s="73">
        <v>4241</v>
      </c>
      <c r="B155" s="73" t="s">
        <v>168</v>
      </c>
      <c r="C155" s="74"/>
      <c r="D155" s="14" t="e">
        <f>SUMIF(#REF!,Aufteilung_Gebäudegruppen_BWZK!A155,#REF!)</f>
        <v>#REF!</v>
      </c>
      <c r="E155" s="14" t="e">
        <f>SUMIF(#REF!,Aufteilung_Gebäudegruppen_BWZK!A155,#REF!)</f>
        <v>#REF!</v>
      </c>
      <c r="F155" s="14" t="e">
        <f>SUMIF(#REF!,Aufteilung_Gebäudegruppen_BWZK!A155,#REF!)</f>
        <v>#REF!</v>
      </c>
      <c r="G155" s="14" t="e">
        <f>SUMIF(#REF!,Aufteilung_Gebäudegruppen_BWZK!A155,#REF!)</f>
        <v>#REF!</v>
      </c>
      <c r="H155" s="14" t="e">
        <f>SUMIF(#REF!,Aufteilung_Gebäudegruppen_BWZK!A155,#REF!)</f>
        <v>#REF!</v>
      </c>
      <c r="I155" s="67"/>
      <c r="J155" s="72" t="e">
        <f>SUMIF(#REF!,Aufteilung_Gebäudegruppen_BWZK!A155,#REF!)</f>
        <v>#REF!</v>
      </c>
      <c r="K155" s="72" t="e">
        <f>SUMIF(#REF!,Aufteilung_Gebäudegruppen_BWZK!A155,#REF!)</f>
        <v>#REF!</v>
      </c>
      <c r="L155" s="72" t="e">
        <f>SUMIF(#REF!,Aufteilung_Gebäudegruppen_BWZK!A155,#REF!)</f>
        <v>#REF!</v>
      </c>
      <c r="M155" s="72" t="e">
        <f>SUMIF(#REF!,Aufteilung_Gebäudegruppen_BWZK!A155,#REF!)</f>
        <v>#REF!</v>
      </c>
      <c r="N155" s="72" t="e">
        <f>SUMIF(#REF!,Aufteilung_Gebäudegruppen_BWZK!A155,#REF!)</f>
        <v>#REF!</v>
      </c>
      <c r="O155" s="67"/>
      <c r="P155" s="72" t="e">
        <f>SUMIF(#REF!,Aufteilung_Gebäudegruppen_BWZK!A155,#REF!)</f>
        <v>#REF!</v>
      </c>
      <c r="Q155" s="72" t="e">
        <f>SUMIF(#REF!,Aufteilung_Gebäudegruppen_BWZK!A155,#REF!)</f>
        <v>#REF!</v>
      </c>
      <c r="R155" s="72" t="e">
        <f>SUMIF(#REF!,Aufteilung_Gebäudegruppen_BWZK!A155,#REF!)</f>
        <v>#REF!</v>
      </c>
      <c r="S155" s="72" t="e">
        <f>SUMIF(#REF!,Aufteilung_Gebäudegruppen_BWZK!A155,#REF!)</f>
        <v>#REF!</v>
      </c>
      <c r="T155" s="72" t="e">
        <f>SUMIF(#REF!,Aufteilung_Gebäudegruppen_BWZK!A155,#REF!)</f>
        <v>#REF!</v>
      </c>
      <c r="U155" s="67"/>
      <c r="V155" s="72" t="e">
        <f>SUMIF(#REF!,Aufteilung_Gebäudegruppen_BWZK!A155,#REF!)</f>
        <v>#REF!</v>
      </c>
      <c r="W155" s="72" t="e">
        <f>SUMIF(#REF!,Aufteilung_Gebäudegruppen_BWZK!A155,#REF!)</f>
        <v>#REF!</v>
      </c>
      <c r="X155" s="72" t="e">
        <f>SUMIF(#REF!,Aufteilung_Gebäudegruppen_BWZK!A155,#REF!)</f>
        <v>#REF!</v>
      </c>
      <c r="Y155" s="72" t="e">
        <f>SUMIF(#REF!,Aufteilung_Gebäudegruppen_BWZK!A155,#REF!)</f>
        <v>#REF!</v>
      </c>
      <c r="Z155" s="72" t="e">
        <f>SUMIF(#REF!,Aufteilung_Gebäudegruppen_BWZK!A155,#REF!)</f>
        <v>#REF!</v>
      </c>
      <c r="AA155" s="67"/>
      <c r="AB155" s="72" t="e">
        <f>SUMIF(#REF!,Aufteilung_Gebäudegruppen_BWZK!A155,#REF!)</f>
        <v>#REF!</v>
      </c>
      <c r="AC155" s="72" t="e">
        <f>SUMIF(#REF!,Aufteilung_Gebäudegruppen_BWZK!A155,#REF!)</f>
        <v>#REF!</v>
      </c>
      <c r="AD155" s="72" t="e">
        <f>SUMIF(#REF!,Aufteilung_Gebäudegruppen_BWZK!A155,#REF!)</f>
        <v>#REF!</v>
      </c>
      <c r="AE155" s="72" t="e">
        <f>SUMIF(#REF!,Aufteilung_Gebäudegruppen_BWZK!A155,#REF!)</f>
        <v>#REF!</v>
      </c>
      <c r="AF155" s="72" t="e">
        <f>SUMIF(#REF!,Aufteilung_Gebäudegruppen_BWZK!A155,#REF!)</f>
        <v>#REF!</v>
      </c>
      <c r="AG155" s="67"/>
      <c r="AH155" s="72" t="e">
        <f>SUMIF(#REF!,Aufteilung_Gebäudegruppen_BWZK!A155,#REF!)</f>
        <v>#REF!</v>
      </c>
      <c r="AI155" s="72" t="e">
        <f>SUMIF(#REF!,Aufteilung_Gebäudegruppen_BWZK!A155,#REF!)</f>
        <v>#REF!</v>
      </c>
      <c r="AJ155" s="72" t="e">
        <f>SUMIF(#REF!,Aufteilung_Gebäudegruppen_BWZK!A155,#REF!)</f>
        <v>#REF!</v>
      </c>
      <c r="AK155" s="72" t="e">
        <f>SUMIF(#REF!,Aufteilung_Gebäudegruppen_BWZK!A155,#REF!)</f>
        <v>#REF!</v>
      </c>
      <c r="AL155" s="72" t="e">
        <f>SUMIF(#REF!,Aufteilung_Gebäudegruppen_BWZK!A155,#REF!)</f>
        <v>#REF!</v>
      </c>
      <c r="AM155" s="69"/>
      <c r="AN155" s="70" t="s">
        <v>47</v>
      </c>
      <c r="AO155" s="70" t="e">
        <f t="shared" si="40"/>
        <v>#REF!</v>
      </c>
      <c r="AP155" s="70" t="e">
        <f t="shared" si="41"/>
        <v>#REF!</v>
      </c>
      <c r="AQ155" s="70" t="e">
        <f t="shared" si="42"/>
        <v>#REF!</v>
      </c>
      <c r="AR155" s="70" t="e">
        <f t="shared" si="43"/>
        <v>#REF!</v>
      </c>
      <c r="AS155" s="71"/>
      <c r="AT155" s="70" t="s">
        <v>47</v>
      </c>
      <c r="AU155" s="70" t="e">
        <f t="shared" si="44"/>
        <v>#REF!</v>
      </c>
      <c r="AV155" s="70" t="e">
        <f t="shared" si="45"/>
        <v>#REF!</v>
      </c>
      <c r="AW155" s="70" t="e">
        <f t="shared" si="46"/>
        <v>#REF!</v>
      </c>
      <c r="AX155" s="70" t="e">
        <f t="shared" si="47"/>
        <v>#REF!</v>
      </c>
      <c r="AY155" s="71"/>
      <c r="AZ155" s="70" t="s">
        <v>47</v>
      </c>
      <c r="BA155" s="70" t="e">
        <f t="shared" si="48"/>
        <v>#REF!</v>
      </c>
      <c r="BB155" s="70" t="e">
        <f t="shared" si="49"/>
        <v>#REF!</v>
      </c>
      <c r="BC155" s="70" t="e">
        <f t="shared" si="50"/>
        <v>#REF!</v>
      </c>
      <c r="BD155" s="70" t="e">
        <f t="shared" si="51"/>
        <v>#REF!</v>
      </c>
      <c r="BE155" s="71"/>
      <c r="BF155" s="70" t="s">
        <v>47</v>
      </c>
      <c r="BG155" s="70" t="e">
        <f t="shared" si="52"/>
        <v>#REF!</v>
      </c>
      <c r="BH155" s="70" t="e">
        <f t="shared" si="53"/>
        <v>#REF!</v>
      </c>
      <c r="BI155" s="70" t="e">
        <f t="shared" si="54"/>
        <v>#REF!</v>
      </c>
      <c r="BJ155" s="70" t="e">
        <f t="shared" si="55"/>
        <v>#REF!</v>
      </c>
      <c r="BK155" s="71"/>
      <c r="BL155" s="70" t="s">
        <v>47</v>
      </c>
      <c r="BM155" s="70" t="e">
        <f t="shared" si="56"/>
        <v>#REF!</v>
      </c>
      <c r="BN155" s="70" t="e">
        <f t="shared" si="57"/>
        <v>#REF!</v>
      </c>
      <c r="BO155" s="70" t="e">
        <f t="shared" si="58"/>
        <v>#REF!</v>
      </c>
      <c r="BP155" s="70" t="e">
        <f t="shared" si="59"/>
        <v>#REF!</v>
      </c>
      <c r="BQ155" s="52"/>
    </row>
    <row r="156" spans="1:69">
      <c r="A156" s="73">
        <v>4242</v>
      </c>
      <c r="B156" s="73" t="s">
        <v>169</v>
      </c>
      <c r="C156" s="74"/>
      <c r="D156" s="14" t="e">
        <f>SUMIF(#REF!,Aufteilung_Gebäudegruppen_BWZK!A156,#REF!)</f>
        <v>#REF!</v>
      </c>
      <c r="E156" s="14" t="e">
        <f>SUMIF(#REF!,Aufteilung_Gebäudegruppen_BWZK!A156,#REF!)</f>
        <v>#REF!</v>
      </c>
      <c r="F156" s="14" t="e">
        <f>SUMIF(#REF!,Aufteilung_Gebäudegruppen_BWZK!A156,#REF!)</f>
        <v>#REF!</v>
      </c>
      <c r="G156" s="14" t="e">
        <f>SUMIF(#REF!,Aufteilung_Gebäudegruppen_BWZK!A156,#REF!)</f>
        <v>#REF!</v>
      </c>
      <c r="H156" s="14" t="e">
        <f>SUMIF(#REF!,Aufteilung_Gebäudegruppen_BWZK!A156,#REF!)</f>
        <v>#REF!</v>
      </c>
      <c r="I156" s="67"/>
      <c r="J156" s="72" t="e">
        <f>SUMIF(#REF!,Aufteilung_Gebäudegruppen_BWZK!A156,#REF!)</f>
        <v>#REF!</v>
      </c>
      <c r="K156" s="72" t="e">
        <f>SUMIF(#REF!,Aufteilung_Gebäudegruppen_BWZK!A156,#REF!)</f>
        <v>#REF!</v>
      </c>
      <c r="L156" s="72" t="e">
        <f>SUMIF(#REF!,Aufteilung_Gebäudegruppen_BWZK!A156,#REF!)</f>
        <v>#REF!</v>
      </c>
      <c r="M156" s="72" t="e">
        <f>SUMIF(#REF!,Aufteilung_Gebäudegruppen_BWZK!A156,#REF!)</f>
        <v>#REF!</v>
      </c>
      <c r="N156" s="72" t="e">
        <f>SUMIF(#REF!,Aufteilung_Gebäudegruppen_BWZK!A156,#REF!)</f>
        <v>#REF!</v>
      </c>
      <c r="O156" s="67"/>
      <c r="P156" s="72" t="e">
        <f>SUMIF(#REF!,Aufteilung_Gebäudegruppen_BWZK!A156,#REF!)</f>
        <v>#REF!</v>
      </c>
      <c r="Q156" s="72" t="e">
        <f>SUMIF(#REF!,Aufteilung_Gebäudegruppen_BWZK!A156,#REF!)</f>
        <v>#REF!</v>
      </c>
      <c r="R156" s="72" t="e">
        <f>SUMIF(#REF!,Aufteilung_Gebäudegruppen_BWZK!A156,#REF!)</f>
        <v>#REF!</v>
      </c>
      <c r="S156" s="72" t="e">
        <f>SUMIF(#REF!,Aufteilung_Gebäudegruppen_BWZK!A156,#REF!)</f>
        <v>#REF!</v>
      </c>
      <c r="T156" s="72" t="e">
        <f>SUMIF(#REF!,Aufteilung_Gebäudegruppen_BWZK!A156,#REF!)</f>
        <v>#REF!</v>
      </c>
      <c r="U156" s="67"/>
      <c r="V156" s="72" t="e">
        <f>SUMIF(#REF!,Aufteilung_Gebäudegruppen_BWZK!A156,#REF!)</f>
        <v>#REF!</v>
      </c>
      <c r="W156" s="72" t="e">
        <f>SUMIF(#REF!,Aufteilung_Gebäudegruppen_BWZK!A156,#REF!)</f>
        <v>#REF!</v>
      </c>
      <c r="X156" s="72" t="e">
        <f>SUMIF(#REF!,Aufteilung_Gebäudegruppen_BWZK!A156,#REF!)</f>
        <v>#REF!</v>
      </c>
      <c r="Y156" s="72" t="e">
        <f>SUMIF(#REF!,Aufteilung_Gebäudegruppen_BWZK!A156,#REF!)</f>
        <v>#REF!</v>
      </c>
      <c r="Z156" s="72" t="e">
        <f>SUMIF(#REF!,Aufteilung_Gebäudegruppen_BWZK!A156,#REF!)</f>
        <v>#REF!</v>
      </c>
      <c r="AA156" s="67"/>
      <c r="AB156" s="72" t="e">
        <f>SUMIF(#REF!,Aufteilung_Gebäudegruppen_BWZK!A156,#REF!)</f>
        <v>#REF!</v>
      </c>
      <c r="AC156" s="72" t="e">
        <f>SUMIF(#REF!,Aufteilung_Gebäudegruppen_BWZK!A156,#REF!)</f>
        <v>#REF!</v>
      </c>
      <c r="AD156" s="72" t="e">
        <f>SUMIF(#REF!,Aufteilung_Gebäudegruppen_BWZK!A156,#REF!)</f>
        <v>#REF!</v>
      </c>
      <c r="AE156" s="72" t="e">
        <f>SUMIF(#REF!,Aufteilung_Gebäudegruppen_BWZK!A156,#REF!)</f>
        <v>#REF!</v>
      </c>
      <c r="AF156" s="72" t="e">
        <f>SUMIF(#REF!,Aufteilung_Gebäudegruppen_BWZK!A156,#REF!)</f>
        <v>#REF!</v>
      </c>
      <c r="AG156" s="67"/>
      <c r="AH156" s="72" t="e">
        <f>SUMIF(#REF!,Aufteilung_Gebäudegruppen_BWZK!A156,#REF!)</f>
        <v>#REF!</v>
      </c>
      <c r="AI156" s="72" t="e">
        <f>SUMIF(#REF!,Aufteilung_Gebäudegruppen_BWZK!A156,#REF!)</f>
        <v>#REF!</v>
      </c>
      <c r="AJ156" s="72" t="e">
        <f>SUMIF(#REF!,Aufteilung_Gebäudegruppen_BWZK!A156,#REF!)</f>
        <v>#REF!</v>
      </c>
      <c r="AK156" s="72" t="e">
        <f>SUMIF(#REF!,Aufteilung_Gebäudegruppen_BWZK!A156,#REF!)</f>
        <v>#REF!</v>
      </c>
      <c r="AL156" s="72" t="e">
        <f>SUMIF(#REF!,Aufteilung_Gebäudegruppen_BWZK!A156,#REF!)</f>
        <v>#REF!</v>
      </c>
      <c r="AM156" s="69"/>
      <c r="AN156" s="70" t="s">
        <v>47</v>
      </c>
      <c r="AO156" s="70" t="e">
        <f t="shared" si="40"/>
        <v>#REF!</v>
      </c>
      <c r="AP156" s="70" t="e">
        <f t="shared" si="41"/>
        <v>#REF!</v>
      </c>
      <c r="AQ156" s="70" t="e">
        <f t="shared" si="42"/>
        <v>#REF!</v>
      </c>
      <c r="AR156" s="70" t="e">
        <f t="shared" si="43"/>
        <v>#REF!</v>
      </c>
      <c r="AS156" s="71"/>
      <c r="AT156" s="70" t="s">
        <v>47</v>
      </c>
      <c r="AU156" s="70" t="e">
        <f t="shared" si="44"/>
        <v>#REF!</v>
      </c>
      <c r="AV156" s="70" t="e">
        <f t="shared" si="45"/>
        <v>#REF!</v>
      </c>
      <c r="AW156" s="70" t="e">
        <f t="shared" si="46"/>
        <v>#REF!</v>
      </c>
      <c r="AX156" s="70" t="e">
        <f t="shared" si="47"/>
        <v>#REF!</v>
      </c>
      <c r="AY156" s="71"/>
      <c r="AZ156" s="70" t="s">
        <v>47</v>
      </c>
      <c r="BA156" s="70" t="e">
        <f t="shared" si="48"/>
        <v>#REF!</v>
      </c>
      <c r="BB156" s="70" t="e">
        <f t="shared" si="49"/>
        <v>#REF!</v>
      </c>
      <c r="BC156" s="70" t="e">
        <f t="shared" si="50"/>
        <v>#REF!</v>
      </c>
      <c r="BD156" s="70" t="e">
        <f t="shared" si="51"/>
        <v>#REF!</v>
      </c>
      <c r="BE156" s="71"/>
      <c r="BF156" s="70" t="s">
        <v>47</v>
      </c>
      <c r="BG156" s="70" t="e">
        <f t="shared" si="52"/>
        <v>#REF!</v>
      </c>
      <c r="BH156" s="70" t="e">
        <f t="shared" si="53"/>
        <v>#REF!</v>
      </c>
      <c r="BI156" s="70" t="e">
        <f t="shared" si="54"/>
        <v>#REF!</v>
      </c>
      <c r="BJ156" s="70" t="e">
        <f t="shared" si="55"/>
        <v>#REF!</v>
      </c>
      <c r="BK156" s="71"/>
      <c r="BL156" s="70" t="s">
        <v>47</v>
      </c>
      <c r="BM156" s="70" t="e">
        <f t="shared" si="56"/>
        <v>#REF!</v>
      </c>
      <c r="BN156" s="70" t="e">
        <f t="shared" si="57"/>
        <v>#REF!</v>
      </c>
      <c r="BO156" s="70" t="e">
        <f t="shared" si="58"/>
        <v>#REF!</v>
      </c>
      <c r="BP156" s="70" t="e">
        <f t="shared" si="59"/>
        <v>#REF!</v>
      </c>
      <c r="BQ156" s="52"/>
    </row>
    <row r="157" spans="1:69">
      <c r="A157" s="73">
        <v>4243</v>
      </c>
      <c r="B157" s="73" t="s">
        <v>170</v>
      </c>
      <c r="C157" s="74"/>
      <c r="D157" s="14" t="e">
        <f>SUMIF(#REF!,Aufteilung_Gebäudegruppen_BWZK!A157,#REF!)</f>
        <v>#REF!</v>
      </c>
      <c r="E157" s="14" t="e">
        <f>SUMIF(#REF!,Aufteilung_Gebäudegruppen_BWZK!A157,#REF!)</f>
        <v>#REF!</v>
      </c>
      <c r="F157" s="14" t="e">
        <f>SUMIF(#REF!,Aufteilung_Gebäudegruppen_BWZK!A157,#REF!)</f>
        <v>#REF!</v>
      </c>
      <c r="G157" s="14" t="e">
        <f>SUMIF(#REF!,Aufteilung_Gebäudegruppen_BWZK!A157,#REF!)</f>
        <v>#REF!</v>
      </c>
      <c r="H157" s="14" t="e">
        <f>SUMIF(#REF!,Aufteilung_Gebäudegruppen_BWZK!A157,#REF!)</f>
        <v>#REF!</v>
      </c>
      <c r="I157" s="67"/>
      <c r="J157" s="72" t="e">
        <f>SUMIF(#REF!,Aufteilung_Gebäudegruppen_BWZK!A157,#REF!)</f>
        <v>#REF!</v>
      </c>
      <c r="K157" s="72" t="e">
        <f>SUMIF(#REF!,Aufteilung_Gebäudegruppen_BWZK!A157,#REF!)</f>
        <v>#REF!</v>
      </c>
      <c r="L157" s="72" t="e">
        <f>SUMIF(#REF!,Aufteilung_Gebäudegruppen_BWZK!A157,#REF!)</f>
        <v>#REF!</v>
      </c>
      <c r="M157" s="72" t="e">
        <f>SUMIF(#REF!,Aufteilung_Gebäudegruppen_BWZK!A157,#REF!)</f>
        <v>#REF!</v>
      </c>
      <c r="N157" s="72" t="e">
        <f>SUMIF(#REF!,Aufteilung_Gebäudegruppen_BWZK!A157,#REF!)</f>
        <v>#REF!</v>
      </c>
      <c r="O157" s="67"/>
      <c r="P157" s="72" t="e">
        <f>SUMIF(#REF!,Aufteilung_Gebäudegruppen_BWZK!A157,#REF!)</f>
        <v>#REF!</v>
      </c>
      <c r="Q157" s="72" t="e">
        <f>SUMIF(#REF!,Aufteilung_Gebäudegruppen_BWZK!A157,#REF!)</f>
        <v>#REF!</v>
      </c>
      <c r="R157" s="72" t="e">
        <f>SUMIF(#REF!,Aufteilung_Gebäudegruppen_BWZK!A157,#REF!)</f>
        <v>#REF!</v>
      </c>
      <c r="S157" s="72" t="e">
        <f>SUMIF(#REF!,Aufteilung_Gebäudegruppen_BWZK!A157,#REF!)</f>
        <v>#REF!</v>
      </c>
      <c r="T157" s="72" t="e">
        <f>SUMIF(#REF!,Aufteilung_Gebäudegruppen_BWZK!A157,#REF!)</f>
        <v>#REF!</v>
      </c>
      <c r="U157" s="67"/>
      <c r="V157" s="72" t="e">
        <f>SUMIF(#REF!,Aufteilung_Gebäudegruppen_BWZK!A157,#REF!)</f>
        <v>#REF!</v>
      </c>
      <c r="W157" s="72" t="e">
        <f>SUMIF(#REF!,Aufteilung_Gebäudegruppen_BWZK!A157,#REF!)</f>
        <v>#REF!</v>
      </c>
      <c r="X157" s="72" t="e">
        <f>SUMIF(#REF!,Aufteilung_Gebäudegruppen_BWZK!A157,#REF!)</f>
        <v>#REF!</v>
      </c>
      <c r="Y157" s="72" t="e">
        <f>SUMIF(#REF!,Aufteilung_Gebäudegruppen_BWZK!A157,#REF!)</f>
        <v>#REF!</v>
      </c>
      <c r="Z157" s="72" t="e">
        <f>SUMIF(#REF!,Aufteilung_Gebäudegruppen_BWZK!A157,#REF!)</f>
        <v>#REF!</v>
      </c>
      <c r="AA157" s="67"/>
      <c r="AB157" s="72" t="e">
        <f>SUMIF(#REF!,Aufteilung_Gebäudegruppen_BWZK!A157,#REF!)</f>
        <v>#REF!</v>
      </c>
      <c r="AC157" s="72" t="e">
        <f>SUMIF(#REF!,Aufteilung_Gebäudegruppen_BWZK!A157,#REF!)</f>
        <v>#REF!</v>
      </c>
      <c r="AD157" s="72" t="e">
        <f>SUMIF(#REF!,Aufteilung_Gebäudegruppen_BWZK!A157,#REF!)</f>
        <v>#REF!</v>
      </c>
      <c r="AE157" s="72" t="e">
        <f>SUMIF(#REF!,Aufteilung_Gebäudegruppen_BWZK!A157,#REF!)</f>
        <v>#REF!</v>
      </c>
      <c r="AF157" s="72" t="e">
        <f>SUMIF(#REF!,Aufteilung_Gebäudegruppen_BWZK!A157,#REF!)</f>
        <v>#REF!</v>
      </c>
      <c r="AG157" s="67"/>
      <c r="AH157" s="72" t="e">
        <f>SUMIF(#REF!,Aufteilung_Gebäudegruppen_BWZK!A157,#REF!)</f>
        <v>#REF!</v>
      </c>
      <c r="AI157" s="72" t="e">
        <f>SUMIF(#REF!,Aufteilung_Gebäudegruppen_BWZK!A157,#REF!)</f>
        <v>#REF!</v>
      </c>
      <c r="AJ157" s="72" t="e">
        <f>SUMIF(#REF!,Aufteilung_Gebäudegruppen_BWZK!A157,#REF!)</f>
        <v>#REF!</v>
      </c>
      <c r="AK157" s="72" t="e">
        <f>SUMIF(#REF!,Aufteilung_Gebäudegruppen_BWZK!A157,#REF!)</f>
        <v>#REF!</v>
      </c>
      <c r="AL157" s="72" t="e">
        <f>SUMIF(#REF!,Aufteilung_Gebäudegruppen_BWZK!A157,#REF!)</f>
        <v>#REF!</v>
      </c>
      <c r="AM157" s="69"/>
      <c r="AN157" s="70" t="s">
        <v>47</v>
      </c>
      <c r="AO157" s="70" t="e">
        <f t="shared" si="40"/>
        <v>#REF!</v>
      </c>
      <c r="AP157" s="70" t="e">
        <f t="shared" si="41"/>
        <v>#REF!</v>
      </c>
      <c r="AQ157" s="70" t="e">
        <f t="shared" si="42"/>
        <v>#REF!</v>
      </c>
      <c r="AR157" s="70" t="e">
        <f t="shared" si="43"/>
        <v>#REF!</v>
      </c>
      <c r="AS157" s="71"/>
      <c r="AT157" s="70" t="s">
        <v>47</v>
      </c>
      <c r="AU157" s="70" t="e">
        <f t="shared" si="44"/>
        <v>#REF!</v>
      </c>
      <c r="AV157" s="70" t="e">
        <f t="shared" si="45"/>
        <v>#REF!</v>
      </c>
      <c r="AW157" s="70" t="e">
        <f t="shared" si="46"/>
        <v>#REF!</v>
      </c>
      <c r="AX157" s="70" t="e">
        <f t="shared" si="47"/>
        <v>#REF!</v>
      </c>
      <c r="AY157" s="71"/>
      <c r="AZ157" s="70" t="s">
        <v>47</v>
      </c>
      <c r="BA157" s="70" t="e">
        <f t="shared" si="48"/>
        <v>#REF!</v>
      </c>
      <c r="BB157" s="70" t="e">
        <f t="shared" si="49"/>
        <v>#REF!</v>
      </c>
      <c r="BC157" s="70" t="e">
        <f t="shared" si="50"/>
        <v>#REF!</v>
      </c>
      <c r="BD157" s="70" t="e">
        <f t="shared" si="51"/>
        <v>#REF!</v>
      </c>
      <c r="BE157" s="71"/>
      <c r="BF157" s="70" t="s">
        <v>47</v>
      </c>
      <c r="BG157" s="70" t="e">
        <f t="shared" si="52"/>
        <v>#REF!</v>
      </c>
      <c r="BH157" s="70" t="e">
        <f t="shared" si="53"/>
        <v>#REF!</v>
      </c>
      <c r="BI157" s="70" t="e">
        <f t="shared" si="54"/>
        <v>#REF!</v>
      </c>
      <c r="BJ157" s="70" t="e">
        <f t="shared" si="55"/>
        <v>#REF!</v>
      </c>
      <c r="BK157" s="71"/>
      <c r="BL157" s="70" t="s">
        <v>47</v>
      </c>
      <c r="BM157" s="70" t="e">
        <f t="shared" si="56"/>
        <v>#REF!</v>
      </c>
      <c r="BN157" s="70" t="e">
        <f t="shared" si="57"/>
        <v>#REF!</v>
      </c>
      <c r="BO157" s="70" t="e">
        <f t="shared" si="58"/>
        <v>#REF!</v>
      </c>
      <c r="BP157" s="70" t="e">
        <f t="shared" si="59"/>
        <v>#REF!</v>
      </c>
      <c r="BQ157" s="52"/>
    </row>
    <row r="158" spans="1:69">
      <c r="A158" s="73">
        <v>4244</v>
      </c>
      <c r="B158" s="73" t="s">
        <v>171</v>
      </c>
      <c r="C158" s="74"/>
      <c r="D158" s="14" t="e">
        <f>SUMIF(#REF!,Aufteilung_Gebäudegruppen_BWZK!A158,#REF!)</f>
        <v>#REF!</v>
      </c>
      <c r="E158" s="14" t="e">
        <f>SUMIF(#REF!,Aufteilung_Gebäudegruppen_BWZK!A158,#REF!)</f>
        <v>#REF!</v>
      </c>
      <c r="F158" s="14" t="e">
        <f>SUMIF(#REF!,Aufteilung_Gebäudegruppen_BWZK!A158,#REF!)</f>
        <v>#REF!</v>
      </c>
      <c r="G158" s="14" t="e">
        <f>SUMIF(#REF!,Aufteilung_Gebäudegruppen_BWZK!A158,#REF!)</f>
        <v>#REF!</v>
      </c>
      <c r="H158" s="14" t="e">
        <f>SUMIF(#REF!,Aufteilung_Gebäudegruppen_BWZK!A158,#REF!)</f>
        <v>#REF!</v>
      </c>
      <c r="I158" s="67"/>
      <c r="J158" s="72" t="e">
        <f>SUMIF(#REF!,Aufteilung_Gebäudegruppen_BWZK!A158,#REF!)</f>
        <v>#REF!</v>
      </c>
      <c r="K158" s="72" t="e">
        <f>SUMIF(#REF!,Aufteilung_Gebäudegruppen_BWZK!A158,#REF!)</f>
        <v>#REF!</v>
      </c>
      <c r="L158" s="72" t="e">
        <f>SUMIF(#REF!,Aufteilung_Gebäudegruppen_BWZK!A158,#REF!)</f>
        <v>#REF!</v>
      </c>
      <c r="M158" s="72" t="e">
        <f>SUMIF(#REF!,Aufteilung_Gebäudegruppen_BWZK!A158,#REF!)</f>
        <v>#REF!</v>
      </c>
      <c r="N158" s="72" t="e">
        <f>SUMIF(#REF!,Aufteilung_Gebäudegruppen_BWZK!A158,#REF!)</f>
        <v>#REF!</v>
      </c>
      <c r="O158" s="67"/>
      <c r="P158" s="72" t="e">
        <f>SUMIF(#REF!,Aufteilung_Gebäudegruppen_BWZK!A158,#REF!)</f>
        <v>#REF!</v>
      </c>
      <c r="Q158" s="72" t="e">
        <f>SUMIF(#REF!,Aufteilung_Gebäudegruppen_BWZK!A158,#REF!)</f>
        <v>#REF!</v>
      </c>
      <c r="R158" s="72" t="e">
        <f>SUMIF(#REF!,Aufteilung_Gebäudegruppen_BWZK!A158,#REF!)</f>
        <v>#REF!</v>
      </c>
      <c r="S158" s="72" t="e">
        <f>SUMIF(#REF!,Aufteilung_Gebäudegruppen_BWZK!A158,#REF!)</f>
        <v>#REF!</v>
      </c>
      <c r="T158" s="72" t="e">
        <f>SUMIF(#REF!,Aufteilung_Gebäudegruppen_BWZK!A158,#REF!)</f>
        <v>#REF!</v>
      </c>
      <c r="U158" s="67"/>
      <c r="V158" s="72" t="e">
        <f>SUMIF(#REF!,Aufteilung_Gebäudegruppen_BWZK!A158,#REF!)</f>
        <v>#REF!</v>
      </c>
      <c r="W158" s="72" t="e">
        <f>SUMIF(#REF!,Aufteilung_Gebäudegruppen_BWZK!A158,#REF!)</f>
        <v>#REF!</v>
      </c>
      <c r="X158" s="72" t="e">
        <f>SUMIF(#REF!,Aufteilung_Gebäudegruppen_BWZK!A158,#REF!)</f>
        <v>#REF!</v>
      </c>
      <c r="Y158" s="72" t="e">
        <f>SUMIF(#REF!,Aufteilung_Gebäudegruppen_BWZK!A158,#REF!)</f>
        <v>#REF!</v>
      </c>
      <c r="Z158" s="72" t="e">
        <f>SUMIF(#REF!,Aufteilung_Gebäudegruppen_BWZK!A158,#REF!)</f>
        <v>#REF!</v>
      </c>
      <c r="AA158" s="67"/>
      <c r="AB158" s="72" t="e">
        <f>SUMIF(#REF!,Aufteilung_Gebäudegruppen_BWZK!A158,#REF!)</f>
        <v>#REF!</v>
      </c>
      <c r="AC158" s="72" t="e">
        <f>SUMIF(#REF!,Aufteilung_Gebäudegruppen_BWZK!A158,#REF!)</f>
        <v>#REF!</v>
      </c>
      <c r="AD158" s="72" t="e">
        <f>SUMIF(#REF!,Aufteilung_Gebäudegruppen_BWZK!A158,#REF!)</f>
        <v>#REF!</v>
      </c>
      <c r="AE158" s="72" t="e">
        <f>SUMIF(#REF!,Aufteilung_Gebäudegruppen_BWZK!A158,#REF!)</f>
        <v>#REF!</v>
      </c>
      <c r="AF158" s="72" t="e">
        <f>SUMIF(#REF!,Aufteilung_Gebäudegruppen_BWZK!A158,#REF!)</f>
        <v>#REF!</v>
      </c>
      <c r="AG158" s="67"/>
      <c r="AH158" s="72" t="e">
        <f>SUMIF(#REF!,Aufteilung_Gebäudegruppen_BWZK!A158,#REF!)</f>
        <v>#REF!</v>
      </c>
      <c r="AI158" s="72" t="e">
        <f>SUMIF(#REF!,Aufteilung_Gebäudegruppen_BWZK!A158,#REF!)</f>
        <v>#REF!</v>
      </c>
      <c r="AJ158" s="72" t="e">
        <f>SUMIF(#REF!,Aufteilung_Gebäudegruppen_BWZK!A158,#REF!)</f>
        <v>#REF!</v>
      </c>
      <c r="AK158" s="72" t="e">
        <f>SUMIF(#REF!,Aufteilung_Gebäudegruppen_BWZK!A158,#REF!)</f>
        <v>#REF!</v>
      </c>
      <c r="AL158" s="72" t="e">
        <f>SUMIF(#REF!,Aufteilung_Gebäudegruppen_BWZK!A158,#REF!)</f>
        <v>#REF!</v>
      </c>
      <c r="AM158" s="69"/>
      <c r="AN158" s="70" t="s">
        <v>47</v>
      </c>
      <c r="AO158" s="70" t="e">
        <f t="shared" si="40"/>
        <v>#REF!</v>
      </c>
      <c r="AP158" s="70" t="e">
        <f t="shared" si="41"/>
        <v>#REF!</v>
      </c>
      <c r="AQ158" s="70" t="e">
        <f t="shared" si="42"/>
        <v>#REF!</v>
      </c>
      <c r="AR158" s="70" t="e">
        <f t="shared" si="43"/>
        <v>#REF!</v>
      </c>
      <c r="AS158" s="71"/>
      <c r="AT158" s="70" t="s">
        <v>47</v>
      </c>
      <c r="AU158" s="70" t="e">
        <f t="shared" si="44"/>
        <v>#REF!</v>
      </c>
      <c r="AV158" s="70" t="e">
        <f t="shared" si="45"/>
        <v>#REF!</v>
      </c>
      <c r="AW158" s="70" t="e">
        <f t="shared" si="46"/>
        <v>#REF!</v>
      </c>
      <c r="AX158" s="70" t="e">
        <f t="shared" si="47"/>
        <v>#REF!</v>
      </c>
      <c r="AY158" s="71"/>
      <c r="AZ158" s="70" t="s">
        <v>47</v>
      </c>
      <c r="BA158" s="70" t="e">
        <f t="shared" si="48"/>
        <v>#REF!</v>
      </c>
      <c r="BB158" s="70" t="e">
        <f t="shared" si="49"/>
        <v>#REF!</v>
      </c>
      <c r="BC158" s="70" t="e">
        <f t="shared" si="50"/>
        <v>#REF!</v>
      </c>
      <c r="BD158" s="70" t="e">
        <f t="shared" si="51"/>
        <v>#REF!</v>
      </c>
      <c r="BE158" s="71"/>
      <c r="BF158" s="70" t="s">
        <v>47</v>
      </c>
      <c r="BG158" s="70" t="e">
        <f t="shared" si="52"/>
        <v>#REF!</v>
      </c>
      <c r="BH158" s="70" t="e">
        <f t="shared" si="53"/>
        <v>#REF!</v>
      </c>
      <c r="BI158" s="70" t="e">
        <f t="shared" si="54"/>
        <v>#REF!</v>
      </c>
      <c r="BJ158" s="70" t="e">
        <f t="shared" si="55"/>
        <v>#REF!</v>
      </c>
      <c r="BK158" s="71"/>
      <c r="BL158" s="70" t="s">
        <v>47</v>
      </c>
      <c r="BM158" s="70" t="e">
        <f t="shared" si="56"/>
        <v>#REF!</v>
      </c>
      <c r="BN158" s="70" t="e">
        <f t="shared" si="57"/>
        <v>#REF!</v>
      </c>
      <c r="BO158" s="70" t="e">
        <f t="shared" si="58"/>
        <v>#REF!</v>
      </c>
      <c r="BP158" s="70" t="e">
        <f t="shared" si="59"/>
        <v>#REF!</v>
      </c>
      <c r="BQ158" s="52"/>
    </row>
    <row r="159" spans="1:69">
      <c r="A159" s="73">
        <v>4245</v>
      </c>
      <c r="B159" s="73" t="s">
        <v>172</v>
      </c>
      <c r="C159" s="74"/>
      <c r="D159" s="14" t="e">
        <f>SUMIF(#REF!,Aufteilung_Gebäudegruppen_BWZK!A159,#REF!)</f>
        <v>#REF!</v>
      </c>
      <c r="E159" s="14" t="e">
        <f>SUMIF(#REF!,Aufteilung_Gebäudegruppen_BWZK!A159,#REF!)</f>
        <v>#REF!</v>
      </c>
      <c r="F159" s="14" t="e">
        <f>SUMIF(#REF!,Aufteilung_Gebäudegruppen_BWZK!A159,#REF!)</f>
        <v>#REF!</v>
      </c>
      <c r="G159" s="14" t="e">
        <f>SUMIF(#REF!,Aufteilung_Gebäudegruppen_BWZK!A159,#REF!)</f>
        <v>#REF!</v>
      </c>
      <c r="H159" s="14" t="e">
        <f>SUMIF(#REF!,Aufteilung_Gebäudegruppen_BWZK!A159,#REF!)</f>
        <v>#REF!</v>
      </c>
      <c r="I159" s="67"/>
      <c r="J159" s="72" t="e">
        <f>SUMIF(#REF!,Aufteilung_Gebäudegruppen_BWZK!A159,#REF!)</f>
        <v>#REF!</v>
      </c>
      <c r="K159" s="72" t="e">
        <f>SUMIF(#REF!,Aufteilung_Gebäudegruppen_BWZK!A159,#REF!)</f>
        <v>#REF!</v>
      </c>
      <c r="L159" s="72" t="e">
        <f>SUMIF(#REF!,Aufteilung_Gebäudegruppen_BWZK!A159,#REF!)</f>
        <v>#REF!</v>
      </c>
      <c r="M159" s="72" t="e">
        <f>SUMIF(#REF!,Aufteilung_Gebäudegruppen_BWZK!A159,#REF!)</f>
        <v>#REF!</v>
      </c>
      <c r="N159" s="72" t="e">
        <f>SUMIF(#REF!,Aufteilung_Gebäudegruppen_BWZK!A159,#REF!)</f>
        <v>#REF!</v>
      </c>
      <c r="O159" s="67"/>
      <c r="P159" s="72" t="e">
        <f>SUMIF(#REF!,Aufteilung_Gebäudegruppen_BWZK!A159,#REF!)</f>
        <v>#REF!</v>
      </c>
      <c r="Q159" s="72" t="e">
        <f>SUMIF(#REF!,Aufteilung_Gebäudegruppen_BWZK!A159,#REF!)</f>
        <v>#REF!</v>
      </c>
      <c r="R159" s="72" t="e">
        <f>SUMIF(#REF!,Aufteilung_Gebäudegruppen_BWZK!A159,#REF!)</f>
        <v>#REF!</v>
      </c>
      <c r="S159" s="72" t="e">
        <f>SUMIF(#REF!,Aufteilung_Gebäudegruppen_BWZK!A159,#REF!)</f>
        <v>#REF!</v>
      </c>
      <c r="T159" s="72" t="e">
        <f>SUMIF(#REF!,Aufteilung_Gebäudegruppen_BWZK!A159,#REF!)</f>
        <v>#REF!</v>
      </c>
      <c r="U159" s="67"/>
      <c r="V159" s="72" t="e">
        <f>SUMIF(#REF!,Aufteilung_Gebäudegruppen_BWZK!A159,#REF!)</f>
        <v>#REF!</v>
      </c>
      <c r="W159" s="72" t="e">
        <f>SUMIF(#REF!,Aufteilung_Gebäudegruppen_BWZK!A159,#REF!)</f>
        <v>#REF!</v>
      </c>
      <c r="X159" s="72" t="e">
        <f>SUMIF(#REF!,Aufteilung_Gebäudegruppen_BWZK!A159,#REF!)</f>
        <v>#REF!</v>
      </c>
      <c r="Y159" s="72" t="e">
        <f>SUMIF(#REF!,Aufteilung_Gebäudegruppen_BWZK!A159,#REF!)</f>
        <v>#REF!</v>
      </c>
      <c r="Z159" s="72" t="e">
        <f>SUMIF(#REF!,Aufteilung_Gebäudegruppen_BWZK!A159,#REF!)</f>
        <v>#REF!</v>
      </c>
      <c r="AA159" s="67"/>
      <c r="AB159" s="72" t="e">
        <f>SUMIF(#REF!,Aufteilung_Gebäudegruppen_BWZK!A159,#REF!)</f>
        <v>#REF!</v>
      </c>
      <c r="AC159" s="72" t="e">
        <f>SUMIF(#REF!,Aufteilung_Gebäudegruppen_BWZK!A159,#REF!)</f>
        <v>#REF!</v>
      </c>
      <c r="AD159" s="72" t="e">
        <f>SUMIF(#REF!,Aufteilung_Gebäudegruppen_BWZK!A159,#REF!)</f>
        <v>#REF!</v>
      </c>
      <c r="AE159" s="72" t="e">
        <f>SUMIF(#REF!,Aufteilung_Gebäudegruppen_BWZK!A159,#REF!)</f>
        <v>#REF!</v>
      </c>
      <c r="AF159" s="72" t="e">
        <f>SUMIF(#REF!,Aufteilung_Gebäudegruppen_BWZK!A159,#REF!)</f>
        <v>#REF!</v>
      </c>
      <c r="AG159" s="67"/>
      <c r="AH159" s="72" t="e">
        <f>SUMIF(#REF!,Aufteilung_Gebäudegruppen_BWZK!A159,#REF!)</f>
        <v>#REF!</v>
      </c>
      <c r="AI159" s="72" t="e">
        <f>SUMIF(#REF!,Aufteilung_Gebäudegruppen_BWZK!A159,#REF!)</f>
        <v>#REF!</v>
      </c>
      <c r="AJ159" s="72" t="e">
        <f>SUMIF(#REF!,Aufteilung_Gebäudegruppen_BWZK!A159,#REF!)</f>
        <v>#REF!</v>
      </c>
      <c r="AK159" s="72" t="e">
        <f>SUMIF(#REF!,Aufteilung_Gebäudegruppen_BWZK!A159,#REF!)</f>
        <v>#REF!</v>
      </c>
      <c r="AL159" s="72" t="e">
        <f>SUMIF(#REF!,Aufteilung_Gebäudegruppen_BWZK!A159,#REF!)</f>
        <v>#REF!</v>
      </c>
      <c r="AM159" s="69"/>
      <c r="AN159" s="70" t="s">
        <v>47</v>
      </c>
      <c r="AO159" s="70" t="e">
        <f t="shared" si="40"/>
        <v>#REF!</v>
      </c>
      <c r="AP159" s="70" t="e">
        <f t="shared" si="41"/>
        <v>#REF!</v>
      </c>
      <c r="AQ159" s="70" t="e">
        <f t="shared" si="42"/>
        <v>#REF!</v>
      </c>
      <c r="AR159" s="70" t="e">
        <f t="shared" si="43"/>
        <v>#REF!</v>
      </c>
      <c r="AS159" s="71"/>
      <c r="AT159" s="70" t="s">
        <v>47</v>
      </c>
      <c r="AU159" s="70" t="e">
        <f t="shared" si="44"/>
        <v>#REF!</v>
      </c>
      <c r="AV159" s="70" t="e">
        <f t="shared" si="45"/>
        <v>#REF!</v>
      </c>
      <c r="AW159" s="70" t="e">
        <f t="shared" si="46"/>
        <v>#REF!</v>
      </c>
      <c r="AX159" s="70" t="e">
        <f t="shared" si="47"/>
        <v>#REF!</v>
      </c>
      <c r="AY159" s="71"/>
      <c r="AZ159" s="70" t="s">
        <v>47</v>
      </c>
      <c r="BA159" s="70" t="e">
        <f t="shared" si="48"/>
        <v>#REF!</v>
      </c>
      <c r="BB159" s="70" t="e">
        <f t="shared" si="49"/>
        <v>#REF!</v>
      </c>
      <c r="BC159" s="70" t="e">
        <f t="shared" si="50"/>
        <v>#REF!</v>
      </c>
      <c r="BD159" s="70" t="e">
        <f t="shared" si="51"/>
        <v>#REF!</v>
      </c>
      <c r="BE159" s="71"/>
      <c r="BF159" s="70" t="s">
        <v>47</v>
      </c>
      <c r="BG159" s="70" t="e">
        <f t="shared" si="52"/>
        <v>#REF!</v>
      </c>
      <c r="BH159" s="70" t="e">
        <f t="shared" si="53"/>
        <v>#REF!</v>
      </c>
      <c r="BI159" s="70" t="e">
        <f t="shared" si="54"/>
        <v>#REF!</v>
      </c>
      <c r="BJ159" s="70" t="e">
        <f t="shared" si="55"/>
        <v>#REF!</v>
      </c>
      <c r="BK159" s="71"/>
      <c r="BL159" s="70" t="s">
        <v>47</v>
      </c>
      <c r="BM159" s="70" t="e">
        <f t="shared" si="56"/>
        <v>#REF!</v>
      </c>
      <c r="BN159" s="70" t="e">
        <f t="shared" si="57"/>
        <v>#REF!</v>
      </c>
      <c r="BO159" s="70" t="e">
        <f t="shared" si="58"/>
        <v>#REF!</v>
      </c>
      <c r="BP159" s="70" t="e">
        <f t="shared" si="59"/>
        <v>#REF!</v>
      </c>
      <c r="BQ159" s="52"/>
    </row>
    <row r="160" spans="1:69">
      <c r="A160" s="66">
        <v>4300</v>
      </c>
      <c r="B160" s="66" t="s">
        <v>173</v>
      </c>
      <c r="C160" s="39"/>
      <c r="D160" s="14" t="e">
        <f>SUMIF(#REF!,Aufteilung_Gebäudegruppen_BWZK!A160,#REF!)</f>
        <v>#REF!</v>
      </c>
      <c r="E160" s="14" t="e">
        <f>SUMIF(#REF!,Aufteilung_Gebäudegruppen_BWZK!A160,#REF!)</f>
        <v>#REF!</v>
      </c>
      <c r="F160" s="14" t="e">
        <f>SUMIF(#REF!,Aufteilung_Gebäudegruppen_BWZK!A160,#REF!)</f>
        <v>#REF!</v>
      </c>
      <c r="G160" s="14" t="e">
        <f>SUMIF(#REF!,Aufteilung_Gebäudegruppen_BWZK!A160,#REF!)</f>
        <v>#REF!</v>
      </c>
      <c r="H160" s="14" t="e">
        <f>SUMIF(#REF!,Aufteilung_Gebäudegruppen_BWZK!A160,#REF!)</f>
        <v>#REF!</v>
      </c>
      <c r="I160" s="67"/>
      <c r="J160" s="72" t="e">
        <f>SUMIF(#REF!,Aufteilung_Gebäudegruppen_BWZK!A160,#REF!)</f>
        <v>#REF!</v>
      </c>
      <c r="K160" s="72" t="e">
        <f>SUMIF(#REF!,Aufteilung_Gebäudegruppen_BWZK!A160,#REF!)</f>
        <v>#REF!</v>
      </c>
      <c r="L160" s="72" t="e">
        <f>SUMIF(#REF!,Aufteilung_Gebäudegruppen_BWZK!A160,#REF!)</f>
        <v>#REF!</v>
      </c>
      <c r="M160" s="72" t="e">
        <f>SUMIF(#REF!,Aufteilung_Gebäudegruppen_BWZK!A160,#REF!)</f>
        <v>#REF!</v>
      </c>
      <c r="N160" s="72" t="e">
        <f>SUMIF(#REF!,Aufteilung_Gebäudegruppen_BWZK!A160,#REF!)</f>
        <v>#REF!</v>
      </c>
      <c r="O160" s="67"/>
      <c r="P160" s="72" t="e">
        <f>SUMIF(#REF!,Aufteilung_Gebäudegruppen_BWZK!A160,#REF!)</f>
        <v>#REF!</v>
      </c>
      <c r="Q160" s="72" t="e">
        <f>SUMIF(#REF!,Aufteilung_Gebäudegruppen_BWZK!A160,#REF!)</f>
        <v>#REF!</v>
      </c>
      <c r="R160" s="72" t="e">
        <f>SUMIF(#REF!,Aufteilung_Gebäudegruppen_BWZK!A160,#REF!)</f>
        <v>#REF!</v>
      </c>
      <c r="S160" s="72" t="e">
        <f>SUMIF(#REF!,Aufteilung_Gebäudegruppen_BWZK!A160,#REF!)</f>
        <v>#REF!</v>
      </c>
      <c r="T160" s="72" t="e">
        <f>SUMIF(#REF!,Aufteilung_Gebäudegruppen_BWZK!A160,#REF!)</f>
        <v>#REF!</v>
      </c>
      <c r="U160" s="67"/>
      <c r="V160" s="72" t="e">
        <f>SUMIF(#REF!,Aufteilung_Gebäudegruppen_BWZK!A160,#REF!)</f>
        <v>#REF!</v>
      </c>
      <c r="W160" s="72" t="e">
        <f>SUMIF(#REF!,Aufteilung_Gebäudegruppen_BWZK!A160,#REF!)</f>
        <v>#REF!</v>
      </c>
      <c r="X160" s="72" t="e">
        <f>SUMIF(#REF!,Aufteilung_Gebäudegruppen_BWZK!A160,#REF!)</f>
        <v>#REF!</v>
      </c>
      <c r="Y160" s="72" t="e">
        <f>SUMIF(#REF!,Aufteilung_Gebäudegruppen_BWZK!A160,#REF!)</f>
        <v>#REF!</v>
      </c>
      <c r="Z160" s="72" t="e">
        <f>SUMIF(#REF!,Aufteilung_Gebäudegruppen_BWZK!A160,#REF!)</f>
        <v>#REF!</v>
      </c>
      <c r="AA160" s="67"/>
      <c r="AB160" s="72" t="e">
        <f>SUMIF(#REF!,Aufteilung_Gebäudegruppen_BWZK!A160,#REF!)</f>
        <v>#REF!</v>
      </c>
      <c r="AC160" s="72" t="e">
        <f>SUMIF(#REF!,Aufteilung_Gebäudegruppen_BWZK!A160,#REF!)</f>
        <v>#REF!</v>
      </c>
      <c r="AD160" s="72" t="e">
        <f>SUMIF(#REF!,Aufteilung_Gebäudegruppen_BWZK!A160,#REF!)</f>
        <v>#REF!</v>
      </c>
      <c r="AE160" s="72" t="e">
        <f>SUMIF(#REF!,Aufteilung_Gebäudegruppen_BWZK!A160,#REF!)</f>
        <v>#REF!</v>
      </c>
      <c r="AF160" s="72" t="e">
        <f>SUMIF(#REF!,Aufteilung_Gebäudegruppen_BWZK!A160,#REF!)</f>
        <v>#REF!</v>
      </c>
      <c r="AG160" s="67"/>
      <c r="AH160" s="72" t="e">
        <f>SUMIF(#REF!,Aufteilung_Gebäudegruppen_BWZK!A160,#REF!)</f>
        <v>#REF!</v>
      </c>
      <c r="AI160" s="72" t="e">
        <f>SUMIF(#REF!,Aufteilung_Gebäudegruppen_BWZK!A160,#REF!)</f>
        <v>#REF!</v>
      </c>
      <c r="AJ160" s="72" t="e">
        <f>SUMIF(#REF!,Aufteilung_Gebäudegruppen_BWZK!A160,#REF!)</f>
        <v>#REF!</v>
      </c>
      <c r="AK160" s="72" t="e">
        <f>SUMIF(#REF!,Aufteilung_Gebäudegruppen_BWZK!A160,#REF!)</f>
        <v>#REF!</v>
      </c>
      <c r="AL160" s="72" t="e">
        <f>SUMIF(#REF!,Aufteilung_Gebäudegruppen_BWZK!A160,#REF!)</f>
        <v>#REF!</v>
      </c>
      <c r="AM160" s="69"/>
      <c r="AN160" s="70" t="s">
        <v>47</v>
      </c>
      <c r="AO160" s="70" t="e">
        <f t="shared" si="40"/>
        <v>#REF!</v>
      </c>
      <c r="AP160" s="70" t="e">
        <f t="shared" si="41"/>
        <v>#REF!</v>
      </c>
      <c r="AQ160" s="70" t="e">
        <f t="shared" si="42"/>
        <v>#REF!</v>
      </c>
      <c r="AR160" s="70" t="e">
        <f t="shared" si="43"/>
        <v>#REF!</v>
      </c>
      <c r="AS160" s="71"/>
      <c r="AT160" s="70" t="s">
        <v>47</v>
      </c>
      <c r="AU160" s="70" t="e">
        <f t="shared" si="44"/>
        <v>#REF!</v>
      </c>
      <c r="AV160" s="70" t="e">
        <f t="shared" si="45"/>
        <v>#REF!</v>
      </c>
      <c r="AW160" s="70" t="e">
        <f t="shared" si="46"/>
        <v>#REF!</v>
      </c>
      <c r="AX160" s="70" t="e">
        <f t="shared" si="47"/>
        <v>#REF!</v>
      </c>
      <c r="AY160" s="71"/>
      <c r="AZ160" s="70" t="s">
        <v>47</v>
      </c>
      <c r="BA160" s="70" t="e">
        <f t="shared" si="48"/>
        <v>#REF!</v>
      </c>
      <c r="BB160" s="70" t="e">
        <f t="shared" si="49"/>
        <v>#REF!</v>
      </c>
      <c r="BC160" s="70" t="e">
        <f t="shared" si="50"/>
        <v>#REF!</v>
      </c>
      <c r="BD160" s="70" t="e">
        <f t="shared" si="51"/>
        <v>#REF!</v>
      </c>
      <c r="BE160" s="71"/>
      <c r="BF160" s="70" t="s">
        <v>47</v>
      </c>
      <c r="BG160" s="70" t="e">
        <f t="shared" si="52"/>
        <v>#REF!</v>
      </c>
      <c r="BH160" s="70" t="e">
        <f t="shared" si="53"/>
        <v>#REF!</v>
      </c>
      <c r="BI160" s="70" t="e">
        <f t="shared" si="54"/>
        <v>#REF!</v>
      </c>
      <c r="BJ160" s="70" t="e">
        <f t="shared" si="55"/>
        <v>#REF!</v>
      </c>
      <c r="BK160" s="71"/>
      <c r="BL160" s="70" t="s">
        <v>47</v>
      </c>
      <c r="BM160" s="70" t="e">
        <f t="shared" si="56"/>
        <v>#REF!</v>
      </c>
      <c r="BN160" s="70" t="e">
        <f t="shared" si="57"/>
        <v>#REF!</v>
      </c>
      <c r="BO160" s="70" t="e">
        <f t="shared" si="58"/>
        <v>#REF!</v>
      </c>
      <c r="BP160" s="70" t="e">
        <f t="shared" si="59"/>
        <v>#REF!</v>
      </c>
      <c r="BQ160" s="52"/>
    </row>
    <row r="161" spans="1:69">
      <c r="A161" s="5">
        <v>4310</v>
      </c>
      <c r="B161" s="5" t="s">
        <v>174</v>
      </c>
      <c r="C161" s="40"/>
      <c r="D161" s="14" t="e">
        <f>SUMIF(#REF!,Aufteilung_Gebäudegruppen_BWZK!A161,#REF!)</f>
        <v>#REF!</v>
      </c>
      <c r="E161" s="14" t="e">
        <f>SUMIF(#REF!,Aufteilung_Gebäudegruppen_BWZK!A161,#REF!)</f>
        <v>#REF!</v>
      </c>
      <c r="F161" s="14" t="e">
        <f>SUMIF(#REF!,Aufteilung_Gebäudegruppen_BWZK!A161,#REF!)</f>
        <v>#REF!</v>
      </c>
      <c r="G161" s="14" t="e">
        <f>SUMIF(#REF!,Aufteilung_Gebäudegruppen_BWZK!A161,#REF!)</f>
        <v>#REF!</v>
      </c>
      <c r="H161" s="14" t="e">
        <f>SUMIF(#REF!,Aufteilung_Gebäudegruppen_BWZK!A161,#REF!)</f>
        <v>#REF!</v>
      </c>
      <c r="I161" s="67"/>
      <c r="J161" s="72" t="e">
        <f>SUMIF(#REF!,Aufteilung_Gebäudegruppen_BWZK!A161,#REF!)</f>
        <v>#REF!</v>
      </c>
      <c r="K161" s="72" t="e">
        <f>SUMIF(#REF!,Aufteilung_Gebäudegruppen_BWZK!A161,#REF!)</f>
        <v>#REF!</v>
      </c>
      <c r="L161" s="72" t="e">
        <f>SUMIF(#REF!,Aufteilung_Gebäudegruppen_BWZK!A161,#REF!)</f>
        <v>#REF!</v>
      </c>
      <c r="M161" s="72" t="e">
        <f>SUMIF(#REF!,Aufteilung_Gebäudegruppen_BWZK!A161,#REF!)</f>
        <v>#REF!</v>
      </c>
      <c r="N161" s="72" t="e">
        <f>SUMIF(#REF!,Aufteilung_Gebäudegruppen_BWZK!A161,#REF!)</f>
        <v>#REF!</v>
      </c>
      <c r="O161" s="67"/>
      <c r="P161" s="72" t="e">
        <f>SUMIF(#REF!,Aufteilung_Gebäudegruppen_BWZK!A161,#REF!)</f>
        <v>#REF!</v>
      </c>
      <c r="Q161" s="72" t="e">
        <f>SUMIF(#REF!,Aufteilung_Gebäudegruppen_BWZK!A161,#REF!)</f>
        <v>#REF!</v>
      </c>
      <c r="R161" s="72" t="e">
        <f>SUMIF(#REF!,Aufteilung_Gebäudegruppen_BWZK!A161,#REF!)</f>
        <v>#REF!</v>
      </c>
      <c r="S161" s="72" t="e">
        <f>SUMIF(#REF!,Aufteilung_Gebäudegruppen_BWZK!A161,#REF!)</f>
        <v>#REF!</v>
      </c>
      <c r="T161" s="72" t="e">
        <f>SUMIF(#REF!,Aufteilung_Gebäudegruppen_BWZK!A161,#REF!)</f>
        <v>#REF!</v>
      </c>
      <c r="U161" s="67"/>
      <c r="V161" s="72" t="e">
        <f>SUMIF(#REF!,Aufteilung_Gebäudegruppen_BWZK!A161,#REF!)</f>
        <v>#REF!</v>
      </c>
      <c r="W161" s="72" t="e">
        <f>SUMIF(#REF!,Aufteilung_Gebäudegruppen_BWZK!A161,#REF!)</f>
        <v>#REF!</v>
      </c>
      <c r="X161" s="72" t="e">
        <f>SUMIF(#REF!,Aufteilung_Gebäudegruppen_BWZK!A161,#REF!)</f>
        <v>#REF!</v>
      </c>
      <c r="Y161" s="72" t="e">
        <f>SUMIF(#REF!,Aufteilung_Gebäudegruppen_BWZK!A161,#REF!)</f>
        <v>#REF!</v>
      </c>
      <c r="Z161" s="72" t="e">
        <f>SUMIF(#REF!,Aufteilung_Gebäudegruppen_BWZK!A161,#REF!)</f>
        <v>#REF!</v>
      </c>
      <c r="AA161" s="67"/>
      <c r="AB161" s="72" t="e">
        <f>SUMIF(#REF!,Aufteilung_Gebäudegruppen_BWZK!A161,#REF!)</f>
        <v>#REF!</v>
      </c>
      <c r="AC161" s="72" t="e">
        <f>SUMIF(#REF!,Aufteilung_Gebäudegruppen_BWZK!A161,#REF!)</f>
        <v>#REF!</v>
      </c>
      <c r="AD161" s="72" t="e">
        <f>SUMIF(#REF!,Aufteilung_Gebäudegruppen_BWZK!A161,#REF!)</f>
        <v>#REF!</v>
      </c>
      <c r="AE161" s="72" t="e">
        <f>SUMIF(#REF!,Aufteilung_Gebäudegruppen_BWZK!A161,#REF!)</f>
        <v>#REF!</v>
      </c>
      <c r="AF161" s="72" t="e">
        <f>SUMIF(#REF!,Aufteilung_Gebäudegruppen_BWZK!A161,#REF!)</f>
        <v>#REF!</v>
      </c>
      <c r="AG161" s="67"/>
      <c r="AH161" s="72" t="e">
        <f>SUMIF(#REF!,Aufteilung_Gebäudegruppen_BWZK!A161,#REF!)</f>
        <v>#REF!</v>
      </c>
      <c r="AI161" s="72" t="e">
        <f>SUMIF(#REF!,Aufteilung_Gebäudegruppen_BWZK!A161,#REF!)</f>
        <v>#REF!</v>
      </c>
      <c r="AJ161" s="72" t="e">
        <f>SUMIF(#REF!,Aufteilung_Gebäudegruppen_BWZK!A161,#REF!)</f>
        <v>#REF!</v>
      </c>
      <c r="AK161" s="72" t="e">
        <f>SUMIF(#REF!,Aufteilung_Gebäudegruppen_BWZK!A161,#REF!)</f>
        <v>#REF!</v>
      </c>
      <c r="AL161" s="72" t="e">
        <f>SUMIF(#REF!,Aufteilung_Gebäudegruppen_BWZK!A161,#REF!)</f>
        <v>#REF!</v>
      </c>
      <c r="AM161" s="69"/>
      <c r="AN161" s="70" t="s">
        <v>47</v>
      </c>
      <c r="AO161" s="70" t="e">
        <f t="shared" si="40"/>
        <v>#REF!</v>
      </c>
      <c r="AP161" s="70" t="e">
        <f t="shared" si="41"/>
        <v>#REF!</v>
      </c>
      <c r="AQ161" s="70" t="e">
        <f t="shared" si="42"/>
        <v>#REF!</v>
      </c>
      <c r="AR161" s="70" t="e">
        <f t="shared" si="43"/>
        <v>#REF!</v>
      </c>
      <c r="AS161" s="71"/>
      <c r="AT161" s="70" t="s">
        <v>47</v>
      </c>
      <c r="AU161" s="70" t="e">
        <f t="shared" si="44"/>
        <v>#REF!</v>
      </c>
      <c r="AV161" s="70" t="e">
        <f t="shared" si="45"/>
        <v>#REF!</v>
      </c>
      <c r="AW161" s="70" t="e">
        <f t="shared" si="46"/>
        <v>#REF!</v>
      </c>
      <c r="AX161" s="70" t="e">
        <f t="shared" si="47"/>
        <v>#REF!</v>
      </c>
      <c r="AY161" s="71"/>
      <c r="AZ161" s="70" t="s">
        <v>47</v>
      </c>
      <c r="BA161" s="70" t="e">
        <f t="shared" si="48"/>
        <v>#REF!</v>
      </c>
      <c r="BB161" s="70" t="e">
        <f t="shared" si="49"/>
        <v>#REF!</v>
      </c>
      <c r="BC161" s="70" t="e">
        <f t="shared" si="50"/>
        <v>#REF!</v>
      </c>
      <c r="BD161" s="70" t="e">
        <f t="shared" si="51"/>
        <v>#REF!</v>
      </c>
      <c r="BE161" s="71"/>
      <c r="BF161" s="70" t="s">
        <v>47</v>
      </c>
      <c r="BG161" s="70" t="e">
        <f t="shared" si="52"/>
        <v>#REF!</v>
      </c>
      <c r="BH161" s="70" t="e">
        <f t="shared" si="53"/>
        <v>#REF!</v>
      </c>
      <c r="BI161" s="70" t="e">
        <f t="shared" si="54"/>
        <v>#REF!</v>
      </c>
      <c r="BJ161" s="70" t="e">
        <f t="shared" si="55"/>
        <v>#REF!</v>
      </c>
      <c r="BK161" s="71"/>
      <c r="BL161" s="70" t="s">
        <v>47</v>
      </c>
      <c r="BM161" s="70" t="e">
        <f t="shared" si="56"/>
        <v>#REF!</v>
      </c>
      <c r="BN161" s="70" t="e">
        <f t="shared" si="57"/>
        <v>#REF!</v>
      </c>
      <c r="BO161" s="70" t="e">
        <f t="shared" si="58"/>
        <v>#REF!</v>
      </c>
      <c r="BP161" s="70" t="e">
        <f t="shared" si="59"/>
        <v>#REF!</v>
      </c>
      <c r="BQ161" s="52"/>
    </row>
    <row r="162" spans="1:69">
      <c r="A162" s="5">
        <v>4320</v>
      </c>
      <c r="B162" s="5" t="s">
        <v>175</v>
      </c>
      <c r="C162" s="40"/>
      <c r="D162" s="14" t="e">
        <f>SUMIF(#REF!,Aufteilung_Gebäudegruppen_BWZK!A162,#REF!)</f>
        <v>#REF!</v>
      </c>
      <c r="E162" s="14" t="e">
        <f>SUMIF(#REF!,Aufteilung_Gebäudegruppen_BWZK!A162,#REF!)</f>
        <v>#REF!</v>
      </c>
      <c r="F162" s="14" t="e">
        <f>SUMIF(#REF!,Aufteilung_Gebäudegruppen_BWZK!A162,#REF!)</f>
        <v>#REF!</v>
      </c>
      <c r="G162" s="14" t="e">
        <f>SUMIF(#REF!,Aufteilung_Gebäudegruppen_BWZK!A162,#REF!)</f>
        <v>#REF!</v>
      </c>
      <c r="H162" s="14" t="e">
        <f>SUMIF(#REF!,Aufteilung_Gebäudegruppen_BWZK!A162,#REF!)</f>
        <v>#REF!</v>
      </c>
      <c r="I162" s="67"/>
      <c r="J162" s="72" t="e">
        <f>SUMIF(#REF!,Aufteilung_Gebäudegruppen_BWZK!A162,#REF!)</f>
        <v>#REF!</v>
      </c>
      <c r="K162" s="72" t="e">
        <f>SUMIF(#REF!,Aufteilung_Gebäudegruppen_BWZK!A162,#REF!)</f>
        <v>#REF!</v>
      </c>
      <c r="L162" s="72" t="e">
        <f>SUMIF(#REF!,Aufteilung_Gebäudegruppen_BWZK!A162,#REF!)</f>
        <v>#REF!</v>
      </c>
      <c r="M162" s="72" t="e">
        <f>SUMIF(#REF!,Aufteilung_Gebäudegruppen_BWZK!A162,#REF!)</f>
        <v>#REF!</v>
      </c>
      <c r="N162" s="72" t="e">
        <f>SUMIF(#REF!,Aufteilung_Gebäudegruppen_BWZK!A162,#REF!)</f>
        <v>#REF!</v>
      </c>
      <c r="O162" s="67"/>
      <c r="P162" s="72" t="e">
        <f>SUMIF(#REF!,Aufteilung_Gebäudegruppen_BWZK!A162,#REF!)</f>
        <v>#REF!</v>
      </c>
      <c r="Q162" s="72" t="e">
        <f>SUMIF(#REF!,Aufteilung_Gebäudegruppen_BWZK!A162,#REF!)</f>
        <v>#REF!</v>
      </c>
      <c r="R162" s="72" t="e">
        <f>SUMIF(#REF!,Aufteilung_Gebäudegruppen_BWZK!A162,#REF!)</f>
        <v>#REF!</v>
      </c>
      <c r="S162" s="72" t="e">
        <f>SUMIF(#REF!,Aufteilung_Gebäudegruppen_BWZK!A162,#REF!)</f>
        <v>#REF!</v>
      </c>
      <c r="T162" s="72" t="e">
        <f>SUMIF(#REF!,Aufteilung_Gebäudegruppen_BWZK!A162,#REF!)</f>
        <v>#REF!</v>
      </c>
      <c r="U162" s="67"/>
      <c r="V162" s="72" t="e">
        <f>SUMIF(#REF!,Aufteilung_Gebäudegruppen_BWZK!A162,#REF!)</f>
        <v>#REF!</v>
      </c>
      <c r="W162" s="72" t="e">
        <f>SUMIF(#REF!,Aufteilung_Gebäudegruppen_BWZK!A162,#REF!)</f>
        <v>#REF!</v>
      </c>
      <c r="X162" s="72" t="e">
        <f>SUMIF(#REF!,Aufteilung_Gebäudegruppen_BWZK!A162,#REF!)</f>
        <v>#REF!</v>
      </c>
      <c r="Y162" s="72" t="e">
        <f>SUMIF(#REF!,Aufteilung_Gebäudegruppen_BWZK!A162,#REF!)</f>
        <v>#REF!</v>
      </c>
      <c r="Z162" s="72" t="e">
        <f>SUMIF(#REF!,Aufteilung_Gebäudegruppen_BWZK!A162,#REF!)</f>
        <v>#REF!</v>
      </c>
      <c r="AA162" s="67"/>
      <c r="AB162" s="72" t="e">
        <f>SUMIF(#REF!,Aufteilung_Gebäudegruppen_BWZK!A162,#REF!)</f>
        <v>#REF!</v>
      </c>
      <c r="AC162" s="72" t="e">
        <f>SUMIF(#REF!,Aufteilung_Gebäudegruppen_BWZK!A162,#REF!)</f>
        <v>#REF!</v>
      </c>
      <c r="AD162" s="72" t="e">
        <f>SUMIF(#REF!,Aufteilung_Gebäudegruppen_BWZK!A162,#REF!)</f>
        <v>#REF!</v>
      </c>
      <c r="AE162" s="72" t="e">
        <f>SUMIF(#REF!,Aufteilung_Gebäudegruppen_BWZK!A162,#REF!)</f>
        <v>#REF!</v>
      </c>
      <c r="AF162" s="72" t="e">
        <f>SUMIF(#REF!,Aufteilung_Gebäudegruppen_BWZK!A162,#REF!)</f>
        <v>#REF!</v>
      </c>
      <c r="AG162" s="67"/>
      <c r="AH162" s="72" t="e">
        <f>SUMIF(#REF!,Aufteilung_Gebäudegruppen_BWZK!A162,#REF!)</f>
        <v>#REF!</v>
      </c>
      <c r="AI162" s="72" t="e">
        <f>SUMIF(#REF!,Aufteilung_Gebäudegruppen_BWZK!A162,#REF!)</f>
        <v>#REF!</v>
      </c>
      <c r="AJ162" s="72" t="e">
        <f>SUMIF(#REF!,Aufteilung_Gebäudegruppen_BWZK!A162,#REF!)</f>
        <v>#REF!</v>
      </c>
      <c r="AK162" s="72" t="e">
        <f>SUMIF(#REF!,Aufteilung_Gebäudegruppen_BWZK!A162,#REF!)</f>
        <v>#REF!</v>
      </c>
      <c r="AL162" s="72" t="e">
        <f>SUMIF(#REF!,Aufteilung_Gebäudegruppen_BWZK!A162,#REF!)</f>
        <v>#REF!</v>
      </c>
      <c r="AM162" s="69"/>
      <c r="AN162" s="70" t="s">
        <v>47</v>
      </c>
      <c r="AO162" s="70" t="e">
        <f t="shared" si="40"/>
        <v>#REF!</v>
      </c>
      <c r="AP162" s="70" t="e">
        <f t="shared" si="41"/>
        <v>#REF!</v>
      </c>
      <c r="AQ162" s="70" t="e">
        <f t="shared" si="42"/>
        <v>#REF!</v>
      </c>
      <c r="AR162" s="70" t="e">
        <f t="shared" si="43"/>
        <v>#REF!</v>
      </c>
      <c r="AS162" s="71"/>
      <c r="AT162" s="70" t="s">
        <v>47</v>
      </c>
      <c r="AU162" s="70" t="e">
        <f t="shared" si="44"/>
        <v>#REF!</v>
      </c>
      <c r="AV162" s="70" t="e">
        <f t="shared" si="45"/>
        <v>#REF!</v>
      </c>
      <c r="AW162" s="70" t="e">
        <f t="shared" si="46"/>
        <v>#REF!</v>
      </c>
      <c r="AX162" s="70" t="e">
        <f t="shared" si="47"/>
        <v>#REF!</v>
      </c>
      <c r="AY162" s="71"/>
      <c r="AZ162" s="70" t="s">
        <v>47</v>
      </c>
      <c r="BA162" s="70" t="e">
        <f t="shared" si="48"/>
        <v>#REF!</v>
      </c>
      <c r="BB162" s="70" t="e">
        <f t="shared" si="49"/>
        <v>#REF!</v>
      </c>
      <c r="BC162" s="70" t="e">
        <f t="shared" si="50"/>
        <v>#REF!</v>
      </c>
      <c r="BD162" s="70" t="e">
        <f t="shared" si="51"/>
        <v>#REF!</v>
      </c>
      <c r="BE162" s="71"/>
      <c r="BF162" s="70" t="s">
        <v>47</v>
      </c>
      <c r="BG162" s="70" t="e">
        <f t="shared" si="52"/>
        <v>#REF!</v>
      </c>
      <c r="BH162" s="70" t="e">
        <f t="shared" si="53"/>
        <v>#REF!</v>
      </c>
      <c r="BI162" s="70" t="e">
        <f t="shared" si="54"/>
        <v>#REF!</v>
      </c>
      <c r="BJ162" s="70" t="e">
        <f t="shared" si="55"/>
        <v>#REF!</v>
      </c>
      <c r="BK162" s="71"/>
      <c r="BL162" s="70" t="s">
        <v>47</v>
      </c>
      <c r="BM162" s="70" t="e">
        <f t="shared" si="56"/>
        <v>#REF!</v>
      </c>
      <c r="BN162" s="70" t="e">
        <f t="shared" si="57"/>
        <v>#REF!</v>
      </c>
      <c r="BO162" s="70" t="e">
        <f t="shared" si="58"/>
        <v>#REF!</v>
      </c>
      <c r="BP162" s="70" t="e">
        <f t="shared" si="59"/>
        <v>#REF!</v>
      </c>
      <c r="BQ162" s="52"/>
    </row>
    <row r="163" spans="1:69">
      <c r="A163" s="5">
        <v>4330</v>
      </c>
      <c r="B163" s="5" t="s">
        <v>176</v>
      </c>
      <c r="C163" s="40"/>
      <c r="D163" s="14" t="e">
        <f>SUMIF(#REF!,Aufteilung_Gebäudegruppen_BWZK!A163,#REF!)</f>
        <v>#REF!</v>
      </c>
      <c r="E163" s="14" t="e">
        <f>SUMIF(#REF!,Aufteilung_Gebäudegruppen_BWZK!A163,#REF!)</f>
        <v>#REF!</v>
      </c>
      <c r="F163" s="14" t="e">
        <f>SUMIF(#REF!,Aufteilung_Gebäudegruppen_BWZK!A163,#REF!)</f>
        <v>#REF!</v>
      </c>
      <c r="G163" s="14" t="e">
        <f>SUMIF(#REF!,Aufteilung_Gebäudegruppen_BWZK!A163,#REF!)</f>
        <v>#REF!</v>
      </c>
      <c r="H163" s="14" t="e">
        <f>SUMIF(#REF!,Aufteilung_Gebäudegruppen_BWZK!A163,#REF!)</f>
        <v>#REF!</v>
      </c>
      <c r="I163" s="67"/>
      <c r="J163" s="72" t="e">
        <f>SUMIF(#REF!,Aufteilung_Gebäudegruppen_BWZK!A163,#REF!)</f>
        <v>#REF!</v>
      </c>
      <c r="K163" s="72" t="e">
        <f>SUMIF(#REF!,Aufteilung_Gebäudegruppen_BWZK!A163,#REF!)</f>
        <v>#REF!</v>
      </c>
      <c r="L163" s="72" t="e">
        <f>SUMIF(#REF!,Aufteilung_Gebäudegruppen_BWZK!A163,#REF!)</f>
        <v>#REF!</v>
      </c>
      <c r="M163" s="72" t="e">
        <f>SUMIF(#REF!,Aufteilung_Gebäudegruppen_BWZK!A163,#REF!)</f>
        <v>#REF!</v>
      </c>
      <c r="N163" s="72" t="e">
        <f>SUMIF(#REF!,Aufteilung_Gebäudegruppen_BWZK!A163,#REF!)</f>
        <v>#REF!</v>
      </c>
      <c r="O163" s="67"/>
      <c r="P163" s="72" t="e">
        <f>SUMIF(#REF!,Aufteilung_Gebäudegruppen_BWZK!A163,#REF!)</f>
        <v>#REF!</v>
      </c>
      <c r="Q163" s="72" t="e">
        <f>SUMIF(#REF!,Aufteilung_Gebäudegruppen_BWZK!A163,#REF!)</f>
        <v>#REF!</v>
      </c>
      <c r="R163" s="72" t="e">
        <f>SUMIF(#REF!,Aufteilung_Gebäudegruppen_BWZK!A163,#REF!)</f>
        <v>#REF!</v>
      </c>
      <c r="S163" s="72" t="e">
        <f>SUMIF(#REF!,Aufteilung_Gebäudegruppen_BWZK!A163,#REF!)</f>
        <v>#REF!</v>
      </c>
      <c r="T163" s="72" t="e">
        <f>SUMIF(#REF!,Aufteilung_Gebäudegruppen_BWZK!A163,#REF!)</f>
        <v>#REF!</v>
      </c>
      <c r="U163" s="67"/>
      <c r="V163" s="72" t="e">
        <f>SUMIF(#REF!,Aufteilung_Gebäudegruppen_BWZK!A163,#REF!)</f>
        <v>#REF!</v>
      </c>
      <c r="W163" s="72" t="e">
        <f>SUMIF(#REF!,Aufteilung_Gebäudegruppen_BWZK!A163,#REF!)</f>
        <v>#REF!</v>
      </c>
      <c r="X163" s="72" t="e">
        <f>SUMIF(#REF!,Aufteilung_Gebäudegruppen_BWZK!A163,#REF!)</f>
        <v>#REF!</v>
      </c>
      <c r="Y163" s="72" t="e">
        <f>SUMIF(#REF!,Aufteilung_Gebäudegruppen_BWZK!A163,#REF!)</f>
        <v>#REF!</v>
      </c>
      <c r="Z163" s="72" t="e">
        <f>SUMIF(#REF!,Aufteilung_Gebäudegruppen_BWZK!A163,#REF!)</f>
        <v>#REF!</v>
      </c>
      <c r="AA163" s="67"/>
      <c r="AB163" s="72" t="e">
        <f>SUMIF(#REF!,Aufteilung_Gebäudegruppen_BWZK!A163,#REF!)</f>
        <v>#REF!</v>
      </c>
      <c r="AC163" s="72" t="e">
        <f>SUMIF(#REF!,Aufteilung_Gebäudegruppen_BWZK!A163,#REF!)</f>
        <v>#REF!</v>
      </c>
      <c r="AD163" s="72" t="e">
        <f>SUMIF(#REF!,Aufteilung_Gebäudegruppen_BWZK!A163,#REF!)</f>
        <v>#REF!</v>
      </c>
      <c r="AE163" s="72" t="e">
        <f>SUMIF(#REF!,Aufteilung_Gebäudegruppen_BWZK!A163,#REF!)</f>
        <v>#REF!</v>
      </c>
      <c r="AF163" s="72" t="e">
        <f>SUMIF(#REF!,Aufteilung_Gebäudegruppen_BWZK!A163,#REF!)</f>
        <v>#REF!</v>
      </c>
      <c r="AG163" s="67"/>
      <c r="AH163" s="72" t="e">
        <f>SUMIF(#REF!,Aufteilung_Gebäudegruppen_BWZK!A163,#REF!)</f>
        <v>#REF!</v>
      </c>
      <c r="AI163" s="72" t="e">
        <f>SUMIF(#REF!,Aufteilung_Gebäudegruppen_BWZK!A163,#REF!)</f>
        <v>#REF!</v>
      </c>
      <c r="AJ163" s="72" t="e">
        <f>SUMIF(#REF!,Aufteilung_Gebäudegruppen_BWZK!A163,#REF!)</f>
        <v>#REF!</v>
      </c>
      <c r="AK163" s="72" t="e">
        <f>SUMIF(#REF!,Aufteilung_Gebäudegruppen_BWZK!A163,#REF!)</f>
        <v>#REF!</v>
      </c>
      <c r="AL163" s="72" t="e">
        <f>SUMIF(#REF!,Aufteilung_Gebäudegruppen_BWZK!A163,#REF!)</f>
        <v>#REF!</v>
      </c>
      <c r="AM163" s="69"/>
      <c r="AN163" s="70" t="s">
        <v>47</v>
      </c>
      <c r="AO163" s="70" t="e">
        <f t="shared" si="40"/>
        <v>#REF!</v>
      </c>
      <c r="AP163" s="70" t="e">
        <f t="shared" si="41"/>
        <v>#REF!</v>
      </c>
      <c r="AQ163" s="70" t="e">
        <f t="shared" si="42"/>
        <v>#REF!</v>
      </c>
      <c r="AR163" s="70" t="e">
        <f t="shared" si="43"/>
        <v>#REF!</v>
      </c>
      <c r="AS163" s="71"/>
      <c r="AT163" s="70" t="s">
        <v>47</v>
      </c>
      <c r="AU163" s="70" t="e">
        <f t="shared" si="44"/>
        <v>#REF!</v>
      </c>
      <c r="AV163" s="70" t="e">
        <f t="shared" si="45"/>
        <v>#REF!</v>
      </c>
      <c r="AW163" s="70" t="e">
        <f t="shared" si="46"/>
        <v>#REF!</v>
      </c>
      <c r="AX163" s="70" t="e">
        <f t="shared" si="47"/>
        <v>#REF!</v>
      </c>
      <c r="AY163" s="71"/>
      <c r="AZ163" s="70" t="s">
        <v>47</v>
      </c>
      <c r="BA163" s="70" t="e">
        <f t="shared" si="48"/>
        <v>#REF!</v>
      </c>
      <c r="BB163" s="70" t="e">
        <f t="shared" si="49"/>
        <v>#REF!</v>
      </c>
      <c r="BC163" s="70" t="e">
        <f t="shared" si="50"/>
        <v>#REF!</v>
      </c>
      <c r="BD163" s="70" t="e">
        <f t="shared" si="51"/>
        <v>#REF!</v>
      </c>
      <c r="BE163" s="71"/>
      <c r="BF163" s="70" t="s">
        <v>47</v>
      </c>
      <c r="BG163" s="70" t="e">
        <f t="shared" si="52"/>
        <v>#REF!</v>
      </c>
      <c r="BH163" s="70" t="e">
        <f t="shared" si="53"/>
        <v>#REF!</v>
      </c>
      <c r="BI163" s="70" t="e">
        <f t="shared" si="54"/>
        <v>#REF!</v>
      </c>
      <c r="BJ163" s="70" t="e">
        <f t="shared" si="55"/>
        <v>#REF!</v>
      </c>
      <c r="BK163" s="71"/>
      <c r="BL163" s="70" t="s">
        <v>47</v>
      </c>
      <c r="BM163" s="70" t="e">
        <f t="shared" si="56"/>
        <v>#REF!</v>
      </c>
      <c r="BN163" s="70" t="e">
        <f t="shared" si="57"/>
        <v>#REF!</v>
      </c>
      <c r="BO163" s="70" t="e">
        <f t="shared" si="58"/>
        <v>#REF!</v>
      </c>
      <c r="BP163" s="70" t="e">
        <f t="shared" si="59"/>
        <v>#REF!</v>
      </c>
      <c r="BQ163" s="52"/>
    </row>
    <row r="164" spans="1:69">
      <c r="A164" s="66">
        <v>4400</v>
      </c>
      <c r="B164" s="66" t="s">
        <v>177</v>
      </c>
      <c r="C164" s="39"/>
      <c r="D164" s="14" t="e">
        <f>SUMIF(#REF!,Aufteilung_Gebäudegruppen_BWZK!A164,#REF!)</f>
        <v>#REF!</v>
      </c>
      <c r="E164" s="14" t="e">
        <f>SUMIF(#REF!,Aufteilung_Gebäudegruppen_BWZK!A164,#REF!)</f>
        <v>#REF!</v>
      </c>
      <c r="F164" s="14" t="e">
        <f>SUMIF(#REF!,Aufteilung_Gebäudegruppen_BWZK!A164,#REF!)</f>
        <v>#REF!</v>
      </c>
      <c r="G164" s="14" t="e">
        <f>SUMIF(#REF!,Aufteilung_Gebäudegruppen_BWZK!A164,#REF!)</f>
        <v>#REF!</v>
      </c>
      <c r="H164" s="14" t="e">
        <f>SUMIF(#REF!,Aufteilung_Gebäudegruppen_BWZK!A164,#REF!)</f>
        <v>#REF!</v>
      </c>
      <c r="I164" s="67"/>
      <c r="J164" s="72" t="e">
        <f>SUMIF(#REF!,Aufteilung_Gebäudegruppen_BWZK!A164,#REF!)</f>
        <v>#REF!</v>
      </c>
      <c r="K164" s="72" t="e">
        <f>SUMIF(#REF!,Aufteilung_Gebäudegruppen_BWZK!A164,#REF!)</f>
        <v>#REF!</v>
      </c>
      <c r="L164" s="72" t="e">
        <f>SUMIF(#REF!,Aufteilung_Gebäudegruppen_BWZK!A164,#REF!)</f>
        <v>#REF!</v>
      </c>
      <c r="M164" s="72" t="e">
        <f>SUMIF(#REF!,Aufteilung_Gebäudegruppen_BWZK!A164,#REF!)</f>
        <v>#REF!</v>
      </c>
      <c r="N164" s="72" t="e">
        <f>SUMIF(#REF!,Aufteilung_Gebäudegruppen_BWZK!A164,#REF!)</f>
        <v>#REF!</v>
      </c>
      <c r="O164" s="67"/>
      <c r="P164" s="72" t="e">
        <f>SUMIF(#REF!,Aufteilung_Gebäudegruppen_BWZK!A164,#REF!)</f>
        <v>#REF!</v>
      </c>
      <c r="Q164" s="72" t="e">
        <f>SUMIF(#REF!,Aufteilung_Gebäudegruppen_BWZK!A164,#REF!)</f>
        <v>#REF!</v>
      </c>
      <c r="R164" s="72" t="e">
        <f>SUMIF(#REF!,Aufteilung_Gebäudegruppen_BWZK!A164,#REF!)</f>
        <v>#REF!</v>
      </c>
      <c r="S164" s="72" t="e">
        <f>SUMIF(#REF!,Aufteilung_Gebäudegruppen_BWZK!A164,#REF!)</f>
        <v>#REF!</v>
      </c>
      <c r="T164" s="72" t="e">
        <f>SUMIF(#REF!,Aufteilung_Gebäudegruppen_BWZK!A164,#REF!)</f>
        <v>#REF!</v>
      </c>
      <c r="U164" s="67"/>
      <c r="V164" s="72" t="e">
        <f>SUMIF(#REF!,Aufteilung_Gebäudegruppen_BWZK!A164,#REF!)</f>
        <v>#REF!</v>
      </c>
      <c r="W164" s="72" t="e">
        <f>SUMIF(#REF!,Aufteilung_Gebäudegruppen_BWZK!A164,#REF!)</f>
        <v>#REF!</v>
      </c>
      <c r="X164" s="72" t="e">
        <f>SUMIF(#REF!,Aufteilung_Gebäudegruppen_BWZK!A164,#REF!)</f>
        <v>#REF!</v>
      </c>
      <c r="Y164" s="72" t="e">
        <f>SUMIF(#REF!,Aufteilung_Gebäudegruppen_BWZK!A164,#REF!)</f>
        <v>#REF!</v>
      </c>
      <c r="Z164" s="72" t="e">
        <f>SUMIF(#REF!,Aufteilung_Gebäudegruppen_BWZK!A164,#REF!)</f>
        <v>#REF!</v>
      </c>
      <c r="AA164" s="67"/>
      <c r="AB164" s="72" t="e">
        <f>SUMIF(#REF!,Aufteilung_Gebäudegruppen_BWZK!A164,#REF!)</f>
        <v>#REF!</v>
      </c>
      <c r="AC164" s="72" t="e">
        <f>SUMIF(#REF!,Aufteilung_Gebäudegruppen_BWZK!A164,#REF!)</f>
        <v>#REF!</v>
      </c>
      <c r="AD164" s="72" t="e">
        <f>SUMIF(#REF!,Aufteilung_Gebäudegruppen_BWZK!A164,#REF!)</f>
        <v>#REF!</v>
      </c>
      <c r="AE164" s="72" t="e">
        <f>SUMIF(#REF!,Aufteilung_Gebäudegruppen_BWZK!A164,#REF!)</f>
        <v>#REF!</v>
      </c>
      <c r="AF164" s="72" t="e">
        <f>SUMIF(#REF!,Aufteilung_Gebäudegruppen_BWZK!A164,#REF!)</f>
        <v>#REF!</v>
      </c>
      <c r="AG164" s="67"/>
      <c r="AH164" s="72" t="e">
        <f>SUMIF(#REF!,Aufteilung_Gebäudegruppen_BWZK!A164,#REF!)</f>
        <v>#REF!</v>
      </c>
      <c r="AI164" s="72" t="e">
        <f>SUMIF(#REF!,Aufteilung_Gebäudegruppen_BWZK!A164,#REF!)</f>
        <v>#REF!</v>
      </c>
      <c r="AJ164" s="72" t="e">
        <f>SUMIF(#REF!,Aufteilung_Gebäudegruppen_BWZK!A164,#REF!)</f>
        <v>#REF!</v>
      </c>
      <c r="AK164" s="72" t="e">
        <f>SUMIF(#REF!,Aufteilung_Gebäudegruppen_BWZK!A164,#REF!)</f>
        <v>#REF!</v>
      </c>
      <c r="AL164" s="72" t="e">
        <f>SUMIF(#REF!,Aufteilung_Gebäudegruppen_BWZK!A164,#REF!)</f>
        <v>#REF!</v>
      </c>
      <c r="AM164" s="69"/>
      <c r="AN164" s="70" t="s">
        <v>47</v>
      </c>
      <c r="AO164" s="70" t="e">
        <f t="shared" si="40"/>
        <v>#REF!</v>
      </c>
      <c r="AP164" s="70" t="e">
        <f t="shared" si="41"/>
        <v>#REF!</v>
      </c>
      <c r="AQ164" s="70" t="e">
        <f t="shared" si="42"/>
        <v>#REF!</v>
      </c>
      <c r="AR164" s="70" t="e">
        <f t="shared" si="43"/>
        <v>#REF!</v>
      </c>
      <c r="AS164" s="71"/>
      <c r="AT164" s="70" t="s">
        <v>47</v>
      </c>
      <c r="AU164" s="70" t="e">
        <f t="shared" si="44"/>
        <v>#REF!</v>
      </c>
      <c r="AV164" s="70" t="e">
        <f t="shared" si="45"/>
        <v>#REF!</v>
      </c>
      <c r="AW164" s="70" t="e">
        <f t="shared" si="46"/>
        <v>#REF!</v>
      </c>
      <c r="AX164" s="70" t="e">
        <f t="shared" si="47"/>
        <v>#REF!</v>
      </c>
      <c r="AY164" s="71"/>
      <c r="AZ164" s="70" t="s">
        <v>47</v>
      </c>
      <c r="BA164" s="70" t="e">
        <f t="shared" si="48"/>
        <v>#REF!</v>
      </c>
      <c r="BB164" s="70" t="e">
        <f t="shared" si="49"/>
        <v>#REF!</v>
      </c>
      <c r="BC164" s="70" t="e">
        <f t="shared" si="50"/>
        <v>#REF!</v>
      </c>
      <c r="BD164" s="70" t="e">
        <f t="shared" si="51"/>
        <v>#REF!</v>
      </c>
      <c r="BE164" s="71"/>
      <c r="BF164" s="70" t="s">
        <v>47</v>
      </c>
      <c r="BG164" s="70" t="e">
        <f t="shared" si="52"/>
        <v>#REF!</v>
      </c>
      <c r="BH164" s="70" t="e">
        <f t="shared" si="53"/>
        <v>#REF!</v>
      </c>
      <c r="BI164" s="70" t="e">
        <f t="shared" si="54"/>
        <v>#REF!</v>
      </c>
      <c r="BJ164" s="70" t="e">
        <f t="shared" si="55"/>
        <v>#REF!</v>
      </c>
      <c r="BK164" s="71"/>
      <c r="BL164" s="70" t="s">
        <v>47</v>
      </c>
      <c r="BM164" s="70" t="e">
        <f t="shared" si="56"/>
        <v>#REF!</v>
      </c>
      <c r="BN164" s="70" t="e">
        <f t="shared" si="57"/>
        <v>#REF!</v>
      </c>
      <c r="BO164" s="70" t="e">
        <f t="shared" si="58"/>
        <v>#REF!</v>
      </c>
      <c r="BP164" s="70" t="e">
        <f t="shared" si="59"/>
        <v>#REF!</v>
      </c>
      <c r="BQ164" s="52"/>
    </row>
    <row r="165" spans="1:69">
      <c r="A165" s="5">
        <v>4410</v>
      </c>
      <c r="B165" s="5" t="s">
        <v>178</v>
      </c>
      <c r="C165" s="40"/>
      <c r="D165" s="14" t="e">
        <f>SUMIF(#REF!,Aufteilung_Gebäudegruppen_BWZK!A165,#REF!)</f>
        <v>#REF!</v>
      </c>
      <c r="E165" s="14" t="e">
        <f>SUMIF(#REF!,Aufteilung_Gebäudegruppen_BWZK!A165,#REF!)</f>
        <v>#REF!</v>
      </c>
      <c r="F165" s="14" t="e">
        <f>SUMIF(#REF!,Aufteilung_Gebäudegruppen_BWZK!A165,#REF!)</f>
        <v>#REF!</v>
      </c>
      <c r="G165" s="14" t="e">
        <f>SUMIF(#REF!,Aufteilung_Gebäudegruppen_BWZK!A165,#REF!)</f>
        <v>#REF!</v>
      </c>
      <c r="H165" s="14" t="e">
        <f>SUMIF(#REF!,Aufteilung_Gebäudegruppen_BWZK!A165,#REF!)</f>
        <v>#REF!</v>
      </c>
      <c r="I165" s="67"/>
      <c r="J165" s="72" t="e">
        <f>SUMIF(#REF!,Aufteilung_Gebäudegruppen_BWZK!A165,#REF!)</f>
        <v>#REF!</v>
      </c>
      <c r="K165" s="72" t="e">
        <f>SUMIF(#REF!,Aufteilung_Gebäudegruppen_BWZK!A165,#REF!)</f>
        <v>#REF!</v>
      </c>
      <c r="L165" s="72" t="e">
        <f>SUMIF(#REF!,Aufteilung_Gebäudegruppen_BWZK!A165,#REF!)</f>
        <v>#REF!</v>
      </c>
      <c r="M165" s="72" t="e">
        <f>SUMIF(#REF!,Aufteilung_Gebäudegruppen_BWZK!A165,#REF!)</f>
        <v>#REF!</v>
      </c>
      <c r="N165" s="72" t="e">
        <f>SUMIF(#REF!,Aufteilung_Gebäudegruppen_BWZK!A165,#REF!)</f>
        <v>#REF!</v>
      </c>
      <c r="O165" s="67"/>
      <c r="P165" s="72" t="e">
        <f>SUMIF(#REF!,Aufteilung_Gebäudegruppen_BWZK!A165,#REF!)</f>
        <v>#REF!</v>
      </c>
      <c r="Q165" s="72" t="e">
        <f>SUMIF(#REF!,Aufteilung_Gebäudegruppen_BWZK!A165,#REF!)</f>
        <v>#REF!</v>
      </c>
      <c r="R165" s="72" t="e">
        <f>SUMIF(#REF!,Aufteilung_Gebäudegruppen_BWZK!A165,#REF!)</f>
        <v>#REF!</v>
      </c>
      <c r="S165" s="72" t="e">
        <f>SUMIF(#REF!,Aufteilung_Gebäudegruppen_BWZK!A165,#REF!)</f>
        <v>#REF!</v>
      </c>
      <c r="T165" s="72" t="e">
        <f>SUMIF(#REF!,Aufteilung_Gebäudegruppen_BWZK!A165,#REF!)</f>
        <v>#REF!</v>
      </c>
      <c r="U165" s="67"/>
      <c r="V165" s="72" t="e">
        <f>SUMIF(#REF!,Aufteilung_Gebäudegruppen_BWZK!A165,#REF!)</f>
        <v>#REF!</v>
      </c>
      <c r="W165" s="72" t="e">
        <f>SUMIF(#REF!,Aufteilung_Gebäudegruppen_BWZK!A165,#REF!)</f>
        <v>#REF!</v>
      </c>
      <c r="X165" s="72" t="e">
        <f>SUMIF(#REF!,Aufteilung_Gebäudegruppen_BWZK!A165,#REF!)</f>
        <v>#REF!</v>
      </c>
      <c r="Y165" s="72" t="e">
        <f>SUMIF(#REF!,Aufteilung_Gebäudegruppen_BWZK!A165,#REF!)</f>
        <v>#REF!</v>
      </c>
      <c r="Z165" s="72" t="e">
        <f>SUMIF(#REF!,Aufteilung_Gebäudegruppen_BWZK!A165,#REF!)</f>
        <v>#REF!</v>
      </c>
      <c r="AA165" s="67"/>
      <c r="AB165" s="72" t="e">
        <f>SUMIF(#REF!,Aufteilung_Gebäudegruppen_BWZK!A165,#REF!)</f>
        <v>#REF!</v>
      </c>
      <c r="AC165" s="72" t="e">
        <f>SUMIF(#REF!,Aufteilung_Gebäudegruppen_BWZK!A165,#REF!)</f>
        <v>#REF!</v>
      </c>
      <c r="AD165" s="72" t="e">
        <f>SUMIF(#REF!,Aufteilung_Gebäudegruppen_BWZK!A165,#REF!)</f>
        <v>#REF!</v>
      </c>
      <c r="AE165" s="72" t="e">
        <f>SUMIF(#REF!,Aufteilung_Gebäudegruppen_BWZK!A165,#REF!)</f>
        <v>#REF!</v>
      </c>
      <c r="AF165" s="72" t="e">
        <f>SUMIF(#REF!,Aufteilung_Gebäudegruppen_BWZK!A165,#REF!)</f>
        <v>#REF!</v>
      </c>
      <c r="AG165" s="67"/>
      <c r="AH165" s="72" t="e">
        <f>SUMIF(#REF!,Aufteilung_Gebäudegruppen_BWZK!A165,#REF!)</f>
        <v>#REF!</v>
      </c>
      <c r="AI165" s="72" t="e">
        <f>SUMIF(#REF!,Aufteilung_Gebäudegruppen_BWZK!A165,#REF!)</f>
        <v>#REF!</v>
      </c>
      <c r="AJ165" s="72" t="e">
        <f>SUMIF(#REF!,Aufteilung_Gebäudegruppen_BWZK!A165,#REF!)</f>
        <v>#REF!</v>
      </c>
      <c r="AK165" s="72" t="e">
        <f>SUMIF(#REF!,Aufteilung_Gebäudegruppen_BWZK!A165,#REF!)</f>
        <v>#REF!</v>
      </c>
      <c r="AL165" s="72" t="e">
        <f>SUMIF(#REF!,Aufteilung_Gebäudegruppen_BWZK!A165,#REF!)</f>
        <v>#REF!</v>
      </c>
      <c r="AM165" s="69"/>
      <c r="AN165" s="70" t="s">
        <v>47</v>
      </c>
      <c r="AO165" s="70" t="e">
        <f t="shared" si="40"/>
        <v>#REF!</v>
      </c>
      <c r="AP165" s="70" t="e">
        <f t="shared" si="41"/>
        <v>#REF!</v>
      </c>
      <c r="AQ165" s="70" t="e">
        <f t="shared" si="42"/>
        <v>#REF!</v>
      </c>
      <c r="AR165" s="70" t="e">
        <f t="shared" si="43"/>
        <v>#REF!</v>
      </c>
      <c r="AS165" s="71"/>
      <c r="AT165" s="70" t="s">
        <v>47</v>
      </c>
      <c r="AU165" s="70" t="e">
        <f t="shared" si="44"/>
        <v>#REF!</v>
      </c>
      <c r="AV165" s="70" t="e">
        <f t="shared" si="45"/>
        <v>#REF!</v>
      </c>
      <c r="AW165" s="70" t="e">
        <f t="shared" si="46"/>
        <v>#REF!</v>
      </c>
      <c r="AX165" s="70" t="e">
        <f t="shared" si="47"/>
        <v>#REF!</v>
      </c>
      <c r="AY165" s="71"/>
      <c r="AZ165" s="70" t="s">
        <v>47</v>
      </c>
      <c r="BA165" s="70" t="e">
        <f t="shared" si="48"/>
        <v>#REF!</v>
      </c>
      <c r="BB165" s="70" t="e">
        <f t="shared" si="49"/>
        <v>#REF!</v>
      </c>
      <c r="BC165" s="70" t="e">
        <f t="shared" si="50"/>
        <v>#REF!</v>
      </c>
      <c r="BD165" s="70" t="e">
        <f t="shared" si="51"/>
        <v>#REF!</v>
      </c>
      <c r="BE165" s="71"/>
      <c r="BF165" s="70" t="s">
        <v>47</v>
      </c>
      <c r="BG165" s="70" t="e">
        <f t="shared" si="52"/>
        <v>#REF!</v>
      </c>
      <c r="BH165" s="70" t="e">
        <f t="shared" si="53"/>
        <v>#REF!</v>
      </c>
      <c r="BI165" s="70" t="e">
        <f t="shared" si="54"/>
        <v>#REF!</v>
      </c>
      <c r="BJ165" s="70" t="e">
        <f t="shared" si="55"/>
        <v>#REF!</v>
      </c>
      <c r="BK165" s="71"/>
      <c r="BL165" s="70" t="s">
        <v>47</v>
      </c>
      <c r="BM165" s="70" t="e">
        <f t="shared" si="56"/>
        <v>#REF!</v>
      </c>
      <c r="BN165" s="70" t="e">
        <f t="shared" si="57"/>
        <v>#REF!</v>
      </c>
      <c r="BO165" s="70" t="e">
        <f t="shared" si="58"/>
        <v>#REF!</v>
      </c>
      <c r="BP165" s="70" t="e">
        <f t="shared" si="59"/>
        <v>#REF!</v>
      </c>
      <c r="BQ165" s="52"/>
    </row>
    <row r="166" spans="1:69">
      <c r="A166" s="5">
        <v>4420</v>
      </c>
      <c r="B166" s="5" t="s">
        <v>179</v>
      </c>
      <c r="C166" s="40"/>
      <c r="D166" s="14" t="e">
        <f>SUMIF(#REF!,Aufteilung_Gebäudegruppen_BWZK!A166,#REF!)</f>
        <v>#REF!</v>
      </c>
      <c r="E166" s="14" t="e">
        <f>SUMIF(#REF!,Aufteilung_Gebäudegruppen_BWZK!A166,#REF!)</f>
        <v>#REF!</v>
      </c>
      <c r="F166" s="14" t="e">
        <f>SUMIF(#REF!,Aufteilung_Gebäudegruppen_BWZK!A166,#REF!)</f>
        <v>#REF!</v>
      </c>
      <c r="G166" s="14" t="e">
        <f>SUMIF(#REF!,Aufteilung_Gebäudegruppen_BWZK!A166,#REF!)</f>
        <v>#REF!</v>
      </c>
      <c r="H166" s="14" t="e">
        <f>SUMIF(#REF!,Aufteilung_Gebäudegruppen_BWZK!A166,#REF!)</f>
        <v>#REF!</v>
      </c>
      <c r="I166" s="67"/>
      <c r="J166" s="72" t="e">
        <f>SUMIF(#REF!,Aufteilung_Gebäudegruppen_BWZK!A166,#REF!)</f>
        <v>#REF!</v>
      </c>
      <c r="K166" s="72" t="e">
        <f>SUMIF(#REF!,Aufteilung_Gebäudegruppen_BWZK!A166,#REF!)</f>
        <v>#REF!</v>
      </c>
      <c r="L166" s="72" t="e">
        <f>SUMIF(#REF!,Aufteilung_Gebäudegruppen_BWZK!A166,#REF!)</f>
        <v>#REF!</v>
      </c>
      <c r="M166" s="72" t="e">
        <f>SUMIF(#REF!,Aufteilung_Gebäudegruppen_BWZK!A166,#REF!)</f>
        <v>#REF!</v>
      </c>
      <c r="N166" s="72" t="e">
        <f>SUMIF(#REF!,Aufteilung_Gebäudegruppen_BWZK!A166,#REF!)</f>
        <v>#REF!</v>
      </c>
      <c r="O166" s="67"/>
      <c r="P166" s="72" t="e">
        <f>SUMIF(#REF!,Aufteilung_Gebäudegruppen_BWZK!A166,#REF!)</f>
        <v>#REF!</v>
      </c>
      <c r="Q166" s="72" t="e">
        <f>SUMIF(#REF!,Aufteilung_Gebäudegruppen_BWZK!A166,#REF!)</f>
        <v>#REF!</v>
      </c>
      <c r="R166" s="72" t="e">
        <f>SUMIF(#REF!,Aufteilung_Gebäudegruppen_BWZK!A166,#REF!)</f>
        <v>#REF!</v>
      </c>
      <c r="S166" s="72" t="e">
        <f>SUMIF(#REF!,Aufteilung_Gebäudegruppen_BWZK!A166,#REF!)</f>
        <v>#REF!</v>
      </c>
      <c r="T166" s="72" t="e">
        <f>SUMIF(#REF!,Aufteilung_Gebäudegruppen_BWZK!A166,#REF!)</f>
        <v>#REF!</v>
      </c>
      <c r="U166" s="67"/>
      <c r="V166" s="72" t="e">
        <f>SUMIF(#REF!,Aufteilung_Gebäudegruppen_BWZK!A166,#REF!)</f>
        <v>#REF!</v>
      </c>
      <c r="W166" s="72" t="e">
        <f>SUMIF(#REF!,Aufteilung_Gebäudegruppen_BWZK!A166,#REF!)</f>
        <v>#REF!</v>
      </c>
      <c r="X166" s="72" t="e">
        <f>SUMIF(#REF!,Aufteilung_Gebäudegruppen_BWZK!A166,#REF!)</f>
        <v>#REF!</v>
      </c>
      <c r="Y166" s="72" t="e">
        <f>SUMIF(#REF!,Aufteilung_Gebäudegruppen_BWZK!A166,#REF!)</f>
        <v>#REF!</v>
      </c>
      <c r="Z166" s="72" t="e">
        <f>SUMIF(#REF!,Aufteilung_Gebäudegruppen_BWZK!A166,#REF!)</f>
        <v>#REF!</v>
      </c>
      <c r="AA166" s="67"/>
      <c r="AB166" s="72" t="e">
        <f>SUMIF(#REF!,Aufteilung_Gebäudegruppen_BWZK!A166,#REF!)</f>
        <v>#REF!</v>
      </c>
      <c r="AC166" s="72" t="e">
        <f>SUMIF(#REF!,Aufteilung_Gebäudegruppen_BWZK!A166,#REF!)</f>
        <v>#REF!</v>
      </c>
      <c r="AD166" s="72" t="e">
        <f>SUMIF(#REF!,Aufteilung_Gebäudegruppen_BWZK!A166,#REF!)</f>
        <v>#REF!</v>
      </c>
      <c r="AE166" s="72" t="e">
        <f>SUMIF(#REF!,Aufteilung_Gebäudegruppen_BWZK!A166,#REF!)</f>
        <v>#REF!</v>
      </c>
      <c r="AF166" s="72" t="e">
        <f>SUMIF(#REF!,Aufteilung_Gebäudegruppen_BWZK!A166,#REF!)</f>
        <v>#REF!</v>
      </c>
      <c r="AG166" s="67"/>
      <c r="AH166" s="72" t="e">
        <f>SUMIF(#REF!,Aufteilung_Gebäudegruppen_BWZK!A166,#REF!)</f>
        <v>#REF!</v>
      </c>
      <c r="AI166" s="72" t="e">
        <f>SUMIF(#REF!,Aufteilung_Gebäudegruppen_BWZK!A166,#REF!)</f>
        <v>#REF!</v>
      </c>
      <c r="AJ166" s="72" t="e">
        <f>SUMIF(#REF!,Aufteilung_Gebäudegruppen_BWZK!A166,#REF!)</f>
        <v>#REF!</v>
      </c>
      <c r="AK166" s="72" t="e">
        <f>SUMIF(#REF!,Aufteilung_Gebäudegruppen_BWZK!A166,#REF!)</f>
        <v>#REF!</v>
      </c>
      <c r="AL166" s="72" t="e">
        <f>SUMIF(#REF!,Aufteilung_Gebäudegruppen_BWZK!A166,#REF!)</f>
        <v>#REF!</v>
      </c>
      <c r="AM166" s="69"/>
      <c r="AN166" s="70" t="s">
        <v>47</v>
      </c>
      <c r="AO166" s="70" t="e">
        <f t="shared" si="40"/>
        <v>#REF!</v>
      </c>
      <c r="AP166" s="70" t="e">
        <f t="shared" si="41"/>
        <v>#REF!</v>
      </c>
      <c r="AQ166" s="70" t="e">
        <f t="shared" si="42"/>
        <v>#REF!</v>
      </c>
      <c r="AR166" s="70" t="e">
        <f t="shared" si="43"/>
        <v>#REF!</v>
      </c>
      <c r="AS166" s="71"/>
      <c r="AT166" s="70" t="s">
        <v>47</v>
      </c>
      <c r="AU166" s="70" t="e">
        <f t="shared" si="44"/>
        <v>#REF!</v>
      </c>
      <c r="AV166" s="70" t="e">
        <f t="shared" si="45"/>
        <v>#REF!</v>
      </c>
      <c r="AW166" s="70" t="e">
        <f t="shared" si="46"/>
        <v>#REF!</v>
      </c>
      <c r="AX166" s="70" t="e">
        <f t="shared" si="47"/>
        <v>#REF!</v>
      </c>
      <c r="AY166" s="71"/>
      <c r="AZ166" s="70" t="s">
        <v>47</v>
      </c>
      <c r="BA166" s="70" t="e">
        <f t="shared" si="48"/>
        <v>#REF!</v>
      </c>
      <c r="BB166" s="70" t="e">
        <f t="shared" si="49"/>
        <v>#REF!</v>
      </c>
      <c r="BC166" s="70" t="e">
        <f t="shared" si="50"/>
        <v>#REF!</v>
      </c>
      <c r="BD166" s="70" t="e">
        <f t="shared" si="51"/>
        <v>#REF!</v>
      </c>
      <c r="BE166" s="71"/>
      <c r="BF166" s="70" t="s">
        <v>47</v>
      </c>
      <c r="BG166" s="70" t="e">
        <f t="shared" si="52"/>
        <v>#REF!</v>
      </c>
      <c r="BH166" s="70" t="e">
        <f t="shared" si="53"/>
        <v>#REF!</v>
      </c>
      <c r="BI166" s="70" t="e">
        <f t="shared" si="54"/>
        <v>#REF!</v>
      </c>
      <c r="BJ166" s="70" t="e">
        <f t="shared" si="55"/>
        <v>#REF!</v>
      </c>
      <c r="BK166" s="71"/>
      <c r="BL166" s="70" t="s">
        <v>47</v>
      </c>
      <c r="BM166" s="70" t="e">
        <f t="shared" si="56"/>
        <v>#REF!</v>
      </c>
      <c r="BN166" s="70" t="e">
        <f t="shared" si="57"/>
        <v>#REF!</v>
      </c>
      <c r="BO166" s="70" t="e">
        <f t="shared" si="58"/>
        <v>#REF!</v>
      </c>
      <c r="BP166" s="70" t="e">
        <f t="shared" si="59"/>
        <v>#REF!</v>
      </c>
      <c r="BQ166" s="52"/>
    </row>
    <row r="167" spans="1:69">
      <c r="A167" s="5">
        <v>4430</v>
      </c>
      <c r="B167" s="5" t="s">
        <v>180</v>
      </c>
      <c r="C167" s="40"/>
      <c r="D167" s="14" t="e">
        <f>SUMIF(#REF!,Aufteilung_Gebäudegruppen_BWZK!A167,#REF!)</f>
        <v>#REF!</v>
      </c>
      <c r="E167" s="14" t="e">
        <f>SUMIF(#REF!,Aufteilung_Gebäudegruppen_BWZK!A167,#REF!)</f>
        <v>#REF!</v>
      </c>
      <c r="F167" s="14" t="e">
        <f>SUMIF(#REF!,Aufteilung_Gebäudegruppen_BWZK!A167,#REF!)</f>
        <v>#REF!</v>
      </c>
      <c r="G167" s="14" t="e">
        <f>SUMIF(#REF!,Aufteilung_Gebäudegruppen_BWZK!A167,#REF!)</f>
        <v>#REF!</v>
      </c>
      <c r="H167" s="14" t="e">
        <f>SUMIF(#REF!,Aufteilung_Gebäudegruppen_BWZK!A167,#REF!)</f>
        <v>#REF!</v>
      </c>
      <c r="I167" s="67"/>
      <c r="J167" s="72" t="e">
        <f>SUMIF(#REF!,Aufteilung_Gebäudegruppen_BWZK!A167,#REF!)</f>
        <v>#REF!</v>
      </c>
      <c r="K167" s="72" t="e">
        <f>SUMIF(#REF!,Aufteilung_Gebäudegruppen_BWZK!A167,#REF!)</f>
        <v>#REF!</v>
      </c>
      <c r="L167" s="72" t="e">
        <f>SUMIF(#REF!,Aufteilung_Gebäudegruppen_BWZK!A167,#REF!)</f>
        <v>#REF!</v>
      </c>
      <c r="M167" s="72" t="e">
        <f>SUMIF(#REF!,Aufteilung_Gebäudegruppen_BWZK!A167,#REF!)</f>
        <v>#REF!</v>
      </c>
      <c r="N167" s="72" t="e">
        <f>SUMIF(#REF!,Aufteilung_Gebäudegruppen_BWZK!A167,#REF!)</f>
        <v>#REF!</v>
      </c>
      <c r="O167" s="67"/>
      <c r="P167" s="72" t="e">
        <f>SUMIF(#REF!,Aufteilung_Gebäudegruppen_BWZK!A167,#REF!)</f>
        <v>#REF!</v>
      </c>
      <c r="Q167" s="72" t="e">
        <f>SUMIF(#REF!,Aufteilung_Gebäudegruppen_BWZK!A167,#REF!)</f>
        <v>#REF!</v>
      </c>
      <c r="R167" s="72" t="e">
        <f>SUMIF(#REF!,Aufteilung_Gebäudegruppen_BWZK!A167,#REF!)</f>
        <v>#REF!</v>
      </c>
      <c r="S167" s="72" t="e">
        <f>SUMIF(#REF!,Aufteilung_Gebäudegruppen_BWZK!A167,#REF!)</f>
        <v>#REF!</v>
      </c>
      <c r="T167" s="72" t="e">
        <f>SUMIF(#REF!,Aufteilung_Gebäudegruppen_BWZK!A167,#REF!)</f>
        <v>#REF!</v>
      </c>
      <c r="U167" s="67"/>
      <c r="V167" s="72" t="e">
        <f>SUMIF(#REF!,Aufteilung_Gebäudegruppen_BWZK!A167,#REF!)</f>
        <v>#REF!</v>
      </c>
      <c r="W167" s="72" t="e">
        <f>SUMIF(#REF!,Aufteilung_Gebäudegruppen_BWZK!A167,#REF!)</f>
        <v>#REF!</v>
      </c>
      <c r="X167" s="72" t="e">
        <f>SUMIF(#REF!,Aufteilung_Gebäudegruppen_BWZK!A167,#REF!)</f>
        <v>#REF!</v>
      </c>
      <c r="Y167" s="72" t="e">
        <f>SUMIF(#REF!,Aufteilung_Gebäudegruppen_BWZK!A167,#REF!)</f>
        <v>#REF!</v>
      </c>
      <c r="Z167" s="72" t="e">
        <f>SUMIF(#REF!,Aufteilung_Gebäudegruppen_BWZK!A167,#REF!)</f>
        <v>#REF!</v>
      </c>
      <c r="AA167" s="67"/>
      <c r="AB167" s="72" t="e">
        <f>SUMIF(#REF!,Aufteilung_Gebäudegruppen_BWZK!A167,#REF!)</f>
        <v>#REF!</v>
      </c>
      <c r="AC167" s="72" t="e">
        <f>SUMIF(#REF!,Aufteilung_Gebäudegruppen_BWZK!A167,#REF!)</f>
        <v>#REF!</v>
      </c>
      <c r="AD167" s="72" t="e">
        <f>SUMIF(#REF!,Aufteilung_Gebäudegruppen_BWZK!A167,#REF!)</f>
        <v>#REF!</v>
      </c>
      <c r="AE167" s="72" t="e">
        <f>SUMIF(#REF!,Aufteilung_Gebäudegruppen_BWZK!A167,#REF!)</f>
        <v>#REF!</v>
      </c>
      <c r="AF167" s="72" t="e">
        <f>SUMIF(#REF!,Aufteilung_Gebäudegruppen_BWZK!A167,#REF!)</f>
        <v>#REF!</v>
      </c>
      <c r="AG167" s="67"/>
      <c r="AH167" s="72" t="e">
        <f>SUMIF(#REF!,Aufteilung_Gebäudegruppen_BWZK!A167,#REF!)</f>
        <v>#REF!</v>
      </c>
      <c r="AI167" s="72" t="e">
        <f>SUMIF(#REF!,Aufteilung_Gebäudegruppen_BWZK!A167,#REF!)</f>
        <v>#REF!</v>
      </c>
      <c r="AJ167" s="72" t="e">
        <f>SUMIF(#REF!,Aufteilung_Gebäudegruppen_BWZK!A167,#REF!)</f>
        <v>#REF!</v>
      </c>
      <c r="AK167" s="72" t="e">
        <f>SUMIF(#REF!,Aufteilung_Gebäudegruppen_BWZK!A167,#REF!)</f>
        <v>#REF!</v>
      </c>
      <c r="AL167" s="72" t="e">
        <f>SUMIF(#REF!,Aufteilung_Gebäudegruppen_BWZK!A167,#REF!)</f>
        <v>#REF!</v>
      </c>
      <c r="AM167" s="69"/>
      <c r="AN167" s="70" t="s">
        <v>47</v>
      </c>
      <c r="AO167" s="70" t="e">
        <f t="shared" si="40"/>
        <v>#REF!</v>
      </c>
      <c r="AP167" s="70" t="e">
        <f t="shared" si="41"/>
        <v>#REF!</v>
      </c>
      <c r="AQ167" s="70" t="e">
        <f t="shared" si="42"/>
        <v>#REF!</v>
      </c>
      <c r="AR167" s="70" t="e">
        <f t="shared" si="43"/>
        <v>#REF!</v>
      </c>
      <c r="AS167" s="71"/>
      <c r="AT167" s="70" t="s">
        <v>47</v>
      </c>
      <c r="AU167" s="70" t="e">
        <f t="shared" si="44"/>
        <v>#REF!</v>
      </c>
      <c r="AV167" s="70" t="e">
        <f t="shared" si="45"/>
        <v>#REF!</v>
      </c>
      <c r="AW167" s="70" t="e">
        <f t="shared" si="46"/>
        <v>#REF!</v>
      </c>
      <c r="AX167" s="70" t="e">
        <f t="shared" si="47"/>
        <v>#REF!</v>
      </c>
      <c r="AY167" s="71"/>
      <c r="AZ167" s="70" t="s">
        <v>47</v>
      </c>
      <c r="BA167" s="70" t="e">
        <f t="shared" si="48"/>
        <v>#REF!</v>
      </c>
      <c r="BB167" s="70" t="e">
        <f t="shared" si="49"/>
        <v>#REF!</v>
      </c>
      <c r="BC167" s="70" t="e">
        <f t="shared" si="50"/>
        <v>#REF!</v>
      </c>
      <c r="BD167" s="70" t="e">
        <f t="shared" si="51"/>
        <v>#REF!</v>
      </c>
      <c r="BE167" s="71"/>
      <c r="BF167" s="70" t="s">
        <v>47</v>
      </c>
      <c r="BG167" s="70" t="e">
        <f t="shared" si="52"/>
        <v>#REF!</v>
      </c>
      <c r="BH167" s="70" t="e">
        <f t="shared" si="53"/>
        <v>#REF!</v>
      </c>
      <c r="BI167" s="70" t="e">
        <f t="shared" si="54"/>
        <v>#REF!</v>
      </c>
      <c r="BJ167" s="70" t="e">
        <f t="shared" si="55"/>
        <v>#REF!</v>
      </c>
      <c r="BK167" s="71"/>
      <c r="BL167" s="70" t="s">
        <v>47</v>
      </c>
      <c r="BM167" s="70" t="e">
        <f t="shared" si="56"/>
        <v>#REF!</v>
      </c>
      <c r="BN167" s="70" t="e">
        <f t="shared" si="57"/>
        <v>#REF!</v>
      </c>
      <c r="BO167" s="70" t="e">
        <f t="shared" si="58"/>
        <v>#REF!</v>
      </c>
      <c r="BP167" s="70" t="e">
        <f t="shared" si="59"/>
        <v>#REF!</v>
      </c>
      <c r="BQ167" s="52"/>
    </row>
    <row r="168" spans="1:69">
      <c r="A168" s="5">
        <v>4440</v>
      </c>
      <c r="B168" s="5" t="s">
        <v>181</v>
      </c>
      <c r="C168" s="40"/>
      <c r="D168" s="14" t="e">
        <f>SUMIF(#REF!,Aufteilung_Gebäudegruppen_BWZK!A168,#REF!)</f>
        <v>#REF!</v>
      </c>
      <c r="E168" s="14" t="e">
        <f>SUMIF(#REF!,Aufteilung_Gebäudegruppen_BWZK!A168,#REF!)</f>
        <v>#REF!</v>
      </c>
      <c r="F168" s="14" t="e">
        <f>SUMIF(#REF!,Aufteilung_Gebäudegruppen_BWZK!A168,#REF!)</f>
        <v>#REF!</v>
      </c>
      <c r="G168" s="14" t="e">
        <f>SUMIF(#REF!,Aufteilung_Gebäudegruppen_BWZK!A168,#REF!)</f>
        <v>#REF!</v>
      </c>
      <c r="H168" s="14" t="e">
        <f>SUMIF(#REF!,Aufteilung_Gebäudegruppen_BWZK!A168,#REF!)</f>
        <v>#REF!</v>
      </c>
      <c r="I168" s="67"/>
      <c r="J168" s="72" t="e">
        <f>SUMIF(#REF!,Aufteilung_Gebäudegruppen_BWZK!A168,#REF!)</f>
        <v>#REF!</v>
      </c>
      <c r="K168" s="72" t="e">
        <f>SUMIF(#REF!,Aufteilung_Gebäudegruppen_BWZK!A168,#REF!)</f>
        <v>#REF!</v>
      </c>
      <c r="L168" s="72" t="e">
        <f>SUMIF(#REF!,Aufteilung_Gebäudegruppen_BWZK!A168,#REF!)</f>
        <v>#REF!</v>
      </c>
      <c r="M168" s="72" t="e">
        <f>SUMIF(#REF!,Aufteilung_Gebäudegruppen_BWZK!A168,#REF!)</f>
        <v>#REF!</v>
      </c>
      <c r="N168" s="72" t="e">
        <f>SUMIF(#REF!,Aufteilung_Gebäudegruppen_BWZK!A168,#REF!)</f>
        <v>#REF!</v>
      </c>
      <c r="O168" s="67"/>
      <c r="P168" s="72" t="e">
        <f>SUMIF(#REF!,Aufteilung_Gebäudegruppen_BWZK!A168,#REF!)</f>
        <v>#REF!</v>
      </c>
      <c r="Q168" s="72" t="e">
        <f>SUMIF(#REF!,Aufteilung_Gebäudegruppen_BWZK!A168,#REF!)</f>
        <v>#REF!</v>
      </c>
      <c r="R168" s="72" t="e">
        <f>SUMIF(#REF!,Aufteilung_Gebäudegruppen_BWZK!A168,#REF!)</f>
        <v>#REF!</v>
      </c>
      <c r="S168" s="72" t="e">
        <f>SUMIF(#REF!,Aufteilung_Gebäudegruppen_BWZK!A168,#REF!)</f>
        <v>#REF!</v>
      </c>
      <c r="T168" s="72" t="e">
        <f>SUMIF(#REF!,Aufteilung_Gebäudegruppen_BWZK!A168,#REF!)</f>
        <v>#REF!</v>
      </c>
      <c r="U168" s="67"/>
      <c r="V168" s="72" t="e">
        <f>SUMIF(#REF!,Aufteilung_Gebäudegruppen_BWZK!A168,#REF!)</f>
        <v>#REF!</v>
      </c>
      <c r="W168" s="72" t="e">
        <f>SUMIF(#REF!,Aufteilung_Gebäudegruppen_BWZK!A168,#REF!)</f>
        <v>#REF!</v>
      </c>
      <c r="X168" s="72" t="e">
        <f>SUMIF(#REF!,Aufteilung_Gebäudegruppen_BWZK!A168,#REF!)</f>
        <v>#REF!</v>
      </c>
      <c r="Y168" s="72" t="e">
        <f>SUMIF(#REF!,Aufteilung_Gebäudegruppen_BWZK!A168,#REF!)</f>
        <v>#REF!</v>
      </c>
      <c r="Z168" s="72" t="e">
        <f>SUMIF(#REF!,Aufteilung_Gebäudegruppen_BWZK!A168,#REF!)</f>
        <v>#REF!</v>
      </c>
      <c r="AA168" s="67"/>
      <c r="AB168" s="72" t="e">
        <f>SUMIF(#REF!,Aufteilung_Gebäudegruppen_BWZK!A168,#REF!)</f>
        <v>#REF!</v>
      </c>
      <c r="AC168" s="72" t="e">
        <f>SUMIF(#REF!,Aufteilung_Gebäudegruppen_BWZK!A168,#REF!)</f>
        <v>#REF!</v>
      </c>
      <c r="AD168" s="72" t="e">
        <f>SUMIF(#REF!,Aufteilung_Gebäudegruppen_BWZK!A168,#REF!)</f>
        <v>#REF!</v>
      </c>
      <c r="AE168" s="72" t="e">
        <f>SUMIF(#REF!,Aufteilung_Gebäudegruppen_BWZK!A168,#REF!)</f>
        <v>#REF!</v>
      </c>
      <c r="AF168" s="72" t="e">
        <f>SUMIF(#REF!,Aufteilung_Gebäudegruppen_BWZK!A168,#REF!)</f>
        <v>#REF!</v>
      </c>
      <c r="AG168" s="67"/>
      <c r="AH168" s="72" t="e">
        <f>SUMIF(#REF!,Aufteilung_Gebäudegruppen_BWZK!A168,#REF!)</f>
        <v>#REF!</v>
      </c>
      <c r="AI168" s="72" t="e">
        <f>SUMIF(#REF!,Aufteilung_Gebäudegruppen_BWZK!A168,#REF!)</f>
        <v>#REF!</v>
      </c>
      <c r="AJ168" s="72" t="e">
        <f>SUMIF(#REF!,Aufteilung_Gebäudegruppen_BWZK!A168,#REF!)</f>
        <v>#REF!</v>
      </c>
      <c r="AK168" s="72" t="e">
        <f>SUMIF(#REF!,Aufteilung_Gebäudegruppen_BWZK!A168,#REF!)</f>
        <v>#REF!</v>
      </c>
      <c r="AL168" s="72" t="e">
        <f>SUMIF(#REF!,Aufteilung_Gebäudegruppen_BWZK!A168,#REF!)</f>
        <v>#REF!</v>
      </c>
      <c r="AM168" s="69"/>
      <c r="AN168" s="70" t="s">
        <v>47</v>
      </c>
      <c r="AO168" s="70" t="e">
        <f t="shared" si="40"/>
        <v>#REF!</v>
      </c>
      <c r="AP168" s="70" t="e">
        <f t="shared" si="41"/>
        <v>#REF!</v>
      </c>
      <c r="AQ168" s="70" t="e">
        <f t="shared" si="42"/>
        <v>#REF!</v>
      </c>
      <c r="AR168" s="70" t="e">
        <f t="shared" si="43"/>
        <v>#REF!</v>
      </c>
      <c r="AS168" s="71"/>
      <c r="AT168" s="70" t="s">
        <v>47</v>
      </c>
      <c r="AU168" s="70" t="e">
        <f t="shared" si="44"/>
        <v>#REF!</v>
      </c>
      <c r="AV168" s="70" t="e">
        <f t="shared" si="45"/>
        <v>#REF!</v>
      </c>
      <c r="AW168" s="70" t="e">
        <f t="shared" si="46"/>
        <v>#REF!</v>
      </c>
      <c r="AX168" s="70" t="e">
        <f t="shared" si="47"/>
        <v>#REF!</v>
      </c>
      <c r="AY168" s="71"/>
      <c r="AZ168" s="70" t="s">
        <v>47</v>
      </c>
      <c r="BA168" s="70" t="e">
        <f t="shared" si="48"/>
        <v>#REF!</v>
      </c>
      <c r="BB168" s="70" t="e">
        <f t="shared" si="49"/>
        <v>#REF!</v>
      </c>
      <c r="BC168" s="70" t="e">
        <f t="shared" si="50"/>
        <v>#REF!</v>
      </c>
      <c r="BD168" s="70" t="e">
        <f t="shared" si="51"/>
        <v>#REF!</v>
      </c>
      <c r="BE168" s="71"/>
      <c r="BF168" s="70" t="s">
        <v>47</v>
      </c>
      <c r="BG168" s="70" t="e">
        <f t="shared" si="52"/>
        <v>#REF!</v>
      </c>
      <c r="BH168" s="70" t="e">
        <f t="shared" si="53"/>
        <v>#REF!</v>
      </c>
      <c r="BI168" s="70" t="e">
        <f t="shared" si="54"/>
        <v>#REF!</v>
      </c>
      <c r="BJ168" s="70" t="e">
        <f t="shared" si="55"/>
        <v>#REF!</v>
      </c>
      <c r="BK168" s="71"/>
      <c r="BL168" s="70" t="s">
        <v>47</v>
      </c>
      <c r="BM168" s="70" t="e">
        <f t="shared" si="56"/>
        <v>#REF!</v>
      </c>
      <c r="BN168" s="70" t="e">
        <f t="shared" si="57"/>
        <v>#REF!</v>
      </c>
      <c r="BO168" s="70" t="e">
        <f t="shared" si="58"/>
        <v>#REF!</v>
      </c>
      <c r="BP168" s="70" t="e">
        <f t="shared" si="59"/>
        <v>#REF!</v>
      </c>
      <c r="BQ168" s="52"/>
    </row>
    <row r="169" spans="1:69">
      <c r="A169" s="66">
        <v>4500</v>
      </c>
      <c r="B169" s="66" t="s">
        <v>182</v>
      </c>
      <c r="C169" s="39"/>
      <c r="D169" s="14" t="e">
        <f>SUMIF(#REF!,Aufteilung_Gebäudegruppen_BWZK!A169,#REF!)</f>
        <v>#REF!</v>
      </c>
      <c r="E169" s="14" t="e">
        <f>SUMIF(#REF!,Aufteilung_Gebäudegruppen_BWZK!A169,#REF!)</f>
        <v>#REF!</v>
      </c>
      <c r="F169" s="14" t="e">
        <f>SUMIF(#REF!,Aufteilung_Gebäudegruppen_BWZK!A169,#REF!)</f>
        <v>#REF!</v>
      </c>
      <c r="G169" s="14" t="e">
        <f>SUMIF(#REF!,Aufteilung_Gebäudegruppen_BWZK!A169,#REF!)</f>
        <v>#REF!</v>
      </c>
      <c r="H169" s="14" t="e">
        <f>SUMIF(#REF!,Aufteilung_Gebäudegruppen_BWZK!A169,#REF!)</f>
        <v>#REF!</v>
      </c>
      <c r="I169" s="67"/>
      <c r="J169" s="72" t="e">
        <f>SUMIF(#REF!,Aufteilung_Gebäudegruppen_BWZK!A169,#REF!)</f>
        <v>#REF!</v>
      </c>
      <c r="K169" s="72" t="e">
        <f>SUMIF(#REF!,Aufteilung_Gebäudegruppen_BWZK!A169,#REF!)</f>
        <v>#REF!</v>
      </c>
      <c r="L169" s="72" t="e">
        <f>SUMIF(#REF!,Aufteilung_Gebäudegruppen_BWZK!A169,#REF!)</f>
        <v>#REF!</v>
      </c>
      <c r="M169" s="72" t="e">
        <f>SUMIF(#REF!,Aufteilung_Gebäudegruppen_BWZK!A169,#REF!)</f>
        <v>#REF!</v>
      </c>
      <c r="N169" s="72" t="e">
        <f>SUMIF(#REF!,Aufteilung_Gebäudegruppen_BWZK!A169,#REF!)</f>
        <v>#REF!</v>
      </c>
      <c r="O169" s="67"/>
      <c r="P169" s="72" t="e">
        <f>SUMIF(#REF!,Aufteilung_Gebäudegruppen_BWZK!A169,#REF!)</f>
        <v>#REF!</v>
      </c>
      <c r="Q169" s="72" t="e">
        <f>SUMIF(#REF!,Aufteilung_Gebäudegruppen_BWZK!A169,#REF!)</f>
        <v>#REF!</v>
      </c>
      <c r="R169" s="72" t="e">
        <f>SUMIF(#REF!,Aufteilung_Gebäudegruppen_BWZK!A169,#REF!)</f>
        <v>#REF!</v>
      </c>
      <c r="S169" s="72" t="e">
        <f>SUMIF(#REF!,Aufteilung_Gebäudegruppen_BWZK!A169,#REF!)</f>
        <v>#REF!</v>
      </c>
      <c r="T169" s="72" t="e">
        <f>SUMIF(#REF!,Aufteilung_Gebäudegruppen_BWZK!A169,#REF!)</f>
        <v>#REF!</v>
      </c>
      <c r="U169" s="67"/>
      <c r="V169" s="72" t="e">
        <f>SUMIF(#REF!,Aufteilung_Gebäudegruppen_BWZK!A169,#REF!)</f>
        <v>#REF!</v>
      </c>
      <c r="W169" s="72" t="e">
        <f>SUMIF(#REF!,Aufteilung_Gebäudegruppen_BWZK!A169,#REF!)</f>
        <v>#REF!</v>
      </c>
      <c r="X169" s="72" t="e">
        <f>SUMIF(#REF!,Aufteilung_Gebäudegruppen_BWZK!A169,#REF!)</f>
        <v>#REF!</v>
      </c>
      <c r="Y169" s="72" t="e">
        <f>SUMIF(#REF!,Aufteilung_Gebäudegruppen_BWZK!A169,#REF!)</f>
        <v>#REF!</v>
      </c>
      <c r="Z169" s="72" t="e">
        <f>SUMIF(#REF!,Aufteilung_Gebäudegruppen_BWZK!A169,#REF!)</f>
        <v>#REF!</v>
      </c>
      <c r="AA169" s="67"/>
      <c r="AB169" s="72" t="e">
        <f>SUMIF(#REF!,Aufteilung_Gebäudegruppen_BWZK!A169,#REF!)</f>
        <v>#REF!</v>
      </c>
      <c r="AC169" s="72" t="e">
        <f>SUMIF(#REF!,Aufteilung_Gebäudegruppen_BWZK!A169,#REF!)</f>
        <v>#REF!</v>
      </c>
      <c r="AD169" s="72" t="e">
        <f>SUMIF(#REF!,Aufteilung_Gebäudegruppen_BWZK!A169,#REF!)</f>
        <v>#REF!</v>
      </c>
      <c r="AE169" s="72" t="e">
        <f>SUMIF(#REF!,Aufteilung_Gebäudegruppen_BWZK!A169,#REF!)</f>
        <v>#REF!</v>
      </c>
      <c r="AF169" s="72" t="e">
        <f>SUMIF(#REF!,Aufteilung_Gebäudegruppen_BWZK!A169,#REF!)</f>
        <v>#REF!</v>
      </c>
      <c r="AG169" s="67"/>
      <c r="AH169" s="72" t="e">
        <f>SUMIF(#REF!,Aufteilung_Gebäudegruppen_BWZK!A169,#REF!)</f>
        <v>#REF!</v>
      </c>
      <c r="AI169" s="72" t="e">
        <f>SUMIF(#REF!,Aufteilung_Gebäudegruppen_BWZK!A169,#REF!)</f>
        <v>#REF!</v>
      </c>
      <c r="AJ169" s="72" t="e">
        <f>SUMIF(#REF!,Aufteilung_Gebäudegruppen_BWZK!A169,#REF!)</f>
        <v>#REF!</v>
      </c>
      <c r="AK169" s="72" t="e">
        <f>SUMIF(#REF!,Aufteilung_Gebäudegruppen_BWZK!A169,#REF!)</f>
        <v>#REF!</v>
      </c>
      <c r="AL169" s="72" t="e">
        <f>SUMIF(#REF!,Aufteilung_Gebäudegruppen_BWZK!A169,#REF!)</f>
        <v>#REF!</v>
      </c>
      <c r="AM169" s="69"/>
      <c r="AN169" s="70" t="s">
        <v>47</v>
      </c>
      <c r="AO169" s="70" t="e">
        <f t="shared" si="40"/>
        <v>#REF!</v>
      </c>
      <c r="AP169" s="70" t="e">
        <f t="shared" si="41"/>
        <v>#REF!</v>
      </c>
      <c r="AQ169" s="70" t="e">
        <f t="shared" si="42"/>
        <v>#REF!</v>
      </c>
      <c r="AR169" s="70" t="e">
        <f t="shared" si="43"/>
        <v>#REF!</v>
      </c>
      <c r="AS169" s="71"/>
      <c r="AT169" s="70" t="s">
        <v>47</v>
      </c>
      <c r="AU169" s="70" t="e">
        <f t="shared" si="44"/>
        <v>#REF!</v>
      </c>
      <c r="AV169" s="70" t="e">
        <f t="shared" si="45"/>
        <v>#REF!</v>
      </c>
      <c r="AW169" s="70" t="e">
        <f t="shared" si="46"/>
        <v>#REF!</v>
      </c>
      <c r="AX169" s="70" t="e">
        <f t="shared" si="47"/>
        <v>#REF!</v>
      </c>
      <c r="AY169" s="71"/>
      <c r="AZ169" s="70" t="s">
        <v>47</v>
      </c>
      <c r="BA169" s="70" t="e">
        <f t="shared" si="48"/>
        <v>#REF!</v>
      </c>
      <c r="BB169" s="70" t="e">
        <f t="shared" si="49"/>
        <v>#REF!</v>
      </c>
      <c r="BC169" s="70" t="e">
        <f t="shared" si="50"/>
        <v>#REF!</v>
      </c>
      <c r="BD169" s="70" t="e">
        <f t="shared" si="51"/>
        <v>#REF!</v>
      </c>
      <c r="BE169" s="71"/>
      <c r="BF169" s="70" t="s">
        <v>47</v>
      </c>
      <c r="BG169" s="70" t="e">
        <f t="shared" si="52"/>
        <v>#REF!</v>
      </c>
      <c r="BH169" s="70" t="e">
        <f t="shared" si="53"/>
        <v>#REF!</v>
      </c>
      <c r="BI169" s="70" t="e">
        <f t="shared" si="54"/>
        <v>#REF!</v>
      </c>
      <c r="BJ169" s="70" t="e">
        <f t="shared" si="55"/>
        <v>#REF!</v>
      </c>
      <c r="BK169" s="71"/>
      <c r="BL169" s="70" t="s">
        <v>47</v>
      </c>
      <c r="BM169" s="70" t="e">
        <f t="shared" si="56"/>
        <v>#REF!</v>
      </c>
      <c r="BN169" s="70" t="e">
        <f t="shared" si="57"/>
        <v>#REF!</v>
      </c>
      <c r="BO169" s="70" t="e">
        <f t="shared" si="58"/>
        <v>#REF!</v>
      </c>
      <c r="BP169" s="70" t="e">
        <f t="shared" si="59"/>
        <v>#REF!</v>
      </c>
      <c r="BQ169" s="52"/>
    </row>
    <row r="170" spans="1:69">
      <c r="A170" s="5">
        <v>4510</v>
      </c>
      <c r="B170" s="5" t="s">
        <v>183</v>
      </c>
      <c r="C170" s="40"/>
      <c r="D170" s="14" t="e">
        <f>SUMIF(#REF!,Aufteilung_Gebäudegruppen_BWZK!A170,#REF!)</f>
        <v>#REF!</v>
      </c>
      <c r="E170" s="14" t="e">
        <f>SUMIF(#REF!,Aufteilung_Gebäudegruppen_BWZK!A170,#REF!)</f>
        <v>#REF!</v>
      </c>
      <c r="F170" s="14" t="e">
        <f>SUMIF(#REF!,Aufteilung_Gebäudegruppen_BWZK!A170,#REF!)</f>
        <v>#REF!</v>
      </c>
      <c r="G170" s="14" t="e">
        <f>SUMIF(#REF!,Aufteilung_Gebäudegruppen_BWZK!A170,#REF!)</f>
        <v>#REF!</v>
      </c>
      <c r="H170" s="14" t="e">
        <f>SUMIF(#REF!,Aufteilung_Gebäudegruppen_BWZK!A170,#REF!)</f>
        <v>#REF!</v>
      </c>
      <c r="I170" s="67"/>
      <c r="J170" s="72" t="e">
        <f>SUMIF(#REF!,Aufteilung_Gebäudegruppen_BWZK!A170,#REF!)</f>
        <v>#REF!</v>
      </c>
      <c r="K170" s="72" t="e">
        <f>SUMIF(#REF!,Aufteilung_Gebäudegruppen_BWZK!A170,#REF!)</f>
        <v>#REF!</v>
      </c>
      <c r="L170" s="72" t="e">
        <f>SUMIF(#REF!,Aufteilung_Gebäudegruppen_BWZK!A170,#REF!)</f>
        <v>#REF!</v>
      </c>
      <c r="M170" s="72" t="e">
        <f>SUMIF(#REF!,Aufteilung_Gebäudegruppen_BWZK!A170,#REF!)</f>
        <v>#REF!</v>
      </c>
      <c r="N170" s="72" t="e">
        <f>SUMIF(#REF!,Aufteilung_Gebäudegruppen_BWZK!A170,#REF!)</f>
        <v>#REF!</v>
      </c>
      <c r="O170" s="67"/>
      <c r="P170" s="72" t="e">
        <f>SUMIF(#REF!,Aufteilung_Gebäudegruppen_BWZK!A170,#REF!)</f>
        <v>#REF!</v>
      </c>
      <c r="Q170" s="72" t="e">
        <f>SUMIF(#REF!,Aufteilung_Gebäudegruppen_BWZK!A170,#REF!)</f>
        <v>#REF!</v>
      </c>
      <c r="R170" s="72" t="e">
        <f>SUMIF(#REF!,Aufteilung_Gebäudegruppen_BWZK!A170,#REF!)</f>
        <v>#REF!</v>
      </c>
      <c r="S170" s="72" t="e">
        <f>SUMIF(#REF!,Aufteilung_Gebäudegruppen_BWZK!A170,#REF!)</f>
        <v>#REF!</v>
      </c>
      <c r="T170" s="72" t="e">
        <f>SUMIF(#REF!,Aufteilung_Gebäudegruppen_BWZK!A170,#REF!)</f>
        <v>#REF!</v>
      </c>
      <c r="U170" s="67"/>
      <c r="V170" s="72" t="e">
        <f>SUMIF(#REF!,Aufteilung_Gebäudegruppen_BWZK!A170,#REF!)</f>
        <v>#REF!</v>
      </c>
      <c r="W170" s="72" t="e">
        <f>SUMIF(#REF!,Aufteilung_Gebäudegruppen_BWZK!A170,#REF!)</f>
        <v>#REF!</v>
      </c>
      <c r="X170" s="72" t="e">
        <f>SUMIF(#REF!,Aufteilung_Gebäudegruppen_BWZK!A170,#REF!)</f>
        <v>#REF!</v>
      </c>
      <c r="Y170" s="72" t="e">
        <f>SUMIF(#REF!,Aufteilung_Gebäudegruppen_BWZK!A170,#REF!)</f>
        <v>#REF!</v>
      </c>
      <c r="Z170" s="72" t="e">
        <f>SUMIF(#REF!,Aufteilung_Gebäudegruppen_BWZK!A170,#REF!)</f>
        <v>#REF!</v>
      </c>
      <c r="AA170" s="67"/>
      <c r="AB170" s="72" t="e">
        <f>SUMIF(#REF!,Aufteilung_Gebäudegruppen_BWZK!A170,#REF!)</f>
        <v>#REF!</v>
      </c>
      <c r="AC170" s="72" t="e">
        <f>SUMIF(#REF!,Aufteilung_Gebäudegruppen_BWZK!A170,#REF!)</f>
        <v>#REF!</v>
      </c>
      <c r="AD170" s="72" t="e">
        <f>SUMIF(#REF!,Aufteilung_Gebäudegruppen_BWZK!A170,#REF!)</f>
        <v>#REF!</v>
      </c>
      <c r="AE170" s="72" t="e">
        <f>SUMIF(#REF!,Aufteilung_Gebäudegruppen_BWZK!A170,#REF!)</f>
        <v>#REF!</v>
      </c>
      <c r="AF170" s="72" t="e">
        <f>SUMIF(#REF!,Aufteilung_Gebäudegruppen_BWZK!A170,#REF!)</f>
        <v>#REF!</v>
      </c>
      <c r="AG170" s="67"/>
      <c r="AH170" s="72" t="e">
        <f>SUMIF(#REF!,Aufteilung_Gebäudegruppen_BWZK!A170,#REF!)</f>
        <v>#REF!</v>
      </c>
      <c r="AI170" s="72" t="e">
        <f>SUMIF(#REF!,Aufteilung_Gebäudegruppen_BWZK!A170,#REF!)</f>
        <v>#REF!</v>
      </c>
      <c r="AJ170" s="72" t="e">
        <f>SUMIF(#REF!,Aufteilung_Gebäudegruppen_BWZK!A170,#REF!)</f>
        <v>#REF!</v>
      </c>
      <c r="AK170" s="72" t="e">
        <f>SUMIF(#REF!,Aufteilung_Gebäudegruppen_BWZK!A170,#REF!)</f>
        <v>#REF!</v>
      </c>
      <c r="AL170" s="72" t="e">
        <f>SUMIF(#REF!,Aufteilung_Gebäudegruppen_BWZK!A170,#REF!)</f>
        <v>#REF!</v>
      </c>
      <c r="AM170" s="69"/>
      <c r="AN170" s="70" t="s">
        <v>47</v>
      </c>
      <c r="AO170" s="70" t="e">
        <f t="shared" si="40"/>
        <v>#REF!</v>
      </c>
      <c r="AP170" s="70" t="e">
        <f t="shared" si="41"/>
        <v>#REF!</v>
      </c>
      <c r="AQ170" s="70" t="e">
        <f t="shared" si="42"/>
        <v>#REF!</v>
      </c>
      <c r="AR170" s="70" t="e">
        <f t="shared" si="43"/>
        <v>#REF!</v>
      </c>
      <c r="AS170" s="71"/>
      <c r="AT170" s="70" t="s">
        <v>47</v>
      </c>
      <c r="AU170" s="70" t="e">
        <f t="shared" si="44"/>
        <v>#REF!</v>
      </c>
      <c r="AV170" s="70" t="e">
        <f t="shared" si="45"/>
        <v>#REF!</v>
      </c>
      <c r="AW170" s="70" t="e">
        <f t="shared" si="46"/>
        <v>#REF!</v>
      </c>
      <c r="AX170" s="70" t="e">
        <f t="shared" si="47"/>
        <v>#REF!</v>
      </c>
      <c r="AY170" s="71"/>
      <c r="AZ170" s="70" t="s">
        <v>47</v>
      </c>
      <c r="BA170" s="70" t="e">
        <f t="shared" si="48"/>
        <v>#REF!</v>
      </c>
      <c r="BB170" s="70" t="e">
        <f t="shared" si="49"/>
        <v>#REF!</v>
      </c>
      <c r="BC170" s="70" t="e">
        <f t="shared" si="50"/>
        <v>#REF!</v>
      </c>
      <c r="BD170" s="70" t="e">
        <f t="shared" si="51"/>
        <v>#REF!</v>
      </c>
      <c r="BE170" s="71"/>
      <c r="BF170" s="70" t="s">
        <v>47</v>
      </c>
      <c r="BG170" s="70" t="e">
        <f t="shared" si="52"/>
        <v>#REF!</v>
      </c>
      <c r="BH170" s="70" t="e">
        <f t="shared" si="53"/>
        <v>#REF!</v>
      </c>
      <c r="BI170" s="70" t="e">
        <f t="shared" si="54"/>
        <v>#REF!</v>
      </c>
      <c r="BJ170" s="70" t="e">
        <f t="shared" si="55"/>
        <v>#REF!</v>
      </c>
      <c r="BK170" s="71"/>
      <c r="BL170" s="70" t="s">
        <v>47</v>
      </c>
      <c r="BM170" s="70" t="e">
        <f t="shared" si="56"/>
        <v>#REF!</v>
      </c>
      <c r="BN170" s="70" t="e">
        <f t="shared" si="57"/>
        <v>#REF!</v>
      </c>
      <c r="BO170" s="70" t="e">
        <f t="shared" si="58"/>
        <v>#REF!</v>
      </c>
      <c r="BP170" s="70" t="e">
        <f t="shared" si="59"/>
        <v>#REF!</v>
      </c>
      <c r="BQ170" s="52"/>
    </row>
    <row r="171" spans="1:69">
      <c r="A171" s="5">
        <v>4520</v>
      </c>
      <c r="B171" s="5" t="s">
        <v>184</v>
      </c>
      <c r="C171" s="40"/>
      <c r="D171" s="14" t="e">
        <f>SUMIF(#REF!,Aufteilung_Gebäudegruppen_BWZK!A171,#REF!)</f>
        <v>#REF!</v>
      </c>
      <c r="E171" s="14" t="e">
        <f>SUMIF(#REF!,Aufteilung_Gebäudegruppen_BWZK!A171,#REF!)</f>
        <v>#REF!</v>
      </c>
      <c r="F171" s="14" t="e">
        <f>SUMIF(#REF!,Aufteilung_Gebäudegruppen_BWZK!A171,#REF!)</f>
        <v>#REF!</v>
      </c>
      <c r="G171" s="14" t="e">
        <f>SUMIF(#REF!,Aufteilung_Gebäudegruppen_BWZK!A171,#REF!)</f>
        <v>#REF!</v>
      </c>
      <c r="H171" s="14" t="e">
        <f>SUMIF(#REF!,Aufteilung_Gebäudegruppen_BWZK!A171,#REF!)</f>
        <v>#REF!</v>
      </c>
      <c r="I171" s="67"/>
      <c r="J171" s="72" t="e">
        <f>SUMIF(#REF!,Aufteilung_Gebäudegruppen_BWZK!A171,#REF!)</f>
        <v>#REF!</v>
      </c>
      <c r="K171" s="72" t="e">
        <f>SUMIF(#REF!,Aufteilung_Gebäudegruppen_BWZK!A171,#REF!)</f>
        <v>#REF!</v>
      </c>
      <c r="L171" s="72" t="e">
        <f>SUMIF(#REF!,Aufteilung_Gebäudegruppen_BWZK!A171,#REF!)</f>
        <v>#REF!</v>
      </c>
      <c r="M171" s="72" t="e">
        <f>SUMIF(#REF!,Aufteilung_Gebäudegruppen_BWZK!A171,#REF!)</f>
        <v>#REF!</v>
      </c>
      <c r="N171" s="72" t="e">
        <f>SUMIF(#REF!,Aufteilung_Gebäudegruppen_BWZK!A171,#REF!)</f>
        <v>#REF!</v>
      </c>
      <c r="O171" s="67"/>
      <c r="P171" s="72" t="e">
        <f>SUMIF(#REF!,Aufteilung_Gebäudegruppen_BWZK!A171,#REF!)</f>
        <v>#REF!</v>
      </c>
      <c r="Q171" s="72" t="e">
        <f>SUMIF(#REF!,Aufteilung_Gebäudegruppen_BWZK!A171,#REF!)</f>
        <v>#REF!</v>
      </c>
      <c r="R171" s="72" t="e">
        <f>SUMIF(#REF!,Aufteilung_Gebäudegruppen_BWZK!A171,#REF!)</f>
        <v>#REF!</v>
      </c>
      <c r="S171" s="72" t="e">
        <f>SUMIF(#REF!,Aufteilung_Gebäudegruppen_BWZK!A171,#REF!)</f>
        <v>#REF!</v>
      </c>
      <c r="T171" s="72" t="e">
        <f>SUMIF(#REF!,Aufteilung_Gebäudegruppen_BWZK!A171,#REF!)</f>
        <v>#REF!</v>
      </c>
      <c r="U171" s="67"/>
      <c r="V171" s="72" t="e">
        <f>SUMIF(#REF!,Aufteilung_Gebäudegruppen_BWZK!A171,#REF!)</f>
        <v>#REF!</v>
      </c>
      <c r="W171" s="72" t="e">
        <f>SUMIF(#REF!,Aufteilung_Gebäudegruppen_BWZK!A171,#REF!)</f>
        <v>#REF!</v>
      </c>
      <c r="X171" s="72" t="e">
        <f>SUMIF(#REF!,Aufteilung_Gebäudegruppen_BWZK!A171,#REF!)</f>
        <v>#REF!</v>
      </c>
      <c r="Y171" s="72" t="e">
        <f>SUMIF(#REF!,Aufteilung_Gebäudegruppen_BWZK!A171,#REF!)</f>
        <v>#REF!</v>
      </c>
      <c r="Z171" s="72" t="e">
        <f>SUMIF(#REF!,Aufteilung_Gebäudegruppen_BWZK!A171,#REF!)</f>
        <v>#REF!</v>
      </c>
      <c r="AA171" s="67"/>
      <c r="AB171" s="72" t="e">
        <f>SUMIF(#REF!,Aufteilung_Gebäudegruppen_BWZK!A171,#REF!)</f>
        <v>#REF!</v>
      </c>
      <c r="AC171" s="72" t="e">
        <f>SUMIF(#REF!,Aufteilung_Gebäudegruppen_BWZK!A171,#REF!)</f>
        <v>#REF!</v>
      </c>
      <c r="AD171" s="72" t="e">
        <f>SUMIF(#REF!,Aufteilung_Gebäudegruppen_BWZK!A171,#REF!)</f>
        <v>#REF!</v>
      </c>
      <c r="AE171" s="72" t="e">
        <f>SUMIF(#REF!,Aufteilung_Gebäudegruppen_BWZK!A171,#REF!)</f>
        <v>#REF!</v>
      </c>
      <c r="AF171" s="72" t="e">
        <f>SUMIF(#REF!,Aufteilung_Gebäudegruppen_BWZK!A171,#REF!)</f>
        <v>#REF!</v>
      </c>
      <c r="AG171" s="67"/>
      <c r="AH171" s="72" t="e">
        <f>SUMIF(#REF!,Aufteilung_Gebäudegruppen_BWZK!A171,#REF!)</f>
        <v>#REF!</v>
      </c>
      <c r="AI171" s="72" t="e">
        <f>SUMIF(#REF!,Aufteilung_Gebäudegruppen_BWZK!A171,#REF!)</f>
        <v>#REF!</v>
      </c>
      <c r="AJ171" s="72" t="e">
        <f>SUMIF(#REF!,Aufteilung_Gebäudegruppen_BWZK!A171,#REF!)</f>
        <v>#REF!</v>
      </c>
      <c r="AK171" s="72" t="e">
        <f>SUMIF(#REF!,Aufteilung_Gebäudegruppen_BWZK!A171,#REF!)</f>
        <v>#REF!</v>
      </c>
      <c r="AL171" s="72" t="e">
        <f>SUMIF(#REF!,Aufteilung_Gebäudegruppen_BWZK!A171,#REF!)</f>
        <v>#REF!</v>
      </c>
      <c r="AM171" s="69"/>
      <c r="AN171" s="70" t="s">
        <v>47</v>
      </c>
      <c r="AO171" s="70" t="e">
        <f t="shared" si="40"/>
        <v>#REF!</v>
      </c>
      <c r="AP171" s="70" t="e">
        <f t="shared" si="41"/>
        <v>#REF!</v>
      </c>
      <c r="AQ171" s="70" t="e">
        <f t="shared" si="42"/>
        <v>#REF!</v>
      </c>
      <c r="AR171" s="70" t="e">
        <f t="shared" si="43"/>
        <v>#REF!</v>
      </c>
      <c r="AS171" s="71"/>
      <c r="AT171" s="70" t="s">
        <v>47</v>
      </c>
      <c r="AU171" s="70" t="e">
        <f t="shared" si="44"/>
        <v>#REF!</v>
      </c>
      <c r="AV171" s="70" t="e">
        <f t="shared" si="45"/>
        <v>#REF!</v>
      </c>
      <c r="AW171" s="70" t="e">
        <f t="shared" si="46"/>
        <v>#REF!</v>
      </c>
      <c r="AX171" s="70" t="e">
        <f t="shared" si="47"/>
        <v>#REF!</v>
      </c>
      <c r="AY171" s="71"/>
      <c r="AZ171" s="70" t="s">
        <v>47</v>
      </c>
      <c r="BA171" s="70" t="e">
        <f t="shared" si="48"/>
        <v>#REF!</v>
      </c>
      <c r="BB171" s="70" t="e">
        <f t="shared" si="49"/>
        <v>#REF!</v>
      </c>
      <c r="BC171" s="70" t="e">
        <f t="shared" si="50"/>
        <v>#REF!</v>
      </c>
      <c r="BD171" s="70" t="e">
        <f t="shared" si="51"/>
        <v>#REF!</v>
      </c>
      <c r="BE171" s="71"/>
      <c r="BF171" s="70" t="s">
        <v>47</v>
      </c>
      <c r="BG171" s="70" t="e">
        <f t="shared" si="52"/>
        <v>#REF!</v>
      </c>
      <c r="BH171" s="70" t="e">
        <f t="shared" si="53"/>
        <v>#REF!</v>
      </c>
      <c r="BI171" s="70" t="e">
        <f t="shared" si="54"/>
        <v>#REF!</v>
      </c>
      <c r="BJ171" s="70" t="e">
        <f t="shared" si="55"/>
        <v>#REF!</v>
      </c>
      <c r="BK171" s="71"/>
      <c r="BL171" s="70" t="s">
        <v>47</v>
      </c>
      <c r="BM171" s="70" t="e">
        <f t="shared" si="56"/>
        <v>#REF!</v>
      </c>
      <c r="BN171" s="70" t="e">
        <f t="shared" si="57"/>
        <v>#REF!</v>
      </c>
      <c r="BO171" s="70" t="e">
        <f t="shared" si="58"/>
        <v>#REF!</v>
      </c>
      <c r="BP171" s="70" t="e">
        <f t="shared" si="59"/>
        <v>#REF!</v>
      </c>
      <c r="BQ171" s="52"/>
    </row>
    <row r="172" spans="1:69">
      <c r="A172" s="5">
        <v>4530</v>
      </c>
      <c r="B172" s="5" t="s">
        <v>185</v>
      </c>
      <c r="C172" s="40"/>
      <c r="D172" s="14" t="e">
        <f>SUMIF(#REF!,Aufteilung_Gebäudegruppen_BWZK!A172,#REF!)</f>
        <v>#REF!</v>
      </c>
      <c r="E172" s="14" t="e">
        <f>SUMIF(#REF!,Aufteilung_Gebäudegruppen_BWZK!A172,#REF!)</f>
        <v>#REF!</v>
      </c>
      <c r="F172" s="14" t="e">
        <f>SUMIF(#REF!,Aufteilung_Gebäudegruppen_BWZK!A172,#REF!)</f>
        <v>#REF!</v>
      </c>
      <c r="G172" s="14" t="e">
        <f>SUMIF(#REF!,Aufteilung_Gebäudegruppen_BWZK!A172,#REF!)</f>
        <v>#REF!</v>
      </c>
      <c r="H172" s="14" t="e">
        <f>SUMIF(#REF!,Aufteilung_Gebäudegruppen_BWZK!A172,#REF!)</f>
        <v>#REF!</v>
      </c>
      <c r="I172" s="67"/>
      <c r="J172" s="72" t="e">
        <f>SUMIF(#REF!,Aufteilung_Gebäudegruppen_BWZK!A172,#REF!)</f>
        <v>#REF!</v>
      </c>
      <c r="K172" s="72" t="e">
        <f>SUMIF(#REF!,Aufteilung_Gebäudegruppen_BWZK!A172,#REF!)</f>
        <v>#REF!</v>
      </c>
      <c r="L172" s="72" t="e">
        <f>SUMIF(#REF!,Aufteilung_Gebäudegruppen_BWZK!A172,#REF!)</f>
        <v>#REF!</v>
      </c>
      <c r="M172" s="72" t="e">
        <f>SUMIF(#REF!,Aufteilung_Gebäudegruppen_BWZK!A172,#REF!)</f>
        <v>#REF!</v>
      </c>
      <c r="N172" s="72" t="e">
        <f>SUMIF(#REF!,Aufteilung_Gebäudegruppen_BWZK!A172,#REF!)</f>
        <v>#REF!</v>
      </c>
      <c r="O172" s="67"/>
      <c r="P172" s="72" t="e">
        <f>SUMIF(#REF!,Aufteilung_Gebäudegruppen_BWZK!A172,#REF!)</f>
        <v>#REF!</v>
      </c>
      <c r="Q172" s="72" t="e">
        <f>SUMIF(#REF!,Aufteilung_Gebäudegruppen_BWZK!A172,#REF!)</f>
        <v>#REF!</v>
      </c>
      <c r="R172" s="72" t="e">
        <f>SUMIF(#REF!,Aufteilung_Gebäudegruppen_BWZK!A172,#REF!)</f>
        <v>#REF!</v>
      </c>
      <c r="S172" s="72" t="e">
        <f>SUMIF(#REF!,Aufteilung_Gebäudegruppen_BWZK!A172,#REF!)</f>
        <v>#REF!</v>
      </c>
      <c r="T172" s="72" t="e">
        <f>SUMIF(#REF!,Aufteilung_Gebäudegruppen_BWZK!A172,#REF!)</f>
        <v>#REF!</v>
      </c>
      <c r="U172" s="67"/>
      <c r="V172" s="72" t="e">
        <f>SUMIF(#REF!,Aufteilung_Gebäudegruppen_BWZK!A172,#REF!)</f>
        <v>#REF!</v>
      </c>
      <c r="W172" s="72" t="e">
        <f>SUMIF(#REF!,Aufteilung_Gebäudegruppen_BWZK!A172,#REF!)</f>
        <v>#REF!</v>
      </c>
      <c r="X172" s="72" t="e">
        <f>SUMIF(#REF!,Aufteilung_Gebäudegruppen_BWZK!A172,#REF!)</f>
        <v>#REF!</v>
      </c>
      <c r="Y172" s="72" t="e">
        <f>SUMIF(#REF!,Aufteilung_Gebäudegruppen_BWZK!A172,#REF!)</f>
        <v>#REF!</v>
      </c>
      <c r="Z172" s="72" t="e">
        <f>SUMIF(#REF!,Aufteilung_Gebäudegruppen_BWZK!A172,#REF!)</f>
        <v>#REF!</v>
      </c>
      <c r="AA172" s="67"/>
      <c r="AB172" s="72" t="e">
        <f>SUMIF(#REF!,Aufteilung_Gebäudegruppen_BWZK!A172,#REF!)</f>
        <v>#REF!</v>
      </c>
      <c r="AC172" s="72" t="e">
        <f>SUMIF(#REF!,Aufteilung_Gebäudegruppen_BWZK!A172,#REF!)</f>
        <v>#REF!</v>
      </c>
      <c r="AD172" s="72" t="e">
        <f>SUMIF(#REF!,Aufteilung_Gebäudegruppen_BWZK!A172,#REF!)</f>
        <v>#REF!</v>
      </c>
      <c r="AE172" s="72" t="e">
        <f>SUMIF(#REF!,Aufteilung_Gebäudegruppen_BWZK!A172,#REF!)</f>
        <v>#REF!</v>
      </c>
      <c r="AF172" s="72" t="e">
        <f>SUMIF(#REF!,Aufteilung_Gebäudegruppen_BWZK!A172,#REF!)</f>
        <v>#REF!</v>
      </c>
      <c r="AG172" s="67"/>
      <c r="AH172" s="72" t="e">
        <f>SUMIF(#REF!,Aufteilung_Gebäudegruppen_BWZK!A172,#REF!)</f>
        <v>#REF!</v>
      </c>
      <c r="AI172" s="72" t="e">
        <f>SUMIF(#REF!,Aufteilung_Gebäudegruppen_BWZK!A172,#REF!)</f>
        <v>#REF!</v>
      </c>
      <c r="AJ172" s="72" t="e">
        <f>SUMIF(#REF!,Aufteilung_Gebäudegruppen_BWZK!A172,#REF!)</f>
        <v>#REF!</v>
      </c>
      <c r="AK172" s="72" t="e">
        <f>SUMIF(#REF!,Aufteilung_Gebäudegruppen_BWZK!A172,#REF!)</f>
        <v>#REF!</v>
      </c>
      <c r="AL172" s="72" t="e">
        <f>SUMIF(#REF!,Aufteilung_Gebäudegruppen_BWZK!A172,#REF!)</f>
        <v>#REF!</v>
      </c>
      <c r="AM172" s="69"/>
      <c r="AN172" s="70" t="s">
        <v>47</v>
      </c>
      <c r="AO172" s="70" t="e">
        <f t="shared" si="40"/>
        <v>#REF!</v>
      </c>
      <c r="AP172" s="70" t="e">
        <f t="shared" si="41"/>
        <v>#REF!</v>
      </c>
      <c r="AQ172" s="70" t="e">
        <f t="shared" si="42"/>
        <v>#REF!</v>
      </c>
      <c r="AR172" s="70" t="e">
        <f t="shared" si="43"/>
        <v>#REF!</v>
      </c>
      <c r="AS172" s="71"/>
      <c r="AT172" s="70" t="s">
        <v>47</v>
      </c>
      <c r="AU172" s="70" t="e">
        <f t="shared" si="44"/>
        <v>#REF!</v>
      </c>
      <c r="AV172" s="70" t="e">
        <f t="shared" si="45"/>
        <v>#REF!</v>
      </c>
      <c r="AW172" s="70" t="e">
        <f t="shared" si="46"/>
        <v>#REF!</v>
      </c>
      <c r="AX172" s="70" t="e">
        <f t="shared" si="47"/>
        <v>#REF!</v>
      </c>
      <c r="AY172" s="71"/>
      <c r="AZ172" s="70" t="s">
        <v>47</v>
      </c>
      <c r="BA172" s="70" t="e">
        <f t="shared" si="48"/>
        <v>#REF!</v>
      </c>
      <c r="BB172" s="70" t="e">
        <f t="shared" si="49"/>
        <v>#REF!</v>
      </c>
      <c r="BC172" s="70" t="e">
        <f t="shared" si="50"/>
        <v>#REF!</v>
      </c>
      <c r="BD172" s="70" t="e">
        <f t="shared" si="51"/>
        <v>#REF!</v>
      </c>
      <c r="BE172" s="71"/>
      <c r="BF172" s="70" t="s">
        <v>47</v>
      </c>
      <c r="BG172" s="70" t="e">
        <f t="shared" si="52"/>
        <v>#REF!</v>
      </c>
      <c r="BH172" s="70" t="e">
        <f t="shared" si="53"/>
        <v>#REF!</v>
      </c>
      <c r="BI172" s="70" t="e">
        <f t="shared" si="54"/>
        <v>#REF!</v>
      </c>
      <c r="BJ172" s="70" t="e">
        <f t="shared" si="55"/>
        <v>#REF!</v>
      </c>
      <c r="BK172" s="71"/>
      <c r="BL172" s="70" t="s">
        <v>47</v>
      </c>
      <c r="BM172" s="70" t="e">
        <f t="shared" si="56"/>
        <v>#REF!</v>
      </c>
      <c r="BN172" s="70" t="e">
        <f t="shared" si="57"/>
        <v>#REF!</v>
      </c>
      <c r="BO172" s="70" t="e">
        <f t="shared" si="58"/>
        <v>#REF!</v>
      </c>
      <c r="BP172" s="70" t="e">
        <f t="shared" si="59"/>
        <v>#REF!</v>
      </c>
      <c r="BQ172" s="52"/>
    </row>
    <row r="173" spans="1:69">
      <c r="A173" s="5">
        <v>4540</v>
      </c>
      <c r="B173" s="5" t="s">
        <v>186</v>
      </c>
      <c r="C173" s="40"/>
      <c r="D173" s="14" t="e">
        <f>SUMIF(#REF!,Aufteilung_Gebäudegruppen_BWZK!A173,#REF!)</f>
        <v>#REF!</v>
      </c>
      <c r="E173" s="14" t="e">
        <f>SUMIF(#REF!,Aufteilung_Gebäudegruppen_BWZK!A173,#REF!)</f>
        <v>#REF!</v>
      </c>
      <c r="F173" s="14" t="e">
        <f>SUMIF(#REF!,Aufteilung_Gebäudegruppen_BWZK!A173,#REF!)</f>
        <v>#REF!</v>
      </c>
      <c r="G173" s="14" t="e">
        <f>SUMIF(#REF!,Aufteilung_Gebäudegruppen_BWZK!A173,#REF!)</f>
        <v>#REF!</v>
      </c>
      <c r="H173" s="14" t="e">
        <f>SUMIF(#REF!,Aufteilung_Gebäudegruppen_BWZK!A173,#REF!)</f>
        <v>#REF!</v>
      </c>
      <c r="I173" s="67"/>
      <c r="J173" s="72" t="e">
        <f>SUMIF(#REF!,Aufteilung_Gebäudegruppen_BWZK!A173,#REF!)</f>
        <v>#REF!</v>
      </c>
      <c r="K173" s="72" t="e">
        <f>SUMIF(#REF!,Aufteilung_Gebäudegruppen_BWZK!A173,#REF!)</f>
        <v>#REF!</v>
      </c>
      <c r="L173" s="72" t="e">
        <f>SUMIF(#REF!,Aufteilung_Gebäudegruppen_BWZK!A173,#REF!)</f>
        <v>#REF!</v>
      </c>
      <c r="M173" s="72" t="e">
        <f>SUMIF(#REF!,Aufteilung_Gebäudegruppen_BWZK!A173,#REF!)</f>
        <v>#REF!</v>
      </c>
      <c r="N173" s="72" t="e">
        <f>SUMIF(#REF!,Aufteilung_Gebäudegruppen_BWZK!A173,#REF!)</f>
        <v>#REF!</v>
      </c>
      <c r="O173" s="67"/>
      <c r="P173" s="72" t="e">
        <f>SUMIF(#REF!,Aufteilung_Gebäudegruppen_BWZK!A173,#REF!)</f>
        <v>#REF!</v>
      </c>
      <c r="Q173" s="72" t="e">
        <f>SUMIF(#REF!,Aufteilung_Gebäudegruppen_BWZK!A173,#REF!)</f>
        <v>#REF!</v>
      </c>
      <c r="R173" s="72" t="e">
        <f>SUMIF(#REF!,Aufteilung_Gebäudegruppen_BWZK!A173,#REF!)</f>
        <v>#REF!</v>
      </c>
      <c r="S173" s="72" t="e">
        <f>SUMIF(#REF!,Aufteilung_Gebäudegruppen_BWZK!A173,#REF!)</f>
        <v>#REF!</v>
      </c>
      <c r="T173" s="72" t="e">
        <f>SUMIF(#REF!,Aufteilung_Gebäudegruppen_BWZK!A173,#REF!)</f>
        <v>#REF!</v>
      </c>
      <c r="U173" s="67"/>
      <c r="V173" s="72" t="e">
        <f>SUMIF(#REF!,Aufteilung_Gebäudegruppen_BWZK!A173,#REF!)</f>
        <v>#REF!</v>
      </c>
      <c r="W173" s="72" t="e">
        <f>SUMIF(#REF!,Aufteilung_Gebäudegruppen_BWZK!A173,#REF!)</f>
        <v>#REF!</v>
      </c>
      <c r="X173" s="72" t="e">
        <f>SUMIF(#REF!,Aufteilung_Gebäudegruppen_BWZK!A173,#REF!)</f>
        <v>#REF!</v>
      </c>
      <c r="Y173" s="72" t="e">
        <f>SUMIF(#REF!,Aufteilung_Gebäudegruppen_BWZK!A173,#REF!)</f>
        <v>#REF!</v>
      </c>
      <c r="Z173" s="72" t="e">
        <f>SUMIF(#REF!,Aufteilung_Gebäudegruppen_BWZK!A173,#REF!)</f>
        <v>#REF!</v>
      </c>
      <c r="AA173" s="67"/>
      <c r="AB173" s="72" t="e">
        <f>SUMIF(#REF!,Aufteilung_Gebäudegruppen_BWZK!A173,#REF!)</f>
        <v>#REF!</v>
      </c>
      <c r="AC173" s="72" t="e">
        <f>SUMIF(#REF!,Aufteilung_Gebäudegruppen_BWZK!A173,#REF!)</f>
        <v>#REF!</v>
      </c>
      <c r="AD173" s="72" t="e">
        <f>SUMIF(#REF!,Aufteilung_Gebäudegruppen_BWZK!A173,#REF!)</f>
        <v>#REF!</v>
      </c>
      <c r="AE173" s="72" t="e">
        <f>SUMIF(#REF!,Aufteilung_Gebäudegruppen_BWZK!A173,#REF!)</f>
        <v>#REF!</v>
      </c>
      <c r="AF173" s="72" t="e">
        <f>SUMIF(#REF!,Aufteilung_Gebäudegruppen_BWZK!A173,#REF!)</f>
        <v>#REF!</v>
      </c>
      <c r="AG173" s="67"/>
      <c r="AH173" s="72" t="e">
        <f>SUMIF(#REF!,Aufteilung_Gebäudegruppen_BWZK!A173,#REF!)</f>
        <v>#REF!</v>
      </c>
      <c r="AI173" s="72" t="e">
        <f>SUMIF(#REF!,Aufteilung_Gebäudegruppen_BWZK!A173,#REF!)</f>
        <v>#REF!</v>
      </c>
      <c r="AJ173" s="72" t="e">
        <f>SUMIF(#REF!,Aufteilung_Gebäudegruppen_BWZK!A173,#REF!)</f>
        <v>#REF!</v>
      </c>
      <c r="AK173" s="72" t="e">
        <f>SUMIF(#REF!,Aufteilung_Gebäudegruppen_BWZK!A173,#REF!)</f>
        <v>#REF!</v>
      </c>
      <c r="AL173" s="72" t="e">
        <f>SUMIF(#REF!,Aufteilung_Gebäudegruppen_BWZK!A173,#REF!)</f>
        <v>#REF!</v>
      </c>
      <c r="AM173" s="69"/>
      <c r="AN173" s="70" t="s">
        <v>47</v>
      </c>
      <c r="AO173" s="70" t="e">
        <f t="shared" si="40"/>
        <v>#REF!</v>
      </c>
      <c r="AP173" s="70" t="e">
        <f t="shared" si="41"/>
        <v>#REF!</v>
      </c>
      <c r="AQ173" s="70" t="e">
        <f t="shared" si="42"/>
        <v>#REF!</v>
      </c>
      <c r="AR173" s="70" t="e">
        <f t="shared" si="43"/>
        <v>#REF!</v>
      </c>
      <c r="AS173" s="71"/>
      <c r="AT173" s="70" t="s">
        <v>47</v>
      </c>
      <c r="AU173" s="70" t="e">
        <f t="shared" si="44"/>
        <v>#REF!</v>
      </c>
      <c r="AV173" s="70" t="e">
        <f t="shared" si="45"/>
        <v>#REF!</v>
      </c>
      <c r="AW173" s="70" t="e">
        <f t="shared" si="46"/>
        <v>#REF!</v>
      </c>
      <c r="AX173" s="70" t="e">
        <f t="shared" si="47"/>
        <v>#REF!</v>
      </c>
      <c r="AY173" s="71"/>
      <c r="AZ173" s="70" t="s">
        <v>47</v>
      </c>
      <c r="BA173" s="70" t="e">
        <f t="shared" si="48"/>
        <v>#REF!</v>
      </c>
      <c r="BB173" s="70" t="e">
        <f t="shared" si="49"/>
        <v>#REF!</v>
      </c>
      <c r="BC173" s="70" t="e">
        <f t="shared" si="50"/>
        <v>#REF!</v>
      </c>
      <c r="BD173" s="70" t="e">
        <f t="shared" si="51"/>
        <v>#REF!</v>
      </c>
      <c r="BE173" s="71"/>
      <c r="BF173" s="70" t="s">
        <v>47</v>
      </c>
      <c r="BG173" s="70" t="e">
        <f t="shared" si="52"/>
        <v>#REF!</v>
      </c>
      <c r="BH173" s="70" t="e">
        <f t="shared" si="53"/>
        <v>#REF!</v>
      </c>
      <c r="BI173" s="70" t="e">
        <f t="shared" si="54"/>
        <v>#REF!</v>
      </c>
      <c r="BJ173" s="70" t="e">
        <f t="shared" si="55"/>
        <v>#REF!</v>
      </c>
      <c r="BK173" s="71"/>
      <c r="BL173" s="70" t="s">
        <v>47</v>
      </c>
      <c r="BM173" s="70" t="e">
        <f t="shared" si="56"/>
        <v>#REF!</v>
      </c>
      <c r="BN173" s="70" t="e">
        <f t="shared" si="57"/>
        <v>#REF!</v>
      </c>
      <c r="BO173" s="70" t="e">
        <f t="shared" si="58"/>
        <v>#REF!</v>
      </c>
      <c r="BP173" s="70" t="e">
        <f t="shared" si="59"/>
        <v>#REF!</v>
      </c>
      <c r="BQ173" s="52"/>
    </row>
    <row r="174" spans="1:69">
      <c r="A174" s="66">
        <v>4600</v>
      </c>
      <c r="B174" s="66" t="s">
        <v>187</v>
      </c>
      <c r="C174" s="39"/>
      <c r="D174" s="14" t="e">
        <f>SUMIF(#REF!,Aufteilung_Gebäudegruppen_BWZK!A174,#REF!)</f>
        <v>#REF!</v>
      </c>
      <c r="E174" s="14" t="e">
        <f>SUMIF(#REF!,Aufteilung_Gebäudegruppen_BWZK!A174,#REF!)</f>
        <v>#REF!</v>
      </c>
      <c r="F174" s="14" t="e">
        <f>SUMIF(#REF!,Aufteilung_Gebäudegruppen_BWZK!A174,#REF!)</f>
        <v>#REF!</v>
      </c>
      <c r="G174" s="14" t="e">
        <f>SUMIF(#REF!,Aufteilung_Gebäudegruppen_BWZK!A174,#REF!)</f>
        <v>#REF!</v>
      </c>
      <c r="H174" s="14" t="e">
        <f>SUMIF(#REF!,Aufteilung_Gebäudegruppen_BWZK!A174,#REF!)</f>
        <v>#REF!</v>
      </c>
      <c r="I174" s="67"/>
      <c r="J174" s="72" t="e">
        <f>SUMIF(#REF!,Aufteilung_Gebäudegruppen_BWZK!A174,#REF!)</f>
        <v>#REF!</v>
      </c>
      <c r="K174" s="72" t="e">
        <f>SUMIF(#REF!,Aufteilung_Gebäudegruppen_BWZK!A174,#REF!)</f>
        <v>#REF!</v>
      </c>
      <c r="L174" s="72" t="e">
        <f>SUMIF(#REF!,Aufteilung_Gebäudegruppen_BWZK!A174,#REF!)</f>
        <v>#REF!</v>
      </c>
      <c r="M174" s="72" t="e">
        <f>SUMIF(#REF!,Aufteilung_Gebäudegruppen_BWZK!A174,#REF!)</f>
        <v>#REF!</v>
      </c>
      <c r="N174" s="72" t="e">
        <f>SUMIF(#REF!,Aufteilung_Gebäudegruppen_BWZK!A174,#REF!)</f>
        <v>#REF!</v>
      </c>
      <c r="O174" s="67"/>
      <c r="P174" s="72" t="e">
        <f>SUMIF(#REF!,Aufteilung_Gebäudegruppen_BWZK!A174,#REF!)</f>
        <v>#REF!</v>
      </c>
      <c r="Q174" s="72" t="e">
        <f>SUMIF(#REF!,Aufteilung_Gebäudegruppen_BWZK!A174,#REF!)</f>
        <v>#REF!</v>
      </c>
      <c r="R174" s="72" t="e">
        <f>SUMIF(#REF!,Aufteilung_Gebäudegruppen_BWZK!A174,#REF!)</f>
        <v>#REF!</v>
      </c>
      <c r="S174" s="72" t="e">
        <f>SUMIF(#REF!,Aufteilung_Gebäudegruppen_BWZK!A174,#REF!)</f>
        <v>#REF!</v>
      </c>
      <c r="T174" s="72" t="e">
        <f>SUMIF(#REF!,Aufteilung_Gebäudegruppen_BWZK!A174,#REF!)</f>
        <v>#REF!</v>
      </c>
      <c r="U174" s="67"/>
      <c r="V174" s="72" t="e">
        <f>SUMIF(#REF!,Aufteilung_Gebäudegruppen_BWZK!A174,#REF!)</f>
        <v>#REF!</v>
      </c>
      <c r="W174" s="72" t="e">
        <f>SUMIF(#REF!,Aufteilung_Gebäudegruppen_BWZK!A174,#REF!)</f>
        <v>#REF!</v>
      </c>
      <c r="X174" s="72" t="e">
        <f>SUMIF(#REF!,Aufteilung_Gebäudegruppen_BWZK!A174,#REF!)</f>
        <v>#REF!</v>
      </c>
      <c r="Y174" s="72" t="e">
        <f>SUMIF(#REF!,Aufteilung_Gebäudegruppen_BWZK!A174,#REF!)</f>
        <v>#REF!</v>
      </c>
      <c r="Z174" s="72" t="e">
        <f>SUMIF(#REF!,Aufteilung_Gebäudegruppen_BWZK!A174,#REF!)</f>
        <v>#REF!</v>
      </c>
      <c r="AA174" s="67"/>
      <c r="AB174" s="72" t="e">
        <f>SUMIF(#REF!,Aufteilung_Gebäudegruppen_BWZK!A174,#REF!)</f>
        <v>#REF!</v>
      </c>
      <c r="AC174" s="72" t="e">
        <f>SUMIF(#REF!,Aufteilung_Gebäudegruppen_BWZK!A174,#REF!)</f>
        <v>#REF!</v>
      </c>
      <c r="AD174" s="72" t="e">
        <f>SUMIF(#REF!,Aufteilung_Gebäudegruppen_BWZK!A174,#REF!)</f>
        <v>#REF!</v>
      </c>
      <c r="AE174" s="72" t="e">
        <f>SUMIF(#REF!,Aufteilung_Gebäudegruppen_BWZK!A174,#REF!)</f>
        <v>#REF!</v>
      </c>
      <c r="AF174" s="72" t="e">
        <f>SUMIF(#REF!,Aufteilung_Gebäudegruppen_BWZK!A174,#REF!)</f>
        <v>#REF!</v>
      </c>
      <c r="AG174" s="67"/>
      <c r="AH174" s="72" t="e">
        <f>SUMIF(#REF!,Aufteilung_Gebäudegruppen_BWZK!A174,#REF!)</f>
        <v>#REF!</v>
      </c>
      <c r="AI174" s="72" t="e">
        <f>SUMIF(#REF!,Aufteilung_Gebäudegruppen_BWZK!A174,#REF!)</f>
        <v>#REF!</v>
      </c>
      <c r="AJ174" s="72" t="e">
        <f>SUMIF(#REF!,Aufteilung_Gebäudegruppen_BWZK!A174,#REF!)</f>
        <v>#REF!</v>
      </c>
      <c r="AK174" s="72" t="e">
        <f>SUMIF(#REF!,Aufteilung_Gebäudegruppen_BWZK!A174,#REF!)</f>
        <v>#REF!</v>
      </c>
      <c r="AL174" s="72" t="e">
        <f>SUMIF(#REF!,Aufteilung_Gebäudegruppen_BWZK!A174,#REF!)</f>
        <v>#REF!</v>
      </c>
      <c r="AM174" s="69"/>
      <c r="AN174" s="70" t="s">
        <v>47</v>
      </c>
      <c r="AO174" s="70" t="e">
        <f t="shared" si="40"/>
        <v>#REF!</v>
      </c>
      <c r="AP174" s="70" t="e">
        <f t="shared" si="41"/>
        <v>#REF!</v>
      </c>
      <c r="AQ174" s="70" t="e">
        <f t="shared" si="42"/>
        <v>#REF!</v>
      </c>
      <c r="AR174" s="70" t="e">
        <f t="shared" si="43"/>
        <v>#REF!</v>
      </c>
      <c r="AS174" s="71"/>
      <c r="AT174" s="70" t="s">
        <v>47</v>
      </c>
      <c r="AU174" s="70" t="e">
        <f t="shared" si="44"/>
        <v>#REF!</v>
      </c>
      <c r="AV174" s="70" t="e">
        <f t="shared" si="45"/>
        <v>#REF!</v>
      </c>
      <c r="AW174" s="70" t="e">
        <f t="shared" si="46"/>
        <v>#REF!</v>
      </c>
      <c r="AX174" s="70" t="e">
        <f t="shared" si="47"/>
        <v>#REF!</v>
      </c>
      <c r="AY174" s="71"/>
      <c r="AZ174" s="70" t="s">
        <v>47</v>
      </c>
      <c r="BA174" s="70" t="e">
        <f t="shared" si="48"/>
        <v>#REF!</v>
      </c>
      <c r="BB174" s="70" t="e">
        <f t="shared" si="49"/>
        <v>#REF!</v>
      </c>
      <c r="BC174" s="70" t="e">
        <f t="shared" si="50"/>
        <v>#REF!</v>
      </c>
      <c r="BD174" s="70" t="e">
        <f t="shared" si="51"/>
        <v>#REF!</v>
      </c>
      <c r="BE174" s="71"/>
      <c r="BF174" s="70" t="s">
        <v>47</v>
      </c>
      <c r="BG174" s="70" t="e">
        <f t="shared" si="52"/>
        <v>#REF!</v>
      </c>
      <c r="BH174" s="70" t="e">
        <f t="shared" si="53"/>
        <v>#REF!</v>
      </c>
      <c r="BI174" s="70" t="e">
        <f t="shared" si="54"/>
        <v>#REF!</v>
      </c>
      <c r="BJ174" s="70" t="e">
        <f t="shared" si="55"/>
        <v>#REF!</v>
      </c>
      <c r="BK174" s="71"/>
      <c r="BL174" s="70" t="s">
        <v>47</v>
      </c>
      <c r="BM174" s="70" t="e">
        <f t="shared" si="56"/>
        <v>#REF!</v>
      </c>
      <c r="BN174" s="70" t="e">
        <f t="shared" si="57"/>
        <v>#REF!</v>
      </c>
      <c r="BO174" s="70" t="e">
        <f t="shared" si="58"/>
        <v>#REF!</v>
      </c>
      <c r="BP174" s="70" t="e">
        <f t="shared" si="59"/>
        <v>#REF!</v>
      </c>
      <c r="BQ174" s="52"/>
    </row>
    <row r="175" spans="1:69">
      <c r="A175" s="5">
        <v>4610</v>
      </c>
      <c r="B175" s="5" t="s">
        <v>188</v>
      </c>
      <c r="C175" s="40"/>
      <c r="D175" s="14" t="e">
        <f>SUMIF(#REF!,Aufteilung_Gebäudegruppen_BWZK!A175,#REF!)</f>
        <v>#REF!</v>
      </c>
      <c r="E175" s="14" t="e">
        <f>SUMIF(#REF!,Aufteilung_Gebäudegruppen_BWZK!A175,#REF!)</f>
        <v>#REF!</v>
      </c>
      <c r="F175" s="14" t="e">
        <f>SUMIF(#REF!,Aufteilung_Gebäudegruppen_BWZK!A175,#REF!)</f>
        <v>#REF!</v>
      </c>
      <c r="G175" s="14" t="e">
        <f>SUMIF(#REF!,Aufteilung_Gebäudegruppen_BWZK!A175,#REF!)</f>
        <v>#REF!</v>
      </c>
      <c r="H175" s="14" t="e">
        <f>SUMIF(#REF!,Aufteilung_Gebäudegruppen_BWZK!A175,#REF!)</f>
        <v>#REF!</v>
      </c>
      <c r="I175" s="67"/>
      <c r="J175" s="72" t="e">
        <f>SUMIF(#REF!,Aufteilung_Gebäudegruppen_BWZK!A175,#REF!)</f>
        <v>#REF!</v>
      </c>
      <c r="K175" s="72" t="e">
        <f>SUMIF(#REF!,Aufteilung_Gebäudegruppen_BWZK!A175,#REF!)</f>
        <v>#REF!</v>
      </c>
      <c r="L175" s="72" t="e">
        <f>SUMIF(#REF!,Aufteilung_Gebäudegruppen_BWZK!A175,#REF!)</f>
        <v>#REF!</v>
      </c>
      <c r="M175" s="72" t="e">
        <f>SUMIF(#REF!,Aufteilung_Gebäudegruppen_BWZK!A175,#REF!)</f>
        <v>#REF!</v>
      </c>
      <c r="N175" s="72" t="e">
        <f>SUMIF(#REF!,Aufteilung_Gebäudegruppen_BWZK!A175,#REF!)</f>
        <v>#REF!</v>
      </c>
      <c r="O175" s="67"/>
      <c r="P175" s="72" t="e">
        <f>SUMIF(#REF!,Aufteilung_Gebäudegruppen_BWZK!A175,#REF!)</f>
        <v>#REF!</v>
      </c>
      <c r="Q175" s="72" t="e">
        <f>SUMIF(#REF!,Aufteilung_Gebäudegruppen_BWZK!A175,#REF!)</f>
        <v>#REF!</v>
      </c>
      <c r="R175" s="72" t="e">
        <f>SUMIF(#REF!,Aufteilung_Gebäudegruppen_BWZK!A175,#REF!)</f>
        <v>#REF!</v>
      </c>
      <c r="S175" s="72" t="e">
        <f>SUMIF(#REF!,Aufteilung_Gebäudegruppen_BWZK!A175,#REF!)</f>
        <v>#REF!</v>
      </c>
      <c r="T175" s="72" t="e">
        <f>SUMIF(#REF!,Aufteilung_Gebäudegruppen_BWZK!A175,#REF!)</f>
        <v>#REF!</v>
      </c>
      <c r="U175" s="67"/>
      <c r="V175" s="72" t="e">
        <f>SUMIF(#REF!,Aufteilung_Gebäudegruppen_BWZK!A175,#REF!)</f>
        <v>#REF!</v>
      </c>
      <c r="W175" s="72" t="e">
        <f>SUMIF(#REF!,Aufteilung_Gebäudegruppen_BWZK!A175,#REF!)</f>
        <v>#REF!</v>
      </c>
      <c r="X175" s="72" t="e">
        <f>SUMIF(#REF!,Aufteilung_Gebäudegruppen_BWZK!A175,#REF!)</f>
        <v>#REF!</v>
      </c>
      <c r="Y175" s="72" t="e">
        <f>SUMIF(#REF!,Aufteilung_Gebäudegruppen_BWZK!A175,#REF!)</f>
        <v>#REF!</v>
      </c>
      <c r="Z175" s="72" t="e">
        <f>SUMIF(#REF!,Aufteilung_Gebäudegruppen_BWZK!A175,#REF!)</f>
        <v>#REF!</v>
      </c>
      <c r="AA175" s="67"/>
      <c r="AB175" s="72" t="e">
        <f>SUMIF(#REF!,Aufteilung_Gebäudegruppen_BWZK!A175,#REF!)</f>
        <v>#REF!</v>
      </c>
      <c r="AC175" s="72" t="e">
        <f>SUMIF(#REF!,Aufteilung_Gebäudegruppen_BWZK!A175,#REF!)</f>
        <v>#REF!</v>
      </c>
      <c r="AD175" s="72" t="e">
        <f>SUMIF(#REF!,Aufteilung_Gebäudegruppen_BWZK!A175,#REF!)</f>
        <v>#REF!</v>
      </c>
      <c r="AE175" s="72" t="e">
        <f>SUMIF(#REF!,Aufteilung_Gebäudegruppen_BWZK!A175,#REF!)</f>
        <v>#REF!</v>
      </c>
      <c r="AF175" s="72" t="e">
        <f>SUMIF(#REF!,Aufteilung_Gebäudegruppen_BWZK!A175,#REF!)</f>
        <v>#REF!</v>
      </c>
      <c r="AG175" s="67"/>
      <c r="AH175" s="72" t="e">
        <f>SUMIF(#REF!,Aufteilung_Gebäudegruppen_BWZK!A175,#REF!)</f>
        <v>#REF!</v>
      </c>
      <c r="AI175" s="72" t="e">
        <f>SUMIF(#REF!,Aufteilung_Gebäudegruppen_BWZK!A175,#REF!)</f>
        <v>#REF!</v>
      </c>
      <c r="AJ175" s="72" t="e">
        <f>SUMIF(#REF!,Aufteilung_Gebäudegruppen_BWZK!A175,#REF!)</f>
        <v>#REF!</v>
      </c>
      <c r="AK175" s="72" t="e">
        <f>SUMIF(#REF!,Aufteilung_Gebäudegruppen_BWZK!A175,#REF!)</f>
        <v>#REF!</v>
      </c>
      <c r="AL175" s="72" t="e">
        <f>SUMIF(#REF!,Aufteilung_Gebäudegruppen_BWZK!A175,#REF!)</f>
        <v>#REF!</v>
      </c>
      <c r="AM175" s="69"/>
      <c r="AN175" s="70" t="s">
        <v>47</v>
      </c>
      <c r="AO175" s="70" t="e">
        <f t="shared" si="40"/>
        <v>#REF!</v>
      </c>
      <c r="AP175" s="70" t="e">
        <f t="shared" si="41"/>
        <v>#REF!</v>
      </c>
      <c r="AQ175" s="70" t="e">
        <f t="shared" si="42"/>
        <v>#REF!</v>
      </c>
      <c r="AR175" s="70" t="e">
        <f t="shared" si="43"/>
        <v>#REF!</v>
      </c>
      <c r="AS175" s="71"/>
      <c r="AT175" s="70" t="s">
        <v>47</v>
      </c>
      <c r="AU175" s="70" t="e">
        <f t="shared" si="44"/>
        <v>#REF!</v>
      </c>
      <c r="AV175" s="70" t="e">
        <f t="shared" si="45"/>
        <v>#REF!</v>
      </c>
      <c r="AW175" s="70" t="e">
        <f t="shared" si="46"/>
        <v>#REF!</v>
      </c>
      <c r="AX175" s="70" t="e">
        <f t="shared" si="47"/>
        <v>#REF!</v>
      </c>
      <c r="AY175" s="71"/>
      <c r="AZ175" s="70" t="s">
        <v>47</v>
      </c>
      <c r="BA175" s="70" t="e">
        <f t="shared" si="48"/>
        <v>#REF!</v>
      </c>
      <c r="BB175" s="70" t="e">
        <f t="shared" si="49"/>
        <v>#REF!</v>
      </c>
      <c r="BC175" s="70" t="e">
        <f t="shared" si="50"/>
        <v>#REF!</v>
      </c>
      <c r="BD175" s="70" t="e">
        <f t="shared" si="51"/>
        <v>#REF!</v>
      </c>
      <c r="BE175" s="71"/>
      <c r="BF175" s="70" t="s">
        <v>47</v>
      </c>
      <c r="BG175" s="70" t="e">
        <f t="shared" si="52"/>
        <v>#REF!</v>
      </c>
      <c r="BH175" s="70" t="e">
        <f t="shared" si="53"/>
        <v>#REF!</v>
      </c>
      <c r="BI175" s="70" t="e">
        <f t="shared" si="54"/>
        <v>#REF!</v>
      </c>
      <c r="BJ175" s="70" t="e">
        <f t="shared" si="55"/>
        <v>#REF!</v>
      </c>
      <c r="BK175" s="71"/>
      <c r="BL175" s="70" t="s">
        <v>47</v>
      </c>
      <c r="BM175" s="70" t="e">
        <f t="shared" si="56"/>
        <v>#REF!</v>
      </c>
      <c r="BN175" s="70" t="e">
        <f t="shared" si="57"/>
        <v>#REF!</v>
      </c>
      <c r="BO175" s="70" t="e">
        <f t="shared" si="58"/>
        <v>#REF!</v>
      </c>
      <c r="BP175" s="70" t="e">
        <f t="shared" si="59"/>
        <v>#REF!</v>
      </c>
      <c r="BQ175" s="52"/>
    </row>
    <row r="176" spans="1:69">
      <c r="A176" s="5">
        <v>4620</v>
      </c>
      <c r="B176" s="5" t="s">
        <v>189</v>
      </c>
      <c r="C176" s="40"/>
      <c r="D176" s="14" t="e">
        <f>SUMIF(#REF!,Aufteilung_Gebäudegruppen_BWZK!A176,#REF!)</f>
        <v>#REF!</v>
      </c>
      <c r="E176" s="14" t="e">
        <f>SUMIF(#REF!,Aufteilung_Gebäudegruppen_BWZK!A176,#REF!)</f>
        <v>#REF!</v>
      </c>
      <c r="F176" s="14" t="e">
        <f>SUMIF(#REF!,Aufteilung_Gebäudegruppen_BWZK!A176,#REF!)</f>
        <v>#REF!</v>
      </c>
      <c r="G176" s="14" t="e">
        <f>SUMIF(#REF!,Aufteilung_Gebäudegruppen_BWZK!A176,#REF!)</f>
        <v>#REF!</v>
      </c>
      <c r="H176" s="14" t="e">
        <f>SUMIF(#REF!,Aufteilung_Gebäudegruppen_BWZK!A176,#REF!)</f>
        <v>#REF!</v>
      </c>
      <c r="I176" s="67"/>
      <c r="J176" s="72" t="e">
        <f>SUMIF(#REF!,Aufteilung_Gebäudegruppen_BWZK!A176,#REF!)</f>
        <v>#REF!</v>
      </c>
      <c r="K176" s="72" t="e">
        <f>SUMIF(#REF!,Aufteilung_Gebäudegruppen_BWZK!A176,#REF!)</f>
        <v>#REF!</v>
      </c>
      <c r="L176" s="72" t="e">
        <f>SUMIF(#REF!,Aufteilung_Gebäudegruppen_BWZK!A176,#REF!)</f>
        <v>#REF!</v>
      </c>
      <c r="M176" s="72" t="e">
        <f>SUMIF(#REF!,Aufteilung_Gebäudegruppen_BWZK!A176,#REF!)</f>
        <v>#REF!</v>
      </c>
      <c r="N176" s="72" t="e">
        <f>SUMIF(#REF!,Aufteilung_Gebäudegruppen_BWZK!A176,#REF!)</f>
        <v>#REF!</v>
      </c>
      <c r="O176" s="67"/>
      <c r="P176" s="72" t="e">
        <f>SUMIF(#REF!,Aufteilung_Gebäudegruppen_BWZK!A176,#REF!)</f>
        <v>#REF!</v>
      </c>
      <c r="Q176" s="72" t="e">
        <f>SUMIF(#REF!,Aufteilung_Gebäudegruppen_BWZK!A176,#REF!)</f>
        <v>#REF!</v>
      </c>
      <c r="R176" s="72" t="e">
        <f>SUMIF(#REF!,Aufteilung_Gebäudegruppen_BWZK!A176,#REF!)</f>
        <v>#REF!</v>
      </c>
      <c r="S176" s="72" t="e">
        <f>SUMIF(#REF!,Aufteilung_Gebäudegruppen_BWZK!A176,#REF!)</f>
        <v>#REF!</v>
      </c>
      <c r="T176" s="72" t="e">
        <f>SUMIF(#REF!,Aufteilung_Gebäudegruppen_BWZK!A176,#REF!)</f>
        <v>#REF!</v>
      </c>
      <c r="U176" s="67"/>
      <c r="V176" s="72" t="e">
        <f>SUMIF(#REF!,Aufteilung_Gebäudegruppen_BWZK!A176,#REF!)</f>
        <v>#REF!</v>
      </c>
      <c r="W176" s="72" t="e">
        <f>SUMIF(#REF!,Aufteilung_Gebäudegruppen_BWZK!A176,#REF!)</f>
        <v>#REF!</v>
      </c>
      <c r="X176" s="72" t="e">
        <f>SUMIF(#REF!,Aufteilung_Gebäudegruppen_BWZK!A176,#REF!)</f>
        <v>#REF!</v>
      </c>
      <c r="Y176" s="72" t="e">
        <f>SUMIF(#REF!,Aufteilung_Gebäudegruppen_BWZK!A176,#REF!)</f>
        <v>#REF!</v>
      </c>
      <c r="Z176" s="72" t="e">
        <f>SUMIF(#REF!,Aufteilung_Gebäudegruppen_BWZK!A176,#REF!)</f>
        <v>#REF!</v>
      </c>
      <c r="AA176" s="67"/>
      <c r="AB176" s="72" t="e">
        <f>SUMIF(#REF!,Aufteilung_Gebäudegruppen_BWZK!A176,#REF!)</f>
        <v>#REF!</v>
      </c>
      <c r="AC176" s="72" t="e">
        <f>SUMIF(#REF!,Aufteilung_Gebäudegruppen_BWZK!A176,#REF!)</f>
        <v>#REF!</v>
      </c>
      <c r="AD176" s="72" t="e">
        <f>SUMIF(#REF!,Aufteilung_Gebäudegruppen_BWZK!A176,#REF!)</f>
        <v>#REF!</v>
      </c>
      <c r="AE176" s="72" t="e">
        <f>SUMIF(#REF!,Aufteilung_Gebäudegruppen_BWZK!A176,#REF!)</f>
        <v>#REF!</v>
      </c>
      <c r="AF176" s="72" t="e">
        <f>SUMIF(#REF!,Aufteilung_Gebäudegruppen_BWZK!A176,#REF!)</f>
        <v>#REF!</v>
      </c>
      <c r="AG176" s="67"/>
      <c r="AH176" s="72" t="e">
        <f>SUMIF(#REF!,Aufteilung_Gebäudegruppen_BWZK!A176,#REF!)</f>
        <v>#REF!</v>
      </c>
      <c r="AI176" s="72" t="e">
        <f>SUMIF(#REF!,Aufteilung_Gebäudegruppen_BWZK!A176,#REF!)</f>
        <v>#REF!</v>
      </c>
      <c r="AJ176" s="72" t="e">
        <f>SUMIF(#REF!,Aufteilung_Gebäudegruppen_BWZK!A176,#REF!)</f>
        <v>#REF!</v>
      </c>
      <c r="AK176" s="72" t="e">
        <f>SUMIF(#REF!,Aufteilung_Gebäudegruppen_BWZK!A176,#REF!)</f>
        <v>#REF!</v>
      </c>
      <c r="AL176" s="72" t="e">
        <f>SUMIF(#REF!,Aufteilung_Gebäudegruppen_BWZK!A176,#REF!)</f>
        <v>#REF!</v>
      </c>
      <c r="AM176" s="69"/>
      <c r="AN176" s="70" t="s">
        <v>47</v>
      </c>
      <c r="AO176" s="70" t="e">
        <f t="shared" si="40"/>
        <v>#REF!</v>
      </c>
      <c r="AP176" s="70" t="e">
        <f t="shared" si="41"/>
        <v>#REF!</v>
      </c>
      <c r="AQ176" s="70" t="e">
        <f t="shared" si="42"/>
        <v>#REF!</v>
      </c>
      <c r="AR176" s="70" t="e">
        <f t="shared" si="43"/>
        <v>#REF!</v>
      </c>
      <c r="AS176" s="71"/>
      <c r="AT176" s="70" t="s">
        <v>47</v>
      </c>
      <c r="AU176" s="70" t="e">
        <f t="shared" si="44"/>
        <v>#REF!</v>
      </c>
      <c r="AV176" s="70" t="e">
        <f t="shared" si="45"/>
        <v>#REF!</v>
      </c>
      <c r="AW176" s="70" t="e">
        <f t="shared" si="46"/>
        <v>#REF!</v>
      </c>
      <c r="AX176" s="70" t="e">
        <f t="shared" si="47"/>
        <v>#REF!</v>
      </c>
      <c r="AY176" s="71"/>
      <c r="AZ176" s="70" t="s">
        <v>47</v>
      </c>
      <c r="BA176" s="70" t="e">
        <f t="shared" si="48"/>
        <v>#REF!</v>
      </c>
      <c r="BB176" s="70" t="e">
        <f t="shared" si="49"/>
        <v>#REF!</v>
      </c>
      <c r="BC176" s="70" t="e">
        <f t="shared" si="50"/>
        <v>#REF!</v>
      </c>
      <c r="BD176" s="70" t="e">
        <f t="shared" si="51"/>
        <v>#REF!</v>
      </c>
      <c r="BE176" s="71"/>
      <c r="BF176" s="70" t="s">
        <v>47</v>
      </c>
      <c r="BG176" s="70" t="e">
        <f t="shared" si="52"/>
        <v>#REF!</v>
      </c>
      <c r="BH176" s="70" t="e">
        <f t="shared" si="53"/>
        <v>#REF!</v>
      </c>
      <c r="BI176" s="70" t="e">
        <f t="shared" si="54"/>
        <v>#REF!</v>
      </c>
      <c r="BJ176" s="70" t="e">
        <f t="shared" si="55"/>
        <v>#REF!</v>
      </c>
      <c r="BK176" s="71"/>
      <c r="BL176" s="70" t="s">
        <v>47</v>
      </c>
      <c r="BM176" s="70" t="e">
        <f t="shared" si="56"/>
        <v>#REF!</v>
      </c>
      <c r="BN176" s="70" t="e">
        <f t="shared" si="57"/>
        <v>#REF!</v>
      </c>
      <c r="BO176" s="70" t="e">
        <f t="shared" si="58"/>
        <v>#REF!</v>
      </c>
      <c r="BP176" s="70" t="e">
        <f t="shared" si="59"/>
        <v>#REF!</v>
      </c>
      <c r="BQ176" s="52"/>
    </row>
    <row r="177" spans="1:69">
      <c r="A177" s="66">
        <v>4700</v>
      </c>
      <c r="B177" s="66" t="s">
        <v>190</v>
      </c>
      <c r="C177" s="39"/>
      <c r="D177" s="14" t="e">
        <f>SUMIF(#REF!,Aufteilung_Gebäudegruppen_BWZK!A177,#REF!)</f>
        <v>#REF!</v>
      </c>
      <c r="E177" s="14" t="e">
        <f>SUMIF(#REF!,Aufteilung_Gebäudegruppen_BWZK!A177,#REF!)</f>
        <v>#REF!</v>
      </c>
      <c r="F177" s="14" t="e">
        <f>SUMIF(#REF!,Aufteilung_Gebäudegruppen_BWZK!A177,#REF!)</f>
        <v>#REF!</v>
      </c>
      <c r="G177" s="14" t="e">
        <f>SUMIF(#REF!,Aufteilung_Gebäudegruppen_BWZK!A177,#REF!)</f>
        <v>#REF!</v>
      </c>
      <c r="H177" s="14" t="e">
        <f>SUMIF(#REF!,Aufteilung_Gebäudegruppen_BWZK!A177,#REF!)</f>
        <v>#REF!</v>
      </c>
      <c r="I177" s="67"/>
      <c r="J177" s="72" t="e">
        <f>SUMIF(#REF!,Aufteilung_Gebäudegruppen_BWZK!A177,#REF!)</f>
        <v>#REF!</v>
      </c>
      <c r="K177" s="72" t="e">
        <f>SUMIF(#REF!,Aufteilung_Gebäudegruppen_BWZK!A177,#REF!)</f>
        <v>#REF!</v>
      </c>
      <c r="L177" s="72" t="e">
        <f>SUMIF(#REF!,Aufteilung_Gebäudegruppen_BWZK!A177,#REF!)</f>
        <v>#REF!</v>
      </c>
      <c r="M177" s="72" t="e">
        <f>SUMIF(#REF!,Aufteilung_Gebäudegruppen_BWZK!A177,#REF!)</f>
        <v>#REF!</v>
      </c>
      <c r="N177" s="72" t="e">
        <f>SUMIF(#REF!,Aufteilung_Gebäudegruppen_BWZK!A177,#REF!)</f>
        <v>#REF!</v>
      </c>
      <c r="O177" s="67"/>
      <c r="P177" s="72" t="e">
        <f>SUMIF(#REF!,Aufteilung_Gebäudegruppen_BWZK!A177,#REF!)</f>
        <v>#REF!</v>
      </c>
      <c r="Q177" s="72" t="e">
        <f>SUMIF(#REF!,Aufteilung_Gebäudegruppen_BWZK!A177,#REF!)</f>
        <v>#REF!</v>
      </c>
      <c r="R177" s="72" t="e">
        <f>SUMIF(#REF!,Aufteilung_Gebäudegruppen_BWZK!A177,#REF!)</f>
        <v>#REF!</v>
      </c>
      <c r="S177" s="72" t="e">
        <f>SUMIF(#REF!,Aufteilung_Gebäudegruppen_BWZK!A177,#REF!)</f>
        <v>#REF!</v>
      </c>
      <c r="T177" s="72" t="e">
        <f>SUMIF(#REF!,Aufteilung_Gebäudegruppen_BWZK!A177,#REF!)</f>
        <v>#REF!</v>
      </c>
      <c r="U177" s="67"/>
      <c r="V177" s="72" t="e">
        <f>SUMIF(#REF!,Aufteilung_Gebäudegruppen_BWZK!A177,#REF!)</f>
        <v>#REF!</v>
      </c>
      <c r="W177" s="72" t="e">
        <f>SUMIF(#REF!,Aufteilung_Gebäudegruppen_BWZK!A177,#REF!)</f>
        <v>#REF!</v>
      </c>
      <c r="X177" s="72" t="e">
        <f>SUMIF(#REF!,Aufteilung_Gebäudegruppen_BWZK!A177,#REF!)</f>
        <v>#REF!</v>
      </c>
      <c r="Y177" s="72" t="e">
        <f>SUMIF(#REF!,Aufteilung_Gebäudegruppen_BWZK!A177,#REF!)</f>
        <v>#REF!</v>
      </c>
      <c r="Z177" s="72" t="e">
        <f>SUMIF(#REF!,Aufteilung_Gebäudegruppen_BWZK!A177,#REF!)</f>
        <v>#REF!</v>
      </c>
      <c r="AA177" s="67"/>
      <c r="AB177" s="72" t="e">
        <f>SUMIF(#REF!,Aufteilung_Gebäudegruppen_BWZK!A177,#REF!)</f>
        <v>#REF!</v>
      </c>
      <c r="AC177" s="72" t="e">
        <f>SUMIF(#REF!,Aufteilung_Gebäudegruppen_BWZK!A177,#REF!)</f>
        <v>#REF!</v>
      </c>
      <c r="AD177" s="72" t="e">
        <f>SUMIF(#REF!,Aufteilung_Gebäudegruppen_BWZK!A177,#REF!)</f>
        <v>#REF!</v>
      </c>
      <c r="AE177" s="72" t="e">
        <f>SUMIF(#REF!,Aufteilung_Gebäudegruppen_BWZK!A177,#REF!)</f>
        <v>#REF!</v>
      </c>
      <c r="AF177" s="72" t="e">
        <f>SUMIF(#REF!,Aufteilung_Gebäudegruppen_BWZK!A177,#REF!)</f>
        <v>#REF!</v>
      </c>
      <c r="AG177" s="67"/>
      <c r="AH177" s="72" t="e">
        <f>SUMIF(#REF!,Aufteilung_Gebäudegruppen_BWZK!A177,#REF!)</f>
        <v>#REF!</v>
      </c>
      <c r="AI177" s="72" t="e">
        <f>SUMIF(#REF!,Aufteilung_Gebäudegruppen_BWZK!A177,#REF!)</f>
        <v>#REF!</v>
      </c>
      <c r="AJ177" s="72" t="e">
        <f>SUMIF(#REF!,Aufteilung_Gebäudegruppen_BWZK!A177,#REF!)</f>
        <v>#REF!</v>
      </c>
      <c r="AK177" s="72" t="e">
        <f>SUMIF(#REF!,Aufteilung_Gebäudegruppen_BWZK!A177,#REF!)</f>
        <v>#REF!</v>
      </c>
      <c r="AL177" s="72" t="e">
        <f>SUMIF(#REF!,Aufteilung_Gebäudegruppen_BWZK!A177,#REF!)</f>
        <v>#REF!</v>
      </c>
      <c r="AM177" s="69"/>
      <c r="AN177" s="70" t="s">
        <v>47</v>
      </c>
      <c r="AO177" s="70" t="e">
        <f t="shared" si="40"/>
        <v>#REF!</v>
      </c>
      <c r="AP177" s="70" t="e">
        <f t="shared" si="41"/>
        <v>#REF!</v>
      </c>
      <c r="AQ177" s="70" t="e">
        <f t="shared" si="42"/>
        <v>#REF!</v>
      </c>
      <c r="AR177" s="70" t="e">
        <f t="shared" si="43"/>
        <v>#REF!</v>
      </c>
      <c r="AS177" s="71"/>
      <c r="AT177" s="70" t="s">
        <v>47</v>
      </c>
      <c r="AU177" s="70" t="e">
        <f t="shared" si="44"/>
        <v>#REF!</v>
      </c>
      <c r="AV177" s="70" t="e">
        <f t="shared" si="45"/>
        <v>#REF!</v>
      </c>
      <c r="AW177" s="70" t="e">
        <f t="shared" si="46"/>
        <v>#REF!</v>
      </c>
      <c r="AX177" s="70" t="e">
        <f t="shared" si="47"/>
        <v>#REF!</v>
      </c>
      <c r="AY177" s="71"/>
      <c r="AZ177" s="70" t="s">
        <v>47</v>
      </c>
      <c r="BA177" s="70" t="e">
        <f t="shared" si="48"/>
        <v>#REF!</v>
      </c>
      <c r="BB177" s="70" t="e">
        <f t="shared" si="49"/>
        <v>#REF!</v>
      </c>
      <c r="BC177" s="70" t="e">
        <f t="shared" si="50"/>
        <v>#REF!</v>
      </c>
      <c r="BD177" s="70" t="e">
        <f t="shared" si="51"/>
        <v>#REF!</v>
      </c>
      <c r="BE177" s="71"/>
      <c r="BF177" s="70" t="s">
        <v>47</v>
      </c>
      <c r="BG177" s="70" t="e">
        <f t="shared" si="52"/>
        <v>#REF!</v>
      </c>
      <c r="BH177" s="70" t="e">
        <f t="shared" si="53"/>
        <v>#REF!</v>
      </c>
      <c r="BI177" s="70" t="e">
        <f t="shared" si="54"/>
        <v>#REF!</v>
      </c>
      <c r="BJ177" s="70" t="e">
        <f t="shared" si="55"/>
        <v>#REF!</v>
      </c>
      <c r="BK177" s="71"/>
      <c r="BL177" s="70" t="s">
        <v>47</v>
      </c>
      <c r="BM177" s="70" t="e">
        <f t="shared" si="56"/>
        <v>#REF!</v>
      </c>
      <c r="BN177" s="70" t="e">
        <f t="shared" si="57"/>
        <v>#REF!</v>
      </c>
      <c r="BO177" s="70" t="e">
        <f t="shared" si="58"/>
        <v>#REF!</v>
      </c>
      <c r="BP177" s="70" t="e">
        <f t="shared" si="59"/>
        <v>#REF!</v>
      </c>
      <c r="BQ177" s="52"/>
    </row>
    <row r="178" spans="1:69">
      <c r="A178" s="5">
        <v>4710</v>
      </c>
      <c r="B178" s="5" t="s">
        <v>191</v>
      </c>
      <c r="C178" s="40"/>
      <c r="D178" s="14" t="e">
        <f>SUMIF(#REF!,Aufteilung_Gebäudegruppen_BWZK!A178,#REF!)</f>
        <v>#REF!</v>
      </c>
      <c r="E178" s="14" t="e">
        <f>SUMIF(#REF!,Aufteilung_Gebäudegruppen_BWZK!A178,#REF!)</f>
        <v>#REF!</v>
      </c>
      <c r="F178" s="14" t="e">
        <f>SUMIF(#REF!,Aufteilung_Gebäudegruppen_BWZK!A178,#REF!)</f>
        <v>#REF!</v>
      </c>
      <c r="G178" s="14" t="e">
        <f>SUMIF(#REF!,Aufteilung_Gebäudegruppen_BWZK!A178,#REF!)</f>
        <v>#REF!</v>
      </c>
      <c r="H178" s="14" t="e">
        <f>SUMIF(#REF!,Aufteilung_Gebäudegruppen_BWZK!A178,#REF!)</f>
        <v>#REF!</v>
      </c>
      <c r="I178" s="67"/>
      <c r="J178" s="72" t="e">
        <f>SUMIF(#REF!,Aufteilung_Gebäudegruppen_BWZK!A178,#REF!)</f>
        <v>#REF!</v>
      </c>
      <c r="K178" s="72" t="e">
        <f>SUMIF(#REF!,Aufteilung_Gebäudegruppen_BWZK!A178,#REF!)</f>
        <v>#REF!</v>
      </c>
      <c r="L178" s="72" t="e">
        <f>SUMIF(#REF!,Aufteilung_Gebäudegruppen_BWZK!A178,#REF!)</f>
        <v>#REF!</v>
      </c>
      <c r="M178" s="72" t="e">
        <f>SUMIF(#REF!,Aufteilung_Gebäudegruppen_BWZK!A178,#REF!)</f>
        <v>#REF!</v>
      </c>
      <c r="N178" s="72" t="e">
        <f>SUMIF(#REF!,Aufteilung_Gebäudegruppen_BWZK!A178,#REF!)</f>
        <v>#REF!</v>
      </c>
      <c r="O178" s="67"/>
      <c r="P178" s="72" t="e">
        <f>SUMIF(#REF!,Aufteilung_Gebäudegruppen_BWZK!A178,#REF!)</f>
        <v>#REF!</v>
      </c>
      <c r="Q178" s="72" t="e">
        <f>SUMIF(#REF!,Aufteilung_Gebäudegruppen_BWZK!A178,#REF!)</f>
        <v>#REF!</v>
      </c>
      <c r="R178" s="72" t="e">
        <f>SUMIF(#REF!,Aufteilung_Gebäudegruppen_BWZK!A178,#REF!)</f>
        <v>#REF!</v>
      </c>
      <c r="S178" s="72" t="e">
        <f>SUMIF(#REF!,Aufteilung_Gebäudegruppen_BWZK!A178,#REF!)</f>
        <v>#REF!</v>
      </c>
      <c r="T178" s="72" t="e">
        <f>SUMIF(#REF!,Aufteilung_Gebäudegruppen_BWZK!A178,#REF!)</f>
        <v>#REF!</v>
      </c>
      <c r="U178" s="67"/>
      <c r="V178" s="72" t="e">
        <f>SUMIF(#REF!,Aufteilung_Gebäudegruppen_BWZK!A178,#REF!)</f>
        <v>#REF!</v>
      </c>
      <c r="W178" s="72" t="e">
        <f>SUMIF(#REF!,Aufteilung_Gebäudegruppen_BWZK!A178,#REF!)</f>
        <v>#REF!</v>
      </c>
      <c r="X178" s="72" t="e">
        <f>SUMIF(#REF!,Aufteilung_Gebäudegruppen_BWZK!A178,#REF!)</f>
        <v>#REF!</v>
      </c>
      <c r="Y178" s="72" t="e">
        <f>SUMIF(#REF!,Aufteilung_Gebäudegruppen_BWZK!A178,#REF!)</f>
        <v>#REF!</v>
      </c>
      <c r="Z178" s="72" t="e">
        <f>SUMIF(#REF!,Aufteilung_Gebäudegruppen_BWZK!A178,#REF!)</f>
        <v>#REF!</v>
      </c>
      <c r="AA178" s="67"/>
      <c r="AB178" s="72" t="e">
        <f>SUMIF(#REF!,Aufteilung_Gebäudegruppen_BWZK!A178,#REF!)</f>
        <v>#REF!</v>
      </c>
      <c r="AC178" s="72" t="e">
        <f>SUMIF(#REF!,Aufteilung_Gebäudegruppen_BWZK!A178,#REF!)</f>
        <v>#REF!</v>
      </c>
      <c r="AD178" s="72" t="e">
        <f>SUMIF(#REF!,Aufteilung_Gebäudegruppen_BWZK!A178,#REF!)</f>
        <v>#REF!</v>
      </c>
      <c r="AE178" s="72" t="e">
        <f>SUMIF(#REF!,Aufteilung_Gebäudegruppen_BWZK!A178,#REF!)</f>
        <v>#REF!</v>
      </c>
      <c r="AF178" s="72" t="e">
        <f>SUMIF(#REF!,Aufteilung_Gebäudegruppen_BWZK!A178,#REF!)</f>
        <v>#REF!</v>
      </c>
      <c r="AG178" s="67"/>
      <c r="AH178" s="72" t="e">
        <f>SUMIF(#REF!,Aufteilung_Gebäudegruppen_BWZK!A178,#REF!)</f>
        <v>#REF!</v>
      </c>
      <c r="AI178" s="72" t="e">
        <f>SUMIF(#REF!,Aufteilung_Gebäudegruppen_BWZK!A178,#REF!)</f>
        <v>#REF!</v>
      </c>
      <c r="AJ178" s="72" t="e">
        <f>SUMIF(#REF!,Aufteilung_Gebäudegruppen_BWZK!A178,#REF!)</f>
        <v>#REF!</v>
      </c>
      <c r="AK178" s="72" t="e">
        <f>SUMIF(#REF!,Aufteilung_Gebäudegruppen_BWZK!A178,#REF!)</f>
        <v>#REF!</v>
      </c>
      <c r="AL178" s="72" t="e">
        <f>SUMIF(#REF!,Aufteilung_Gebäudegruppen_BWZK!A178,#REF!)</f>
        <v>#REF!</v>
      </c>
      <c r="AM178" s="69"/>
      <c r="AN178" s="70" t="s">
        <v>47</v>
      </c>
      <c r="AO178" s="70" t="e">
        <f t="shared" si="40"/>
        <v>#REF!</v>
      </c>
      <c r="AP178" s="70" t="e">
        <f t="shared" si="41"/>
        <v>#REF!</v>
      </c>
      <c r="AQ178" s="70" t="e">
        <f t="shared" si="42"/>
        <v>#REF!</v>
      </c>
      <c r="AR178" s="70" t="e">
        <f t="shared" si="43"/>
        <v>#REF!</v>
      </c>
      <c r="AS178" s="71"/>
      <c r="AT178" s="70" t="s">
        <v>47</v>
      </c>
      <c r="AU178" s="70" t="e">
        <f t="shared" si="44"/>
        <v>#REF!</v>
      </c>
      <c r="AV178" s="70" t="e">
        <f t="shared" si="45"/>
        <v>#REF!</v>
      </c>
      <c r="AW178" s="70" t="e">
        <f t="shared" si="46"/>
        <v>#REF!</v>
      </c>
      <c r="AX178" s="70" t="e">
        <f t="shared" si="47"/>
        <v>#REF!</v>
      </c>
      <c r="AY178" s="71"/>
      <c r="AZ178" s="70" t="s">
        <v>47</v>
      </c>
      <c r="BA178" s="70" t="e">
        <f t="shared" si="48"/>
        <v>#REF!</v>
      </c>
      <c r="BB178" s="70" t="e">
        <f t="shared" si="49"/>
        <v>#REF!</v>
      </c>
      <c r="BC178" s="70" t="e">
        <f t="shared" si="50"/>
        <v>#REF!</v>
      </c>
      <c r="BD178" s="70" t="e">
        <f t="shared" si="51"/>
        <v>#REF!</v>
      </c>
      <c r="BE178" s="71"/>
      <c r="BF178" s="70" t="s">
        <v>47</v>
      </c>
      <c r="BG178" s="70" t="e">
        <f t="shared" si="52"/>
        <v>#REF!</v>
      </c>
      <c r="BH178" s="70" t="e">
        <f t="shared" si="53"/>
        <v>#REF!</v>
      </c>
      <c r="BI178" s="70" t="e">
        <f t="shared" si="54"/>
        <v>#REF!</v>
      </c>
      <c r="BJ178" s="70" t="e">
        <f t="shared" si="55"/>
        <v>#REF!</v>
      </c>
      <c r="BK178" s="71"/>
      <c r="BL178" s="70" t="s">
        <v>47</v>
      </c>
      <c r="BM178" s="70" t="e">
        <f t="shared" si="56"/>
        <v>#REF!</v>
      </c>
      <c r="BN178" s="70" t="e">
        <f t="shared" si="57"/>
        <v>#REF!</v>
      </c>
      <c r="BO178" s="70" t="e">
        <f t="shared" si="58"/>
        <v>#REF!</v>
      </c>
      <c r="BP178" s="70" t="e">
        <f t="shared" si="59"/>
        <v>#REF!</v>
      </c>
      <c r="BQ178" s="52"/>
    </row>
    <row r="179" spans="1:69">
      <c r="A179" s="73">
        <v>4711</v>
      </c>
      <c r="B179" s="73" t="s">
        <v>192</v>
      </c>
      <c r="C179" s="74"/>
      <c r="D179" s="14" t="e">
        <f>SUMIF(#REF!,Aufteilung_Gebäudegruppen_BWZK!A179,#REF!)</f>
        <v>#REF!</v>
      </c>
      <c r="E179" s="14" t="e">
        <f>SUMIF(#REF!,Aufteilung_Gebäudegruppen_BWZK!A179,#REF!)</f>
        <v>#REF!</v>
      </c>
      <c r="F179" s="14" t="e">
        <f>SUMIF(#REF!,Aufteilung_Gebäudegruppen_BWZK!A179,#REF!)</f>
        <v>#REF!</v>
      </c>
      <c r="G179" s="14" t="e">
        <f>SUMIF(#REF!,Aufteilung_Gebäudegruppen_BWZK!A179,#REF!)</f>
        <v>#REF!</v>
      </c>
      <c r="H179" s="14" t="e">
        <f>SUMIF(#REF!,Aufteilung_Gebäudegruppen_BWZK!A179,#REF!)</f>
        <v>#REF!</v>
      </c>
      <c r="I179" s="67"/>
      <c r="J179" s="72" t="e">
        <f>SUMIF(#REF!,Aufteilung_Gebäudegruppen_BWZK!A179,#REF!)</f>
        <v>#REF!</v>
      </c>
      <c r="K179" s="72" t="e">
        <f>SUMIF(#REF!,Aufteilung_Gebäudegruppen_BWZK!A179,#REF!)</f>
        <v>#REF!</v>
      </c>
      <c r="L179" s="72" t="e">
        <f>SUMIF(#REF!,Aufteilung_Gebäudegruppen_BWZK!A179,#REF!)</f>
        <v>#REF!</v>
      </c>
      <c r="M179" s="72" t="e">
        <f>SUMIF(#REF!,Aufteilung_Gebäudegruppen_BWZK!A179,#REF!)</f>
        <v>#REF!</v>
      </c>
      <c r="N179" s="72" t="e">
        <f>SUMIF(#REF!,Aufteilung_Gebäudegruppen_BWZK!A179,#REF!)</f>
        <v>#REF!</v>
      </c>
      <c r="O179" s="67"/>
      <c r="P179" s="72" t="e">
        <f>SUMIF(#REF!,Aufteilung_Gebäudegruppen_BWZK!A179,#REF!)</f>
        <v>#REF!</v>
      </c>
      <c r="Q179" s="72" t="e">
        <f>SUMIF(#REF!,Aufteilung_Gebäudegruppen_BWZK!A179,#REF!)</f>
        <v>#REF!</v>
      </c>
      <c r="R179" s="72" t="e">
        <f>SUMIF(#REF!,Aufteilung_Gebäudegruppen_BWZK!A179,#REF!)</f>
        <v>#REF!</v>
      </c>
      <c r="S179" s="72" t="e">
        <f>SUMIF(#REF!,Aufteilung_Gebäudegruppen_BWZK!A179,#REF!)</f>
        <v>#REF!</v>
      </c>
      <c r="T179" s="72" t="e">
        <f>SUMIF(#REF!,Aufteilung_Gebäudegruppen_BWZK!A179,#REF!)</f>
        <v>#REF!</v>
      </c>
      <c r="U179" s="67"/>
      <c r="V179" s="72" t="e">
        <f>SUMIF(#REF!,Aufteilung_Gebäudegruppen_BWZK!A179,#REF!)</f>
        <v>#REF!</v>
      </c>
      <c r="W179" s="72" t="e">
        <f>SUMIF(#REF!,Aufteilung_Gebäudegruppen_BWZK!A179,#REF!)</f>
        <v>#REF!</v>
      </c>
      <c r="X179" s="72" t="e">
        <f>SUMIF(#REF!,Aufteilung_Gebäudegruppen_BWZK!A179,#REF!)</f>
        <v>#REF!</v>
      </c>
      <c r="Y179" s="72" t="e">
        <f>SUMIF(#REF!,Aufteilung_Gebäudegruppen_BWZK!A179,#REF!)</f>
        <v>#REF!</v>
      </c>
      <c r="Z179" s="72" t="e">
        <f>SUMIF(#REF!,Aufteilung_Gebäudegruppen_BWZK!A179,#REF!)</f>
        <v>#REF!</v>
      </c>
      <c r="AA179" s="67"/>
      <c r="AB179" s="72" t="e">
        <f>SUMIF(#REF!,Aufteilung_Gebäudegruppen_BWZK!A179,#REF!)</f>
        <v>#REF!</v>
      </c>
      <c r="AC179" s="72" t="e">
        <f>SUMIF(#REF!,Aufteilung_Gebäudegruppen_BWZK!A179,#REF!)</f>
        <v>#REF!</v>
      </c>
      <c r="AD179" s="72" t="e">
        <f>SUMIF(#REF!,Aufteilung_Gebäudegruppen_BWZK!A179,#REF!)</f>
        <v>#REF!</v>
      </c>
      <c r="AE179" s="72" t="e">
        <f>SUMIF(#REF!,Aufteilung_Gebäudegruppen_BWZK!A179,#REF!)</f>
        <v>#REF!</v>
      </c>
      <c r="AF179" s="72" t="e">
        <f>SUMIF(#REF!,Aufteilung_Gebäudegruppen_BWZK!A179,#REF!)</f>
        <v>#REF!</v>
      </c>
      <c r="AG179" s="67"/>
      <c r="AH179" s="72" t="e">
        <f>SUMIF(#REF!,Aufteilung_Gebäudegruppen_BWZK!A179,#REF!)</f>
        <v>#REF!</v>
      </c>
      <c r="AI179" s="72" t="e">
        <f>SUMIF(#REF!,Aufteilung_Gebäudegruppen_BWZK!A179,#REF!)</f>
        <v>#REF!</v>
      </c>
      <c r="AJ179" s="72" t="e">
        <f>SUMIF(#REF!,Aufteilung_Gebäudegruppen_BWZK!A179,#REF!)</f>
        <v>#REF!</v>
      </c>
      <c r="AK179" s="72" t="e">
        <f>SUMIF(#REF!,Aufteilung_Gebäudegruppen_BWZK!A179,#REF!)</f>
        <v>#REF!</v>
      </c>
      <c r="AL179" s="72" t="e">
        <f>SUMIF(#REF!,Aufteilung_Gebäudegruppen_BWZK!A179,#REF!)</f>
        <v>#REF!</v>
      </c>
      <c r="AM179" s="69"/>
      <c r="AN179" s="70" t="s">
        <v>47</v>
      </c>
      <c r="AO179" s="70" t="e">
        <f t="shared" si="40"/>
        <v>#REF!</v>
      </c>
      <c r="AP179" s="70" t="e">
        <f t="shared" si="41"/>
        <v>#REF!</v>
      </c>
      <c r="AQ179" s="70" t="e">
        <f t="shared" si="42"/>
        <v>#REF!</v>
      </c>
      <c r="AR179" s="70" t="e">
        <f t="shared" si="43"/>
        <v>#REF!</v>
      </c>
      <c r="AS179" s="71"/>
      <c r="AT179" s="70" t="s">
        <v>47</v>
      </c>
      <c r="AU179" s="70" t="e">
        <f t="shared" si="44"/>
        <v>#REF!</v>
      </c>
      <c r="AV179" s="70" t="e">
        <f t="shared" si="45"/>
        <v>#REF!</v>
      </c>
      <c r="AW179" s="70" t="e">
        <f t="shared" si="46"/>
        <v>#REF!</v>
      </c>
      <c r="AX179" s="70" t="e">
        <f t="shared" si="47"/>
        <v>#REF!</v>
      </c>
      <c r="AY179" s="71"/>
      <c r="AZ179" s="70" t="s">
        <v>47</v>
      </c>
      <c r="BA179" s="70" t="e">
        <f t="shared" si="48"/>
        <v>#REF!</v>
      </c>
      <c r="BB179" s="70" t="e">
        <f t="shared" si="49"/>
        <v>#REF!</v>
      </c>
      <c r="BC179" s="70" t="e">
        <f t="shared" si="50"/>
        <v>#REF!</v>
      </c>
      <c r="BD179" s="70" t="e">
        <f t="shared" si="51"/>
        <v>#REF!</v>
      </c>
      <c r="BE179" s="71"/>
      <c r="BF179" s="70" t="s">
        <v>47</v>
      </c>
      <c r="BG179" s="70" t="e">
        <f t="shared" si="52"/>
        <v>#REF!</v>
      </c>
      <c r="BH179" s="70" t="e">
        <f t="shared" si="53"/>
        <v>#REF!</v>
      </c>
      <c r="BI179" s="70" t="e">
        <f t="shared" si="54"/>
        <v>#REF!</v>
      </c>
      <c r="BJ179" s="70" t="e">
        <f t="shared" si="55"/>
        <v>#REF!</v>
      </c>
      <c r="BK179" s="71"/>
      <c r="BL179" s="70" t="s">
        <v>47</v>
      </c>
      <c r="BM179" s="70" t="e">
        <f t="shared" si="56"/>
        <v>#REF!</v>
      </c>
      <c r="BN179" s="70" t="e">
        <f t="shared" si="57"/>
        <v>#REF!</v>
      </c>
      <c r="BO179" s="70" t="e">
        <f t="shared" si="58"/>
        <v>#REF!</v>
      </c>
      <c r="BP179" s="70" t="e">
        <f t="shared" si="59"/>
        <v>#REF!</v>
      </c>
      <c r="BQ179" s="52"/>
    </row>
    <row r="180" spans="1:69">
      <c r="A180" s="73">
        <v>4712</v>
      </c>
      <c r="B180" s="73" t="s">
        <v>193</v>
      </c>
      <c r="C180" s="74"/>
      <c r="D180" s="14" t="e">
        <f>SUMIF(#REF!,Aufteilung_Gebäudegruppen_BWZK!A180,#REF!)</f>
        <v>#REF!</v>
      </c>
      <c r="E180" s="14" t="e">
        <f>SUMIF(#REF!,Aufteilung_Gebäudegruppen_BWZK!A180,#REF!)</f>
        <v>#REF!</v>
      </c>
      <c r="F180" s="14" t="e">
        <f>SUMIF(#REF!,Aufteilung_Gebäudegruppen_BWZK!A180,#REF!)</f>
        <v>#REF!</v>
      </c>
      <c r="G180" s="14" t="e">
        <f>SUMIF(#REF!,Aufteilung_Gebäudegruppen_BWZK!A180,#REF!)</f>
        <v>#REF!</v>
      </c>
      <c r="H180" s="14" t="e">
        <f>SUMIF(#REF!,Aufteilung_Gebäudegruppen_BWZK!A180,#REF!)</f>
        <v>#REF!</v>
      </c>
      <c r="I180" s="67"/>
      <c r="J180" s="72" t="e">
        <f>SUMIF(#REF!,Aufteilung_Gebäudegruppen_BWZK!A180,#REF!)</f>
        <v>#REF!</v>
      </c>
      <c r="K180" s="72" t="e">
        <f>SUMIF(#REF!,Aufteilung_Gebäudegruppen_BWZK!A180,#REF!)</f>
        <v>#REF!</v>
      </c>
      <c r="L180" s="72" t="e">
        <f>SUMIF(#REF!,Aufteilung_Gebäudegruppen_BWZK!A180,#REF!)</f>
        <v>#REF!</v>
      </c>
      <c r="M180" s="72" t="e">
        <f>SUMIF(#REF!,Aufteilung_Gebäudegruppen_BWZK!A180,#REF!)</f>
        <v>#REF!</v>
      </c>
      <c r="N180" s="72" t="e">
        <f>SUMIF(#REF!,Aufteilung_Gebäudegruppen_BWZK!A180,#REF!)</f>
        <v>#REF!</v>
      </c>
      <c r="O180" s="67"/>
      <c r="P180" s="72" t="e">
        <f>SUMIF(#REF!,Aufteilung_Gebäudegruppen_BWZK!A180,#REF!)</f>
        <v>#REF!</v>
      </c>
      <c r="Q180" s="72" t="e">
        <f>SUMIF(#REF!,Aufteilung_Gebäudegruppen_BWZK!A180,#REF!)</f>
        <v>#REF!</v>
      </c>
      <c r="R180" s="72" t="e">
        <f>SUMIF(#REF!,Aufteilung_Gebäudegruppen_BWZK!A180,#REF!)</f>
        <v>#REF!</v>
      </c>
      <c r="S180" s="72" t="e">
        <f>SUMIF(#REF!,Aufteilung_Gebäudegruppen_BWZK!A180,#REF!)</f>
        <v>#REF!</v>
      </c>
      <c r="T180" s="72" t="e">
        <f>SUMIF(#REF!,Aufteilung_Gebäudegruppen_BWZK!A180,#REF!)</f>
        <v>#REF!</v>
      </c>
      <c r="U180" s="67"/>
      <c r="V180" s="72" t="e">
        <f>SUMIF(#REF!,Aufteilung_Gebäudegruppen_BWZK!A180,#REF!)</f>
        <v>#REF!</v>
      </c>
      <c r="W180" s="72" t="e">
        <f>SUMIF(#REF!,Aufteilung_Gebäudegruppen_BWZK!A180,#REF!)</f>
        <v>#REF!</v>
      </c>
      <c r="X180" s="72" t="e">
        <f>SUMIF(#REF!,Aufteilung_Gebäudegruppen_BWZK!A180,#REF!)</f>
        <v>#REF!</v>
      </c>
      <c r="Y180" s="72" t="e">
        <f>SUMIF(#REF!,Aufteilung_Gebäudegruppen_BWZK!A180,#REF!)</f>
        <v>#REF!</v>
      </c>
      <c r="Z180" s="72" t="e">
        <f>SUMIF(#REF!,Aufteilung_Gebäudegruppen_BWZK!A180,#REF!)</f>
        <v>#REF!</v>
      </c>
      <c r="AA180" s="67"/>
      <c r="AB180" s="72" t="e">
        <f>SUMIF(#REF!,Aufteilung_Gebäudegruppen_BWZK!A180,#REF!)</f>
        <v>#REF!</v>
      </c>
      <c r="AC180" s="72" t="e">
        <f>SUMIF(#REF!,Aufteilung_Gebäudegruppen_BWZK!A180,#REF!)</f>
        <v>#REF!</v>
      </c>
      <c r="AD180" s="72" t="e">
        <f>SUMIF(#REF!,Aufteilung_Gebäudegruppen_BWZK!A180,#REF!)</f>
        <v>#REF!</v>
      </c>
      <c r="AE180" s="72" t="e">
        <f>SUMIF(#REF!,Aufteilung_Gebäudegruppen_BWZK!A180,#REF!)</f>
        <v>#REF!</v>
      </c>
      <c r="AF180" s="72" t="e">
        <f>SUMIF(#REF!,Aufteilung_Gebäudegruppen_BWZK!A180,#REF!)</f>
        <v>#REF!</v>
      </c>
      <c r="AG180" s="67"/>
      <c r="AH180" s="72" t="e">
        <f>SUMIF(#REF!,Aufteilung_Gebäudegruppen_BWZK!A180,#REF!)</f>
        <v>#REF!</v>
      </c>
      <c r="AI180" s="72" t="e">
        <f>SUMIF(#REF!,Aufteilung_Gebäudegruppen_BWZK!A180,#REF!)</f>
        <v>#REF!</v>
      </c>
      <c r="AJ180" s="72" t="e">
        <f>SUMIF(#REF!,Aufteilung_Gebäudegruppen_BWZK!A180,#REF!)</f>
        <v>#REF!</v>
      </c>
      <c r="AK180" s="72" t="e">
        <f>SUMIF(#REF!,Aufteilung_Gebäudegruppen_BWZK!A180,#REF!)</f>
        <v>#REF!</v>
      </c>
      <c r="AL180" s="72" t="e">
        <f>SUMIF(#REF!,Aufteilung_Gebäudegruppen_BWZK!A180,#REF!)</f>
        <v>#REF!</v>
      </c>
      <c r="AM180" s="69"/>
      <c r="AN180" s="70" t="s">
        <v>47</v>
      </c>
      <c r="AO180" s="70" t="e">
        <f t="shared" si="40"/>
        <v>#REF!</v>
      </c>
      <c r="AP180" s="70" t="e">
        <f t="shared" si="41"/>
        <v>#REF!</v>
      </c>
      <c r="AQ180" s="70" t="e">
        <f t="shared" si="42"/>
        <v>#REF!</v>
      </c>
      <c r="AR180" s="70" t="e">
        <f t="shared" si="43"/>
        <v>#REF!</v>
      </c>
      <c r="AS180" s="71"/>
      <c r="AT180" s="70" t="s">
        <v>47</v>
      </c>
      <c r="AU180" s="70" t="e">
        <f t="shared" si="44"/>
        <v>#REF!</v>
      </c>
      <c r="AV180" s="70" t="e">
        <f t="shared" si="45"/>
        <v>#REF!</v>
      </c>
      <c r="AW180" s="70" t="e">
        <f t="shared" si="46"/>
        <v>#REF!</v>
      </c>
      <c r="AX180" s="70" t="e">
        <f t="shared" si="47"/>
        <v>#REF!</v>
      </c>
      <c r="AY180" s="71"/>
      <c r="AZ180" s="70" t="s">
        <v>47</v>
      </c>
      <c r="BA180" s="70" t="e">
        <f t="shared" si="48"/>
        <v>#REF!</v>
      </c>
      <c r="BB180" s="70" t="e">
        <f t="shared" si="49"/>
        <v>#REF!</v>
      </c>
      <c r="BC180" s="70" t="e">
        <f t="shared" si="50"/>
        <v>#REF!</v>
      </c>
      <c r="BD180" s="70" t="e">
        <f t="shared" si="51"/>
        <v>#REF!</v>
      </c>
      <c r="BE180" s="71"/>
      <c r="BF180" s="70" t="s">
        <v>47</v>
      </c>
      <c r="BG180" s="70" t="e">
        <f t="shared" si="52"/>
        <v>#REF!</v>
      </c>
      <c r="BH180" s="70" t="e">
        <f t="shared" si="53"/>
        <v>#REF!</v>
      </c>
      <c r="BI180" s="70" t="e">
        <f t="shared" si="54"/>
        <v>#REF!</v>
      </c>
      <c r="BJ180" s="70" t="e">
        <f t="shared" si="55"/>
        <v>#REF!</v>
      </c>
      <c r="BK180" s="71"/>
      <c r="BL180" s="70" t="s">
        <v>47</v>
      </c>
      <c r="BM180" s="70" t="e">
        <f t="shared" si="56"/>
        <v>#REF!</v>
      </c>
      <c r="BN180" s="70" t="e">
        <f t="shared" si="57"/>
        <v>#REF!</v>
      </c>
      <c r="BO180" s="70" t="e">
        <f t="shared" si="58"/>
        <v>#REF!</v>
      </c>
      <c r="BP180" s="70" t="e">
        <f t="shared" si="59"/>
        <v>#REF!</v>
      </c>
      <c r="BQ180" s="52"/>
    </row>
    <row r="181" spans="1:69">
      <c r="A181" s="5">
        <v>4720</v>
      </c>
      <c r="B181" s="5" t="s">
        <v>194</v>
      </c>
      <c r="C181" s="40"/>
      <c r="D181" s="14" t="e">
        <f>SUMIF(#REF!,Aufteilung_Gebäudegruppen_BWZK!A181,#REF!)</f>
        <v>#REF!</v>
      </c>
      <c r="E181" s="14" t="e">
        <f>SUMIF(#REF!,Aufteilung_Gebäudegruppen_BWZK!A181,#REF!)</f>
        <v>#REF!</v>
      </c>
      <c r="F181" s="14" t="e">
        <f>SUMIF(#REF!,Aufteilung_Gebäudegruppen_BWZK!A181,#REF!)</f>
        <v>#REF!</v>
      </c>
      <c r="G181" s="14" t="e">
        <f>SUMIF(#REF!,Aufteilung_Gebäudegruppen_BWZK!A181,#REF!)</f>
        <v>#REF!</v>
      </c>
      <c r="H181" s="14" t="e">
        <f>SUMIF(#REF!,Aufteilung_Gebäudegruppen_BWZK!A181,#REF!)</f>
        <v>#REF!</v>
      </c>
      <c r="I181" s="67"/>
      <c r="J181" s="72" t="e">
        <f>SUMIF(#REF!,Aufteilung_Gebäudegruppen_BWZK!A181,#REF!)</f>
        <v>#REF!</v>
      </c>
      <c r="K181" s="72" t="e">
        <f>SUMIF(#REF!,Aufteilung_Gebäudegruppen_BWZK!A181,#REF!)</f>
        <v>#REF!</v>
      </c>
      <c r="L181" s="72" t="e">
        <f>SUMIF(#REF!,Aufteilung_Gebäudegruppen_BWZK!A181,#REF!)</f>
        <v>#REF!</v>
      </c>
      <c r="M181" s="72" t="e">
        <f>SUMIF(#REF!,Aufteilung_Gebäudegruppen_BWZK!A181,#REF!)</f>
        <v>#REF!</v>
      </c>
      <c r="N181" s="72" t="e">
        <f>SUMIF(#REF!,Aufteilung_Gebäudegruppen_BWZK!A181,#REF!)</f>
        <v>#REF!</v>
      </c>
      <c r="O181" s="67"/>
      <c r="P181" s="72" t="e">
        <f>SUMIF(#REF!,Aufteilung_Gebäudegruppen_BWZK!A181,#REF!)</f>
        <v>#REF!</v>
      </c>
      <c r="Q181" s="72" t="e">
        <f>SUMIF(#REF!,Aufteilung_Gebäudegruppen_BWZK!A181,#REF!)</f>
        <v>#REF!</v>
      </c>
      <c r="R181" s="72" t="e">
        <f>SUMIF(#REF!,Aufteilung_Gebäudegruppen_BWZK!A181,#REF!)</f>
        <v>#REF!</v>
      </c>
      <c r="S181" s="72" t="e">
        <f>SUMIF(#REF!,Aufteilung_Gebäudegruppen_BWZK!A181,#REF!)</f>
        <v>#REF!</v>
      </c>
      <c r="T181" s="72" t="e">
        <f>SUMIF(#REF!,Aufteilung_Gebäudegruppen_BWZK!A181,#REF!)</f>
        <v>#REF!</v>
      </c>
      <c r="U181" s="67"/>
      <c r="V181" s="72" t="e">
        <f>SUMIF(#REF!,Aufteilung_Gebäudegruppen_BWZK!A181,#REF!)</f>
        <v>#REF!</v>
      </c>
      <c r="W181" s="72" t="e">
        <f>SUMIF(#REF!,Aufteilung_Gebäudegruppen_BWZK!A181,#REF!)</f>
        <v>#REF!</v>
      </c>
      <c r="X181" s="72" t="e">
        <f>SUMIF(#REF!,Aufteilung_Gebäudegruppen_BWZK!A181,#REF!)</f>
        <v>#REF!</v>
      </c>
      <c r="Y181" s="72" t="e">
        <f>SUMIF(#REF!,Aufteilung_Gebäudegruppen_BWZK!A181,#REF!)</f>
        <v>#REF!</v>
      </c>
      <c r="Z181" s="72" t="e">
        <f>SUMIF(#REF!,Aufteilung_Gebäudegruppen_BWZK!A181,#REF!)</f>
        <v>#REF!</v>
      </c>
      <c r="AA181" s="67"/>
      <c r="AB181" s="72" t="e">
        <f>SUMIF(#REF!,Aufteilung_Gebäudegruppen_BWZK!A181,#REF!)</f>
        <v>#REF!</v>
      </c>
      <c r="AC181" s="72" t="e">
        <f>SUMIF(#REF!,Aufteilung_Gebäudegruppen_BWZK!A181,#REF!)</f>
        <v>#REF!</v>
      </c>
      <c r="AD181" s="72" t="e">
        <f>SUMIF(#REF!,Aufteilung_Gebäudegruppen_BWZK!A181,#REF!)</f>
        <v>#REF!</v>
      </c>
      <c r="AE181" s="72" t="e">
        <f>SUMIF(#REF!,Aufteilung_Gebäudegruppen_BWZK!A181,#REF!)</f>
        <v>#REF!</v>
      </c>
      <c r="AF181" s="72" t="e">
        <f>SUMIF(#REF!,Aufteilung_Gebäudegruppen_BWZK!A181,#REF!)</f>
        <v>#REF!</v>
      </c>
      <c r="AG181" s="67"/>
      <c r="AH181" s="72" t="e">
        <f>SUMIF(#REF!,Aufteilung_Gebäudegruppen_BWZK!A181,#REF!)</f>
        <v>#REF!</v>
      </c>
      <c r="AI181" s="72" t="e">
        <f>SUMIF(#REF!,Aufteilung_Gebäudegruppen_BWZK!A181,#REF!)</f>
        <v>#REF!</v>
      </c>
      <c r="AJ181" s="72" t="e">
        <f>SUMIF(#REF!,Aufteilung_Gebäudegruppen_BWZK!A181,#REF!)</f>
        <v>#REF!</v>
      </c>
      <c r="AK181" s="72" t="e">
        <f>SUMIF(#REF!,Aufteilung_Gebäudegruppen_BWZK!A181,#REF!)</f>
        <v>#REF!</v>
      </c>
      <c r="AL181" s="72" t="e">
        <f>SUMIF(#REF!,Aufteilung_Gebäudegruppen_BWZK!A181,#REF!)</f>
        <v>#REF!</v>
      </c>
      <c r="AM181" s="69"/>
      <c r="AN181" s="70" t="s">
        <v>47</v>
      </c>
      <c r="AO181" s="70" t="e">
        <f t="shared" si="40"/>
        <v>#REF!</v>
      </c>
      <c r="AP181" s="70" t="e">
        <f t="shared" si="41"/>
        <v>#REF!</v>
      </c>
      <c r="AQ181" s="70" t="e">
        <f t="shared" si="42"/>
        <v>#REF!</v>
      </c>
      <c r="AR181" s="70" t="e">
        <f t="shared" si="43"/>
        <v>#REF!</v>
      </c>
      <c r="AS181" s="71"/>
      <c r="AT181" s="70" t="s">
        <v>47</v>
      </c>
      <c r="AU181" s="70" t="e">
        <f t="shared" si="44"/>
        <v>#REF!</v>
      </c>
      <c r="AV181" s="70" t="e">
        <f t="shared" si="45"/>
        <v>#REF!</v>
      </c>
      <c r="AW181" s="70" t="e">
        <f t="shared" si="46"/>
        <v>#REF!</v>
      </c>
      <c r="AX181" s="70" t="e">
        <f t="shared" si="47"/>
        <v>#REF!</v>
      </c>
      <c r="AY181" s="71"/>
      <c r="AZ181" s="70" t="s">
        <v>47</v>
      </c>
      <c r="BA181" s="70" t="e">
        <f t="shared" si="48"/>
        <v>#REF!</v>
      </c>
      <c r="BB181" s="70" t="e">
        <f t="shared" si="49"/>
        <v>#REF!</v>
      </c>
      <c r="BC181" s="70" t="e">
        <f t="shared" si="50"/>
        <v>#REF!</v>
      </c>
      <c r="BD181" s="70" t="e">
        <f t="shared" si="51"/>
        <v>#REF!</v>
      </c>
      <c r="BE181" s="71"/>
      <c r="BF181" s="70" t="s">
        <v>47</v>
      </c>
      <c r="BG181" s="70" t="e">
        <f t="shared" si="52"/>
        <v>#REF!</v>
      </c>
      <c r="BH181" s="70" t="e">
        <f t="shared" si="53"/>
        <v>#REF!</v>
      </c>
      <c r="BI181" s="70" t="e">
        <f t="shared" si="54"/>
        <v>#REF!</v>
      </c>
      <c r="BJ181" s="70" t="e">
        <f t="shared" si="55"/>
        <v>#REF!</v>
      </c>
      <c r="BK181" s="71"/>
      <c r="BL181" s="70" t="s">
        <v>47</v>
      </c>
      <c r="BM181" s="70" t="e">
        <f t="shared" si="56"/>
        <v>#REF!</v>
      </c>
      <c r="BN181" s="70" t="e">
        <f t="shared" si="57"/>
        <v>#REF!</v>
      </c>
      <c r="BO181" s="70" t="e">
        <f t="shared" si="58"/>
        <v>#REF!</v>
      </c>
      <c r="BP181" s="70" t="e">
        <f t="shared" si="59"/>
        <v>#REF!</v>
      </c>
      <c r="BQ181" s="52"/>
    </row>
    <row r="182" spans="1:69">
      <c r="A182" s="66">
        <v>4800</v>
      </c>
      <c r="B182" s="66" t="s">
        <v>195</v>
      </c>
      <c r="C182" s="39"/>
      <c r="D182" s="14" t="e">
        <f>SUMIF(#REF!,Aufteilung_Gebäudegruppen_BWZK!A182,#REF!)</f>
        <v>#REF!</v>
      </c>
      <c r="E182" s="14" t="e">
        <f>SUMIF(#REF!,Aufteilung_Gebäudegruppen_BWZK!A182,#REF!)</f>
        <v>#REF!</v>
      </c>
      <c r="F182" s="14" t="e">
        <f>SUMIF(#REF!,Aufteilung_Gebäudegruppen_BWZK!A182,#REF!)</f>
        <v>#REF!</v>
      </c>
      <c r="G182" s="14" t="e">
        <f>SUMIF(#REF!,Aufteilung_Gebäudegruppen_BWZK!A182,#REF!)</f>
        <v>#REF!</v>
      </c>
      <c r="H182" s="14" t="e">
        <f>SUMIF(#REF!,Aufteilung_Gebäudegruppen_BWZK!A182,#REF!)</f>
        <v>#REF!</v>
      </c>
      <c r="I182" s="67"/>
      <c r="J182" s="72" t="e">
        <f>SUMIF(#REF!,Aufteilung_Gebäudegruppen_BWZK!A182,#REF!)</f>
        <v>#REF!</v>
      </c>
      <c r="K182" s="72" t="e">
        <f>SUMIF(#REF!,Aufteilung_Gebäudegruppen_BWZK!A182,#REF!)</f>
        <v>#REF!</v>
      </c>
      <c r="L182" s="72" t="e">
        <f>SUMIF(#REF!,Aufteilung_Gebäudegruppen_BWZK!A182,#REF!)</f>
        <v>#REF!</v>
      </c>
      <c r="M182" s="72" t="e">
        <f>SUMIF(#REF!,Aufteilung_Gebäudegruppen_BWZK!A182,#REF!)</f>
        <v>#REF!</v>
      </c>
      <c r="N182" s="72" t="e">
        <f>SUMIF(#REF!,Aufteilung_Gebäudegruppen_BWZK!A182,#REF!)</f>
        <v>#REF!</v>
      </c>
      <c r="O182" s="67"/>
      <c r="P182" s="72" t="e">
        <f>SUMIF(#REF!,Aufteilung_Gebäudegruppen_BWZK!A182,#REF!)</f>
        <v>#REF!</v>
      </c>
      <c r="Q182" s="72" t="e">
        <f>SUMIF(#REF!,Aufteilung_Gebäudegruppen_BWZK!A182,#REF!)</f>
        <v>#REF!</v>
      </c>
      <c r="R182" s="72" t="e">
        <f>SUMIF(#REF!,Aufteilung_Gebäudegruppen_BWZK!A182,#REF!)</f>
        <v>#REF!</v>
      </c>
      <c r="S182" s="72" t="e">
        <f>SUMIF(#REF!,Aufteilung_Gebäudegruppen_BWZK!A182,#REF!)</f>
        <v>#REF!</v>
      </c>
      <c r="T182" s="72" t="e">
        <f>SUMIF(#REF!,Aufteilung_Gebäudegruppen_BWZK!A182,#REF!)</f>
        <v>#REF!</v>
      </c>
      <c r="U182" s="67"/>
      <c r="V182" s="72" t="e">
        <f>SUMIF(#REF!,Aufteilung_Gebäudegruppen_BWZK!A182,#REF!)</f>
        <v>#REF!</v>
      </c>
      <c r="W182" s="72" t="e">
        <f>SUMIF(#REF!,Aufteilung_Gebäudegruppen_BWZK!A182,#REF!)</f>
        <v>#REF!</v>
      </c>
      <c r="X182" s="72" t="e">
        <f>SUMIF(#REF!,Aufteilung_Gebäudegruppen_BWZK!A182,#REF!)</f>
        <v>#REF!</v>
      </c>
      <c r="Y182" s="72" t="e">
        <f>SUMIF(#REF!,Aufteilung_Gebäudegruppen_BWZK!A182,#REF!)</f>
        <v>#REF!</v>
      </c>
      <c r="Z182" s="72" t="e">
        <f>SUMIF(#REF!,Aufteilung_Gebäudegruppen_BWZK!A182,#REF!)</f>
        <v>#REF!</v>
      </c>
      <c r="AA182" s="67"/>
      <c r="AB182" s="72" t="e">
        <f>SUMIF(#REF!,Aufteilung_Gebäudegruppen_BWZK!A182,#REF!)</f>
        <v>#REF!</v>
      </c>
      <c r="AC182" s="72" t="e">
        <f>SUMIF(#REF!,Aufteilung_Gebäudegruppen_BWZK!A182,#REF!)</f>
        <v>#REF!</v>
      </c>
      <c r="AD182" s="72" t="e">
        <f>SUMIF(#REF!,Aufteilung_Gebäudegruppen_BWZK!A182,#REF!)</f>
        <v>#REF!</v>
      </c>
      <c r="AE182" s="72" t="e">
        <f>SUMIF(#REF!,Aufteilung_Gebäudegruppen_BWZK!A182,#REF!)</f>
        <v>#REF!</v>
      </c>
      <c r="AF182" s="72" t="e">
        <f>SUMIF(#REF!,Aufteilung_Gebäudegruppen_BWZK!A182,#REF!)</f>
        <v>#REF!</v>
      </c>
      <c r="AG182" s="67"/>
      <c r="AH182" s="72" t="e">
        <f>SUMIF(#REF!,Aufteilung_Gebäudegruppen_BWZK!A182,#REF!)</f>
        <v>#REF!</v>
      </c>
      <c r="AI182" s="72" t="e">
        <f>SUMIF(#REF!,Aufteilung_Gebäudegruppen_BWZK!A182,#REF!)</f>
        <v>#REF!</v>
      </c>
      <c r="AJ182" s="72" t="e">
        <f>SUMIF(#REF!,Aufteilung_Gebäudegruppen_BWZK!A182,#REF!)</f>
        <v>#REF!</v>
      </c>
      <c r="AK182" s="72" t="e">
        <f>SUMIF(#REF!,Aufteilung_Gebäudegruppen_BWZK!A182,#REF!)</f>
        <v>#REF!</v>
      </c>
      <c r="AL182" s="72" t="e">
        <f>SUMIF(#REF!,Aufteilung_Gebäudegruppen_BWZK!A182,#REF!)</f>
        <v>#REF!</v>
      </c>
      <c r="AM182" s="69"/>
      <c r="AN182" s="70" t="s">
        <v>47</v>
      </c>
      <c r="AO182" s="70" t="e">
        <f t="shared" si="40"/>
        <v>#REF!</v>
      </c>
      <c r="AP182" s="70" t="e">
        <f t="shared" si="41"/>
        <v>#REF!</v>
      </c>
      <c r="AQ182" s="70" t="e">
        <f t="shared" si="42"/>
        <v>#REF!</v>
      </c>
      <c r="AR182" s="70" t="e">
        <f t="shared" si="43"/>
        <v>#REF!</v>
      </c>
      <c r="AS182" s="71"/>
      <c r="AT182" s="70" t="s">
        <v>47</v>
      </c>
      <c r="AU182" s="70" t="e">
        <f t="shared" si="44"/>
        <v>#REF!</v>
      </c>
      <c r="AV182" s="70" t="e">
        <f t="shared" si="45"/>
        <v>#REF!</v>
      </c>
      <c r="AW182" s="70" t="e">
        <f t="shared" si="46"/>
        <v>#REF!</v>
      </c>
      <c r="AX182" s="70" t="e">
        <f t="shared" si="47"/>
        <v>#REF!</v>
      </c>
      <c r="AY182" s="71"/>
      <c r="AZ182" s="70" t="s">
        <v>47</v>
      </c>
      <c r="BA182" s="70" t="e">
        <f t="shared" si="48"/>
        <v>#REF!</v>
      </c>
      <c r="BB182" s="70" t="e">
        <f t="shared" si="49"/>
        <v>#REF!</v>
      </c>
      <c r="BC182" s="70" t="e">
        <f t="shared" si="50"/>
        <v>#REF!</v>
      </c>
      <c r="BD182" s="70" t="e">
        <f t="shared" si="51"/>
        <v>#REF!</v>
      </c>
      <c r="BE182" s="71"/>
      <c r="BF182" s="70" t="s">
        <v>47</v>
      </c>
      <c r="BG182" s="70" t="e">
        <f t="shared" si="52"/>
        <v>#REF!</v>
      </c>
      <c r="BH182" s="70" t="e">
        <f t="shared" si="53"/>
        <v>#REF!</v>
      </c>
      <c r="BI182" s="70" t="e">
        <f t="shared" si="54"/>
        <v>#REF!</v>
      </c>
      <c r="BJ182" s="70" t="e">
        <f t="shared" si="55"/>
        <v>#REF!</v>
      </c>
      <c r="BK182" s="71"/>
      <c r="BL182" s="70" t="s">
        <v>47</v>
      </c>
      <c r="BM182" s="70" t="e">
        <f t="shared" si="56"/>
        <v>#REF!</v>
      </c>
      <c r="BN182" s="70" t="e">
        <f t="shared" si="57"/>
        <v>#REF!</v>
      </c>
      <c r="BO182" s="70" t="e">
        <f t="shared" si="58"/>
        <v>#REF!</v>
      </c>
      <c r="BP182" s="70" t="e">
        <f t="shared" si="59"/>
        <v>#REF!</v>
      </c>
      <c r="BQ182" s="52"/>
    </row>
    <row r="183" spans="1:69">
      <c r="A183" s="5">
        <v>4810</v>
      </c>
      <c r="B183" s="5" t="s">
        <v>196</v>
      </c>
      <c r="C183" s="40"/>
      <c r="D183" s="14" t="e">
        <f>SUMIF(#REF!,Aufteilung_Gebäudegruppen_BWZK!A183,#REF!)</f>
        <v>#REF!</v>
      </c>
      <c r="E183" s="14" t="e">
        <f>SUMIF(#REF!,Aufteilung_Gebäudegruppen_BWZK!A183,#REF!)</f>
        <v>#REF!</v>
      </c>
      <c r="F183" s="14" t="e">
        <f>SUMIF(#REF!,Aufteilung_Gebäudegruppen_BWZK!A183,#REF!)</f>
        <v>#REF!</v>
      </c>
      <c r="G183" s="14" t="e">
        <f>SUMIF(#REF!,Aufteilung_Gebäudegruppen_BWZK!A183,#REF!)</f>
        <v>#REF!</v>
      </c>
      <c r="H183" s="14" t="e">
        <f>SUMIF(#REF!,Aufteilung_Gebäudegruppen_BWZK!A183,#REF!)</f>
        <v>#REF!</v>
      </c>
      <c r="I183" s="67"/>
      <c r="J183" s="72" t="e">
        <f>SUMIF(#REF!,Aufteilung_Gebäudegruppen_BWZK!A183,#REF!)</f>
        <v>#REF!</v>
      </c>
      <c r="K183" s="72" t="e">
        <f>SUMIF(#REF!,Aufteilung_Gebäudegruppen_BWZK!A183,#REF!)</f>
        <v>#REF!</v>
      </c>
      <c r="L183" s="72" t="e">
        <f>SUMIF(#REF!,Aufteilung_Gebäudegruppen_BWZK!A183,#REF!)</f>
        <v>#REF!</v>
      </c>
      <c r="M183" s="72" t="e">
        <f>SUMIF(#REF!,Aufteilung_Gebäudegruppen_BWZK!A183,#REF!)</f>
        <v>#REF!</v>
      </c>
      <c r="N183" s="72" t="e">
        <f>SUMIF(#REF!,Aufteilung_Gebäudegruppen_BWZK!A183,#REF!)</f>
        <v>#REF!</v>
      </c>
      <c r="O183" s="67"/>
      <c r="P183" s="72" t="e">
        <f>SUMIF(#REF!,Aufteilung_Gebäudegruppen_BWZK!A183,#REF!)</f>
        <v>#REF!</v>
      </c>
      <c r="Q183" s="72" t="e">
        <f>SUMIF(#REF!,Aufteilung_Gebäudegruppen_BWZK!A183,#REF!)</f>
        <v>#REF!</v>
      </c>
      <c r="R183" s="72" t="e">
        <f>SUMIF(#REF!,Aufteilung_Gebäudegruppen_BWZK!A183,#REF!)</f>
        <v>#REF!</v>
      </c>
      <c r="S183" s="72" t="e">
        <f>SUMIF(#REF!,Aufteilung_Gebäudegruppen_BWZK!A183,#REF!)</f>
        <v>#REF!</v>
      </c>
      <c r="T183" s="72" t="e">
        <f>SUMIF(#REF!,Aufteilung_Gebäudegruppen_BWZK!A183,#REF!)</f>
        <v>#REF!</v>
      </c>
      <c r="U183" s="67"/>
      <c r="V183" s="72" t="e">
        <f>SUMIF(#REF!,Aufteilung_Gebäudegruppen_BWZK!A183,#REF!)</f>
        <v>#REF!</v>
      </c>
      <c r="W183" s="72" t="e">
        <f>SUMIF(#REF!,Aufteilung_Gebäudegruppen_BWZK!A183,#REF!)</f>
        <v>#REF!</v>
      </c>
      <c r="X183" s="72" t="e">
        <f>SUMIF(#REF!,Aufteilung_Gebäudegruppen_BWZK!A183,#REF!)</f>
        <v>#REF!</v>
      </c>
      <c r="Y183" s="72" t="e">
        <f>SUMIF(#REF!,Aufteilung_Gebäudegruppen_BWZK!A183,#REF!)</f>
        <v>#REF!</v>
      </c>
      <c r="Z183" s="72" t="e">
        <f>SUMIF(#REF!,Aufteilung_Gebäudegruppen_BWZK!A183,#REF!)</f>
        <v>#REF!</v>
      </c>
      <c r="AA183" s="67"/>
      <c r="AB183" s="72" t="e">
        <f>SUMIF(#REF!,Aufteilung_Gebäudegruppen_BWZK!A183,#REF!)</f>
        <v>#REF!</v>
      </c>
      <c r="AC183" s="72" t="e">
        <f>SUMIF(#REF!,Aufteilung_Gebäudegruppen_BWZK!A183,#REF!)</f>
        <v>#REF!</v>
      </c>
      <c r="AD183" s="72" t="e">
        <f>SUMIF(#REF!,Aufteilung_Gebäudegruppen_BWZK!A183,#REF!)</f>
        <v>#REF!</v>
      </c>
      <c r="AE183" s="72" t="e">
        <f>SUMIF(#REF!,Aufteilung_Gebäudegruppen_BWZK!A183,#REF!)</f>
        <v>#REF!</v>
      </c>
      <c r="AF183" s="72" t="e">
        <f>SUMIF(#REF!,Aufteilung_Gebäudegruppen_BWZK!A183,#REF!)</f>
        <v>#REF!</v>
      </c>
      <c r="AG183" s="67"/>
      <c r="AH183" s="72" t="e">
        <f>SUMIF(#REF!,Aufteilung_Gebäudegruppen_BWZK!A183,#REF!)</f>
        <v>#REF!</v>
      </c>
      <c r="AI183" s="72" t="e">
        <f>SUMIF(#REF!,Aufteilung_Gebäudegruppen_BWZK!A183,#REF!)</f>
        <v>#REF!</v>
      </c>
      <c r="AJ183" s="72" t="e">
        <f>SUMIF(#REF!,Aufteilung_Gebäudegruppen_BWZK!A183,#REF!)</f>
        <v>#REF!</v>
      </c>
      <c r="AK183" s="72" t="e">
        <f>SUMIF(#REF!,Aufteilung_Gebäudegruppen_BWZK!A183,#REF!)</f>
        <v>#REF!</v>
      </c>
      <c r="AL183" s="72" t="e">
        <f>SUMIF(#REF!,Aufteilung_Gebäudegruppen_BWZK!A183,#REF!)</f>
        <v>#REF!</v>
      </c>
      <c r="AM183" s="69"/>
      <c r="AN183" s="70" t="s">
        <v>47</v>
      </c>
      <c r="AO183" s="70" t="e">
        <f t="shared" si="40"/>
        <v>#REF!</v>
      </c>
      <c r="AP183" s="70" t="e">
        <f t="shared" si="41"/>
        <v>#REF!</v>
      </c>
      <c r="AQ183" s="70" t="e">
        <f t="shared" si="42"/>
        <v>#REF!</v>
      </c>
      <c r="AR183" s="70" t="e">
        <f t="shared" si="43"/>
        <v>#REF!</v>
      </c>
      <c r="AS183" s="71"/>
      <c r="AT183" s="70" t="s">
        <v>47</v>
      </c>
      <c r="AU183" s="70" t="e">
        <f t="shared" si="44"/>
        <v>#REF!</v>
      </c>
      <c r="AV183" s="70" t="e">
        <f t="shared" si="45"/>
        <v>#REF!</v>
      </c>
      <c r="AW183" s="70" t="e">
        <f t="shared" si="46"/>
        <v>#REF!</v>
      </c>
      <c r="AX183" s="70" t="e">
        <f t="shared" si="47"/>
        <v>#REF!</v>
      </c>
      <c r="AY183" s="71"/>
      <c r="AZ183" s="70" t="s">
        <v>47</v>
      </c>
      <c r="BA183" s="70" t="e">
        <f t="shared" si="48"/>
        <v>#REF!</v>
      </c>
      <c r="BB183" s="70" t="e">
        <f t="shared" si="49"/>
        <v>#REF!</v>
      </c>
      <c r="BC183" s="70" t="e">
        <f t="shared" si="50"/>
        <v>#REF!</v>
      </c>
      <c r="BD183" s="70" t="e">
        <f t="shared" si="51"/>
        <v>#REF!</v>
      </c>
      <c r="BE183" s="71"/>
      <c r="BF183" s="70" t="s">
        <v>47</v>
      </c>
      <c r="BG183" s="70" t="e">
        <f t="shared" si="52"/>
        <v>#REF!</v>
      </c>
      <c r="BH183" s="70" t="e">
        <f t="shared" si="53"/>
        <v>#REF!</v>
      </c>
      <c r="BI183" s="70" t="e">
        <f t="shared" si="54"/>
        <v>#REF!</v>
      </c>
      <c r="BJ183" s="70" t="e">
        <f t="shared" si="55"/>
        <v>#REF!</v>
      </c>
      <c r="BK183" s="71"/>
      <c r="BL183" s="70" t="s">
        <v>47</v>
      </c>
      <c r="BM183" s="70" t="e">
        <f t="shared" si="56"/>
        <v>#REF!</v>
      </c>
      <c r="BN183" s="70" t="e">
        <f t="shared" si="57"/>
        <v>#REF!</v>
      </c>
      <c r="BO183" s="70" t="e">
        <f t="shared" si="58"/>
        <v>#REF!</v>
      </c>
      <c r="BP183" s="70" t="e">
        <f t="shared" si="59"/>
        <v>#REF!</v>
      </c>
      <c r="BQ183" s="52"/>
    </row>
    <row r="184" spans="1:69">
      <c r="A184" s="5">
        <v>4820</v>
      </c>
      <c r="B184" s="5" t="s">
        <v>197</v>
      </c>
      <c r="C184" s="40"/>
      <c r="D184" s="14" t="e">
        <f>SUMIF(#REF!,Aufteilung_Gebäudegruppen_BWZK!A184,#REF!)</f>
        <v>#REF!</v>
      </c>
      <c r="E184" s="14" t="e">
        <f>SUMIF(#REF!,Aufteilung_Gebäudegruppen_BWZK!A184,#REF!)</f>
        <v>#REF!</v>
      </c>
      <c r="F184" s="14" t="e">
        <f>SUMIF(#REF!,Aufteilung_Gebäudegruppen_BWZK!A184,#REF!)</f>
        <v>#REF!</v>
      </c>
      <c r="G184" s="14" t="e">
        <f>SUMIF(#REF!,Aufteilung_Gebäudegruppen_BWZK!A184,#REF!)</f>
        <v>#REF!</v>
      </c>
      <c r="H184" s="14" t="e">
        <f>SUMIF(#REF!,Aufteilung_Gebäudegruppen_BWZK!A184,#REF!)</f>
        <v>#REF!</v>
      </c>
      <c r="I184" s="67"/>
      <c r="J184" s="72" t="e">
        <f>SUMIF(#REF!,Aufteilung_Gebäudegruppen_BWZK!A184,#REF!)</f>
        <v>#REF!</v>
      </c>
      <c r="K184" s="72" t="e">
        <f>SUMIF(#REF!,Aufteilung_Gebäudegruppen_BWZK!A184,#REF!)</f>
        <v>#REF!</v>
      </c>
      <c r="L184" s="72" t="e">
        <f>SUMIF(#REF!,Aufteilung_Gebäudegruppen_BWZK!A184,#REF!)</f>
        <v>#REF!</v>
      </c>
      <c r="M184" s="72" t="e">
        <f>SUMIF(#REF!,Aufteilung_Gebäudegruppen_BWZK!A184,#REF!)</f>
        <v>#REF!</v>
      </c>
      <c r="N184" s="72" t="e">
        <f>SUMIF(#REF!,Aufteilung_Gebäudegruppen_BWZK!A184,#REF!)</f>
        <v>#REF!</v>
      </c>
      <c r="O184" s="67"/>
      <c r="P184" s="72" t="e">
        <f>SUMIF(#REF!,Aufteilung_Gebäudegruppen_BWZK!A184,#REF!)</f>
        <v>#REF!</v>
      </c>
      <c r="Q184" s="72" t="e">
        <f>SUMIF(#REF!,Aufteilung_Gebäudegruppen_BWZK!A184,#REF!)</f>
        <v>#REF!</v>
      </c>
      <c r="R184" s="72" t="e">
        <f>SUMIF(#REF!,Aufteilung_Gebäudegruppen_BWZK!A184,#REF!)</f>
        <v>#REF!</v>
      </c>
      <c r="S184" s="72" t="e">
        <f>SUMIF(#REF!,Aufteilung_Gebäudegruppen_BWZK!A184,#REF!)</f>
        <v>#REF!</v>
      </c>
      <c r="T184" s="72" t="e">
        <f>SUMIF(#REF!,Aufteilung_Gebäudegruppen_BWZK!A184,#REF!)</f>
        <v>#REF!</v>
      </c>
      <c r="U184" s="67"/>
      <c r="V184" s="72" t="e">
        <f>SUMIF(#REF!,Aufteilung_Gebäudegruppen_BWZK!A184,#REF!)</f>
        <v>#REF!</v>
      </c>
      <c r="W184" s="72" t="e">
        <f>SUMIF(#REF!,Aufteilung_Gebäudegruppen_BWZK!A184,#REF!)</f>
        <v>#REF!</v>
      </c>
      <c r="X184" s="72" t="e">
        <f>SUMIF(#REF!,Aufteilung_Gebäudegruppen_BWZK!A184,#REF!)</f>
        <v>#REF!</v>
      </c>
      <c r="Y184" s="72" t="e">
        <f>SUMIF(#REF!,Aufteilung_Gebäudegruppen_BWZK!A184,#REF!)</f>
        <v>#REF!</v>
      </c>
      <c r="Z184" s="72" t="e">
        <f>SUMIF(#REF!,Aufteilung_Gebäudegruppen_BWZK!A184,#REF!)</f>
        <v>#REF!</v>
      </c>
      <c r="AA184" s="67"/>
      <c r="AB184" s="72" t="e">
        <f>SUMIF(#REF!,Aufteilung_Gebäudegruppen_BWZK!A184,#REF!)</f>
        <v>#REF!</v>
      </c>
      <c r="AC184" s="72" t="e">
        <f>SUMIF(#REF!,Aufteilung_Gebäudegruppen_BWZK!A184,#REF!)</f>
        <v>#REF!</v>
      </c>
      <c r="AD184" s="72" t="e">
        <f>SUMIF(#REF!,Aufteilung_Gebäudegruppen_BWZK!A184,#REF!)</f>
        <v>#REF!</v>
      </c>
      <c r="AE184" s="72" t="e">
        <f>SUMIF(#REF!,Aufteilung_Gebäudegruppen_BWZK!A184,#REF!)</f>
        <v>#REF!</v>
      </c>
      <c r="AF184" s="72" t="e">
        <f>SUMIF(#REF!,Aufteilung_Gebäudegruppen_BWZK!A184,#REF!)</f>
        <v>#REF!</v>
      </c>
      <c r="AG184" s="67"/>
      <c r="AH184" s="72" t="e">
        <f>SUMIF(#REF!,Aufteilung_Gebäudegruppen_BWZK!A184,#REF!)</f>
        <v>#REF!</v>
      </c>
      <c r="AI184" s="72" t="e">
        <f>SUMIF(#REF!,Aufteilung_Gebäudegruppen_BWZK!A184,#REF!)</f>
        <v>#REF!</v>
      </c>
      <c r="AJ184" s="72" t="e">
        <f>SUMIF(#REF!,Aufteilung_Gebäudegruppen_BWZK!A184,#REF!)</f>
        <v>#REF!</v>
      </c>
      <c r="AK184" s="72" t="e">
        <f>SUMIF(#REF!,Aufteilung_Gebäudegruppen_BWZK!A184,#REF!)</f>
        <v>#REF!</v>
      </c>
      <c r="AL184" s="72" t="e">
        <f>SUMIF(#REF!,Aufteilung_Gebäudegruppen_BWZK!A184,#REF!)</f>
        <v>#REF!</v>
      </c>
      <c r="AM184" s="69"/>
      <c r="AN184" s="70" t="s">
        <v>47</v>
      </c>
      <c r="AO184" s="70" t="e">
        <f t="shared" si="40"/>
        <v>#REF!</v>
      </c>
      <c r="AP184" s="70" t="e">
        <f t="shared" si="41"/>
        <v>#REF!</v>
      </c>
      <c r="AQ184" s="70" t="e">
        <f t="shared" si="42"/>
        <v>#REF!</v>
      </c>
      <c r="AR184" s="70" t="e">
        <f t="shared" si="43"/>
        <v>#REF!</v>
      </c>
      <c r="AS184" s="71"/>
      <c r="AT184" s="70" t="s">
        <v>47</v>
      </c>
      <c r="AU184" s="70" t="e">
        <f t="shared" si="44"/>
        <v>#REF!</v>
      </c>
      <c r="AV184" s="70" t="e">
        <f t="shared" si="45"/>
        <v>#REF!</v>
      </c>
      <c r="AW184" s="70" t="e">
        <f t="shared" si="46"/>
        <v>#REF!</v>
      </c>
      <c r="AX184" s="70" t="e">
        <f t="shared" si="47"/>
        <v>#REF!</v>
      </c>
      <c r="AY184" s="71"/>
      <c r="AZ184" s="70" t="s">
        <v>47</v>
      </c>
      <c r="BA184" s="70" t="e">
        <f t="shared" si="48"/>
        <v>#REF!</v>
      </c>
      <c r="BB184" s="70" t="e">
        <f t="shared" si="49"/>
        <v>#REF!</v>
      </c>
      <c r="BC184" s="70" t="e">
        <f t="shared" si="50"/>
        <v>#REF!</v>
      </c>
      <c r="BD184" s="70" t="e">
        <f t="shared" si="51"/>
        <v>#REF!</v>
      </c>
      <c r="BE184" s="71"/>
      <c r="BF184" s="70" t="s">
        <v>47</v>
      </c>
      <c r="BG184" s="70" t="e">
        <f t="shared" si="52"/>
        <v>#REF!</v>
      </c>
      <c r="BH184" s="70" t="e">
        <f t="shared" si="53"/>
        <v>#REF!</v>
      </c>
      <c r="BI184" s="70" t="e">
        <f t="shared" si="54"/>
        <v>#REF!</v>
      </c>
      <c r="BJ184" s="70" t="e">
        <f t="shared" si="55"/>
        <v>#REF!</v>
      </c>
      <c r="BK184" s="71"/>
      <c r="BL184" s="70" t="s">
        <v>47</v>
      </c>
      <c r="BM184" s="70" t="e">
        <f t="shared" si="56"/>
        <v>#REF!</v>
      </c>
      <c r="BN184" s="70" t="e">
        <f t="shared" si="57"/>
        <v>#REF!</v>
      </c>
      <c r="BO184" s="70" t="e">
        <f t="shared" si="58"/>
        <v>#REF!</v>
      </c>
      <c r="BP184" s="70" t="e">
        <f t="shared" si="59"/>
        <v>#REF!</v>
      </c>
      <c r="BQ184" s="52"/>
    </row>
    <row r="185" spans="1:69">
      <c r="A185" s="5">
        <v>4830</v>
      </c>
      <c r="B185" s="5" t="s">
        <v>198</v>
      </c>
      <c r="C185" s="40"/>
      <c r="D185" s="14" t="e">
        <f>SUMIF(#REF!,Aufteilung_Gebäudegruppen_BWZK!A185,#REF!)</f>
        <v>#REF!</v>
      </c>
      <c r="E185" s="14" t="e">
        <f>SUMIF(#REF!,Aufteilung_Gebäudegruppen_BWZK!A185,#REF!)</f>
        <v>#REF!</v>
      </c>
      <c r="F185" s="14" t="e">
        <f>SUMIF(#REF!,Aufteilung_Gebäudegruppen_BWZK!A185,#REF!)</f>
        <v>#REF!</v>
      </c>
      <c r="G185" s="14" t="e">
        <f>SUMIF(#REF!,Aufteilung_Gebäudegruppen_BWZK!A185,#REF!)</f>
        <v>#REF!</v>
      </c>
      <c r="H185" s="14" t="e">
        <f>SUMIF(#REF!,Aufteilung_Gebäudegruppen_BWZK!A185,#REF!)</f>
        <v>#REF!</v>
      </c>
      <c r="I185" s="67"/>
      <c r="J185" s="72" t="e">
        <f>SUMIF(#REF!,Aufteilung_Gebäudegruppen_BWZK!A185,#REF!)</f>
        <v>#REF!</v>
      </c>
      <c r="K185" s="72" t="e">
        <f>SUMIF(#REF!,Aufteilung_Gebäudegruppen_BWZK!A185,#REF!)</f>
        <v>#REF!</v>
      </c>
      <c r="L185" s="72" t="e">
        <f>SUMIF(#REF!,Aufteilung_Gebäudegruppen_BWZK!A185,#REF!)</f>
        <v>#REF!</v>
      </c>
      <c r="M185" s="72" t="e">
        <f>SUMIF(#REF!,Aufteilung_Gebäudegruppen_BWZK!A185,#REF!)</f>
        <v>#REF!</v>
      </c>
      <c r="N185" s="72" t="e">
        <f>SUMIF(#REF!,Aufteilung_Gebäudegruppen_BWZK!A185,#REF!)</f>
        <v>#REF!</v>
      </c>
      <c r="O185" s="67"/>
      <c r="P185" s="72" t="e">
        <f>SUMIF(#REF!,Aufteilung_Gebäudegruppen_BWZK!A185,#REF!)</f>
        <v>#REF!</v>
      </c>
      <c r="Q185" s="72" t="e">
        <f>SUMIF(#REF!,Aufteilung_Gebäudegruppen_BWZK!A185,#REF!)</f>
        <v>#REF!</v>
      </c>
      <c r="R185" s="72" t="e">
        <f>SUMIF(#REF!,Aufteilung_Gebäudegruppen_BWZK!A185,#REF!)</f>
        <v>#REF!</v>
      </c>
      <c r="S185" s="72" t="e">
        <f>SUMIF(#REF!,Aufteilung_Gebäudegruppen_BWZK!A185,#REF!)</f>
        <v>#REF!</v>
      </c>
      <c r="T185" s="72" t="e">
        <f>SUMIF(#REF!,Aufteilung_Gebäudegruppen_BWZK!A185,#REF!)</f>
        <v>#REF!</v>
      </c>
      <c r="U185" s="67"/>
      <c r="V185" s="72" t="e">
        <f>SUMIF(#REF!,Aufteilung_Gebäudegruppen_BWZK!A185,#REF!)</f>
        <v>#REF!</v>
      </c>
      <c r="W185" s="72" t="e">
        <f>SUMIF(#REF!,Aufteilung_Gebäudegruppen_BWZK!A185,#REF!)</f>
        <v>#REF!</v>
      </c>
      <c r="X185" s="72" t="e">
        <f>SUMIF(#REF!,Aufteilung_Gebäudegruppen_BWZK!A185,#REF!)</f>
        <v>#REF!</v>
      </c>
      <c r="Y185" s="72" t="e">
        <f>SUMIF(#REF!,Aufteilung_Gebäudegruppen_BWZK!A185,#REF!)</f>
        <v>#REF!</v>
      </c>
      <c r="Z185" s="72" t="e">
        <f>SUMIF(#REF!,Aufteilung_Gebäudegruppen_BWZK!A185,#REF!)</f>
        <v>#REF!</v>
      </c>
      <c r="AA185" s="67"/>
      <c r="AB185" s="72" t="e">
        <f>SUMIF(#REF!,Aufteilung_Gebäudegruppen_BWZK!A185,#REF!)</f>
        <v>#REF!</v>
      </c>
      <c r="AC185" s="72" t="e">
        <f>SUMIF(#REF!,Aufteilung_Gebäudegruppen_BWZK!A185,#REF!)</f>
        <v>#REF!</v>
      </c>
      <c r="AD185" s="72" t="e">
        <f>SUMIF(#REF!,Aufteilung_Gebäudegruppen_BWZK!A185,#REF!)</f>
        <v>#REF!</v>
      </c>
      <c r="AE185" s="72" t="e">
        <f>SUMIF(#REF!,Aufteilung_Gebäudegruppen_BWZK!A185,#REF!)</f>
        <v>#REF!</v>
      </c>
      <c r="AF185" s="72" t="e">
        <f>SUMIF(#REF!,Aufteilung_Gebäudegruppen_BWZK!A185,#REF!)</f>
        <v>#REF!</v>
      </c>
      <c r="AG185" s="67"/>
      <c r="AH185" s="72" t="e">
        <f>SUMIF(#REF!,Aufteilung_Gebäudegruppen_BWZK!A185,#REF!)</f>
        <v>#REF!</v>
      </c>
      <c r="AI185" s="72" t="e">
        <f>SUMIF(#REF!,Aufteilung_Gebäudegruppen_BWZK!A185,#REF!)</f>
        <v>#REF!</v>
      </c>
      <c r="AJ185" s="72" t="e">
        <f>SUMIF(#REF!,Aufteilung_Gebäudegruppen_BWZK!A185,#REF!)</f>
        <v>#REF!</v>
      </c>
      <c r="AK185" s="72" t="e">
        <f>SUMIF(#REF!,Aufteilung_Gebäudegruppen_BWZK!A185,#REF!)</f>
        <v>#REF!</v>
      </c>
      <c r="AL185" s="72" t="e">
        <f>SUMIF(#REF!,Aufteilung_Gebäudegruppen_BWZK!A185,#REF!)</f>
        <v>#REF!</v>
      </c>
      <c r="AM185" s="69"/>
      <c r="AN185" s="70" t="s">
        <v>47</v>
      </c>
      <c r="AO185" s="70" t="e">
        <f t="shared" si="40"/>
        <v>#REF!</v>
      </c>
      <c r="AP185" s="70" t="e">
        <f t="shared" si="41"/>
        <v>#REF!</v>
      </c>
      <c r="AQ185" s="70" t="e">
        <f t="shared" si="42"/>
        <v>#REF!</v>
      </c>
      <c r="AR185" s="70" t="e">
        <f t="shared" si="43"/>
        <v>#REF!</v>
      </c>
      <c r="AS185" s="71"/>
      <c r="AT185" s="70" t="s">
        <v>47</v>
      </c>
      <c r="AU185" s="70" t="e">
        <f t="shared" si="44"/>
        <v>#REF!</v>
      </c>
      <c r="AV185" s="70" t="e">
        <f t="shared" si="45"/>
        <v>#REF!</v>
      </c>
      <c r="AW185" s="70" t="e">
        <f t="shared" si="46"/>
        <v>#REF!</v>
      </c>
      <c r="AX185" s="70" t="e">
        <f t="shared" si="47"/>
        <v>#REF!</v>
      </c>
      <c r="AY185" s="71"/>
      <c r="AZ185" s="70" t="s">
        <v>47</v>
      </c>
      <c r="BA185" s="70" t="e">
        <f t="shared" si="48"/>
        <v>#REF!</v>
      </c>
      <c r="BB185" s="70" t="e">
        <f t="shared" si="49"/>
        <v>#REF!</v>
      </c>
      <c r="BC185" s="70" t="e">
        <f t="shared" si="50"/>
        <v>#REF!</v>
      </c>
      <c r="BD185" s="70" t="e">
        <f t="shared" si="51"/>
        <v>#REF!</v>
      </c>
      <c r="BE185" s="71"/>
      <c r="BF185" s="70" t="s">
        <v>47</v>
      </c>
      <c r="BG185" s="70" t="e">
        <f t="shared" si="52"/>
        <v>#REF!</v>
      </c>
      <c r="BH185" s="70" t="e">
        <f t="shared" si="53"/>
        <v>#REF!</v>
      </c>
      <c r="BI185" s="70" t="e">
        <f t="shared" si="54"/>
        <v>#REF!</v>
      </c>
      <c r="BJ185" s="70" t="e">
        <f t="shared" si="55"/>
        <v>#REF!</v>
      </c>
      <c r="BK185" s="71"/>
      <c r="BL185" s="70" t="s">
        <v>47</v>
      </c>
      <c r="BM185" s="70" t="e">
        <f t="shared" si="56"/>
        <v>#REF!</v>
      </c>
      <c r="BN185" s="70" t="e">
        <f t="shared" si="57"/>
        <v>#REF!</v>
      </c>
      <c r="BO185" s="70" t="e">
        <f t="shared" si="58"/>
        <v>#REF!</v>
      </c>
      <c r="BP185" s="70" t="e">
        <f t="shared" si="59"/>
        <v>#REF!</v>
      </c>
      <c r="BQ185" s="52"/>
    </row>
    <row r="186" spans="1:69">
      <c r="A186" s="66">
        <v>4900</v>
      </c>
      <c r="B186" s="66" t="s">
        <v>199</v>
      </c>
      <c r="C186" s="39"/>
      <c r="D186" s="14" t="e">
        <f>SUMIF(#REF!,Aufteilung_Gebäudegruppen_BWZK!A186,#REF!)</f>
        <v>#REF!</v>
      </c>
      <c r="E186" s="14" t="e">
        <f>SUMIF(#REF!,Aufteilung_Gebäudegruppen_BWZK!A186,#REF!)</f>
        <v>#REF!</v>
      </c>
      <c r="F186" s="14" t="e">
        <f>SUMIF(#REF!,Aufteilung_Gebäudegruppen_BWZK!A186,#REF!)</f>
        <v>#REF!</v>
      </c>
      <c r="G186" s="14" t="e">
        <f>SUMIF(#REF!,Aufteilung_Gebäudegruppen_BWZK!A186,#REF!)</f>
        <v>#REF!</v>
      </c>
      <c r="H186" s="14" t="e">
        <f>SUMIF(#REF!,Aufteilung_Gebäudegruppen_BWZK!A186,#REF!)</f>
        <v>#REF!</v>
      </c>
      <c r="I186" s="67"/>
      <c r="J186" s="72" t="e">
        <f>SUMIF(#REF!,Aufteilung_Gebäudegruppen_BWZK!A186,#REF!)</f>
        <v>#REF!</v>
      </c>
      <c r="K186" s="72" t="e">
        <f>SUMIF(#REF!,Aufteilung_Gebäudegruppen_BWZK!A186,#REF!)</f>
        <v>#REF!</v>
      </c>
      <c r="L186" s="72" t="e">
        <f>SUMIF(#REF!,Aufteilung_Gebäudegruppen_BWZK!A186,#REF!)</f>
        <v>#REF!</v>
      </c>
      <c r="M186" s="72" t="e">
        <f>SUMIF(#REF!,Aufteilung_Gebäudegruppen_BWZK!A186,#REF!)</f>
        <v>#REF!</v>
      </c>
      <c r="N186" s="72" t="e">
        <f>SUMIF(#REF!,Aufteilung_Gebäudegruppen_BWZK!A186,#REF!)</f>
        <v>#REF!</v>
      </c>
      <c r="O186" s="67"/>
      <c r="P186" s="72" t="e">
        <f>SUMIF(#REF!,Aufteilung_Gebäudegruppen_BWZK!A186,#REF!)</f>
        <v>#REF!</v>
      </c>
      <c r="Q186" s="72" t="e">
        <f>SUMIF(#REF!,Aufteilung_Gebäudegruppen_BWZK!A186,#REF!)</f>
        <v>#REF!</v>
      </c>
      <c r="R186" s="72" t="e">
        <f>SUMIF(#REF!,Aufteilung_Gebäudegruppen_BWZK!A186,#REF!)</f>
        <v>#REF!</v>
      </c>
      <c r="S186" s="72" t="e">
        <f>SUMIF(#REF!,Aufteilung_Gebäudegruppen_BWZK!A186,#REF!)</f>
        <v>#REF!</v>
      </c>
      <c r="T186" s="72" t="e">
        <f>SUMIF(#REF!,Aufteilung_Gebäudegruppen_BWZK!A186,#REF!)</f>
        <v>#REF!</v>
      </c>
      <c r="U186" s="67"/>
      <c r="V186" s="72" t="e">
        <f>SUMIF(#REF!,Aufteilung_Gebäudegruppen_BWZK!A186,#REF!)</f>
        <v>#REF!</v>
      </c>
      <c r="W186" s="72" t="e">
        <f>SUMIF(#REF!,Aufteilung_Gebäudegruppen_BWZK!A186,#REF!)</f>
        <v>#REF!</v>
      </c>
      <c r="X186" s="72" t="e">
        <f>SUMIF(#REF!,Aufteilung_Gebäudegruppen_BWZK!A186,#REF!)</f>
        <v>#REF!</v>
      </c>
      <c r="Y186" s="72" t="e">
        <f>SUMIF(#REF!,Aufteilung_Gebäudegruppen_BWZK!A186,#REF!)</f>
        <v>#REF!</v>
      </c>
      <c r="Z186" s="72" t="e">
        <f>SUMIF(#REF!,Aufteilung_Gebäudegruppen_BWZK!A186,#REF!)</f>
        <v>#REF!</v>
      </c>
      <c r="AA186" s="67"/>
      <c r="AB186" s="72" t="e">
        <f>SUMIF(#REF!,Aufteilung_Gebäudegruppen_BWZK!A186,#REF!)</f>
        <v>#REF!</v>
      </c>
      <c r="AC186" s="72" t="e">
        <f>SUMIF(#REF!,Aufteilung_Gebäudegruppen_BWZK!A186,#REF!)</f>
        <v>#REF!</v>
      </c>
      <c r="AD186" s="72" t="e">
        <f>SUMIF(#REF!,Aufteilung_Gebäudegruppen_BWZK!A186,#REF!)</f>
        <v>#REF!</v>
      </c>
      <c r="AE186" s="72" t="e">
        <f>SUMIF(#REF!,Aufteilung_Gebäudegruppen_BWZK!A186,#REF!)</f>
        <v>#REF!</v>
      </c>
      <c r="AF186" s="72" t="e">
        <f>SUMIF(#REF!,Aufteilung_Gebäudegruppen_BWZK!A186,#REF!)</f>
        <v>#REF!</v>
      </c>
      <c r="AG186" s="67"/>
      <c r="AH186" s="72" t="e">
        <f>SUMIF(#REF!,Aufteilung_Gebäudegruppen_BWZK!A186,#REF!)</f>
        <v>#REF!</v>
      </c>
      <c r="AI186" s="72" t="e">
        <f>SUMIF(#REF!,Aufteilung_Gebäudegruppen_BWZK!A186,#REF!)</f>
        <v>#REF!</v>
      </c>
      <c r="AJ186" s="72" t="e">
        <f>SUMIF(#REF!,Aufteilung_Gebäudegruppen_BWZK!A186,#REF!)</f>
        <v>#REF!</v>
      </c>
      <c r="AK186" s="72" t="e">
        <f>SUMIF(#REF!,Aufteilung_Gebäudegruppen_BWZK!A186,#REF!)</f>
        <v>#REF!</v>
      </c>
      <c r="AL186" s="72" t="e">
        <f>SUMIF(#REF!,Aufteilung_Gebäudegruppen_BWZK!A186,#REF!)</f>
        <v>#REF!</v>
      </c>
      <c r="AM186" s="69"/>
      <c r="AN186" s="70" t="s">
        <v>47</v>
      </c>
      <c r="AO186" s="70" t="e">
        <f t="shared" si="40"/>
        <v>#REF!</v>
      </c>
      <c r="AP186" s="70" t="e">
        <f t="shared" si="41"/>
        <v>#REF!</v>
      </c>
      <c r="AQ186" s="70" t="e">
        <f t="shared" si="42"/>
        <v>#REF!</v>
      </c>
      <c r="AR186" s="70" t="e">
        <f t="shared" si="43"/>
        <v>#REF!</v>
      </c>
      <c r="AS186" s="71"/>
      <c r="AT186" s="70" t="s">
        <v>47</v>
      </c>
      <c r="AU186" s="70" t="e">
        <f t="shared" si="44"/>
        <v>#REF!</v>
      </c>
      <c r="AV186" s="70" t="e">
        <f t="shared" si="45"/>
        <v>#REF!</v>
      </c>
      <c r="AW186" s="70" t="e">
        <f t="shared" si="46"/>
        <v>#REF!</v>
      </c>
      <c r="AX186" s="70" t="e">
        <f t="shared" si="47"/>
        <v>#REF!</v>
      </c>
      <c r="AY186" s="71"/>
      <c r="AZ186" s="70" t="s">
        <v>47</v>
      </c>
      <c r="BA186" s="70" t="e">
        <f t="shared" si="48"/>
        <v>#REF!</v>
      </c>
      <c r="BB186" s="70" t="e">
        <f t="shared" si="49"/>
        <v>#REF!</v>
      </c>
      <c r="BC186" s="70" t="e">
        <f t="shared" si="50"/>
        <v>#REF!</v>
      </c>
      <c r="BD186" s="70" t="e">
        <f t="shared" si="51"/>
        <v>#REF!</v>
      </c>
      <c r="BE186" s="71"/>
      <c r="BF186" s="70" t="s">
        <v>47</v>
      </c>
      <c r="BG186" s="70" t="e">
        <f t="shared" si="52"/>
        <v>#REF!</v>
      </c>
      <c r="BH186" s="70" t="e">
        <f t="shared" si="53"/>
        <v>#REF!</v>
      </c>
      <c r="BI186" s="70" t="e">
        <f t="shared" si="54"/>
        <v>#REF!</v>
      </c>
      <c r="BJ186" s="70" t="e">
        <f t="shared" si="55"/>
        <v>#REF!</v>
      </c>
      <c r="BK186" s="71"/>
      <c r="BL186" s="70" t="s">
        <v>47</v>
      </c>
      <c r="BM186" s="70" t="e">
        <f t="shared" si="56"/>
        <v>#REF!</v>
      </c>
      <c r="BN186" s="70" t="e">
        <f t="shared" si="57"/>
        <v>#REF!</v>
      </c>
      <c r="BO186" s="70" t="e">
        <f t="shared" si="58"/>
        <v>#REF!</v>
      </c>
      <c r="BP186" s="70" t="e">
        <f t="shared" si="59"/>
        <v>#REF!</v>
      </c>
      <c r="BQ186" s="52"/>
    </row>
    <row r="187" spans="1:69">
      <c r="A187" s="5">
        <v>4910</v>
      </c>
      <c r="B187" s="5" t="s">
        <v>200</v>
      </c>
      <c r="C187" s="40"/>
      <c r="D187" s="14" t="e">
        <f>SUMIF(#REF!,Aufteilung_Gebäudegruppen_BWZK!A187,#REF!)</f>
        <v>#REF!</v>
      </c>
      <c r="E187" s="14" t="e">
        <f>SUMIF(#REF!,Aufteilung_Gebäudegruppen_BWZK!A187,#REF!)</f>
        <v>#REF!</v>
      </c>
      <c r="F187" s="14" t="e">
        <f>SUMIF(#REF!,Aufteilung_Gebäudegruppen_BWZK!A187,#REF!)</f>
        <v>#REF!</v>
      </c>
      <c r="G187" s="14" t="e">
        <f>SUMIF(#REF!,Aufteilung_Gebäudegruppen_BWZK!A187,#REF!)</f>
        <v>#REF!</v>
      </c>
      <c r="H187" s="14" t="e">
        <f>SUMIF(#REF!,Aufteilung_Gebäudegruppen_BWZK!A187,#REF!)</f>
        <v>#REF!</v>
      </c>
      <c r="I187" s="67"/>
      <c r="J187" s="72" t="e">
        <f>SUMIF(#REF!,Aufteilung_Gebäudegruppen_BWZK!A187,#REF!)</f>
        <v>#REF!</v>
      </c>
      <c r="K187" s="72" t="e">
        <f>SUMIF(#REF!,Aufteilung_Gebäudegruppen_BWZK!A187,#REF!)</f>
        <v>#REF!</v>
      </c>
      <c r="L187" s="72" t="e">
        <f>SUMIF(#REF!,Aufteilung_Gebäudegruppen_BWZK!A187,#REF!)</f>
        <v>#REF!</v>
      </c>
      <c r="M187" s="72" t="e">
        <f>SUMIF(#REF!,Aufteilung_Gebäudegruppen_BWZK!A187,#REF!)</f>
        <v>#REF!</v>
      </c>
      <c r="N187" s="72" t="e">
        <f>SUMIF(#REF!,Aufteilung_Gebäudegruppen_BWZK!A187,#REF!)</f>
        <v>#REF!</v>
      </c>
      <c r="O187" s="67"/>
      <c r="P187" s="72" t="e">
        <f>SUMIF(#REF!,Aufteilung_Gebäudegruppen_BWZK!A187,#REF!)</f>
        <v>#REF!</v>
      </c>
      <c r="Q187" s="72" t="e">
        <f>SUMIF(#REF!,Aufteilung_Gebäudegruppen_BWZK!A187,#REF!)</f>
        <v>#REF!</v>
      </c>
      <c r="R187" s="72" t="e">
        <f>SUMIF(#REF!,Aufteilung_Gebäudegruppen_BWZK!A187,#REF!)</f>
        <v>#REF!</v>
      </c>
      <c r="S187" s="72" t="e">
        <f>SUMIF(#REF!,Aufteilung_Gebäudegruppen_BWZK!A187,#REF!)</f>
        <v>#REF!</v>
      </c>
      <c r="T187" s="72" t="e">
        <f>SUMIF(#REF!,Aufteilung_Gebäudegruppen_BWZK!A187,#REF!)</f>
        <v>#REF!</v>
      </c>
      <c r="U187" s="67"/>
      <c r="V187" s="72" t="e">
        <f>SUMIF(#REF!,Aufteilung_Gebäudegruppen_BWZK!A187,#REF!)</f>
        <v>#REF!</v>
      </c>
      <c r="W187" s="72" t="e">
        <f>SUMIF(#REF!,Aufteilung_Gebäudegruppen_BWZK!A187,#REF!)</f>
        <v>#REF!</v>
      </c>
      <c r="X187" s="72" t="e">
        <f>SUMIF(#REF!,Aufteilung_Gebäudegruppen_BWZK!A187,#REF!)</f>
        <v>#REF!</v>
      </c>
      <c r="Y187" s="72" t="e">
        <f>SUMIF(#REF!,Aufteilung_Gebäudegruppen_BWZK!A187,#REF!)</f>
        <v>#REF!</v>
      </c>
      <c r="Z187" s="72" t="e">
        <f>SUMIF(#REF!,Aufteilung_Gebäudegruppen_BWZK!A187,#REF!)</f>
        <v>#REF!</v>
      </c>
      <c r="AA187" s="67"/>
      <c r="AB187" s="72" t="e">
        <f>SUMIF(#REF!,Aufteilung_Gebäudegruppen_BWZK!A187,#REF!)</f>
        <v>#REF!</v>
      </c>
      <c r="AC187" s="72" t="e">
        <f>SUMIF(#REF!,Aufteilung_Gebäudegruppen_BWZK!A187,#REF!)</f>
        <v>#REF!</v>
      </c>
      <c r="AD187" s="72" t="e">
        <f>SUMIF(#REF!,Aufteilung_Gebäudegruppen_BWZK!A187,#REF!)</f>
        <v>#REF!</v>
      </c>
      <c r="AE187" s="72" t="e">
        <f>SUMIF(#REF!,Aufteilung_Gebäudegruppen_BWZK!A187,#REF!)</f>
        <v>#REF!</v>
      </c>
      <c r="AF187" s="72" t="e">
        <f>SUMIF(#REF!,Aufteilung_Gebäudegruppen_BWZK!A187,#REF!)</f>
        <v>#REF!</v>
      </c>
      <c r="AG187" s="67"/>
      <c r="AH187" s="72" t="e">
        <f>SUMIF(#REF!,Aufteilung_Gebäudegruppen_BWZK!A187,#REF!)</f>
        <v>#REF!</v>
      </c>
      <c r="AI187" s="72" t="e">
        <f>SUMIF(#REF!,Aufteilung_Gebäudegruppen_BWZK!A187,#REF!)</f>
        <v>#REF!</v>
      </c>
      <c r="AJ187" s="72" t="e">
        <f>SUMIF(#REF!,Aufteilung_Gebäudegruppen_BWZK!A187,#REF!)</f>
        <v>#REF!</v>
      </c>
      <c r="AK187" s="72" t="e">
        <f>SUMIF(#REF!,Aufteilung_Gebäudegruppen_BWZK!A187,#REF!)</f>
        <v>#REF!</v>
      </c>
      <c r="AL187" s="72" t="e">
        <f>SUMIF(#REF!,Aufteilung_Gebäudegruppen_BWZK!A187,#REF!)</f>
        <v>#REF!</v>
      </c>
      <c r="AM187" s="69"/>
      <c r="AN187" s="70" t="s">
        <v>47</v>
      </c>
      <c r="AO187" s="70" t="e">
        <f t="shared" si="40"/>
        <v>#REF!</v>
      </c>
      <c r="AP187" s="70" t="e">
        <f t="shared" si="41"/>
        <v>#REF!</v>
      </c>
      <c r="AQ187" s="70" t="e">
        <f t="shared" si="42"/>
        <v>#REF!</v>
      </c>
      <c r="AR187" s="70" t="e">
        <f t="shared" si="43"/>
        <v>#REF!</v>
      </c>
      <c r="AS187" s="71"/>
      <c r="AT187" s="70" t="s">
        <v>47</v>
      </c>
      <c r="AU187" s="70" t="e">
        <f t="shared" si="44"/>
        <v>#REF!</v>
      </c>
      <c r="AV187" s="70" t="e">
        <f t="shared" si="45"/>
        <v>#REF!</v>
      </c>
      <c r="AW187" s="70" t="e">
        <f t="shared" si="46"/>
        <v>#REF!</v>
      </c>
      <c r="AX187" s="70" t="e">
        <f t="shared" si="47"/>
        <v>#REF!</v>
      </c>
      <c r="AY187" s="71"/>
      <c r="AZ187" s="70" t="s">
        <v>47</v>
      </c>
      <c r="BA187" s="70" t="e">
        <f t="shared" si="48"/>
        <v>#REF!</v>
      </c>
      <c r="BB187" s="70" t="e">
        <f t="shared" si="49"/>
        <v>#REF!</v>
      </c>
      <c r="BC187" s="70" t="e">
        <f t="shared" si="50"/>
        <v>#REF!</v>
      </c>
      <c r="BD187" s="70" t="e">
        <f t="shared" si="51"/>
        <v>#REF!</v>
      </c>
      <c r="BE187" s="71"/>
      <c r="BF187" s="70" t="s">
        <v>47</v>
      </c>
      <c r="BG187" s="70" t="e">
        <f t="shared" si="52"/>
        <v>#REF!</v>
      </c>
      <c r="BH187" s="70" t="e">
        <f t="shared" si="53"/>
        <v>#REF!</v>
      </c>
      <c r="BI187" s="70" t="e">
        <f t="shared" si="54"/>
        <v>#REF!</v>
      </c>
      <c r="BJ187" s="70" t="e">
        <f t="shared" si="55"/>
        <v>#REF!</v>
      </c>
      <c r="BK187" s="71"/>
      <c r="BL187" s="70" t="s">
        <v>47</v>
      </c>
      <c r="BM187" s="70" t="e">
        <f t="shared" si="56"/>
        <v>#REF!</v>
      </c>
      <c r="BN187" s="70" t="e">
        <f t="shared" si="57"/>
        <v>#REF!</v>
      </c>
      <c r="BO187" s="70" t="e">
        <f t="shared" si="58"/>
        <v>#REF!</v>
      </c>
      <c r="BP187" s="70" t="e">
        <f t="shared" si="59"/>
        <v>#REF!</v>
      </c>
      <c r="BQ187" s="52"/>
    </row>
    <row r="188" spans="1:69">
      <c r="A188" s="5">
        <v>4920</v>
      </c>
      <c r="B188" s="5" t="s">
        <v>201</v>
      </c>
      <c r="C188" s="40"/>
      <c r="D188" s="14" t="e">
        <f>SUMIF(#REF!,Aufteilung_Gebäudegruppen_BWZK!A188,#REF!)</f>
        <v>#REF!</v>
      </c>
      <c r="E188" s="14" t="e">
        <f>SUMIF(#REF!,Aufteilung_Gebäudegruppen_BWZK!A188,#REF!)</f>
        <v>#REF!</v>
      </c>
      <c r="F188" s="14" t="e">
        <f>SUMIF(#REF!,Aufteilung_Gebäudegruppen_BWZK!A188,#REF!)</f>
        <v>#REF!</v>
      </c>
      <c r="G188" s="14" t="e">
        <f>SUMIF(#REF!,Aufteilung_Gebäudegruppen_BWZK!A188,#REF!)</f>
        <v>#REF!</v>
      </c>
      <c r="H188" s="14" t="e">
        <f>SUMIF(#REF!,Aufteilung_Gebäudegruppen_BWZK!A188,#REF!)</f>
        <v>#REF!</v>
      </c>
      <c r="I188" s="67"/>
      <c r="J188" s="72" t="e">
        <f>SUMIF(#REF!,Aufteilung_Gebäudegruppen_BWZK!A188,#REF!)</f>
        <v>#REF!</v>
      </c>
      <c r="K188" s="72" t="e">
        <f>SUMIF(#REF!,Aufteilung_Gebäudegruppen_BWZK!A188,#REF!)</f>
        <v>#REF!</v>
      </c>
      <c r="L188" s="72" t="e">
        <f>SUMIF(#REF!,Aufteilung_Gebäudegruppen_BWZK!A188,#REF!)</f>
        <v>#REF!</v>
      </c>
      <c r="M188" s="72" t="e">
        <f>SUMIF(#REF!,Aufteilung_Gebäudegruppen_BWZK!A188,#REF!)</f>
        <v>#REF!</v>
      </c>
      <c r="N188" s="72" t="e">
        <f>SUMIF(#REF!,Aufteilung_Gebäudegruppen_BWZK!A188,#REF!)</f>
        <v>#REF!</v>
      </c>
      <c r="O188" s="67"/>
      <c r="P188" s="72" t="e">
        <f>SUMIF(#REF!,Aufteilung_Gebäudegruppen_BWZK!A188,#REF!)</f>
        <v>#REF!</v>
      </c>
      <c r="Q188" s="72" t="e">
        <f>SUMIF(#REF!,Aufteilung_Gebäudegruppen_BWZK!A188,#REF!)</f>
        <v>#REF!</v>
      </c>
      <c r="R188" s="72" t="e">
        <f>SUMIF(#REF!,Aufteilung_Gebäudegruppen_BWZK!A188,#REF!)</f>
        <v>#REF!</v>
      </c>
      <c r="S188" s="72" t="e">
        <f>SUMIF(#REF!,Aufteilung_Gebäudegruppen_BWZK!A188,#REF!)</f>
        <v>#REF!</v>
      </c>
      <c r="T188" s="72" t="e">
        <f>SUMIF(#REF!,Aufteilung_Gebäudegruppen_BWZK!A188,#REF!)</f>
        <v>#REF!</v>
      </c>
      <c r="U188" s="67"/>
      <c r="V188" s="72" t="e">
        <f>SUMIF(#REF!,Aufteilung_Gebäudegruppen_BWZK!A188,#REF!)</f>
        <v>#REF!</v>
      </c>
      <c r="W188" s="72" t="e">
        <f>SUMIF(#REF!,Aufteilung_Gebäudegruppen_BWZK!A188,#REF!)</f>
        <v>#REF!</v>
      </c>
      <c r="X188" s="72" t="e">
        <f>SUMIF(#REF!,Aufteilung_Gebäudegruppen_BWZK!A188,#REF!)</f>
        <v>#REF!</v>
      </c>
      <c r="Y188" s="72" t="e">
        <f>SUMIF(#REF!,Aufteilung_Gebäudegruppen_BWZK!A188,#REF!)</f>
        <v>#REF!</v>
      </c>
      <c r="Z188" s="72" t="e">
        <f>SUMIF(#REF!,Aufteilung_Gebäudegruppen_BWZK!A188,#REF!)</f>
        <v>#REF!</v>
      </c>
      <c r="AA188" s="67"/>
      <c r="AB188" s="72" t="e">
        <f>SUMIF(#REF!,Aufteilung_Gebäudegruppen_BWZK!A188,#REF!)</f>
        <v>#REF!</v>
      </c>
      <c r="AC188" s="72" t="e">
        <f>SUMIF(#REF!,Aufteilung_Gebäudegruppen_BWZK!A188,#REF!)</f>
        <v>#REF!</v>
      </c>
      <c r="AD188" s="72" t="e">
        <f>SUMIF(#REF!,Aufteilung_Gebäudegruppen_BWZK!A188,#REF!)</f>
        <v>#REF!</v>
      </c>
      <c r="AE188" s="72" t="e">
        <f>SUMIF(#REF!,Aufteilung_Gebäudegruppen_BWZK!A188,#REF!)</f>
        <v>#REF!</v>
      </c>
      <c r="AF188" s="72" t="e">
        <f>SUMIF(#REF!,Aufteilung_Gebäudegruppen_BWZK!A188,#REF!)</f>
        <v>#REF!</v>
      </c>
      <c r="AG188" s="67"/>
      <c r="AH188" s="72" t="e">
        <f>SUMIF(#REF!,Aufteilung_Gebäudegruppen_BWZK!A188,#REF!)</f>
        <v>#REF!</v>
      </c>
      <c r="AI188" s="72" t="e">
        <f>SUMIF(#REF!,Aufteilung_Gebäudegruppen_BWZK!A188,#REF!)</f>
        <v>#REF!</v>
      </c>
      <c r="AJ188" s="72" t="e">
        <f>SUMIF(#REF!,Aufteilung_Gebäudegruppen_BWZK!A188,#REF!)</f>
        <v>#REF!</v>
      </c>
      <c r="AK188" s="72" t="e">
        <f>SUMIF(#REF!,Aufteilung_Gebäudegruppen_BWZK!A188,#REF!)</f>
        <v>#REF!</v>
      </c>
      <c r="AL188" s="72" t="e">
        <f>SUMIF(#REF!,Aufteilung_Gebäudegruppen_BWZK!A188,#REF!)</f>
        <v>#REF!</v>
      </c>
      <c r="AM188" s="69"/>
      <c r="AN188" s="70" t="s">
        <v>47</v>
      </c>
      <c r="AO188" s="70" t="e">
        <f t="shared" si="40"/>
        <v>#REF!</v>
      </c>
      <c r="AP188" s="70" t="e">
        <f t="shared" si="41"/>
        <v>#REF!</v>
      </c>
      <c r="AQ188" s="70" t="e">
        <f t="shared" si="42"/>
        <v>#REF!</v>
      </c>
      <c r="AR188" s="70" t="e">
        <f t="shared" si="43"/>
        <v>#REF!</v>
      </c>
      <c r="AS188" s="71"/>
      <c r="AT188" s="70" t="s">
        <v>47</v>
      </c>
      <c r="AU188" s="70" t="e">
        <f t="shared" si="44"/>
        <v>#REF!</v>
      </c>
      <c r="AV188" s="70" t="e">
        <f t="shared" si="45"/>
        <v>#REF!</v>
      </c>
      <c r="AW188" s="70" t="e">
        <f t="shared" si="46"/>
        <v>#REF!</v>
      </c>
      <c r="AX188" s="70" t="e">
        <f t="shared" si="47"/>
        <v>#REF!</v>
      </c>
      <c r="AY188" s="71"/>
      <c r="AZ188" s="70" t="s">
        <v>47</v>
      </c>
      <c r="BA188" s="70" t="e">
        <f t="shared" si="48"/>
        <v>#REF!</v>
      </c>
      <c r="BB188" s="70" t="e">
        <f t="shared" si="49"/>
        <v>#REF!</v>
      </c>
      <c r="BC188" s="70" t="e">
        <f t="shared" si="50"/>
        <v>#REF!</v>
      </c>
      <c r="BD188" s="70" t="e">
        <f t="shared" si="51"/>
        <v>#REF!</v>
      </c>
      <c r="BE188" s="71"/>
      <c r="BF188" s="70" t="s">
        <v>47</v>
      </c>
      <c r="BG188" s="70" t="e">
        <f t="shared" si="52"/>
        <v>#REF!</v>
      </c>
      <c r="BH188" s="70" t="e">
        <f t="shared" si="53"/>
        <v>#REF!</v>
      </c>
      <c r="BI188" s="70" t="e">
        <f t="shared" si="54"/>
        <v>#REF!</v>
      </c>
      <c r="BJ188" s="70" t="e">
        <f t="shared" si="55"/>
        <v>#REF!</v>
      </c>
      <c r="BK188" s="71"/>
      <c r="BL188" s="70" t="s">
        <v>47</v>
      </c>
      <c r="BM188" s="70" t="e">
        <f t="shared" si="56"/>
        <v>#REF!</v>
      </c>
      <c r="BN188" s="70" t="e">
        <f t="shared" si="57"/>
        <v>#REF!</v>
      </c>
      <c r="BO188" s="70" t="e">
        <f t="shared" si="58"/>
        <v>#REF!</v>
      </c>
      <c r="BP188" s="70" t="e">
        <f t="shared" si="59"/>
        <v>#REF!</v>
      </c>
      <c r="BQ188" s="52"/>
    </row>
    <row r="189" spans="1:69">
      <c r="A189" s="5">
        <v>4930</v>
      </c>
      <c r="B189" s="5" t="s">
        <v>202</v>
      </c>
      <c r="C189" s="40"/>
      <c r="D189" s="14" t="e">
        <f>SUMIF(#REF!,Aufteilung_Gebäudegruppen_BWZK!A189,#REF!)</f>
        <v>#REF!</v>
      </c>
      <c r="E189" s="14" t="e">
        <f>SUMIF(#REF!,Aufteilung_Gebäudegruppen_BWZK!A189,#REF!)</f>
        <v>#REF!</v>
      </c>
      <c r="F189" s="14" t="e">
        <f>SUMIF(#REF!,Aufteilung_Gebäudegruppen_BWZK!A189,#REF!)</f>
        <v>#REF!</v>
      </c>
      <c r="G189" s="14" t="e">
        <f>SUMIF(#REF!,Aufteilung_Gebäudegruppen_BWZK!A189,#REF!)</f>
        <v>#REF!</v>
      </c>
      <c r="H189" s="14" t="e">
        <f>SUMIF(#REF!,Aufteilung_Gebäudegruppen_BWZK!A189,#REF!)</f>
        <v>#REF!</v>
      </c>
      <c r="I189" s="67"/>
      <c r="J189" s="72" t="e">
        <f>SUMIF(#REF!,Aufteilung_Gebäudegruppen_BWZK!A189,#REF!)</f>
        <v>#REF!</v>
      </c>
      <c r="K189" s="72" t="e">
        <f>SUMIF(#REF!,Aufteilung_Gebäudegruppen_BWZK!A189,#REF!)</f>
        <v>#REF!</v>
      </c>
      <c r="L189" s="72" t="e">
        <f>SUMIF(#REF!,Aufteilung_Gebäudegruppen_BWZK!A189,#REF!)</f>
        <v>#REF!</v>
      </c>
      <c r="M189" s="72" t="e">
        <f>SUMIF(#REF!,Aufteilung_Gebäudegruppen_BWZK!A189,#REF!)</f>
        <v>#REF!</v>
      </c>
      <c r="N189" s="72" t="e">
        <f>SUMIF(#REF!,Aufteilung_Gebäudegruppen_BWZK!A189,#REF!)</f>
        <v>#REF!</v>
      </c>
      <c r="O189" s="67"/>
      <c r="P189" s="72" t="e">
        <f>SUMIF(#REF!,Aufteilung_Gebäudegruppen_BWZK!A189,#REF!)</f>
        <v>#REF!</v>
      </c>
      <c r="Q189" s="72" t="e">
        <f>SUMIF(#REF!,Aufteilung_Gebäudegruppen_BWZK!A189,#REF!)</f>
        <v>#REF!</v>
      </c>
      <c r="R189" s="72" t="e">
        <f>SUMIF(#REF!,Aufteilung_Gebäudegruppen_BWZK!A189,#REF!)</f>
        <v>#REF!</v>
      </c>
      <c r="S189" s="72" t="e">
        <f>SUMIF(#REF!,Aufteilung_Gebäudegruppen_BWZK!A189,#REF!)</f>
        <v>#REF!</v>
      </c>
      <c r="T189" s="72" t="e">
        <f>SUMIF(#REF!,Aufteilung_Gebäudegruppen_BWZK!A189,#REF!)</f>
        <v>#REF!</v>
      </c>
      <c r="U189" s="67"/>
      <c r="V189" s="72" t="e">
        <f>SUMIF(#REF!,Aufteilung_Gebäudegruppen_BWZK!A189,#REF!)</f>
        <v>#REF!</v>
      </c>
      <c r="W189" s="72" t="e">
        <f>SUMIF(#REF!,Aufteilung_Gebäudegruppen_BWZK!A189,#REF!)</f>
        <v>#REF!</v>
      </c>
      <c r="X189" s="72" t="e">
        <f>SUMIF(#REF!,Aufteilung_Gebäudegruppen_BWZK!A189,#REF!)</f>
        <v>#REF!</v>
      </c>
      <c r="Y189" s="72" t="e">
        <f>SUMIF(#REF!,Aufteilung_Gebäudegruppen_BWZK!A189,#REF!)</f>
        <v>#REF!</v>
      </c>
      <c r="Z189" s="72" t="e">
        <f>SUMIF(#REF!,Aufteilung_Gebäudegruppen_BWZK!A189,#REF!)</f>
        <v>#REF!</v>
      </c>
      <c r="AA189" s="67"/>
      <c r="AB189" s="72" t="e">
        <f>SUMIF(#REF!,Aufteilung_Gebäudegruppen_BWZK!A189,#REF!)</f>
        <v>#REF!</v>
      </c>
      <c r="AC189" s="72" t="e">
        <f>SUMIF(#REF!,Aufteilung_Gebäudegruppen_BWZK!A189,#REF!)</f>
        <v>#REF!</v>
      </c>
      <c r="AD189" s="72" t="e">
        <f>SUMIF(#REF!,Aufteilung_Gebäudegruppen_BWZK!A189,#REF!)</f>
        <v>#REF!</v>
      </c>
      <c r="AE189" s="72" t="e">
        <f>SUMIF(#REF!,Aufteilung_Gebäudegruppen_BWZK!A189,#REF!)</f>
        <v>#REF!</v>
      </c>
      <c r="AF189" s="72" t="e">
        <f>SUMIF(#REF!,Aufteilung_Gebäudegruppen_BWZK!A189,#REF!)</f>
        <v>#REF!</v>
      </c>
      <c r="AG189" s="67"/>
      <c r="AH189" s="72" t="e">
        <f>SUMIF(#REF!,Aufteilung_Gebäudegruppen_BWZK!A189,#REF!)</f>
        <v>#REF!</v>
      </c>
      <c r="AI189" s="72" t="e">
        <f>SUMIF(#REF!,Aufteilung_Gebäudegruppen_BWZK!A189,#REF!)</f>
        <v>#REF!</v>
      </c>
      <c r="AJ189" s="72" t="e">
        <f>SUMIF(#REF!,Aufteilung_Gebäudegruppen_BWZK!A189,#REF!)</f>
        <v>#REF!</v>
      </c>
      <c r="AK189" s="72" t="e">
        <f>SUMIF(#REF!,Aufteilung_Gebäudegruppen_BWZK!A189,#REF!)</f>
        <v>#REF!</v>
      </c>
      <c r="AL189" s="72" t="e">
        <f>SUMIF(#REF!,Aufteilung_Gebäudegruppen_BWZK!A189,#REF!)</f>
        <v>#REF!</v>
      </c>
      <c r="AM189" s="69"/>
      <c r="AN189" s="70" t="s">
        <v>47</v>
      </c>
      <c r="AO189" s="70" t="e">
        <f t="shared" si="40"/>
        <v>#REF!</v>
      </c>
      <c r="AP189" s="70" t="e">
        <f t="shared" si="41"/>
        <v>#REF!</v>
      </c>
      <c r="AQ189" s="70" t="e">
        <f t="shared" si="42"/>
        <v>#REF!</v>
      </c>
      <c r="AR189" s="70" t="e">
        <f t="shared" si="43"/>
        <v>#REF!</v>
      </c>
      <c r="AS189" s="71"/>
      <c r="AT189" s="70" t="s">
        <v>47</v>
      </c>
      <c r="AU189" s="70" t="e">
        <f t="shared" si="44"/>
        <v>#REF!</v>
      </c>
      <c r="AV189" s="70" t="e">
        <f t="shared" si="45"/>
        <v>#REF!</v>
      </c>
      <c r="AW189" s="70" t="e">
        <f t="shared" si="46"/>
        <v>#REF!</v>
      </c>
      <c r="AX189" s="70" t="e">
        <f t="shared" si="47"/>
        <v>#REF!</v>
      </c>
      <c r="AY189" s="71"/>
      <c r="AZ189" s="70" t="s">
        <v>47</v>
      </c>
      <c r="BA189" s="70" t="e">
        <f t="shared" si="48"/>
        <v>#REF!</v>
      </c>
      <c r="BB189" s="70" t="e">
        <f t="shared" si="49"/>
        <v>#REF!</v>
      </c>
      <c r="BC189" s="70" t="e">
        <f t="shared" si="50"/>
        <v>#REF!</v>
      </c>
      <c r="BD189" s="70" t="e">
        <f t="shared" si="51"/>
        <v>#REF!</v>
      </c>
      <c r="BE189" s="71"/>
      <c r="BF189" s="70" t="s">
        <v>47</v>
      </c>
      <c r="BG189" s="70" t="e">
        <f t="shared" si="52"/>
        <v>#REF!</v>
      </c>
      <c r="BH189" s="70" t="e">
        <f t="shared" si="53"/>
        <v>#REF!</v>
      </c>
      <c r="BI189" s="70" t="e">
        <f t="shared" si="54"/>
        <v>#REF!</v>
      </c>
      <c r="BJ189" s="70" t="e">
        <f t="shared" si="55"/>
        <v>#REF!</v>
      </c>
      <c r="BK189" s="71"/>
      <c r="BL189" s="70" t="s">
        <v>47</v>
      </c>
      <c r="BM189" s="70" t="e">
        <f t="shared" si="56"/>
        <v>#REF!</v>
      </c>
      <c r="BN189" s="70" t="e">
        <f t="shared" si="57"/>
        <v>#REF!</v>
      </c>
      <c r="BO189" s="70" t="e">
        <f t="shared" si="58"/>
        <v>#REF!</v>
      </c>
      <c r="BP189" s="70" t="e">
        <f t="shared" si="59"/>
        <v>#REF!</v>
      </c>
      <c r="BQ189" s="52"/>
    </row>
    <row r="190" spans="1:69">
      <c r="A190" s="5">
        <v>4940</v>
      </c>
      <c r="B190" s="5" t="s">
        <v>203</v>
      </c>
      <c r="C190" s="40"/>
      <c r="D190" s="14" t="e">
        <f>SUMIF(#REF!,Aufteilung_Gebäudegruppen_BWZK!A190,#REF!)</f>
        <v>#REF!</v>
      </c>
      <c r="E190" s="14" t="e">
        <f>SUMIF(#REF!,Aufteilung_Gebäudegruppen_BWZK!A190,#REF!)</f>
        <v>#REF!</v>
      </c>
      <c r="F190" s="14" t="e">
        <f>SUMIF(#REF!,Aufteilung_Gebäudegruppen_BWZK!A190,#REF!)</f>
        <v>#REF!</v>
      </c>
      <c r="G190" s="14" t="e">
        <f>SUMIF(#REF!,Aufteilung_Gebäudegruppen_BWZK!A190,#REF!)</f>
        <v>#REF!</v>
      </c>
      <c r="H190" s="14" t="e">
        <f>SUMIF(#REF!,Aufteilung_Gebäudegruppen_BWZK!A190,#REF!)</f>
        <v>#REF!</v>
      </c>
      <c r="I190" s="67"/>
      <c r="J190" s="72" t="e">
        <f>SUMIF(#REF!,Aufteilung_Gebäudegruppen_BWZK!A190,#REF!)</f>
        <v>#REF!</v>
      </c>
      <c r="K190" s="72" t="e">
        <f>SUMIF(#REF!,Aufteilung_Gebäudegruppen_BWZK!A190,#REF!)</f>
        <v>#REF!</v>
      </c>
      <c r="L190" s="72" t="e">
        <f>SUMIF(#REF!,Aufteilung_Gebäudegruppen_BWZK!A190,#REF!)</f>
        <v>#REF!</v>
      </c>
      <c r="M190" s="72" t="e">
        <f>SUMIF(#REF!,Aufteilung_Gebäudegruppen_BWZK!A190,#REF!)</f>
        <v>#REF!</v>
      </c>
      <c r="N190" s="72" t="e">
        <f>SUMIF(#REF!,Aufteilung_Gebäudegruppen_BWZK!A190,#REF!)</f>
        <v>#REF!</v>
      </c>
      <c r="O190" s="67"/>
      <c r="P190" s="72" t="e">
        <f>SUMIF(#REF!,Aufteilung_Gebäudegruppen_BWZK!A190,#REF!)</f>
        <v>#REF!</v>
      </c>
      <c r="Q190" s="72" t="e">
        <f>SUMIF(#REF!,Aufteilung_Gebäudegruppen_BWZK!A190,#REF!)</f>
        <v>#REF!</v>
      </c>
      <c r="R190" s="72" t="e">
        <f>SUMIF(#REF!,Aufteilung_Gebäudegruppen_BWZK!A190,#REF!)</f>
        <v>#REF!</v>
      </c>
      <c r="S190" s="72" t="e">
        <f>SUMIF(#REF!,Aufteilung_Gebäudegruppen_BWZK!A190,#REF!)</f>
        <v>#REF!</v>
      </c>
      <c r="T190" s="72" t="e">
        <f>SUMIF(#REF!,Aufteilung_Gebäudegruppen_BWZK!A190,#REF!)</f>
        <v>#REF!</v>
      </c>
      <c r="U190" s="67"/>
      <c r="V190" s="72" t="e">
        <f>SUMIF(#REF!,Aufteilung_Gebäudegruppen_BWZK!A190,#REF!)</f>
        <v>#REF!</v>
      </c>
      <c r="W190" s="72" t="e">
        <f>SUMIF(#REF!,Aufteilung_Gebäudegruppen_BWZK!A190,#REF!)</f>
        <v>#REF!</v>
      </c>
      <c r="X190" s="72" t="e">
        <f>SUMIF(#REF!,Aufteilung_Gebäudegruppen_BWZK!A190,#REF!)</f>
        <v>#REF!</v>
      </c>
      <c r="Y190" s="72" t="e">
        <f>SUMIF(#REF!,Aufteilung_Gebäudegruppen_BWZK!A190,#REF!)</f>
        <v>#REF!</v>
      </c>
      <c r="Z190" s="72" t="e">
        <f>SUMIF(#REF!,Aufteilung_Gebäudegruppen_BWZK!A190,#REF!)</f>
        <v>#REF!</v>
      </c>
      <c r="AA190" s="67"/>
      <c r="AB190" s="72" t="e">
        <f>SUMIF(#REF!,Aufteilung_Gebäudegruppen_BWZK!A190,#REF!)</f>
        <v>#REF!</v>
      </c>
      <c r="AC190" s="72" t="e">
        <f>SUMIF(#REF!,Aufteilung_Gebäudegruppen_BWZK!A190,#REF!)</f>
        <v>#REF!</v>
      </c>
      <c r="AD190" s="72" t="e">
        <f>SUMIF(#REF!,Aufteilung_Gebäudegruppen_BWZK!A190,#REF!)</f>
        <v>#REF!</v>
      </c>
      <c r="AE190" s="72" t="e">
        <f>SUMIF(#REF!,Aufteilung_Gebäudegruppen_BWZK!A190,#REF!)</f>
        <v>#REF!</v>
      </c>
      <c r="AF190" s="72" t="e">
        <f>SUMIF(#REF!,Aufteilung_Gebäudegruppen_BWZK!A190,#REF!)</f>
        <v>#REF!</v>
      </c>
      <c r="AG190" s="67"/>
      <c r="AH190" s="72" t="e">
        <f>SUMIF(#REF!,Aufteilung_Gebäudegruppen_BWZK!A190,#REF!)</f>
        <v>#REF!</v>
      </c>
      <c r="AI190" s="72" t="e">
        <f>SUMIF(#REF!,Aufteilung_Gebäudegruppen_BWZK!A190,#REF!)</f>
        <v>#REF!</v>
      </c>
      <c r="AJ190" s="72" t="e">
        <f>SUMIF(#REF!,Aufteilung_Gebäudegruppen_BWZK!A190,#REF!)</f>
        <v>#REF!</v>
      </c>
      <c r="AK190" s="72" t="e">
        <f>SUMIF(#REF!,Aufteilung_Gebäudegruppen_BWZK!A190,#REF!)</f>
        <v>#REF!</v>
      </c>
      <c r="AL190" s="72" t="e">
        <f>SUMIF(#REF!,Aufteilung_Gebäudegruppen_BWZK!A190,#REF!)</f>
        <v>#REF!</v>
      </c>
      <c r="AM190" s="69"/>
      <c r="AN190" s="70" t="s">
        <v>47</v>
      </c>
      <c r="AO190" s="70" t="e">
        <f t="shared" si="40"/>
        <v>#REF!</v>
      </c>
      <c r="AP190" s="70" t="e">
        <f t="shared" si="41"/>
        <v>#REF!</v>
      </c>
      <c r="AQ190" s="70" t="e">
        <f t="shared" si="42"/>
        <v>#REF!</v>
      </c>
      <c r="AR190" s="70" t="e">
        <f t="shared" si="43"/>
        <v>#REF!</v>
      </c>
      <c r="AS190" s="71"/>
      <c r="AT190" s="70" t="s">
        <v>47</v>
      </c>
      <c r="AU190" s="70" t="e">
        <f t="shared" si="44"/>
        <v>#REF!</v>
      </c>
      <c r="AV190" s="70" t="e">
        <f t="shared" si="45"/>
        <v>#REF!</v>
      </c>
      <c r="AW190" s="70" t="e">
        <f t="shared" si="46"/>
        <v>#REF!</v>
      </c>
      <c r="AX190" s="70" t="e">
        <f t="shared" si="47"/>
        <v>#REF!</v>
      </c>
      <c r="AY190" s="71"/>
      <c r="AZ190" s="70" t="s">
        <v>47</v>
      </c>
      <c r="BA190" s="70" t="e">
        <f t="shared" si="48"/>
        <v>#REF!</v>
      </c>
      <c r="BB190" s="70" t="e">
        <f t="shared" si="49"/>
        <v>#REF!</v>
      </c>
      <c r="BC190" s="70" t="e">
        <f t="shared" si="50"/>
        <v>#REF!</v>
      </c>
      <c r="BD190" s="70" t="e">
        <f t="shared" si="51"/>
        <v>#REF!</v>
      </c>
      <c r="BE190" s="71"/>
      <c r="BF190" s="70" t="s">
        <v>47</v>
      </c>
      <c r="BG190" s="70" t="e">
        <f t="shared" si="52"/>
        <v>#REF!</v>
      </c>
      <c r="BH190" s="70" t="e">
        <f t="shared" si="53"/>
        <v>#REF!</v>
      </c>
      <c r="BI190" s="70" t="e">
        <f t="shared" si="54"/>
        <v>#REF!</v>
      </c>
      <c r="BJ190" s="70" t="e">
        <f t="shared" si="55"/>
        <v>#REF!</v>
      </c>
      <c r="BK190" s="71"/>
      <c r="BL190" s="70" t="s">
        <v>47</v>
      </c>
      <c r="BM190" s="70" t="e">
        <f t="shared" si="56"/>
        <v>#REF!</v>
      </c>
      <c r="BN190" s="70" t="e">
        <f t="shared" si="57"/>
        <v>#REF!</v>
      </c>
      <c r="BO190" s="70" t="e">
        <f t="shared" si="58"/>
        <v>#REF!</v>
      </c>
      <c r="BP190" s="70" t="e">
        <f t="shared" si="59"/>
        <v>#REF!</v>
      </c>
      <c r="BQ190" s="52"/>
    </row>
    <row r="191" spans="1:69">
      <c r="A191" s="5">
        <v>4950</v>
      </c>
      <c r="B191" s="5" t="s">
        <v>204</v>
      </c>
      <c r="C191" s="40"/>
      <c r="D191" s="14" t="e">
        <f>SUMIF(#REF!,Aufteilung_Gebäudegruppen_BWZK!A191,#REF!)</f>
        <v>#REF!</v>
      </c>
      <c r="E191" s="14" t="e">
        <f>SUMIF(#REF!,Aufteilung_Gebäudegruppen_BWZK!A191,#REF!)</f>
        <v>#REF!</v>
      </c>
      <c r="F191" s="14" t="e">
        <f>SUMIF(#REF!,Aufteilung_Gebäudegruppen_BWZK!A191,#REF!)</f>
        <v>#REF!</v>
      </c>
      <c r="G191" s="14" t="e">
        <f>SUMIF(#REF!,Aufteilung_Gebäudegruppen_BWZK!A191,#REF!)</f>
        <v>#REF!</v>
      </c>
      <c r="H191" s="14" t="e">
        <f>SUMIF(#REF!,Aufteilung_Gebäudegruppen_BWZK!A191,#REF!)</f>
        <v>#REF!</v>
      </c>
      <c r="I191" s="67"/>
      <c r="J191" s="72" t="e">
        <f>SUMIF(#REF!,Aufteilung_Gebäudegruppen_BWZK!A191,#REF!)</f>
        <v>#REF!</v>
      </c>
      <c r="K191" s="72" t="e">
        <f>SUMIF(#REF!,Aufteilung_Gebäudegruppen_BWZK!A191,#REF!)</f>
        <v>#REF!</v>
      </c>
      <c r="L191" s="72" t="e">
        <f>SUMIF(#REF!,Aufteilung_Gebäudegruppen_BWZK!A191,#REF!)</f>
        <v>#REF!</v>
      </c>
      <c r="M191" s="72" t="e">
        <f>SUMIF(#REF!,Aufteilung_Gebäudegruppen_BWZK!A191,#REF!)</f>
        <v>#REF!</v>
      </c>
      <c r="N191" s="72" t="e">
        <f>SUMIF(#REF!,Aufteilung_Gebäudegruppen_BWZK!A191,#REF!)</f>
        <v>#REF!</v>
      </c>
      <c r="O191" s="67"/>
      <c r="P191" s="72" t="e">
        <f>SUMIF(#REF!,Aufteilung_Gebäudegruppen_BWZK!A191,#REF!)</f>
        <v>#REF!</v>
      </c>
      <c r="Q191" s="72" t="e">
        <f>SUMIF(#REF!,Aufteilung_Gebäudegruppen_BWZK!A191,#REF!)</f>
        <v>#REF!</v>
      </c>
      <c r="R191" s="72" t="e">
        <f>SUMIF(#REF!,Aufteilung_Gebäudegruppen_BWZK!A191,#REF!)</f>
        <v>#REF!</v>
      </c>
      <c r="S191" s="72" t="e">
        <f>SUMIF(#REF!,Aufteilung_Gebäudegruppen_BWZK!A191,#REF!)</f>
        <v>#REF!</v>
      </c>
      <c r="T191" s="72" t="e">
        <f>SUMIF(#REF!,Aufteilung_Gebäudegruppen_BWZK!A191,#REF!)</f>
        <v>#REF!</v>
      </c>
      <c r="U191" s="67"/>
      <c r="V191" s="72" t="e">
        <f>SUMIF(#REF!,Aufteilung_Gebäudegruppen_BWZK!A191,#REF!)</f>
        <v>#REF!</v>
      </c>
      <c r="W191" s="72" t="e">
        <f>SUMIF(#REF!,Aufteilung_Gebäudegruppen_BWZK!A191,#REF!)</f>
        <v>#REF!</v>
      </c>
      <c r="X191" s="72" t="e">
        <f>SUMIF(#REF!,Aufteilung_Gebäudegruppen_BWZK!A191,#REF!)</f>
        <v>#REF!</v>
      </c>
      <c r="Y191" s="72" t="e">
        <f>SUMIF(#REF!,Aufteilung_Gebäudegruppen_BWZK!A191,#REF!)</f>
        <v>#REF!</v>
      </c>
      <c r="Z191" s="72" t="e">
        <f>SUMIF(#REF!,Aufteilung_Gebäudegruppen_BWZK!A191,#REF!)</f>
        <v>#REF!</v>
      </c>
      <c r="AA191" s="67"/>
      <c r="AB191" s="72" t="e">
        <f>SUMIF(#REF!,Aufteilung_Gebäudegruppen_BWZK!A191,#REF!)</f>
        <v>#REF!</v>
      </c>
      <c r="AC191" s="72" t="e">
        <f>SUMIF(#REF!,Aufteilung_Gebäudegruppen_BWZK!A191,#REF!)</f>
        <v>#REF!</v>
      </c>
      <c r="AD191" s="72" t="e">
        <f>SUMIF(#REF!,Aufteilung_Gebäudegruppen_BWZK!A191,#REF!)</f>
        <v>#REF!</v>
      </c>
      <c r="AE191" s="72" t="e">
        <f>SUMIF(#REF!,Aufteilung_Gebäudegruppen_BWZK!A191,#REF!)</f>
        <v>#REF!</v>
      </c>
      <c r="AF191" s="72" t="e">
        <f>SUMIF(#REF!,Aufteilung_Gebäudegruppen_BWZK!A191,#REF!)</f>
        <v>#REF!</v>
      </c>
      <c r="AG191" s="67"/>
      <c r="AH191" s="72" t="e">
        <f>SUMIF(#REF!,Aufteilung_Gebäudegruppen_BWZK!A191,#REF!)</f>
        <v>#REF!</v>
      </c>
      <c r="AI191" s="72" t="e">
        <f>SUMIF(#REF!,Aufteilung_Gebäudegruppen_BWZK!A191,#REF!)</f>
        <v>#REF!</v>
      </c>
      <c r="AJ191" s="72" t="e">
        <f>SUMIF(#REF!,Aufteilung_Gebäudegruppen_BWZK!A191,#REF!)</f>
        <v>#REF!</v>
      </c>
      <c r="AK191" s="72" t="e">
        <f>SUMIF(#REF!,Aufteilung_Gebäudegruppen_BWZK!A191,#REF!)</f>
        <v>#REF!</v>
      </c>
      <c r="AL191" s="72" t="e">
        <f>SUMIF(#REF!,Aufteilung_Gebäudegruppen_BWZK!A191,#REF!)</f>
        <v>#REF!</v>
      </c>
      <c r="AM191" s="69"/>
      <c r="AN191" s="70" t="s">
        <v>47</v>
      </c>
      <c r="AO191" s="70" t="e">
        <f t="shared" si="40"/>
        <v>#REF!</v>
      </c>
      <c r="AP191" s="70" t="e">
        <f t="shared" si="41"/>
        <v>#REF!</v>
      </c>
      <c r="AQ191" s="70" t="e">
        <f t="shared" si="42"/>
        <v>#REF!</v>
      </c>
      <c r="AR191" s="70" t="e">
        <f t="shared" si="43"/>
        <v>#REF!</v>
      </c>
      <c r="AS191" s="71"/>
      <c r="AT191" s="70" t="s">
        <v>47</v>
      </c>
      <c r="AU191" s="70" t="e">
        <f t="shared" si="44"/>
        <v>#REF!</v>
      </c>
      <c r="AV191" s="70" t="e">
        <f t="shared" si="45"/>
        <v>#REF!</v>
      </c>
      <c r="AW191" s="70" t="e">
        <f t="shared" si="46"/>
        <v>#REF!</v>
      </c>
      <c r="AX191" s="70" t="e">
        <f t="shared" si="47"/>
        <v>#REF!</v>
      </c>
      <c r="AY191" s="71"/>
      <c r="AZ191" s="70" t="s">
        <v>47</v>
      </c>
      <c r="BA191" s="70" t="e">
        <f t="shared" si="48"/>
        <v>#REF!</v>
      </c>
      <c r="BB191" s="70" t="e">
        <f t="shared" si="49"/>
        <v>#REF!</v>
      </c>
      <c r="BC191" s="70" t="e">
        <f t="shared" si="50"/>
        <v>#REF!</v>
      </c>
      <c r="BD191" s="70" t="e">
        <f t="shared" si="51"/>
        <v>#REF!</v>
      </c>
      <c r="BE191" s="71"/>
      <c r="BF191" s="70" t="s">
        <v>47</v>
      </c>
      <c r="BG191" s="70" t="e">
        <f t="shared" si="52"/>
        <v>#REF!</v>
      </c>
      <c r="BH191" s="70" t="e">
        <f t="shared" si="53"/>
        <v>#REF!</v>
      </c>
      <c r="BI191" s="70" t="e">
        <f t="shared" si="54"/>
        <v>#REF!</v>
      </c>
      <c r="BJ191" s="70" t="e">
        <f t="shared" si="55"/>
        <v>#REF!</v>
      </c>
      <c r="BK191" s="71"/>
      <c r="BL191" s="70" t="s">
        <v>47</v>
      </c>
      <c r="BM191" s="70" t="e">
        <f t="shared" si="56"/>
        <v>#REF!</v>
      </c>
      <c r="BN191" s="70" t="e">
        <f t="shared" si="57"/>
        <v>#REF!</v>
      </c>
      <c r="BO191" s="70" t="e">
        <f t="shared" si="58"/>
        <v>#REF!</v>
      </c>
      <c r="BP191" s="70" t="e">
        <f t="shared" si="59"/>
        <v>#REF!</v>
      </c>
      <c r="BQ191" s="52"/>
    </row>
    <row r="192" spans="1:69">
      <c r="A192" s="5">
        <v>4960</v>
      </c>
      <c r="B192" s="5" t="s">
        <v>205</v>
      </c>
      <c r="C192" s="40"/>
      <c r="D192" s="14" t="e">
        <f>SUMIF(#REF!,Aufteilung_Gebäudegruppen_BWZK!A192,#REF!)</f>
        <v>#REF!</v>
      </c>
      <c r="E192" s="14" t="e">
        <f>SUMIF(#REF!,Aufteilung_Gebäudegruppen_BWZK!A192,#REF!)</f>
        <v>#REF!</v>
      </c>
      <c r="F192" s="14" t="e">
        <f>SUMIF(#REF!,Aufteilung_Gebäudegruppen_BWZK!A192,#REF!)</f>
        <v>#REF!</v>
      </c>
      <c r="G192" s="14" t="e">
        <f>SUMIF(#REF!,Aufteilung_Gebäudegruppen_BWZK!A192,#REF!)</f>
        <v>#REF!</v>
      </c>
      <c r="H192" s="14" t="e">
        <f>SUMIF(#REF!,Aufteilung_Gebäudegruppen_BWZK!A192,#REF!)</f>
        <v>#REF!</v>
      </c>
      <c r="I192" s="67"/>
      <c r="J192" s="72" t="e">
        <f>SUMIF(#REF!,Aufteilung_Gebäudegruppen_BWZK!A192,#REF!)</f>
        <v>#REF!</v>
      </c>
      <c r="K192" s="72" t="e">
        <f>SUMIF(#REF!,Aufteilung_Gebäudegruppen_BWZK!A192,#REF!)</f>
        <v>#REF!</v>
      </c>
      <c r="L192" s="72" t="e">
        <f>SUMIF(#REF!,Aufteilung_Gebäudegruppen_BWZK!A192,#REF!)</f>
        <v>#REF!</v>
      </c>
      <c r="M192" s="72" t="e">
        <f>SUMIF(#REF!,Aufteilung_Gebäudegruppen_BWZK!A192,#REF!)</f>
        <v>#REF!</v>
      </c>
      <c r="N192" s="72" t="e">
        <f>SUMIF(#REF!,Aufteilung_Gebäudegruppen_BWZK!A192,#REF!)</f>
        <v>#REF!</v>
      </c>
      <c r="O192" s="67"/>
      <c r="P192" s="72" t="e">
        <f>SUMIF(#REF!,Aufteilung_Gebäudegruppen_BWZK!A192,#REF!)</f>
        <v>#REF!</v>
      </c>
      <c r="Q192" s="72" t="e">
        <f>SUMIF(#REF!,Aufteilung_Gebäudegruppen_BWZK!A192,#REF!)</f>
        <v>#REF!</v>
      </c>
      <c r="R192" s="72" t="e">
        <f>SUMIF(#REF!,Aufteilung_Gebäudegruppen_BWZK!A192,#REF!)</f>
        <v>#REF!</v>
      </c>
      <c r="S192" s="72" t="e">
        <f>SUMIF(#REF!,Aufteilung_Gebäudegruppen_BWZK!A192,#REF!)</f>
        <v>#REF!</v>
      </c>
      <c r="T192" s="72" t="e">
        <f>SUMIF(#REF!,Aufteilung_Gebäudegruppen_BWZK!A192,#REF!)</f>
        <v>#REF!</v>
      </c>
      <c r="U192" s="67"/>
      <c r="V192" s="72" t="e">
        <f>SUMIF(#REF!,Aufteilung_Gebäudegruppen_BWZK!A192,#REF!)</f>
        <v>#REF!</v>
      </c>
      <c r="W192" s="72" t="e">
        <f>SUMIF(#REF!,Aufteilung_Gebäudegruppen_BWZK!A192,#REF!)</f>
        <v>#REF!</v>
      </c>
      <c r="X192" s="72" t="e">
        <f>SUMIF(#REF!,Aufteilung_Gebäudegruppen_BWZK!A192,#REF!)</f>
        <v>#REF!</v>
      </c>
      <c r="Y192" s="72" t="e">
        <f>SUMIF(#REF!,Aufteilung_Gebäudegruppen_BWZK!A192,#REF!)</f>
        <v>#REF!</v>
      </c>
      <c r="Z192" s="72" t="e">
        <f>SUMIF(#REF!,Aufteilung_Gebäudegruppen_BWZK!A192,#REF!)</f>
        <v>#REF!</v>
      </c>
      <c r="AA192" s="67"/>
      <c r="AB192" s="72" t="e">
        <f>SUMIF(#REF!,Aufteilung_Gebäudegruppen_BWZK!A192,#REF!)</f>
        <v>#REF!</v>
      </c>
      <c r="AC192" s="72" t="e">
        <f>SUMIF(#REF!,Aufteilung_Gebäudegruppen_BWZK!A192,#REF!)</f>
        <v>#REF!</v>
      </c>
      <c r="AD192" s="72" t="e">
        <f>SUMIF(#REF!,Aufteilung_Gebäudegruppen_BWZK!A192,#REF!)</f>
        <v>#REF!</v>
      </c>
      <c r="AE192" s="72" t="e">
        <f>SUMIF(#REF!,Aufteilung_Gebäudegruppen_BWZK!A192,#REF!)</f>
        <v>#REF!</v>
      </c>
      <c r="AF192" s="72" t="e">
        <f>SUMIF(#REF!,Aufteilung_Gebäudegruppen_BWZK!A192,#REF!)</f>
        <v>#REF!</v>
      </c>
      <c r="AG192" s="67"/>
      <c r="AH192" s="72" t="e">
        <f>SUMIF(#REF!,Aufteilung_Gebäudegruppen_BWZK!A192,#REF!)</f>
        <v>#REF!</v>
      </c>
      <c r="AI192" s="72" t="e">
        <f>SUMIF(#REF!,Aufteilung_Gebäudegruppen_BWZK!A192,#REF!)</f>
        <v>#REF!</v>
      </c>
      <c r="AJ192" s="72" t="e">
        <f>SUMIF(#REF!,Aufteilung_Gebäudegruppen_BWZK!A192,#REF!)</f>
        <v>#REF!</v>
      </c>
      <c r="AK192" s="72" t="e">
        <f>SUMIF(#REF!,Aufteilung_Gebäudegruppen_BWZK!A192,#REF!)</f>
        <v>#REF!</v>
      </c>
      <c r="AL192" s="72" t="e">
        <f>SUMIF(#REF!,Aufteilung_Gebäudegruppen_BWZK!A192,#REF!)</f>
        <v>#REF!</v>
      </c>
      <c r="AM192" s="69"/>
      <c r="AN192" s="70" t="s">
        <v>47</v>
      </c>
      <c r="AO192" s="70" t="e">
        <f t="shared" si="40"/>
        <v>#REF!</v>
      </c>
      <c r="AP192" s="70" t="e">
        <f t="shared" si="41"/>
        <v>#REF!</v>
      </c>
      <c r="AQ192" s="70" t="e">
        <f t="shared" si="42"/>
        <v>#REF!</v>
      </c>
      <c r="AR192" s="70" t="e">
        <f t="shared" si="43"/>
        <v>#REF!</v>
      </c>
      <c r="AS192" s="71"/>
      <c r="AT192" s="70" t="s">
        <v>47</v>
      </c>
      <c r="AU192" s="70" t="e">
        <f t="shared" si="44"/>
        <v>#REF!</v>
      </c>
      <c r="AV192" s="70" t="e">
        <f t="shared" si="45"/>
        <v>#REF!</v>
      </c>
      <c r="AW192" s="70" t="e">
        <f t="shared" si="46"/>
        <v>#REF!</v>
      </c>
      <c r="AX192" s="70" t="e">
        <f t="shared" si="47"/>
        <v>#REF!</v>
      </c>
      <c r="AY192" s="71"/>
      <c r="AZ192" s="70" t="s">
        <v>47</v>
      </c>
      <c r="BA192" s="70" t="e">
        <f t="shared" si="48"/>
        <v>#REF!</v>
      </c>
      <c r="BB192" s="70" t="e">
        <f t="shared" si="49"/>
        <v>#REF!</v>
      </c>
      <c r="BC192" s="70" t="e">
        <f t="shared" si="50"/>
        <v>#REF!</v>
      </c>
      <c r="BD192" s="70" t="e">
        <f t="shared" si="51"/>
        <v>#REF!</v>
      </c>
      <c r="BE192" s="71"/>
      <c r="BF192" s="70" t="s">
        <v>47</v>
      </c>
      <c r="BG192" s="70" t="e">
        <f t="shared" si="52"/>
        <v>#REF!</v>
      </c>
      <c r="BH192" s="70" t="e">
        <f t="shared" si="53"/>
        <v>#REF!</v>
      </c>
      <c r="BI192" s="70" t="e">
        <f t="shared" si="54"/>
        <v>#REF!</v>
      </c>
      <c r="BJ192" s="70" t="e">
        <f t="shared" si="55"/>
        <v>#REF!</v>
      </c>
      <c r="BK192" s="71"/>
      <c r="BL192" s="70" t="s">
        <v>47</v>
      </c>
      <c r="BM192" s="70" t="e">
        <f t="shared" si="56"/>
        <v>#REF!</v>
      </c>
      <c r="BN192" s="70" t="e">
        <f t="shared" si="57"/>
        <v>#REF!</v>
      </c>
      <c r="BO192" s="70" t="e">
        <f t="shared" si="58"/>
        <v>#REF!</v>
      </c>
      <c r="BP192" s="70" t="e">
        <f t="shared" si="59"/>
        <v>#REF!</v>
      </c>
      <c r="BQ192" s="52"/>
    </row>
    <row r="193" spans="1:69">
      <c r="A193" s="66">
        <v>5000</v>
      </c>
      <c r="B193" s="66" t="s">
        <v>206</v>
      </c>
      <c r="C193" s="39"/>
      <c r="D193" s="14" t="e">
        <f>SUMIF(#REF!,Aufteilung_Gebäudegruppen_BWZK!A193,#REF!)</f>
        <v>#REF!</v>
      </c>
      <c r="E193" s="14" t="e">
        <f>SUMIF(#REF!,Aufteilung_Gebäudegruppen_BWZK!A193,#REF!)</f>
        <v>#REF!</v>
      </c>
      <c r="F193" s="14" t="e">
        <f>SUMIF(#REF!,Aufteilung_Gebäudegruppen_BWZK!A193,#REF!)</f>
        <v>#REF!</v>
      </c>
      <c r="G193" s="14" t="e">
        <f>SUMIF(#REF!,Aufteilung_Gebäudegruppen_BWZK!A193,#REF!)</f>
        <v>#REF!</v>
      </c>
      <c r="H193" s="14" t="e">
        <f>SUMIF(#REF!,Aufteilung_Gebäudegruppen_BWZK!A193,#REF!)</f>
        <v>#REF!</v>
      </c>
      <c r="I193" s="67"/>
      <c r="J193" s="72" t="e">
        <f>SUMIF(#REF!,Aufteilung_Gebäudegruppen_BWZK!A193,#REF!)</f>
        <v>#REF!</v>
      </c>
      <c r="K193" s="72" t="e">
        <f>SUMIF(#REF!,Aufteilung_Gebäudegruppen_BWZK!A193,#REF!)</f>
        <v>#REF!</v>
      </c>
      <c r="L193" s="72" t="e">
        <f>SUMIF(#REF!,Aufteilung_Gebäudegruppen_BWZK!A193,#REF!)</f>
        <v>#REF!</v>
      </c>
      <c r="M193" s="72" t="e">
        <f>SUMIF(#REF!,Aufteilung_Gebäudegruppen_BWZK!A193,#REF!)</f>
        <v>#REF!</v>
      </c>
      <c r="N193" s="72" t="e">
        <f>SUMIF(#REF!,Aufteilung_Gebäudegruppen_BWZK!A193,#REF!)</f>
        <v>#REF!</v>
      </c>
      <c r="O193" s="67"/>
      <c r="P193" s="72" t="e">
        <f>SUMIF(#REF!,Aufteilung_Gebäudegruppen_BWZK!A193,#REF!)</f>
        <v>#REF!</v>
      </c>
      <c r="Q193" s="72" t="e">
        <f>SUMIF(#REF!,Aufteilung_Gebäudegruppen_BWZK!A193,#REF!)</f>
        <v>#REF!</v>
      </c>
      <c r="R193" s="72" t="e">
        <f>SUMIF(#REF!,Aufteilung_Gebäudegruppen_BWZK!A193,#REF!)</f>
        <v>#REF!</v>
      </c>
      <c r="S193" s="72" t="e">
        <f>SUMIF(#REF!,Aufteilung_Gebäudegruppen_BWZK!A193,#REF!)</f>
        <v>#REF!</v>
      </c>
      <c r="T193" s="72" t="e">
        <f>SUMIF(#REF!,Aufteilung_Gebäudegruppen_BWZK!A193,#REF!)</f>
        <v>#REF!</v>
      </c>
      <c r="U193" s="67"/>
      <c r="V193" s="72" t="e">
        <f>SUMIF(#REF!,Aufteilung_Gebäudegruppen_BWZK!A193,#REF!)</f>
        <v>#REF!</v>
      </c>
      <c r="W193" s="72" t="e">
        <f>SUMIF(#REF!,Aufteilung_Gebäudegruppen_BWZK!A193,#REF!)</f>
        <v>#REF!</v>
      </c>
      <c r="X193" s="72" t="e">
        <f>SUMIF(#REF!,Aufteilung_Gebäudegruppen_BWZK!A193,#REF!)</f>
        <v>#REF!</v>
      </c>
      <c r="Y193" s="72" t="e">
        <f>SUMIF(#REF!,Aufteilung_Gebäudegruppen_BWZK!A193,#REF!)</f>
        <v>#REF!</v>
      </c>
      <c r="Z193" s="72" t="e">
        <f>SUMIF(#REF!,Aufteilung_Gebäudegruppen_BWZK!A193,#REF!)</f>
        <v>#REF!</v>
      </c>
      <c r="AA193" s="67"/>
      <c r="AB193" s="72" t="e">
        <f>SUMIF(#REF!,Aufteilung_Gebäudegruppen_BWZK!A193,#REF!)</f>
        <v>#REF!</v>
      </c>
      <c r="AC193" s="72" t="e">
        <f>SUMIF(#REF!,Aufteilung_Gebäudegruppen_BWZK!A193,#REF!)</f>
        <v>#REF!</v>
      </c>
      <c r="AD193" s="72" t="e">
        <f>SUMIF(#REF!,Aufteilung_Gebäudegruppen_BWZK!A193,#REF!)</f>
        <v>#REF!</v>
      </c>
      <c r="AE193" s="72" t="e">
        <f>SUMIF(#REF!,Aufteilung_Gebäudegruppen_BWZK!A193,#REF!)</f>
        <v>#REF!</v>
      </c>
      <c r="AF193" s="72" t="e">
        <f>SUMIF(#REF!,Aufteilung_Gebäudegruppen_BWZK!A193,#REF!)</f>
        <v>#REF!</v>
      </c>
      <c r="AG193" s="67"/>
      <c r="AH193" s="72" t="e">
        <f>SUMIF(#REF!,Aufteilung_Gebäudegruppen_BWZK!A193,#REF!)</f>
        <v>#REF!</v>
      </c>
      <c r="AI193" s="72" t="e">
        <f>SUMIF(#REF!,Aufteilung_Gebäudegruppen_BWZK!A193,#REF!)</f>
        <v>#REF!</v>
      </c>
      <c r="AJ193" s="72" t="e">
        <f>SUMIF(#REF!,Aufteilung_Gebäudegruppen_BWZK!A193,#REF!)</f>
        <v>#REF!</v>
      </c>
      <c r="AK193" s="72" t="e">
        <f>SUMIF(#REF!,Aufteilung_Gebäudegruppen_BWZK!A193,#REF!)</f>
        <v>#REF!</v>
      </c>
      <c r="AL193" s="72" t="e">
        <f>SUMIF(#REF!,Aufteilung_Gebäudegruppen_BWZK!A193,#REF!)</f>
        <v>#REF!</v>
      </c>
      <c r="AM193" s="69"/>
      <c r="AN193" s="70" t="s">
        <v>47</v>
      </c>
      <c r="AO193" s="70" t="e">
        <f t="shared" si="40"/>
        <v>#REF!</v>
      </c>
      <c r="AP193" s="70" t="e">
        <f t="shared" si="41"/>
        <v>#REF!</v>
      </c>
      <c r="AQ193" s="70" t="e">
        <f t="shared" si="42"/>
        <v>#REF!</v>
      </c>
      <c r="AR193" s="70" t="e">
        <f t="shared" si="43"/>
        <v>#REF!</v>
      </c>
      <c r="AS193" s="71"/>
      <c r="AT193" s="70" t="s">
        <v>47</v>
      </c>
      <c r="AU193" s="70" t="e">
        <f t="shared" si="44"/>
        <v>#REF!</v>
      </c>
      <c r="AV193" s="70" t="e">
        <f t="shared" si="45"/>
        <v>#REF!</v>
      </c>
      <c r="AW193" s="70" t="e">
        <f t="shared" si="46"/>
        <v>#REF!</v>
      </c>
      <c r="AX193" s="70" t="e">
        <f t="shared" si="47"/>
        <v>#REF!</v>
      </c>
      <c r="AY193" s="71"/>
      <c r="AZ193" s="70" t="s">
        <v>47</v>
      </c>
      <c r="BA193" s="70" t="e">
        <f t="shared" si="48"/>
        <v>#REF!</v>
      </c>
      <c r="BB193" s="70" t="e">
        <f t="shared" si="49"/>
        <v>#REF!</v>
      </c>
      <c r="BC193" s="70" t="e">
        <f t="shared" si="50"/>
        <v>#REF!</v>
      </c>
      <c r="BD193" s="70" t="e">
        <f t="shared" si="51"/>
        <v>#REF!</v>
      </c>
      <c r="BE193" s="71"/>
      <c r="BF193" s="70" t="s">
        <v>47</v>
      </c>
      <c r="BG193" s="70" t="e">
        <f t="shared" si="52"/>
        <v>#REF!</v>
      </c>
      <c r="BH193" s="70" t="e">
        <f t="shared" si="53"/>
        <v>#REF!</v>
      </c>
      <c r="BI193" s="70" t="e">
        <f t="shared" si="54"/>
        <v>#REF!</v>
      </c>
      <c r="BJ193" s="70" t="e">
        <f t="shared" si="55"/>
        <v>#REF!</v>
      </c>
      <c r="BK193" s="71"/>
      <c r="BL193" s="70" t="s">
        <v>47</v>
      </c>
      <c r="BM193" s="70" t="e">
        <f t="shared" si="56"/>
        <v>#REF!</v>
      </c>
      <c r="BN193" s="70" t="e">
        <f t="shared" si="57"/>
        <v>#REF!</v>
      </c>
      <c r="BO193" s="70" t="e">
        <f t="shared" si="58"/>
        <v>#REF!</v>
      </c>
      <c r="BP193" s="70" t="e">
        <f t="shared" si="59"/>
        <v>#REF!</v>
      </c>
      <c r="BQ193" s="52"/>
    </row>
    <row r="194" spans="1:69">
      <c r="A194" s="66">
        <v>5100</v>
      </c>
      <c r="B194" s="66" t="s">
        <v>207</v>
      </c>
      <c r="C194" s="39"/>
      <c r="D194" s="14" t="e">
        <f>SUMIF(#REF!,Aufteilung_Gebäudegruppen_BWZK!A194,#REF!)</f>
        <v>#REF!</v>
      </c>
      <c r="E194" s="14" t="e">
        <f>SUMIF(#REF!,Aufteilung_Gebäudegruppen_BWZK!A194,#REF!)</f>
        <v>#REF!</v>
      </c>
      <c r="F194" s="14" t="e">
        <f>SUMIF(#REF!,Aufteilung_Gebäudegruppen_BWZK!A194,#REF!)</f>
        <v>#REF!</v>
      </c>
      <c r="G194" s="14" t="e">
        <f>SUMIF(#REF!,Aufteilung_Gebäudegruppen_BWZK!A194,#REF!)</f>
        <v>#REF!</v>
      </c>
      <c r="H194" s="14" t="e">
        <f>SUMIF(#REF!,Aufteilung_Gebäudegruppen_BWZK!A194,#REF!)</f>
        <v>#REF!</v>
      </c>
      <c r="I194" s="67"/>
      <c r="J194" s="72" t="e">
        <f>SUMIF(#REF!,Aufteilung_Gebäudegruppen_BWZK!A194,#REF!)</f>
        <v>#REF!</v>
      </c>
      <c r="K194" s="72" t="e">
        <f>SUMIF(#REF!,Aufteilung_Gebäudegruppen_BWZK!A194,#REF!)</f>
        <v>#REF!</v>
      </c>
      <c r="L194" s="72" t="e">
        <f>SUMIF(#REF!,Aufteilung_Gebäudegruppen_BWZK!A194,#REF!)</f>
        <v>#REF!</v>
      </c>
      <c r="M194" s="72" t="e">
        <f>SUMIF(#REF!,Aufteilung_Gebäudegruppen_BWZK!A194,#REF!)</f>
        <v>#REF!</v>
      </c>
      <c r="N194" s="72" t="e">
        <f>SUMIF(#REF!,Aufteilung_Gebäudegruppen_BWZK!A194,#REF!)</f>
        <v>#REF!</v>
      </c>
      <c r="O194" s="67"/>
      <c r="P194" s="72" t="e">
        <f>SUMIF(#REF!,Aufteilung_Gebäudegruppen_BWZK!A194,#REF!)</f>
        <v>#REF!</v>
      </c>
      <c r="Q194" s="72" t="e">
        <f>SUMIF(#REF!,Aufteilung_Gebäudegruppen_BWZK!A194,#REF!)</f>
        <v>#REF!</v>
      </c>
      <c r="R194" s="72" t="e">
        <f>SUMIF(#REF!,Aufteilung_Gebäudegruppen_BWZK!A194,#REF!)</f>
        <v>#REF!</v>
      </c>
      <c r="S194" s="72" t="e">
        <f>SUMIF(#REF!,Aufteilung_Gebäudegruppen_BWZK!A194,#REF!)</f>
        <v>#REF!</v>
      </c>
      <c r="T194" s="72" t="e">
        <f>SUMIF(#REF!,Aufteilung_Gebäudegruppen_BWZK!A194,#REF!)</f>
        <v>#REF!</v>
      </c>
      <c r="U194" s="67"/>
      <c r="V194" s="72" t="e">
        <f>SUMIF(#REF!,Aufteilung_Gebäudegruppen_BWZK!A194,#REF!)</f>
        <v>#REF!</v>
      </c>
      <c r="W194" s="72" t="e">
        <f>SUMIF(#REF!,Aufteilung_Gebäudegruppen_BWZK!A194,#REF!)</f>
        <v>#REF!</v>
      </c>
      <c r="X194" s="72" t="e">
        <f>SUMIF(#REF!,Aufteilung_Gebäudegruppen_BWZK!A194,#REF!)</f>
        <v>#REF!</v>
      </c>
      <c r="Y194" s="72" t="e">
        <f>SUMIF(#REF!,Aufteilung_Gebäudegruppen_BWZK!A194,#REF!)</f>
        <v>#REF!</v>
      </c>
      <c r="Z194" s="72" t="e">
        <f>SUMIF(#REF!,Aufteilung_Gebäudegruppen_BWZK!A194,#REF!)</f>
        <v>#REF!</v>
      </c>
      <c r="AA194" s="67"/>
      <c r="AB194" s="72" t="e">
        <f>SUMIF(#REF!,Aufteilung_Gebäudegruppen_BWZK!A194,#REF!)</f>
        <v>#REF!</v>
      </c>
      <c r="AC194" s="72" t="e">
        <f>SUMIF(#REF!,Aufteilung_Gebäudegruppen_BWZK!A194,#REF!)</f>
        <v>#REF!</v>
      </c>
      <c r="AD194" s="72" t="e">
        <f>SUMIF(#REF!,Aufteilung_Gebäudegruppen_BWZK!A194,#REF!)</f>
        <v>#REF!</v>
      </c>
      <c r="AE194" s="72" t="e">
        <f>SUMIF(#REF!,Aufteilung_Gebäudegruppen_BWZK!A194,#REF!)</f>
        <v>#REF!</v>
      </c>
      <c r="AF194" s="72" t="e">
        <f>SUMIF(#REF!,Aufteilung_Gebäudegruppen_BWZK!A194,#REF!)</f>
        <v>#REF!</v>
      </c>
      <c r="AG194" s="67"/>
      <c r="AH194" s="72" t="e">
        <f>SUMIF(#REF!,Aufteilung_Gebäudegruppen_BWZK!A194,#REF!)</f>
        <v>#REF!</v>
      </c>
      <c r="AI194" s="72" t="e">
        <f>SUMIF(#REF!,Aufteilung_Gebäudegruppen_BWZK!A194,#REF!)</f>
        <v>#REF!</v>
      </c>
      <c r="AJ194" s="72" t="e">
        <f>SUMIF(#REF!,Aufteilung_Gebäudegruppen_BWZK!A194,#REF!)</f>
        <v>#REF!</v>
      </c>
      <c r="AK194" s="72" t="e">
        <f>SUMIF(#REF!,Aufteilung_Gebäudegruppen_BWZK!A194,#REF!)</f>
        <v>#REF!</v>
      </c>
      <c r="AL194" s="72" t="e">
        <f>SUMIF(#REF!,Aufteilung_Gebäudegruppen_BWZK!A194,#REF!)</f>
        <v>#REF!</v>
      </c>
      <c r="AM194" s="69"/>
      <c r="AN194" s="70" t="s">
        <v>47</v>
      </c>
      <c r="AO194" s="70" t="e">
        <f t="shared" si="40"/>
        <v>#REF!</v>
      </c>
      <c r="AP194" s="70" t="e">
        <f t="shared" si="41"/>
        <v>#REF!</v>
      </c>
      <c r="AQ194" s="70" t="e">
        <f t="shared" si="42"/>
        <v>#REF!</v>
      </c>
      <c r="AR194" s="70" t="e">
        <f t="shared" si="43"/>
        <v>#REF!</v>
      </c>
      <c r="AS194" s="71"/>
      <c r="AT194" s="70" t="s">
        <v>47</v>
      </c>
      <c r="AU194" s="70" t="e">
        <f t="shared" si="44"/>
        <v>#REF!</v>
      </c>
      <c r="AV194" s="70" t="e">
        <f t="shared" si="45"/>
        <v>#REF!</v>
      </c>
      <c r="AW194" s="70" t="e">
        <f t="shared" si="46"/>
        <v>#REF!</v>
      </c>
      <c r="AX194" s="70" t="e">
        <f t="shared" si="47"/>
        <v>#REF!</v>
      </c>
      <c r="AY194" s="71"/>
      <c r="AZ194" s="70" t="s">
        <v>47</v>
      </c>
      <c r="BA194" s="70" t="e">
        <f t="shared" si="48"/>
        <v>#REF!</v>
      </c>
      <c r="BB194" s="70" t="e">
        <f t="shared" si="49"/>
        <v>#REF!</v>
      </c>
      <c r="BC194" s="70" t="e">
        <f t="shared" si="50"/>
        <v>#REF!</v>
      </c>
      <c r="BD194" s="70" t="e">
        <f t="shared" si="51"/>
        <v>#REF!</v>
      </c>
      <c r="BE194" s="71"/>
      <c r="BF194" s="70" t="s">
        <v>47</v>
      </c>
      <c r="BG194" s="70" t="e">
        <f t="shared" si="52"/>
        <v>#REF!</v>
      </c>
      <c r="BH194" s="70" t="e">
        <f t="shared" si="53"/>
        <v>#REF!</v>
      </c>
      <c r="BI194" s="70" t="e">
        <f t="shared" si="54"/>
        <v>#REF!</v>
      </c>
      <c r="BJ194" s="70" t="e">
        <f t="shared" si="55"/>
        <v>#REF!</v>
      </c>
      <c r="BK194" s="71"/>
      <c r="BL194" s="70" t="s">
        <v>47</v>
      </c>
      <c r="BM194" s="70" t="e">
        <f t="shared" si="56"/>
        <v>#REF!</v>
      </c>
      <c r="BN194" s="70" t="e">
        <f t="shared" si="57"/>
        <v>#REF!</v>
      </c>
      <c r="BO194" s="70" t="e">
        <f t="shared" si="58"/>
        <v>#REF!</v>
      </c>
      <c r="BP194" s="70" t="e">
        <f t="shared" si="59"/>
        <v>#REF!</v>
      </c>
      <c r="BQ194" s="52"/>
    </row>
    <row r="195" spans="1:69">
      <c r="A195" s="5">
        <v>5110</v>
      </c>
      <c r="B195" s="5" t="s">
        <v>208</v>
      </c>
      <c r="C195" s="40"/>
      <c r="D195" s="14" t="e">
        <f>SUMIF(#REF!,Aufteilung_Gebäudegruppen_BWZK!A195,#REF!)</f>
        <v>#REF!</v>
      </c>
      <c r="E195" s="14" t="e">
        <f>SUMIF(#REF!,Aufteilung_Gebäudegruppen_BWZK!A195,#REF!)</f>
        <v>#REF!</v>
      </c>
      <c r="F195" s="14" t="e">
        <f>SUMIF(#REF!,Aufteilung_Gebäudegruppen_BWZK!A195,#REF!)</f>
        <v>#REF!</v>
      </c>
      <c r="G195" s="14" t="e">
        <f>SUMIF(#REF!,Aufteilung_Gebäudegruppen_BWZK!A195,#REF!)</f>
        <v>#REF!</v>
      </c>
      <c r="H195" s="14" t="e">
        <f>SUMIF(#REF!,Aufteilung_Gebäudegruppen_BWZK!A195,#REF!)</f>
        <v>#REF!</v>
      </c>
      <c r="I195" s="67"/>
      <c r="J195" s="72" t="e">
        <f>SUMIF(#REF!,Aufteilung_Gebäudegruppen_BWZK!A195,#REF!)</f>
        <v>#REF!</v>
      </c>
      <c r="K195" s="72" t="e">
        <f>SUMIF(#REF!,Aufteilung_Gebäudegruppen_BWZK!A195,#REF!)</f>
        <v>#REF!</v>
      </c>
      <c r="L195" s="72" t="e">
        <f>SUMIF(#REF!,Aufteilung_Gebäudegruppen_BWZK!A195,#REF!)</f>
        <v>#REF!</v>
      </c>
      <c r="M195" s="72" t="e">
        <f>SUMIF(#REF!,Aufteilung_Gebäudegruppen_BWZK!A195,#REF!)</f>
        <v>#REF!</v>
      </c>
      <c r="N195" s="72" t="e">
        <f>SUMIF(#REF!,Aufteilung_Gebäudegruppen_BWZK!A195,#REF!)</f>
        <v>#REF!</v>
      </c>
      <c r="O195" s="67"/>
      <c r="P195" s="72" t="e">
        <f>SUMIF(#REF!,Aufteilung_Gebäudegruppen_BWZK!A195,#REF!)</f>
        <v>#REF!</v>
      </c>
      <c r="Q195" s="72" t="e">
        <f>SUMIF(#REF!,Aufteilung_Gebäudegruppen_BWZK!A195,#REF!)</f>
        <v>#REF!</v>
      </c>
      <c r="R195" s="72" t="e">
        <f>SUMIF(#REF!,Aufteilung_Gebäudegruppen_BWZK!A195,#REF!)</f>
        <v>#REF!</v>
      </c>
      <c r="S195" s="72" t="e">
        <f>SUMIF(#REF!,Aufteilung_Gebäudegruppen_BWZK!A195,#REF!)</f>
        <v>#REF!</v>
      </c>
      <c r="T195" s="72" t="e">
        <f>SUMIF(#REF!,Aufteilung_Gebäudegruppen_BWZK!A195,#REF!)</f>
        <v>#REF!</v>
      </c>
      <c r="U195" s="67"/>
      <c r="V195" s="72" t="e">
        <f>SUMIF(#REF!,Aufteilung_Gebäudegruppen_BWZK!A195,#REF!)</f>
        <v>#REF!</v>
      </c>
      <c r="W195" s="72" t="e">
        <f>SUMIF(#REF!,Aufteilung_Gebäudegruppen_BWZK!A195,#REF!)</f>
        <v>#REF!</v>
      </c>
      <c r="X195" s="72" t="e">
        <f>SUMIF(#REF!,Aufteilung_Gebäudegruppen_BWZK!A195,#REF!)</f>
        <v>#REF!</v>
      </c>
      <c r="Y195" s="72" t="e">
        <f>SUMIF(#REF!,Aufteilung_Gebäudegruppen_BWZK!A195,#REF!)</f>
        <v>#REF!</v>
      </c>
      <c r="Z195" s="72" t="e">
        <f>SUMIF(#REF!,Aufteilung_Gebäudegruppen_BWZK!A195,#REF!)</f>
        <v>#REF!</v>
      </c>
      <c r="AA195" s="67"/>
      <c r="AB195" s="72" t="e">
        <f>SUMIF(#REF!,Aufteilung_Gebäudegruppen_BWZK!A195,#REF!)</f>
        <v>#REF!</v>
      </c>
      <c r="AC195" s="72" t="e">
        <f>SUMIF(#REF!,Aufteilung_Gebäudegruppen_BWZK!A195,#REF!)</f>
        <v>#REF!</v>
      </c>
      <c r="AD195" s="72" t="e">
        <f>SUMIF(#REF!,Aufteilung_Gebäudegruppen_BWZK!A195,#REF!)</f>
        <v>#REF!</v>
      </c>
      <c r="AE195" s="72" t="e">
        <f>SUMIF(#REF!,Aufteilung_Gebäudegruppen_BWZK!A195,#REF!)</f>
        <v>#REF!</v>
      </c>
      <c r="AF195" s="72" t="e">
        <f>SUMIF(#REF!,Aufteilung_Gebäudegruppen_BWZK!A195,#REF!)</f>
        <v>#REF!</v>
      </c>
      <c r="AG195" s="67"/>
      <c r="AH195" s="72" t="e">
        <f>SUMIF(#REF!,Aufteilung_Gebäudegruppen_BWZK!A195,#REF!)</f>
        <v>#REF!</v>
      </c>
      <c r="AI195" s="72" t="e">
        <f>SUMIF(#REF!,Aufteilung_Gebäudegruppen_BWZK!A195,#REF!)</f>
        <v>#REF!</v>
      </c>
      <c r="AJ195" s="72" t="e">
        <f>SUMIF(#REF!,Aufteilung_Gebäudegruppen_BWZK!A195,#REF!)</f>
        <v>#REF!</v>
      </c>
      <c r="AK195" s="72" t="e">
        <f>SUMIF(#REF!,Aufteilung_Gebäudegruppen_BWZK!A195,#REF!)</f>
        <v>#REF!</v>
      </c>
      <c r="AL195" s="72" t="e">
        <f>SUMIF(#REF!,Aufteilung_Gebäudegruppen_BWZK!A195,#REF!)</f>
        <v>#REF!</v>
      </c>
      <c r="AM195" s="69"/>
      <c r="AN195" s="70" t="s">
        <v>47</v>
      </c>
      <c r="AO195" s="70" t="e">
        <f t="shared" si="40"/>
        <v>#REF!</v>
      </c>
      <c r="AP195" s="70" t="e">
        <f t="shared" si="41"/>
        <v>#REF!</v>
      </c>
      <c r="AQ195" s="70" t="e">
        <f t="shared" si="42"/>
        <v>#REF!</v>
      </c>
      <c r="AR195" s="70" t="e">
        <f t="shared" si="43"/>
        <v>#REF!</v>
      </c>
      <c r="AS195" s="71"/>
      <c r="AT195" s="70" t="s">
        <v>47</v>
      </c>
      <c r="AU195" s="70" t="e">
        <f t="shared" si="44"/>
        <v>#REF!</v>
      </c>
      <c r="AV195" s="70" t="e">
        <f t="shared" si="45"/>
        <v>#REF!</v>
      </c>
      <c r="AW195" s="70" t="e">
        <f t="shared" si="46"/>
        <v>#REF!</v>
      </c>
      <c r="AX195" s="70" t="e">
        <f t="shared" si="47"/>
        <v>#REF!</v>
      </c>
      <c r="AY195" s="71"/>
      <c r="AZ195" s="70" t="s">
        <v>47</v>
      </c>
      <c r="BA195" s="70" t="e">
        <f t="shared" si="48"/>
        <v>#REF!</v>
      </c>
      <c r="BB195" s="70" t="e">
        <f t="shared" si="49"/>
        <v>#REF!</v>
      </c>
      <c r="BC195" s="70" t="e">
        <f t="shared" si="50"/>
        <v>#REF!</v>
      </c>
      <c r="BD195" s="70" t="e">
        <f t="shared" si="51"/>
        <v>#REF!</v>
      </c>
      <c r="BE195" s="71"/>
      <c r="BF195" s="70" t="s">
        <v>47</v>
      </c>
      <c r="BG195" s="70" t="e">
        <f t="shared" si="52"/>
        <v>#REF!</v>
      </c>
      <c r="BH195" s="70" t="e">
        <f t="shared" si="53"/>
        <v>#REF!</v>
      </c>
      <c r="BI195" s="70" t="e">
        <f t="shared" si="54"/>
        <v>#REF!</v>
      </c>
      <c r="BJ195" s="70" t="e">
        <f t="shared" si="55"/>
        <v>#REF!</v>
      </c>
      <c r="BK195" s="71"/>
      <c r="BL195" s="70" t="s">
        <v>47</v>
      </c>
      <c r="BM195" s="70" t="e">
        <f t="shared" si="56"/>
        <v>#REF!</v>
      </c>
      <c r="BN195" s="70" t="e">
        <f t="shared" si="57"/>
        <v>#REF!</v>
      </c>
      <c r="BO195" s="70" t="e">
        <f t="shared" si="58"/>
        <v>#REF!</v>
      </c>
      <c r="BP195" s="70" t="e">
        <f t="shared" si="59"/>
        <v>#REF!</v>
      </c>
      <c r="BQ195" s="52"/>
    </row>
    <row r="196" spans="1:69">
      <c r="A196" s="5">
        <v>5120</v>
      </c>
      <c r="B196" s="5" t="s">
        <v>209</v>
      </c>
      <c r="C196" s="40"/>
      <c r="D196" s="14" t="e">
        <f>SUMIF(#REF!,Aufteilung_Gebäudegruppen_BWZK!A196,#REF!)</f>
        <v>#REF!</v>
      </c>
      <c r="E196" s="14" t="e">
        <f>SUMIF(#REF!,Aufteilung_Gebäudegruppen_BWZK!A196,#REF!)</f>
        <v>#REF!</v>
      </c>
      <c r="F196" s="14" t="e">
        <f>SUMIF(#REF!,Aufteilung_Gebäudegruppen_BWZK!A196,#REF!)</f>
        <v>#REF!</v>
      </c>
      <c r="G196" s="14" t="e">
        <f>SUMIF(#REF!,Aufteilung_Gebäudegruppen_BWZK!A196,#REF!)</f>
        <v>#REF!</v>
      </c>
      <c r="H196" s="14" t="e">
        <f>SUMIF(#REF!,Aufteilung_Gebäudegruppen_BWZK!A196,#REF!)</f>
        <v>#REF!</v>
      </c>
      <c r="I196" s="67"/>
      <c r="J196" s="72" t="e">
        <f>SUMIF(#REF!,Aufteilung_Gebäudegruppen_BWZK!A196,#REF!)</f>
        <v>#REF!</v>
      </c>
      <c r="K196" s="72" t="e">
        <f>SUMIF(#REF!,Aufteilung_Gebäudegruppen_BWZK!A196,#REF!)</f>
        <v>#REF!</v>
      </c>
      <c r="L196" s="72" t="e">
        <f>SUMIF(#REF!,Aufteilung_Gebäudegruppen_BWZK!A196,#REF!)</f>
        <v>#REF!</v>
      </c>
      <c r="M196" s="72" t="e">
        <f>SUMIF(#REF!,Aufteilung_Gebäudegruppen_BWZK!A196,#REF!)</f>
        <v>#REF!</v>
      </c>
      <c r="N196" s="72" t="e">
        <f>SUMIF(#REF!,Aufteilung_Gebäudegruppen_BWZK!A196,#REF!)</f>
        <v>#REF!</v>
      </c>
      <c r="O196" s="67"/>
      <c r="P196" s="72" t="e">
        <f>SUMIF(#REF!,Aufteilung_Gebäudegruppen_BWZK!A196,#REF!)</f>
        <v>#REF!</v>
      </c>
      <c r="Q196" s="72" t="e">
        <f>SUMIF(#REF!,Aufteilung_Gebäudegruppen_BWZK!A196,#REF!)</f>
        <v>#REF!</v>
      </c>
      <c r="R196" s="72" t="e">
        <f>SUMIF(#REF!,Aufteilung_Gebäudegruppen_BWZK!A196,#REF!)</f>
        <v>#REF!</v>
      </c>
      <c r="S196" s="72" t="e">
        <f>SUMIF(#REF!,Aufteilung_Gebäudegruppen_BWZK!A196,#REF!)</f>
        <v>#REF!</v>
      </c>
      <c r="T196" s="72" t="e">
        <f>SUMIF(#REF!,Aufteilung_Gebäudegruppen_BWZK!A196,#REF!)</f>
        <v>#REF!</v>
      </c>
      <c r="U196" s="67"/>
      <c r="V196" s="72" t="e">
        <f>SUMIF(#REF!,Aufteilung_Gebäudegruppen_BWZK!A196,#REF!)</f>
        <v>#REF!</v>
      </c>
      <c r="W196" s="72" t="e">
        <f>SUMIF(#REF!,Aufteilung_Gebäudegruppen_BWZK!A196,#REF!)</f>
        <v>#REF!</v>
      </c>
      <c r="X196" s="72" t="e">
        <f>SUMIF(#REF!,Aufteilung_Gebäudegruppen_BWZK!A196,#REF!)</f>
        <v>#REF!</v>
      </c>
      <c r="Y196" s="72" t="e">
        <f>SUMIF(#REF!,Aufteilung_Gebäudegruppen_BWZK!A196,#REF!)</f>
        <v>#REF!</v>
      </c>
      <c r="Z196" s="72" t="e">
        <f>SUMIF(#REF!,Aufteilung_Gebäudegruppen_BWZK!A196,#REF!)</f>
        <v>#REF!</v>
      </c>
      <c r="AA196" s="67"/>
      <c r="AB196" s="72" t="e">
        <f>SUMIF(#REF!,Aufteilung_Gebäudegruppen_BWZK!A196,#REF!)</f>
        <v>#REF!</v>
      </c>
      <c r="AC196" s="72" t="e">
        <f>SUMIF(#REF!,Aufteilung_Gebäudegruppen_BWZK!A196,#REF!)</f>
        <v>#REF!</v>
      </c>
      <c r="AD196" s="72" t="e">
        <f>SUMIF(#REF!,Aufteilung_Gebäudegruppen_BWZK!A196,#REF!)</f>
        <v>#REF!</v>
      </c>
      <c r="AE196" s="72" t="e">
        <f>SUMIF(#REF!,Aufteilung_Gebäudegruppen_BWZK!A196,#REF!)</f>
        <v>#REF!</v>
      </c>
      <c r="AF196" s="72" t="e">
        <f>SUMIF(#REF!,Aufteilung_Gebäudegruppen_BWZK!A196,#REF!)</f>
        <v>#REF!</v>
      </c>
      <c r="AG196" s="67"/>
      <c r="AH196" s="72" t="e">
        <f>SUMIF(#REF!,Aufteilung_Gebäudegruppen_BWZK!A196,#REF!)</f>
        <v>#REF!</v>
      </c>
      <c r="AI196" s="72" t="e">
        <f>SUMIF(#REF!,Aufteilung_Gebäudegruppen_BWZK!A196,#REF!)</f>
        <v>#REF!</v>
      </c>
      <c r="AJ196" s="72" t="e">
        <f>SUMIF(#REF!,Aufteilung_Gebäudegruppen_BWZK!A196,#REF!)</f>
        <v>#REF!</v>
      </c>
      <c r="AK196" s="72" t="e">
        <f>SUMIF(#REF!,Aufteilung_Gebäudegruppen_BWZK!A196,#REF!)</f>
        <v>#REF!</v>
      </c>
      <c r="AL196" s="72" t="e">
        <f>SUMIF(#REF!,Aufteilung_Gebäudegruppen_BWZK!A196,#REF!)</f>
        <v>#REF!</v>
      </c>
      <c r="AM196" s="69"/>
      <c r="AN196" s="70" t="s">
        <v>47</v>
      </c>
      <c r="AO196" s="70" t="e">
        <f t="shared" si="40"/>
        <v>#REF!</v>
      </c>
      <c r="AP196" s="70" t="e">
        <f t="shared" si="41"/>
        <v>#REF!</v>
      </c>
      <c r="AQ196" s="70" t="e">
        <f t="shared" si="42"/>
        <v>#REF!</v>
      </c>
      <c r="AR196" s="70" t="e">
        <f t="shared" si="43"/>
        <v>#REF!</v>
      </c>
      <c r="AS196" s="71"/>
      <c r="AT196" s="70" t="s">
        <v>47</v>
      </c>
      <c r="AU196" s="70" t="e">
        <f t="shared" si="44"/>
        <v>#REF!</v>
      </c>
      <c r="AV196" s="70" t="e">
        <f t="shared" si="45"/>
        <v>#REF!</v>
      </c>
      <c r="AW196" s="70" t="e">
        <f t="shared" si="46"/>
        <v>#REF!</v>
      </c>
      <c r="AX196" s="70" t="e">
        <f t="shared" si="47"/>
        <v>#REF!</v>
      </c>
      <c r="AY196" s="71"/>
      <c r="AZ196" s="70" t="s">
        <v>47</v>
      </c>
      <c r="BA196" s="70" t="e">
        <f t="shared" si="48"/>
        <v>#REF!</v>
      </c>
      <c r="BB196" s="70" t="e">
        <f t="shared" si="49"/>
        <v>#REF!</v>
      </c>
      <c r="BC196" s="70" t="e">
        <f t="shared" si="50"/>
        <v>#REF!</v>
      </c>
      <c r="BD196" s="70" t="e">
        <f t="shared" si="51"/>
        <v>#REF!</v>
      </c>
      <c r="BE196" s="71"/>
      <c r="BF196" s="70" t="s">
        <v>47</v>
      </c>
      <c r="BG196" s="70" t="e">
        <f t="shared" si="52"/>
        <v>#REF!</v>
      </c>
      <c r="BH196" s="70" t="e">
        <f t="shared" si="53"/>
        <v>#REF!</v>
      </c>
      <c r="BI196" s="70" t="e">
        <f t="shared" si="54"/>
        <v>#REF!</v>
      </c>
      <c r="BJ196" s="70" t="e">
        <f t="shared" si="55"/>
        <v>#REF!</v>
      </c>
      <c r="BK196" s="71"/>
      <c r="BL196" s="70" t="s">
        <v>47</v>
      </c>
      <c r="BM196" s="70" t="e">
        <f t="shared" si="56"/>
        <v>#REF!</v>
      </c>
      <c r="BN196" s="70" t="e">
        <f t="shared" si="57"/>
        <v>#REF!</v>
      </c>
      <c r="BO196" s="70" t="e">
        <f t="shared" si="58"/>
        <v>#REF!</v>
      </c>
      <c r="BP196" s="70" t="e">
        <f t="shared" si="59"/>
        <v>#REF!</v>
      </c>
      <c r="BQ196" s="52"/>
    </row>
    <row r="197" spans="1:69">
      <c r="A197" s="5">
        <v>5130</v>
      </c>
      <c r="B197" s="5" t="s">
        <v>210</v>
      </c>
      <c r="C197" s="40"/>
      <c r="D197" s="14" t="e">
        <f>SUMIF(#REF!,Aufteilung_Gebäudegruppen_BWZK!A197,#REF!)</f>
        <v>#REF!</v>
      </c>
      <c r="E197" s="14" t="e">
        <f>SUMIF(#REF!,Aufteilung_Gebäudegruppen_BWZK!A197,#REF!)</f>
        <v>#REF!</v>
      </c>
      <c r="F197" s="14" t="e">
        <f>SUMIF(#REF!,Aufteilung_Gebäudegruppen_BWZK!A197,#REF!)</f>
        <v>#REF!</v>
      </c>
      <c r="G197" s="14" t="e">
        <f>SUMIF(#REF!,Aufteilung_Gebäudegruppen_BWZK!A197,#REF!)</f>
        <v>#REF!</v>
      </c>
      <c r="H197" s="14" t="e">
        <f>SUMIF(#REF!,Aufteilung_Gebäudegruppen_BWZK!A197,#REF!)</f>
        <v>#REF!</v>
      </c>
      <c r="I197" s="67"/>
      <c r="J197" s="72" t="e">
        <f>SUMIF(#REF!,Aufteilung_Gebäudegruppen_BWZK!A197,#REF!)</f>
        <v>#REF!</v>
      </c>
      <c r="K197" s="72" t="e">
        <f>SUMIF(#REF!,Aufteilung_Gebäudegruppen_BWZK!A197,#REF!)</f>
        <v>#REF!</v>
      </c>
      <c r="L197" s="72" t="e">
        <f>SUMIF(#REF!,Aufteilung_Gebäudegruppen_BWZK!A197,#REF!)</f>
        <v>#REF!</v>
      </c>
      <c r="M197" s="72" t="e">
        <f>SUMIF(#REF!,Aufteilung_Gebäudegruppen_BWZK!A197,#REF!)</f>
        <v>#REF!</v>
      </c>
      <c r="N197" s="72" t="e">
        <f>SUMIF(#REF!,Aufteilung_Gebäudegruppen_BWZK!A197,#REF!)</f>
        <v>#REF!</v>
      </c>
      <c r="O197" s="67"/>
      <c r="P197" s="72" t="e">
        <f>SUMIF(#REF!,Aufteilung_Gebäudegruppen_BWZK!A197,#REF!)</f>
        <v>#REF!</v>
      </c>
      <c r="Q197" s="72" t="e">
        <f>SUMIF(#REF!,Aufteilung_Gebäudegruppen_BWZK!A197,#REF!)</f>
        <v>#REF!</v>
      </c>
      <c r="R197" s="72" t="e">
        <f>SUMIF(#REF!,Aufteilung_Gebäudegruppen_BWZK!A197,#REF!)</f>
        <v>#REF!</v>
      </c>
      <c r="S197" s="72" t="e">
        <f>SUMIF(#REF!,Aufteilung_Gebäudegruppen_BWZK!A197,#REF!)</f>
        <v>#REF!</v>
      </c>
      <c r="T197" s="72" t="e">
        <f>SUMIF(#REF!,Aufteilung_Gebäudegruppen_BWZK!A197,#REF!)</f>
        <v>#REF!</v>
      </c>
      <c r="U197" s="67"/>
      <c r="V197" s="72" t="e">
        <f>SUMIF(#REF!,Aufteilung_Gebäudegruppen_BWZK!A197,#REF!)</f>
        <v>#REF!</v>
      </c>
      <c r="W197" s="72" t="e">
        <f>SUMIF(#REF!,Aufteilung_Gebäudegruppen_BWZK!A197,#REF!)</f>
        <v>#REF!</v>
      </c>
      <c r="X197" s="72" t="e">
        <f>SUMIF(#REF!,Aufteilung_Gebäudegruppen_BWZK!A197,#REF!)</f>
        <v>#REF!</v>
      </c>
      <c r="Y197" s="72" t="e">
        <f>SUMIF(#REF!,Aufteilung_Gebäudegruppen_BWZK!A197,#REF!)</f>
        <v>#REF!</v>
      </c>
      <c r="Z197" s="72" t="e">
        <f>SUMIF(#REF!,Aufteilung_Gebäudegruppen_BWZK!A197,#REF!)</f>
        <v>#REF!</v>
      </c>
      <c r="AA197" s="67"/>
      <c r="AB197" s="72" t="e">
        <f>SUMIF(#REF!,Aufteilung_Gebäudegruppen_BWZK!A197,#REF!)</f>
        <v>#REF!</v>
      </c>
      <c r="AC197" s="72" t="e">
        <f>SUMIF(#REF!,Aufteilung_Gebäudegruppen_BWZK!A197,#REF!)</f>
        <v>#REF!</v>
      </c>
      <c r="AD197" s="72" t="e">
        <f>SUMIF(#REF!,Aufteilung_Gebäudegruppen_BWZK!A197,#REF!)</f>
        <v>#REF!</v>
      </c>
      <c r="AE197" s="72" t="e">
        <f>SUMIF(#REF!,Aufteilung_Gebäudegruppen_BWZK!A197,#REF!)</f>
        <v>#REF!</v>
      </c>
      <c r="AF197" s="72" t="e">
        <f>SUMIF(#REF!,Aufteilung_Gebäudegruppen_BWZK!A197,#REF!)</f>
        <v>#REF!</v>
      </c>
      <c r="AG197" s="67"/>
      <c r="AH197" s="72" t="e">
        <f>SUMIF(#REF!,Aufteilung_Gebäudegruppen_BWZK!A197,#REF!)</f>
        <v>#REF!</v>
      </c>
      <c r="AI197" s="72" t="e">
        <f>SUMIF(#REF!,Aufteilung_Gebäudegruppen_BWZK!A197,#REF!)</f>
        <v>#REF!</v>
      </c>
      <c r="AJ197" s="72" t="e">
        <f>SUMIF(#REF!,Aufteilung_Gebäudegruppen_BWZK!A197,#REF!)</f>
        <v>#REF!</v>
      </c>
      <c r="AK197" s="72" t="e">
        <f>SUMIF(#REF!,Aufteilung_Gebäudegruppen_BWZK!A197,#REF!)</f>
        <v>#REF!</v>
      </c>
      <c r="AL197" s="72" t="e">
        <f>SUMIF(#REF!,Aufteilung_Gebäudegruppen_BWZK!A197,#REF!)</f>
        <v>#REF!</v>
      </c>
      <c r="AM197" s="69"/>
      <c r="AN197" s="70" t="s">
        <v>47</v>
      </c>
      <c r="AO197" s="70" t="e">
        <f t="shared" si="40"/>
        <v>#REF!</v>
      </c>
      <c r="AP197" s="70" t="e">
        <f t="shared" si="41"/>
        <v>#REF!</v>
      </c>
      <c r="AQ197" s="70" t="e">
        <f t="shared" si="42"/>
        <v>#REF!</v>
      </c>
      <c r="AR197" s="70" t="e">
        <f t="shared" si="43"/>
        <v>#REF!</v>
      </c>
      <c r="AS197" s="71"/>
      <c r="AT197" s="70" t="s">
        <v>47</v>
      </c>
      <c r="AU197" s="70" t="e">
        <f t="shared" si="44"/>
        <v>#REF!</v>
      </c>
      <c r="AV197" s="70" t="e">
        <f t="shared" si="45"/>
        <v>#REF!</v>
      </c>
      <c r="AW197" s="70" t="e">
        <f t="shared" si="46"/>
        <v>#REF!</v>
      </c>
      <c r="AX197" s="70" t="e">
        <f t="shared" si="47"/>
        <v>#REF!</v>
      </c>
      <c r="AY197" s="71"/>
      <c r="AZ197" s="70" t="s">
        <v>47</v>
      </c>
      <c r="BA197" s="70" t="e">
        <f t="shared" si="48"/>
        <v>#REF!</v>
      </c>
      <c r="BB197" s="70" t="e">
        <f t="shared" si="49"/>
        <v>#REF!</v>
      </c>
      <c r="BC197" s="70" t="e">
        <f t="shared" si="50"/>
        <v>#REF!</v>
      </c>
      <c r="BD197" s="70" t="e">
        <f t="shared" si="51"/>
        <v>#REF!</v>
      </c>
      <c r="BE197" s="71"/>
      <c r="BF197" s="70" t="s">
        <v>47</v>
      </c>
      <c r="BG197" s="70" t="e">
        <f t="shared" si="52"/>
        <v>#REF!</v>
      </c>
      <c r="BH197" s="70" t="e">
        <f t="shared" si="53"/>
        <v>#REF!</v>
      </c>
      <c r="BI197" s="70" t="e">
        <f t="shared" si="54"/>
        <v>#REF!</v>
      </c>
      <c r="BJ197" s="70" t="e">
        <f t="shared" si="55"/>
        <v>#REF!</v>
      </c>
      <c r="BK197" s="71"/>
      <c r="BL197" s="70" t="s">
        <v>47</v>
      </c>
      <c r="BM197" s="70" t="e">
        <f t="shared" si="56"/>
        <v>#REF!</v>
      </c>
      <c r="BN197" s="70" t="e">
        <f t="shared" si="57"/>
        <v>#REF!</v>
      </c>
      <c r="BO197" s="70" t="e">
        <f t="shared" si="58"/>
        <v>#REF!</v>
      </c>
      <c r="BP197" s="70" t="e">
        <f t="shared" si="59"/>
        <v>#REF!</v>
      </c>
      <c r="BQ197" s="52"/>
    </row>
    <row r="198" spans="1:69">
      <c r="A198" s="66">
        <v>5200</v>
      </c>
      <c r="B198" s="66" t="s">
        <v>211</v>
      </c>
      <c r="C198" s="39"/>
      <c r="D198" s="14" t="e">
        <f>SUMIF(#REF!,Aufteilung_Gebäudegruppen_BWZK!A198,#REF!)</f>
        <v>#REF!</v>
      </c>
      <c r="E198" s="14" t="e">
        <f>SUMIF(#REF!,Aufteilung_Gebäudegruppen_BWZK!A198,#REF!)</f>
        <v>#REF!</v>
      </c>
      <c r="F198" s="14" t="e">
        <f>SUMIF(#REF!,Aufteilung_Gebäudegruppen_BWZK!A198,#REF!)</f>
        <v>#REF!</v>
      </c>
      <c r="G198" s="14" t="e">
        <f>SUMIF(#REF!,Aufteilung_Gebäudegruppen_BWZK!A198,#REF!)</f>
        <v>#REF!</v>
      </c>
      <c r="H198" s="14" t="e">
        <f>SUMIF(#REF!,Aufteilung_Gebäudegruppen_BWZK!A198,#REF!)</f>
        <v>#REF!</v>
      </c>
      <c r="I198" s="67"/>
      <c r="J198" s="72" t="e">
        <f>SUMIF(#REF!,Aufteilung_Gebäudegruppen_BWZK!A198,#REF!)</f>
        <v>#REF!</v>
      </c>
      <c r="K198" s="72" t="e">
        <f>SUMIF(#REF!,Aufteilung_Gebäudegruppen_BWZK!A198,#REF!)</f>
        <v>#REF!</v>
      </c>
      <c r="L198" s="72" t="e">
        <f>SUMIF(#REF!,Aufteilung_Gebäudegruppen_BWZK!A198,#REF!)</f>
        <v>#REF!</v>
      </c>
      <c r="M198" s="72" t="e">
        <f>SUMIF(#REF!,Aufteilung_Gebäudegruppen_BWZK!A198,#REF!)</f>
        <v>#REF!</v>
      </c>
      <c r="N198" s="72" t="e">
        <f>SUMIF(#REF!,Aufteilung_Gebäudegruppen_BWZK!A198,#REF!)</f>
        <v>#REF!</v>
      </c>
      <c r="O198" s="67"/>
      <c r="P198" s="72" t="e">
        <f>SUMIF(#REF!,Aufteilung_Gebäudegruppen_BWZK!A198,#REF!)</f>
        <v>#REF!</v>
      </c>
      <c r="Q198" s="72" t="e">
        <f>SUMIF(#REF!,Aufteilung_Gebäudegruppen_BWZK!A198,#REF!)</f>
        <v>#REF!</v>
      </c>
      <c r="R198" s="72" t="e">
        <f>SUMIF(#REF!,Aufteilung_Gebäudegruppen_BWZK!A198,#REF!)</f>
        <v>#REF!</v>
      </c>
      <c r="S198" s="72" t="e">
        <f>SUMIF(#REF!,Aufteilung_Gebäudegruppen_BWZK!A198,#REF!)</f>
        <v>#REF!</v>
      </c>
      <c r="T198" s="72" t="e">
        <f>SUMIF(#REF!,Aufteilung_Gebäudegruppen_BWZK!A198,#REF!)</f>
        <v>#REF!</v>
      </c>
      <c r="U198" s="67"/>
      <c r="V198" s="72" t="e">
        <f>SUMIF(#REF!,Aufteilung_Gebäudegruppen_BWZK!A198,#REF!)</f>
        <v>#REF!</v>
      </c>
      <c r="W198" s="72" t="e">
        <f>SUMIF(#REF!,Aufteilung_Gebäudegruppen_BWZK!A198,#REF!)</f>
        <v>#REF!</v>
      </c>
      <c r="X198" s="72" t="e">
        <f>SUMIF(#REF!,Aufteilung_Gebäudegruppen_BWZK!A198,#REF!)</f>
        <v>#REF!</v>
      </c>
      <c r="Y198" s="72" t="e">
        <f>SUMIF(#REF!,Aufteilung_Gebäudegruppen_BWZK!A198,#REF!)</f>
        <v>#REF!</v>
      </c>
      <c r="Z198" s="72" t="e">
        <f>SUMIF(#REF!,Aufteilung_Gebäudegruppen_BWZK!A198,#REF!)</f>
        <v>#REF!</v>
      </c>
      <c r="AA198" s="67"/>
      <c r="AB198" s="72" t="e">
        <f>SUMIF(#REF!,Aufteilung_Gebäudegruppen_BWZK!A198,#REF!)</f>
        <v>#REF!</v>
      </c>
      <c r="AC198" s="72" t="e">
        <f>SUMIF(#REF!,Aufteilung_Gebäudegruppen_BWZK!A198,#REF!)</f>
        <v>#REF!</v>
      </c>
      <c r="AD198" s="72" t="e">
        <f>SUMIF(#REF!,Aufteilung_Gebäudegruppen_BWZK!A198,#REF!)</f>
        <v>#REF!</v>
      </c>
      <c r="AE198" s="72" t="e">
        <f>SUMIF(#REF!,Aufteilung_Gebäudegruppen_BWZK!A198,#REF!)</f>
        <v>#REF!</v>
      </c>
      <c r="AF198" s="72" t="e">
        <f>SUMIF(#REF!,Aufteilung_Gebäudegruppen_BWZK!A198,#REF!)</f>
        <v>#REF!</v>
      </c>
      <c r="AG198" s="67"/>
      <c r="AH198" s="72" t="e">
        <f>SUMIF(#REF!,Aufteilung_Gebäudegruppen_BWZK!A198,#REF!)</f>
        <v>#REF!</v>
      </c>
      <c r="AI198" s="72" t="e">
        <f>SUMIF(#REF!,Aufteilung_Gebäudegruppen_BWZK!A198,#REF!)</f>
        <v>#REF!</v>
      </c>
      <c r="AJ198" s="72" t="e">
        <f>SUMIF(#REF!,Aufteilung_Gebäudegruppen_BWZK!A198,#REF!)</f>
        <v>#REF!</v>
      </c>
      <c r="AK198" s="72" t="e">
        <f>SUMIF(#REF!,Aufteilung_Gebäudegruppen_BWZK!A198,#REF!)</f>
        <v>#REF!</v>
      </c>
      <c r="AL198" s="72" t="e">
        <f>SUMIF(#REF!,Aufteilung_Gebäudegruppen_BWZK!A198,#REF!)</f>
        <v>#REF!</v>
      </c>
      <c r="AM198" s="69"/>
      <c r="AN198" s="70" t="s">
        <v>47</v>
      </c>
      <c r="AO198" s="70" t="e">
        <f t="shared" si="40"/>
        <v>#REF!</v>
      </c>
      <c r="AP198" s="70" t="e">
        <f t="shared" si="41"/>
        <v>#REF!</v>
      </c>
      <c r="AQ198" s="70" t="e">
        <f t="shared" si="42"/>
        <v>#REF!</v>
      </c>
      <c r="AR198" s="70" t="e">
        <f t="shared" si="43"/>
        <v>#REF!</v>
      </c>
      <c r="AS198" s="71"/>
      <c r="AT198" s="70" t="s">
        <v>47</v>
      </c>
      <c r="AU198" s="70" t="e">
        <f t="shared" si="44"/>
        <v>#REF!</v>
      </c>
      <c r="AV198" s="70" t="e">
        <f t="shared" si="45"/>
        <v>#REF!</v>
      </c>
      <c r="AW198" s="70" t="e">
        <f t="shared" si="46"/>
        <v>#REF!</v>
      </c>
      <c r="AX198" s="70" t="e">
        <f t="shared" si="47"/>
        <v>#REF!</v>
      </c>
      <c r="AY198" s="71"/>
      <c r="AZ198" s="70" t="s">
        <v>47</v>
      </c>
      <c r="BA198" s="70" t="e">
        <f t="shared" si="48"/>
        <v>#REF!</v>
      </c>
      <c r="BB198" s="70" t="e">
        <f t="shared" si="49"/>
        <v>#REF!</v>
      </c>
      <c r="BC198" s="70" t="e">
        <f t="shared" si="50"/>
        <v>#REF!</v>
      </c>
      <c r="BD198" s="70" t="e">
        <f t="shared" si="51"/>
        <v>#REF!</v>
      </c>
      <c r="BE198" s="71"/>
      <c r="BF198" s="70" t="s">
        <v>47</v>
      </c>
      <c r="BG198" s="70" t="e">
        <f t="shared" si="52"/>
        <v>#REF!</v>
      </c>
      <c r="BH198" s="70" t="e">
        <f t="shared" si="53"/>
        <v>#REF!</v>
      </c>
      <c r="BI198" s="70" t="e">
        <f t="shared" si="54"/>
        <v>#REF!</v>
      </c>
      <c r="BJ198" s="70" t="e">
        <f t="shared" si="55"/>
        <v>#REF!</v>
      </c>
      <c r="BK198" s="71"/>
      <c r="BL198" s="70" t="s">
        <v>47</v>
      </c>
      <c r="BM198" s="70" t="e">
        <f t="shared" si="56"/>
        <v>#REF!</v>
      </c>
      <c r="BN198" s="70" t="e">
        <f t="shared" si="57"/>
        <v>#REF!</v>
      </c>
      <c r="BO198" s="70" t="e">
        <f t="shared" si="58"/>
        <v>#REF!</v>
      </c>
      <c r="BP198" s="70" t="e">
        <f t="shared" si="59"/>
        <v>#REF!</v>
      </c>
      <c r="BQ198" s="52"/>
    </row>
    <row r="199" spans="1:69">
      <c r="A199" s="5">
        <v>5210</v>
      </c>
      <c r="B199" s="5" t="s">
        <v>212</v>
      </c>
      <c r="C199" s="40"/>
      <c r="D199" s="14" t="e">
        <f>SUMIF(#REF!,Aufteilung_Gebäudegruppen_BWZK!A199,#REF!)</f>
        <v>#REF!</v>
      </c>
      <c r="E199" s="14" t="e">
        <f>SUMIF(#REF!,Aufteilung_Gebäudegruppen_BWZK!A199,#REF!)</f>
        <v>#REF!</v>
      </c>
      <c r="F199" s="14" t="e">
        <f>SUMIF(#REF!,Aufteilung_Gebäudegruppen_BWZK!A199,#REF!)</f>
        <v>#REF!</v>
      </c>
      <c r="G199" s="14" t="e">
        <f>SUMIF(#REF!,Aufteilung_Gebäudegruppen_BWZK!A199,#REF!)</f>
        <v>#REF!</v>
      </c>
      <c r="H199" s="14" t="e">
        <f>SUMIF(#REF!,Aufteilung_Gebäudegruppen_BWZK!A199,#REF!)</f>
        <v>#REF!</v>
      </c>
      <c r="I199" s="67"/>
      <c r="J199" s="72" t="e">
        <f>SUMIF(#REF!,Aufteilung_Gebäudegruppen_BWZK!A199,#REF!)</f>
        <v>#REF!</v>
      </c>
      <c r="K199" s="72" t="e">
        <f>SUMIF(#REF!,Aufteilung_Gebäudegruppen_BWZK!A199,#REF!)</f>
        <v>#REF!</v>
      </c>
      <c r="L199" s="72" t="e">
        <f>SUMIF(#REF!,Aufteilung_Gebäudegruppen_BWZK!A199,#REF!)</f>
        <v>#REF!</v>
      </c>
      <c r="M199" s="72" t="e">
        <f>SUMIF(#REF!,Aufteilung_Gebäudegruppen_BWZK!A199,#REF!)</f>
        <v>#REF!</v>
      </c>
      <c r="N199" s="72" t="e">
        <f>SUMIF(#REF!,Aufteilung_Gebäudegruppen_BWZK!A199,#REF!)</f>
        <v>#REF!</v>
      </c>
      <c r="O199" s="67"/>
      <c r="P199" s="72" t="e">
        <f>SUMIF(#REF!,Aufteilung_Gebäudegruppen_BWZK!A199,#REF!)</f>
        <v>#REF!</v>
      </c>
      <c r="Q199" s="72" t="e">
        <f>SUMIF(#REF!,Aufteilung_Gebäudegruppen_BWZK!A199,#REF!)</f>
        <v>#REF!</v>
      </c>
      <c r="R199" s="72" t="e">
        <f>SUMIF(#REF!,Aufteilung_Gebäudegruppen_BWZK!A199,#REF!)</f>
        <v>#REF!</v>
      </c>
      <c r="S199" s="72" t="e">
        <f>SUMIF(#REF!,Aufteilung_Gebäudegruppen_BWZK!A199,#REF!)</f>
        <v>#REF!</v>
      </c>
      <c r="T199" s="72" t="e">
        <f>SUMIF(#REF!,Aufteilung_Gebäudegruppen_BWZK!A199,#REF!)</f>
        <v>#REF!</v>
      </c>
      <c r="U199" s="67"/>
      <c r="V199" s="72" t="e">
        <f>SUMIF(#REF!,Aufteilung_Gebäudegruppen_BWZK!A199,#REF!)</f>
        <v>#REF!</v>
      </c>
      <c r="W199" s="72" t="e">
        <f>SUMIF(#REF!,Aufteilung_Gebäudegruppen_BWZK!A199,#REF!)</f>
        <v>#REF!</v>
      </c>
      <c r="X199" s="72" t="e">
        <f>SUMIF(#REF!,Aufteilung_Gebäudegruppen_BWZK!A199,#REF!)</f>
        <v>#REF!</v>
      </c>
      <c r="Y199" s="72" t="e">
        <f>SUMIF(#REF!,Aufteilung_Gebäudegruppen_BWZK!A199,#REF!)</f>
        <v>#REF!</v>
      </c>
      <c r="Z199" s="72" t="e">
        <f>SUMIF(#REF!,Aufteilung_Gebäudegruppen_BWZK!A199,#REF!)</f>
        <v>#REF!</v>
      </c>
      <c r="AA199" s="67"/>
      <c r="AB199" s="72" t="e">
        <f>SUMIF(#REF!,Aufteilung_Gebäudegruppen_BWZK!A199,#REF!)</f>
        <v>#REF!</v>
      </c>
      <c r="AC199" s="72" t="e">
        <f>SUMIF(#REF!,Aufteilung_Gebäudegruppen_BWZK!A199,#REF!)</f>
        <v>#REF!</v>
      </c>
      <c r="AD199" s="72" t="e">
        <f>SUMIF(#REF!,Aufteilung_Gebäudegruppen_BWZK!A199,#REF!)</f>
        <v>#REF!</v>
      </c>
      <c r="AE199" s="72" t="e">
        <f>SUMIF(#REF!,Aufteilung_Gebäudegruppen_BWZK!A199,#REF!)</f>
        <v>#REF!</v>
      </c>
      <c r="AF199" s="72" t="e">
        <f>SUMIF(#REF!,Aufteilung_Gebäudegruppen_BWZK!A199,#REF!)</f>
        <v>#REF!</v>
      </c>
      <c r="AG199" s="67"/>
      <c r="AH199" s="72" t="e">
        <f>SUMIF(#REF!,Aufteilung_Gebäudegruppen_BWZK!A199,#REF!)</f>
        <v>#REF!</v>
      </c>
      <c r="AI199" s="72" t="e">
        <f>SUMIF(#REF!,Aufteilung_Gebäudegruppen_BWZK!A199,#REF!)</f>
        <v>#REF!</v>
      </c>
      <c r="AJ199" s="72" t="e">
        <f>SUMIF(#REF!,Aufteilung_Gebäudegruppen_BWZK!A199,#REF!)</f>
        <v>#REF!</v>
      </c>
      <c r="AK199" s="72" t="e">
        <f>SUMIF(#REF!,Aufteilung_Gebäudegruppen_BWZK!A199,#REF!)</f>
        <v>#REF!</v>
      </c>
      <c r="AL199" s="72" t="e">
        <f>SUMIF(#REF!,Aufteilung_Gebäudegruppen_BWZK!A199,#REF!)</f>
        <v>#REF!</v>
      </c>
      <c r="AM199" s="69"/>
      <c r="AN199" s="70" t="s">
        <v>47</v>
      </c>
      <c r="AO199" s="70" t="e">
        <f t="shared" si="40"/>
        <v>#REF!</v>
      </c>
      <c r="AP199" s="70" t="e">
        <f t="shared" si="41"/>
        <v>#REF!</v>
      </c>
      <c r="AQ199" s="70" t="e">
        <f t="shared" si="42"/>
        <v>#REF!</v>
      </c>
      <c r="AR199" s="70" t="e">
        <f t="shared" si="43"/>
        <v>#REF!</v>
      </c>
      <c r="AS199" s="71"/>
      <c r="AT199" s="70" t="s">
        <v>47</v>
      </c>
      <c r="AU199" s="70" t="e">
        <f t="shared" si="44"/>
        <v>#REF!</v>
      </c>
      <c r="AV199" s="70" t="e">
        <f t="shared" si="45"/>
        <v>#REF!</v>
      </c>
      <c r="AW199" s="70" t="e">
        <f t="shared" si="46"/>
        <v>#REF!</v>
      </c>
      <c r="AX199" s="70" t="e">
        <f t="shared" si="47"/>
        <v>#REF!</v>
      </c>
      <c r="AY199" s="71"/>
      <c r="AZ199" s="70" t="s">
        <v>47</v>
      </c>
      <c r="BA199" s="70" t="e">
        <f t="shared" si="48"/>
        <v>#REF!</v>
      </c>
      <c r="BB199" s="70" t="e">
        <f t="shared" si="49"/>
        <v>#REF!</v>
      </c>
      <c r="BC199" s="70" t="e">
        <f t="shared" si="50"/>
        <v>#REF!</v>
      </c>
      <c r="BD199" s="70" t="e">
        <f t="shared" si="51"/>
        <v>#REF!</v>
      </c>
      <c r="BE199" s="71"/>
      <c r="BF199" s="70" t="s">
        <v>47</v>
      </c>
      <c r="BG199" s="70" t="e">
        <f t="shared" si="52"/>
        <v>#REF!</v>
      </c>
      <c r="BH199" s="70" t="e">
        <f t="shared" si="53"/>
        <v>#REF!</v>
      </c>
      <c r="BI199" s="70" t="e">
        <f t="shared" si="54"/>
        <v>#REF!</v>
      </c>
      <c r="BJ199" s="70" t="e">
        <f t="shared" si="55"/>
        <v>#REF!</v>
      </c>
      <c r="BK199" s="71"/>
      <c r="BL199" s="70" t="s">
        <v>47</v>
      </c>
      <c r="BM199" s="70" t="e">
        <f t="shared" si="56"/>
        <v>#REF!</v>
      </c>
      <c r="BN199" s="70" t="e">
        <f t="shared" si="57"/>
        <v>#REF!</v>
      </c>
      <c r="BO199" s="70" t="e">
        <f t="shared" si="58"/>
        <v>#REF!</v>
      </c>
      <c r="BP199" s="70" t="e">
        <f t="shared" si="59"/>
        <v>#REF!</v>
      </c>
      <c r="BQ199" s="52"/>
    </row>
    <row r="200" spans="1:69">
      <c r="A200" s="5">
        <v>5220</v>
      </c>
      <c r="B200" s="5" t="s">
        <v>213</v>
      </c>
      <c r="C200" s="40"/>
      <c r="D200" s="14" t="e">
        <f>SUMIF(#REF!,Aufteilung_Gebäudegruppen_BWZK!A200,#REF!)</f>
        <v>#REF!</v>
      </c>
      <c r="E200" s="14" t="e">
        <f>SUMIF(#REF!,Aufteilung_Gebäudegruppen_BWZK!A200,#REF!)</f>
        <v>#REF!</v>
      </c>
      <c r="F200" s="14" t="e">
        <f>SUMIF(#REF!,Aufteilung_Gebäudegruppen_BWZK!A200,#REF!)</f>
        <v>#REF!</v>
      </c>
      <c r="G200" s="14" t="e">
        <f>SUMIF(#REF!,Aufteilung_Gebäudegruppen_BWZK!A200,#REF!)</f>
        <v>#REF!</v>
      </c>
      <c r="H200" s="14" t="e">
        <f>SUMIF(#REF!,Aufteilung_Gebäudegruppen_BWZK!A200,#REF!)</f>
        <v>#REF!</v>
      </c>
      <c r="I200" s="67"/>
      <c r="J200" s="72" t="e">
        <f>SUMIF(#REF!,Aufteilung_Gebäudegruppen_BWZK!A200,#REF!)</f>
        <v>#REF!</v>
      </c>
      <c r="K200" s="72" t="e">
        <f>SUMIF(#REF!,Aufteilung_Gebäudegruppen_BWZK!A200,#REF!)</f>
        <v>#REF!</v>
      </c>
      <c r="L200" s="72" t="e">
        <f>SUMIF(#REF!,Aufteilung_Gebäudegruppen_BWZK!A200,#REF!)</f>
        <v>#REF!</v>
      </c>
      <c r="M200" s="72" t="e">
        <f>SUMIF(#REF!,Aufteilung_Gebäudegruppen_BWZK!A200,#REF!)</f>
        <v>#REF!</v>
      </c>
      <c r="N200" s="72" t="e">
        <f>SUMIF(#REF!,Aufteilung_Gebäudegruppen_BWZK!A200,#REF!)</f>
        <v>#REF!</v>
      </c>
      <c r="O200" s="67"/>
      <c r="P200" s="72" t="e">
        <f>SUMIF(#REF!,Aufteilung_Gebäudegruppen_BWZK!A200,#REF!)</f>
        <v>#REF!</v>
      </c>
      <c r="Q200" s="72" t="e">
        <f>SUMIF(#REF!,Aufteilung_Gebäudegruppen_BWZK!A200,#REF!)</f>
        <v>#REF!</v>
      </c>
      <c r="R200" s="72" t="e">
        <f>SUMIF(#REF!,Aufteilung_Gebäudegruppen_BWZK!A200,#REF!)</f>
        <v>#REF!</v>
      </c>
      <c r="S200" s="72" t="e">
        <f>SUMIF(#REF!,Aufteilung_Gebäudegruppen_BWZK!A200,#REF!)</f>
        <v>#REF!</v>
      </c>
      <c r="T200" s="72" t="e">
        <f>SUMIF(#REF!,Aufteilung_Gebäudegruppen_BWZK!A200,#REF!)</f>
        <v>#REF!</v>
      </c>
      <c r="U200" s="67"/>
      <c r="V200" s="72" t="e">
        <f>SUMIF(#REF!,Aufteilung_Gebäudegruppen_BWZK!A200,#REF!)</f>
        <v>#REF!</v>
      </c>
      <c r="W200" s="72" t="e">
        <f>SUMIF(#REF!,Aufteilung_Gebäudegruppen_BWZK!A200,#REF!)</f>
        <v>#REF!</v>
      </c>
      <c r="X200" s="72" t="e">
        <f>SUMIF(#REF!,Aufteilung_Gebäudegruppen_BWZK!A200,#REF!)</f>
        <v>#REF!</v>
      </c>
      <c r="Y200" s="72" t="e">
        <f>SUMIF(#REF!,Aufteilung_Gebäudegruppen_BWZK!A200,#REF!)</f>
        <v>#REF!</v>
      </c>
      <c r="Z200" s="72" t="e">
        <f>SUMIF(#REF!,Aufteilung_Gebäudegruppen_BWZK!A200,#REF!)</f>
        <v>#REF!</v>
      </c>
      <c r="AA200" s="67"/>
      <c r="AB200" s="72" t="e">
        <f>SUMIF(#REF!,Aufteilung_Gebäudegruppen_BWZK!A200,#REF!)</f>
        <v>#REF!</v>
      </c>
      <c r="AC200" s="72" t="e">
        <f>SUMIF(#REF!,Aufteilung_Gebäudegruppen_BWZK!A200,#REF!)</f>
        <v>#REF!</v>
      </c>
      <c r="AD200" s="72" t="e">
        <f>SUMIF(#REF!,Aufteilung_Gebäudegruppen_BWZK!A200,#REF!)</f>
        <v>#REF!</v>
      </c>
      <c r="AE200" s="72" t="e">
        <f>SUMIF(#REF!,Aufteilung_Gebäudegruppen_BWZK!A200,#REF!)</f>
        <v>#REF!</v>
      </c>
      <c r="AF200" s="72" t="e">
        <f>SUMIF(#REF!,Aufteilung_Gebäudegruppen_BWZK!A200,#REF!)</f>
        <v>#REF!</v>
      </c>
      <c r="AG200" s="67"/>
      <c r="AH200" s="72" t="e">
        <f>SUMIF(#REF!,Aufteilung_Gebäudegruppen_BWZK!A200,#REF!)</f>
        <v>#REF!</v>
      </c>
      <c r="AI200" s="72" t="e">
        <f>SUMIF(#REF!,Aufteilung_Gebäudegruppen_BWZK!A200,#REF!)</f>
        <v>#REF!</v>
      </c>
      <c r="AJ200" s="72" t="e">
        <f>SUMIF(#REF!,Aufteilung_Gebäudegruppen_BWZK!A200,#REF!)</f>
        <v>#REF!</v>
      </c>
      <c r="AK200" s="72" t="e">
        <f>SUMIF(#REF!,Aufteilung_Gebäudegruppen_BWZK!A200,#REF!)</f>
        <v>#REF!</v>
      </c>
      <c r="AL200" s="72" t="e">
        <f>SUMIF(#REF!,Aufteilung_Gebäudegruppen_BWZK!A200,#REF!)</f>
        <v>#REF!</v>
      </c>
      <c r="AM200" s="69"/>
      <c r="AN200" s="70" t="s">
        <v>47</v>
      </c>
      <c r="AO200" s="70" t="e">
        <f t="shared" si="40"/>
        <v>#REF!</v>
      </c>
      <c r="AP200" s="70" t="e">
        <f t="shared" si="41"/>
        <v>#REF!</v>
      </c>
      <c r="AQ200" s="70" t="e">
        <f t="shared" si="42"/>
        <v>#REF!</v>
      </c>
      <c r="AR200" s="70" t="e">
        <f t="shared" si="43"/>
        <v>#REF!</v>
      </c>
      <c r="AS200" s="71"/>
      <c r="AT200" s="70" t="s">
        <v>47</v>
      </c>
      <c r="AU200" s="70" t="e">
        <f t="shared" si="44"/>
        <v>#REF!</v>
      </c>
      <c r="AV200" s="70" t="e">
        <f t="shared" si="45"/>
        <v>#REF!</v>
      </c>
      <c r="AW200" s="70" t="e">
        <f t="shared" si="46"/>
        <v>#REF!</v>
      </c>
      <c r="AX200" s="70" t="e">
        <f t="shared" si="47"/>
        <v>#REF!</v>
      </c>
      <c r="AY200" s="71"/>
      <c r="AZ200" s="70" t="s">
        <v>47</v>
      </c>
      <c r="BA200" s="70" t="e">
        <f t="shared" si="48"/>
        <v>#REF!</v>
      </c>
      <c r="BB200" s="70" t="e">
        <f t="shared" si="49"/>
        <v>#REF!</v>
      </c>
      <c r="BC200" s="70" t="e">
        <f t="shared" si="50"/>
        <v>#REF!</v>
      </c>
      <c r="BD200" s="70" t="e">
        <f t="shared" si="51"/>
        <v>#REF!</v>
      </c>
      <c r="BE200" s="71"/>
      <c r="BF200" s="70" t="s">
        <v>47</v>
      </c>
      <c r="BG200" s="70" t="e">
        <f t="shared" si="52"/>
        <v>#REF!</v>
      </c>
      <c r="BH200" s="70" t="e">
        <f t="shared" si="53"/>
        <v>#REF!</v>
      </c>
      <c r="BI200" s="70" t="e">
        <f t="shared" si="54"/>
        <v>#REF!</v>
      </c>
      <c r="BJ200" s="70" t="e">
        <f t="shared" si="55"/>
        <v>#REF!</v>
      </c>
      <c r="BK200" s="71"/>
      <c r="BL200" s="70" t="s">
        <v>47</v>
      </c>
      <c r="BM200" s="70" t="e">
        <f t="shared" si="56"/>
        <v>#REF!</v>
      </c>
      <c r="BN200" s="70" t="e">
        <f t="shared" si="57"/>
        <v>#REF!</v>
      </c>
      <c r="BO200" s="70" t="e">
        <f t="shared" si="58"/>
        <v>#REF!</v>
      </c>
      <c r="BP200" s="70" t="e">
        <f t="shared" si="59"/>
        <v>#REF!</v>
      </c>
      <c r="BQ200" s="52"/>
    </row>
    <row r="201" spans="1:69">
      <c r="A201" s="5">
        <v>5230</v>
      </c>
      <c r="B201" s="5" t="s">
        <v>214</v>
      </c>
      <c r="C201" s="40"/>
      <c r="D201" s="14" t="e">
        <f>SUMIF(#REF!,Aufteilung_Gebäudegruppen_BWZK!A201,#REF!)</f>
        <v>#REF!</v>
      </c>
      <c r="E201" s="14" t="e">
        <f>SUMIF(#REF!,Aufteilung_Gebäudegruppen_BWZK!A201,#REF!)</f>
        <v>#REF!</v>
      </c>
      <c r="F201" s="14" t="e">
        <f>SUMIF(#REF!,Aufteilung_Gebäudegruppen_BWZK!A201,#REF!)</f>
        <v>#REF!</v>
      </c>
      <c r="G201" s="14" t="e">
        <f>SUMIF(#REF!,Aufteilung_Gebäudegruppen_BWZK!A201,#REF!)</f>
        <v>#REF!</v>
      </c>
      <c r="H201" s="14" t="e">
        <f>SUMIF(#REF!,Aufteilung_Gebäudegruppen_BWZK!A201,#REF!)</f>
        <v>#REF!</v>
      </c>
      <c r="I201" s="67"/>
      <c r="J201" s="72" t="e">
        <f>SUMIF(#REF!,Aufteilung_Gebäudegruppen_BWZK!A201,#REF!)</f>
        <v>#REF!</v>
      </c>
      <c r="K201" s="72" t="e">
        <f>SUMIF(#REF!,Aufteilung_Gebäudegruppen_BWZK!A201,#REF!)</f>
        <v>#REF!</v>
      </c>
      <c r="L201" s="72" t="e">
        <f>SUMIF(#REF!,Aufteilung_Gebäudegruppen_BWZK!A201,#REF!)</f>
        <v>#REF!</v>
      </c>
      <c r="M201" s="72" t="e">
        <f>SUMIF(#REF!,Aufteilung_Gebäudegruppen_BWZK!A201,#REF!)</f>
        <v>#REF!</v>
      </c>
      <c r="N201" s="72" t="e">
        <f>SUMIF(#REF!,Aufteilung_Gebäudegruppen_BWZK!A201,#REF!)</f>
        <v>#REF!</v>
      </c>
      <c r="O201" s="67"/>
      <c r="P201" s="72" t="e">
        <f>SUMIF(#REF!,Aufteilung_Gebäudegruppen_BWZK!A201,#REF!)</f>
        <v>#REF!</v>
      </c>
      <c r="Q201" s="72" t="e">
        <f>SUMIF(#REF!,Aufteilung_Gebäudegruppen_BWZK!A201,#REF!)</f>
        <v>#REF!</v>
      </c>
      <c r="R201" s="72" t="e">
        <f>SUMIF(#REF!,Aufteilung_Gebäudegruppen_BWZK!A201,#REF!)</f>
        <v>#REF!</v>
      </c>
      <c r="S201" s="72" t="e">
        <f>SUMIF(#REF!,Aufteilung_Gebäudegruppen_BWZK!A201,#REF!)</f>
        <v>#REF!</v>
      </c>
      <c r="T201" s="72" t="e">
        <f>SUMIF(#REF!,Aufteilung_Gebäudegruppen_BWZK!A201,#REF!)</f>
        <v>#REF!</v>
      </c>
      <c r="U201" s="67"/>
      <c r="V201" s="72" t="e">
        <f>SUMIF(#REF!,Aufteilung_Gebäudegruppen_BWZK!A201,#REF!)</f>
        <v>#REF!</v>
      </c>
      <c r="W201" s="72" t="e">
        <f>SUMIF(#REF!,Aufteilung_Gebäudegruppen_BWZK!A201,#REF!)</f>
        <v>#REF!</v>
      </c>
      <c r="X201" s="72" t="e">
        <f>SUMIF(#REF!,Aufteilung_Gebäudegruppen_BWZK!A201,#REF!)</f>
        <v>#REF!</v>
      </c>
      <c r="Y201" s="72" t="e">
        <f>SUMIF(#REF!,Aufteilung_Gebäudegruppen_BWZK!A201,#REF!)</f>
        <v>#REF!</v>
      </c>
      <c r="Z201" s="72" t="e">
        <f>SUMIF(#REF!,Aufteilung_Gebäudegruppen_BWZK!A201,#REF!)</f>
        <v>#REF!</v>
      </c>
      <c r="AA201" s="67"/>
      <c r="AB201" s="72" t="e">
        <f>SUMIF(#REF!,Aufteilung_Gebäudegruppen_BWZK!A201,#REF!)</f>
        <v>#REF!</v>
      </c>
      <c r="AC201" s="72" t="e">
        <f>SUMIF(#REF!,Aufteilung_Gebäudegruppen_BWZK!A201,#REF!)</f>
        <v>#REF!</v>
      </c>
      <c r="AD201" s="72" t="e">
        <f>SUMIF(#REF!,Aufteilung_Gebäudegruppen_BWZK!A201,#REF!)</f>
        <v>#REF!</v>
      </c>
      <c r="AE201" s="72" t="e">
        <f>SUMIF(#REF!,Aufteilung_Gebäudegruppen_BWZK!A201,#REF!)</f>
        <v>#REF!</v>
      </c>
      <c r="AF201" s="72" t="e">
        <f>SUMIF(#REF!,Aufteilung_Gebäudegruppen_BWZK!A201,#REF!)</f>
        <v>#REF!</v>
      </c>
      <c r="AG201" s="67"/>
      <c r="AH201" s="72" t="e">
        <f>SUMIF(#REF!,Aufteilung_Gebäudegruppen_BWZK!A201,#REF!)</f>
        <v>#REF!</v>
      </c>
      <c r="AI201" s="72" t="e">
        <f>SUMIF(#REF!,Aufteilung_Gebäudegruppen_BWZK!A201,#REF!)</f>
        <v>#REF!</v>
      </c>
      <c r="AJ201" s="72" t="e">
        <f>SUMIF(#REF!,Aufteilung_Gebäudegruppen_BWZK!A201,#REF!)</f>
        <v>#REF!</v>
      </c>
      <c r="AK201" s="72" t="e">
        <f>SUMIF(#REF!,Aufteilung_Gebäudegruppen_BWZK!A201,#REF!)</f>
        <v>#REF!</v>
      </c>
      <c r="AL201" s="72" t="e">
        <f>SUMIF(#REF!,Aufteilung_Gebäudegruppen_BWZK!A201,#REF!)</f>
        <v>#REF!</v>
      </c>
      <c r="AM201" s="69"/>
      <c r="AN201" s="70" t="s">
        <v>47</v>
      </c>
      <c r="AO201" s="70" t="e">
        <f t="shared" si="40"/>
        <v>#REF!</v>
      </c>
      <c r="AP201" s="70" t="e">
        <f t="shared" si="41"/>
        <v>#REF!</v>
      </c>
      <c r="AQ201" s="70" t="e">
        <f t="shared" si="42"/>
        <v>#REF!</v>
      </c>
      <c r="AR201" s="70" t="e">
        <f t="shared" si="43"/>
        <v>#REF!</v>
      </c>
      <c r="AS201" s="71"/>
      <c r="AT201" s="70" t="s">
        <v>47</v>
      </c>
      <c r="AU201" s="70" t="e">
        <f t="shared" si="44"/>
        <v>#REF!</v>
      </c>
      <c r="AV201" s="70" t="e">
        <f t="shared" si="45"/>
        <v>#REF!</v>
      </c>
      <c r="AW201" s="70" t="e">
        <f t="shared" si="46"/>
        <v>#REF!</v>
      </c>
      <c r="AX201" s="70" t="e">
        <f t="shared" si="47"/>
        <v>#REF!</v>
      </c>
      <c r="AY201" s="71"/>
      <c r="AZ201" s="70" t="s">
        <v>47</v>
      </c>
      <c r="BA201" s="70" t="e">
        <f t="shared" si="48"/>
        <v>#REF!</v>
      </c>
      <c r="BB201" s="70" t="e">
        <f t="shared" si="49"/>
        <v>#REF!</v>
      </c>
      <c r="BC201" s="70" t="e">
        <f t="shared" si="50"/>
        <v>#REF!</v>
      </c>
      <c r="BD201" s="70" t="e">
        <f t="shared" si="51"/>
        <v>#REF!</v>
      </c>
      <c r="BE201" s="71"/>
      <c r="BF201" s="70" t="s">
        <v>47</v>
      </c>
      <c r="BG201" s="70" t="e">
        <f t="shared" si="52"/>
        <v>#REF!</v>
      </c>
      <c r="BH201" s="70" t="e">
        <f t="shared" si="53"/>
        <v>#REF!</v>
      </c>
      <c r="BI201" s="70" t="e">
        <f t="shared" si="54"/>
        <v>#REF!</v>
      </c>
      <c r="BJ201" s="70" t="e">
        <f t="shared" si="55"/>
        <v>#REF!</v>
      </c>
      <c r="BK201" s="71"/>
      <c r="BL201" s="70" t="s">
        <v>47</v>
      </c>
      <c r="BM201" s="70" t="e">
        <f t="shared" si="56"/>
        <v>#REF!</v>
      </c>
      <c r="BN201" s="70" t="e">
        <f t="shared" si="57"/>
        <v>#REF!</v>
      </c>
      <c r="BO201" s="70" t="e">
        <f t="shared" si="58"/>
        <v>#REF!</v>
      </c>
      <c r="BP201" s="70" t="e">
        <f t="shared" si="59"/>
        <v>#REF!</v>
      </c>
      <c r="BQ201" s="52"/>
    </row>
    <row r="202" spans="1:69">
      <c r="A202" s="5">
        <v>5240</v>
      </c>
      <c r="B202" s="5" t="s">
        <v>215</v>
      </c>
      <c r="C202" s="40"/>
      <c r="D202" s="14" t="e">
        <f>SUMIF(#REF!,Aufteilung_Gebäudegruppen_BWZK!A202,#REF!)</f>
        <v>#REF!</v>
      </c>
      <c r="E202" s="14" t="e">
        <f>SUMIF(#REF!,Aufteilung_Gebäudegruppen_BWZK!A202,#REF!)</f>
        <v>#REF!</v>
      </c>
      <c r="F202" s="14" t="e">
        <f>SUMIF(#REF!,Aufteilung_Gebäudegruppen_BWZK!A202,#REF!)</f>
        <v>#REF!</v>
      </c>
      <c r="G202" s="14" t="e">
        <f>SUMIF(#REF!,Aufteilung_Gebäudegruppen_BWZK!A202,#REF!)</f>
        <v>#REF!</v>
      </c>
      <c r="H202" s="14" t="e">
        <f>SUMIF(#REF!,Aufteilung_Gebäudegruppen_BWZK!A202,#REF!)</f>
        <v>#REF!</v>
      </c>
      <c r="I202" s="67"/>
      <c r="J202" s="72" t="e">
        <f>SUMIF(#REF!,Aufteilung_Gebäudegruppen_BWZK!A202,#REF!)</f>
        <v>#REF!</v>
      </c>
      <c r="K202" s="72" t="e">
        <f>SUMIF(#REF!,Aufteilung_Gebäudegruppen_BWZK!A202,#REF!)</f>
        <v>#REF!</v>
      </c>
      <c r="L202" s="72" t="e">
        <f>SUMIF(#REF!,Aufteilung_Gebäudegruppen_BWZK!A202,#REF!)</f>
        <v>#REF!</v>
      </c>
      <c r="M202" s="72" t="e">
        <f>SUMIF(#REF!,Aufteilung_Gebäudegruppen_BWZK!A202,#REF!)</f>
        <v>#REF!</v>
      </c>
      <c r="N202" s="72" t="e">
        <f>SUMIF(#REF!,Aufteilung_Gebäudegruppen_BWZK!A202,#REF!)</f>
        <v>#REF!</v>
      </c>
      <c r="O202" s="67"/>
      <c r="P202" s="72" t="e">
        <f>SUMIF(#REF!,Aufteilung_Gebäudegruppen_BWZK!A202,#REF!)</f>
        <v>#REF!</v>
      </c>
      <c r="Q202" s="72" t="e">
        <f>SUMIF(#REF!,Aufteilung_Gebäudegruppen_BWZK!A202,#REF!)</f>
        <v>#REF!</v>
      </c>
      <c r="R202" s="72" t="e">
        <f>SUMIF(#REF!,Aufteilung_Gebäudegruppen_BWZK!A202,#REF!)</f>
        <v>#REF!</v>
      </c>
      <c r="S202" s="72" t="e">
        <f>SUMIF(#REF!,Aufteilung_Gebäudegruppen_BWZK!A202,#REF!)</f>
        <v>#REF!</v>
      </c>
      <c r="T202" s="72" t="e">
        <f>SUMIF(#REF!,Aufteilung_Gebäudegruppen_BWZK!A202,#REF!)</f>
        <v>#REF!</v>
      </c>
      <c r="U202" s="67"/>
      <c r="V202" s="72" t="e">
        <f>SUMIF(#REF!,Aufteilung_Gebäudegruppen_BWZK!A202,#REF!)</f>
        <v>#REF!</v>
      </c>
      <c r="W202" s="72" t="e">
        <f>SUMIF(#REF!,Aufteilung_Gebäudegruppen_BWZK!A202,#REF!)</f>
        <v>#REF!</v>
      </c>
      <c r="X202" s="72" t="e">
        <f>SUMIF(#REF!,Aufteilung_Gebäudegruppen_BWZK!A202,#REF!)</f>
        <v>#REF!</v>
      </c>
      <c r="Y202" s="72" t="e">
        <f>SUMIF(#REF!,Aufteilung_Gebäudegruppen_BWZK!A202,#REF!)</f>
        <v>#REF!</v>
      </c>
      <c r="Z202" s="72" t="e">
        <f>SUMIF(#REF!,Aufteilung_Gebäudegruppen_BWZK!A202,#REF!)</f>
        <v>#REF!</v>
      </c>
      <c r="AA202" s="67"/>
      <c r="AB202" s="72" t="e">
        <f>SUMIF(#REF!,Aufteilung_Gebäudegruppen_BWZK!A202,#REF!)</f>
        <v>#REF!</v>
      </c>
      <c r="AC202" s="72" t="e">
        <f>SUMIF(#REF!,Aufteilung_Gebäudegruppen_BWZK!A202,#REF!)</f>
        <v>#REF!</v>
      </c>
      <c r="AD202" s="72" t="e">
        <f>SUMIF(#REF!,Aufteilung_Gebäudegruppen_BWZK!A202,#REF!)</f>
        <v>#REF!</v>
      </c>
      <c r="AE202" s="72" t="e">
        <f>SUMIF(#REF!,Aufteilung_Gebäudegruppen_BWZK!A202,#REF!)</f>
        <v>#REF!</v>
      </c>
      <c r="AF202" s="72" t="e">
        <f>SUMIF(#REF!,Aufteilung_Gebäudegruppen_BWZK!A202,#REF!)</f>
        <v>#REF!</v>
      </c>
      <c r="AG202" s="67"/>
      <c r="AH202" s="72" t="e">
        <f>SUMIF(#REF!,Aufteilung_Gebäudegruppen_BWZK!A202,#REF!)</f>
        <v>#REF!</v>
      </c>
      <c r="AI202" s="72" t="e">
        <f>SUMIF(#REF!,Aufteilung_Gebäudegruppen_BWZK!A202,#REF!)</f>
        <v>#REF!</v>
      </c>
      <c r="AJ202" s="72" t="e">
        <f>SUMIF(#REF!,Aufteilung_Gebäudegruppen_BWZK!A202,#REF!)</f>
        <v>#REF!</v>
      </c>
      <c r="AK202" s="72" t="e">
        <f>SUMIF(#REF!,Aufteilung_Gebäudegruppen_BWZK!A202,#REF!)</f>
        <v>#REF!</v>
      </c>
      <c r="AL202" s="72" t="e">
        <f>SUMIF(#REF!,Aufteilung_Gebäudegruppen_BWZK!A202,#REF!)</f>
        <v>#REF!</v>
      </c>
      <c r="AM202" s="69"/>
      <c r="AN202" s="70" t="s">
        <v>47</v>
      </c>
      <c r="AO202" s="70" t="e">
        <f t="shared" si="40"/>
        <v>#REF!</v>
      </c>
      <c r="AP202" s="70" t="e">
        <f t="shared" si="41"/>
        <v>#REF!</v>
      </c>
      <c r="AQ202" s="70" t="e">
        <f t="shared" si="42"/>
        <v>#REF!</v>
      </c>
      <c r="AR202" s="70" t="e">
        <f t="shared" si="43"/>
        <v>#REF!</v>
      </c>
      <c r="AS202" s="71"/>
      <c r="AT202" s="70" t="s">
        <v>47</v>
      </c>
      <c r="AU202" s="70" t="e">
        <f t="shared" si="44"/>
        <v>#REF!</v>
      </c>
      <c r="AV202" s="70" t="e">
        <f t="shared" si="45"/>
        <v>#REF!</v>
      </c>
      <c r="AW202" s="70" t="e">
        <f t="shared" si="46"/>
        <v>#REF!</v>
      </c>
      <c r="AX202" s="70" t="e">
        <f t="shared" si="47"/>
        <v>#REF!</v>
      </c>
      <c r="AY202" s="71"/>
      <c r="AZ202" s="70" t="s">
        <v>47</v>
      </c>
      <c r="BA202" s="70" t="e">
        <f t="shared" si="48"/>
        <v>#REF!</v>
      </c>
      <c r="BB202" s="70" t="e">
        <f t="shared" si="49"/>
        <v>#REF!</v>
      </c>
      <c r="BC202" s="70" t="e">
        <f t="shared" si="50"/>
        <v>#REF!</v>
      </c>
      <c r="BD202" s="70" t="e">
        <f t="shared" si="51"/>
        <v>#REF!</v>
      </c>
      <c r="BE202" s="71"/>
      <c r="BF202" s="70" t="s">
        <v>47</v>
      </c>
      <c r="BG202" s="70" t="e">
        <f t="shared" si="52"/>
        <v>#REF!</v>
      </c>
      <c r="BH202" s="70" t="e">
        <f t="shared" si="53"/>
        <v>#REF!</v>
      </c>
      <c r="BI202" s="70" t="e">
        <f t="shared" si="54"/>
        <v>#REF!</v>
      </c>
      <c r="BJ202" s="70" t="e">
        <f t="shared" si="55"/>
        <v>#REF!</v>
      </c>
      <c r="BK202" s="71"/>
      <c r="BL202" s="70" t="s">
        <v>47</v>
      </c>
      <c r="BM202" s="70" t="e">
        <f t="shared" si="56"/>
        <v>#REF!</v>
      </c>
      <c r="BN202" s="70" t="e">
        <f t="shared" si="57"/>
        <v>#REF!</v>
      </c>
      <c r="BO202" s="70" t="e">
        <f t="shared" si="58"/>
        <v>#REF!</v>
      </c>
      <c r="BP202" s="70" t="e">
        <f t="shared" si="59"/>
        <v>#REF!</v>
      </c>
      <c r="BQ202" s="52"/>
    </row>
    <row r="203" spans="1:69">
      <c r="A203" s="66">
        <v>5300</v>
      </c>
      <c r="B203" s="66" t="s">
        <v>216</v>
      </c>
      <c r="C203" s="39"/>
      <c r="D203" s="14" t="e">
        <f>SUMIF(#REF!,Aufteilung_Gebäudegruppen_BWZK!A203,#REF!)</f>
        <v>#REF!</v>
      </c>
      <c r="E203" s="14" t="e">
        <f>SUMIF(#REF!,Aufteilung_Gebäudegruppen_BWZK!A203,#REF!)</f>
        <v>#REF!</v>
      </c>
      <c r="F203" s="14" t="e">
        <f>SUMIF(#REF!,Aufteilung_Gebäudegruppen_BWZK!A203,#REF!)</f>
        <v>#REF!</v>
      </c>
      <c r="G203" s="14" t="e">
        <f>SUMIF(#REF!,Aufteilung_Gebäudegruppen_BWZK!A203,#REF!)</f>
        <v>#REF!</v>
      </c>
      <c r="H203" s="14" t="e">
        <f>SUMIF(#REF!,Aufteilung_Gebäudegruppen_BWZK!A203,#REF!)</f>
        <v>#REF!</v>
      </c>
      <c r="I203" s="67"/>
      <c r="J203" s="72" t="e">
        <f>SUMIF(#REF!,Aufteilung_Gebäudegruppen_BWZK!A203,#REF!)</f>
        <v>#REF!</v>
      </c>
      <c r="K203" s="72" t="e">
        <f>SUMIF(#REF!,Aufteilung_Gebäudegruppen_BWZK!A203,#REF!)</f>
        <v>#REF!</v>
      </c>
      <c r="L203" s="72" t="e">
        <f>SUMIF(#REF!,Aufteilung_Gebäudegruppen_BWZK!A203,#REF!)</f>
        <v>#REF!</v>
      </c>
      <c r="M203" s="72" t="e">
        <f>SUMIF(#REF!,Aufteilung_Gebäudegruppen_BWZK!A203,#REF!)</f>
        <v>#REF!</v>
      </c>
      <c r="N203" s="72" t="e">
        <f>SUMIF(#REF!,Aufteilung_Gebäudegruppen_BWZK!A203,#REF!)</f>
        <v>#REF!</v>
      </c>
      <c r="O203" s="67"/>
      <c r="P203" s="72" t="e">
        <f>SUMIF(#REF!,Aufteilung_Gebäudegruppen_BWZK!A203,#REF!)</f>
        <v>#REF!</v>
      </c>
      <c r="Q203" s="72" t="e">
        <f>SUMIF(#REF!,Aufteilung_Gebäudegruppen_BWZK!A203,#REF!)</f>
        <v>#REF!</v>
      </c>
      <c r="R203" s="72" t="e">
        <f>SUMIF(#REF!,Aufteilung_Gebäudegruppen_BWZK!A203,#REF!)</f>
        <v>#REF!</v>
      </c>
      <c r="S203" s="72" t="e">
        <f>SUMIF(#REF!,Aufteilung_Gebäudegruppen_BWZK!A203,#REF!)</f>
        <v>#REF!</v>
      </c>
      <c r="T203" s="72" t="e">
        <f>SUMIF(#REF!,Aufteilung_Gebäudegruppen_BWZK!A203,#REF!)</f>
        <v>#REF!</v>
      </c>
      <c r="U203" s="67"/>
      <c r="V203" s="72" t="e">
        <f>SUMIF(#REF!,Aufteilung_Gebäudegruppen_BWZK!A203,#REF!)</f>
        <v>#REF!</v>
      </c>
      <c r="W203" s="72" t="e">
        <f>SUMIF(#REF!,Aufteilung_Gebäudegruppen_BWZK!A203,#REF!)</f>
        <v>#REF!</v>
      </c>
      <c r="X203" s="72" t="e">
        <f>SUMIF(#REF!,Aufteilung_Gebäudegruppen_BWZK!A203,#REF!)</f>
        <v>#REF!</v>
      </c>
      <c r="Y203" s="72" t="e">
        <f>SUMIF(#REF!,Aufteilung_Gebäudegruppen_BWZK!A203,#REF!)</f>
        <v>#REF!</v>
      </c>
      <c r="Z203" s="72" t="e">
        <f>SUMIF(#REF!,Aufteilung_Gebäudegruppen_BWZK!A203,#REF!)</f>
        <v>#REF!</v>
      </c>
      <c r="AA203" s="67"/>
      <c r="AB203" s="72" t="e">
        <f>SUMIF(#REF!,Aufteilung_Gebäudegruppen_BWZK!A203,#REF!)</f>
        <v>#REF!</v>
      </c>
      <c r="AC203" s="72" t="e">
        <f>SUMIF(#REF!,Aufteilung_Gebäudegruppen_BWZK!A203,#REF!)</f>
        <v>#REF!</v>
      </c>
      <c r="AD203" s="72" t="e">
        <f>SUMIF(#REF!,Aufteilung_Gebäudegruppen_BWZK!A203,#REF!)</f>
        <v>#REF!</v>
      </c>
      <c r="AE203" s="72" t="e">
        <f>SUMIF(#REF!,Aufteilung_Gebäudegruppen_BWZK!A203,#REF!)</f>
        <v>#REF!</v>
      </c>
      <c r="AF203" s="72" t="e">
        <f>SUMIF(#REF!,Aufteilung_Gebäudegruppen_BWZK!A203,#REF!)</f>
        <v>#REF!</v>
      </c>
      <c r="AG203" s="67"/>
      <c r="AH203" s="72" t="e">
        <f>SUMIF(#REF!,Aufteilung_Gebäudegruppen_BWZK!A203,#REF!)</f>
        <v>#REF!</v>
      </c>
      <c r="AI203" s="72" t="e">
        <f>SUMIF(#REF!,Aufteilung_Gebäudegruppen_BWZK!A203,#REF!)</f>
        <v>#REF!</v>
      </c>
      <c r="AJ203" s="72" t="e">
        <f>SUMIF(#REF!,Aufteilung_Gebäudegruppen_BWZK!A203,#REF!)</f>
        <v>#REF!</v>
      </c>
      <c r="AK203" s="72" t="e">
        <f>SUMIF(#REF!,Aufteilung_Gebäudegruppen_BWZK!A203,#REF!)</f>
        <v>#REF!</v>
      </c>
      <c r="AL203" s="72" t="e">
        <f>SUMIF(#REF!,Aufteilung_Gebäudegruppen_BWZK!A203,#REF!)</f>
        <v>#REF!</v>
      </c>
      <c r="AM203" s="69"/>
      <c r="AN203" s="70" t="s">
        <v>47</v>
      </c>
      <c r="AO203" s="70" t="e">
        <f t="shared" si="40"/>
        <v>#REF!</v>
      </c>
      <c r="AP203" s="70" t="e">
        <f t="shared" si="41"/>
        <v>#REF!</v>
      </c>
      <c r="AQ203" s="70" t="e">
        <f t="shared" si="42"/>
        <v>#REF!</v>
      </c>
      <c r="AR203" s="70" t="e">
        <f t="shared" si="43"/>
        <v>#REF!</v>
      </c>
      <c r="AS203" s="71"/>
      <c r="AT203" s="70" t="s">
        <v>47</v>
      </c>
      <c r="AU203" s="70" t="e">
        <f t="shared" si="44"/>
        <v>#REF!</v>
      </c>
      <c r="AV203" s="70" t="e">
        <f t="shared" si="45"/>
        <v>#REF!</v>
      </c>
      <c r="AW203" s="70" t="e">
        <f t="shared" si="46"/>
        <v>#REF!</v>
      </c>
      <c r="AX203" s="70" t="e">
        <f t="shared" si="47"/>
        <v>#REF!</v>
      </c>
      <c r="AY203" s="71"/>
      <c r="AZ203" s="70" t="s">
        <v>47</v>
      </c>
      <c r="BA203" s="70" t="e">
        <f t="shared" si="48"/>
        <v>#REF!</v>
      </c>
      <c r="BB203" s="70" t="e">
        <f t="shared" si="49"/>
        <v>#REF!</v>
      </c>
      <c r="BC203" s="70" t="e">
        <f t="shared" si="50"/>
        <v>#REF!</v>
      </c>
      <c r="BD203" s="70" t="e">
        <f t="shared" si="51"/>
        <v>#REF!</v>
      </c>
      <c r="BE203" s="71"/>
      <c r="BF203" s="70" t="s">
        <v>47</v>
      </c>
      <c r="BG203" s="70" t="e">
        <f t="shared" si="52"/>
        <v>#REF!</v>
      </c>
      <c r="BH203" s="70" t="e">
        <f t="shared" si="53"/>
        <v>#REF!</v>
      </c>
      <c r="BI203" s="70" t="e">
        <f t="shared" si="54"/>
        <v>#REF!</v>
      </c>
      <c r="BJ203" s="70" t="e">
        <f t="shared" si="55"/>
        <v>#REF!</v>
      </c>
      <c r="BK203" s="71"/>
      <c r="BL203" s="70" t="s">
        <v>47</v>
      </c>
      <c r="BM203" s="70" t="e">
        <f t="shared" si="56"/>
        <v>#REF!</v>
      </c>
      <c r="BN203" s="70" t="e">
        <f t="shared" si="57"/>
        <v>#REF!</v>
      </c>
      <c r="BO203" s="70" t="e">
        <f t="shared" si="58"/>
        <v>#REF!</v>
      </c>
      <c r="BP203" s="70" t="e">
        <f t="shared" si="59"/>
        <v>#REF!</v>
      </c>
      <c r="BQ203" s="52"/>
    </row>
    <row r="204" spans="1:69">
      <c r="A204" s="5">
        <v>5310</v>
      </c>
      <c r="B204" s="5" t="s">
        <v>217</v>
      </c>
      <c r="C204" s="40"/>
      <c r="D204" s="14" t="e">
        <f>SUMIF(#REF!,Aufteilung_Gebäudegruppen_BWZK!A204,#REF!)</f>
        <v>#REF!</v>
      </c>
      <c r="E204" s="14" t="e">
        <f>SUMIF(#REF!,Aufteilung_Gebäudegruppen_BWZK!A204,#REF!)</f>
        <v>#REF!</v>
      </c>
      <c r="F204" s="14" t="e">
        <f>SUMIF(#REF!,Aufteilung_Gebäudegruppen_BWZK!A204,#REF!)</f>
        <v>#REF!</v>
      </c>
      <c r="G204" s="14" t="e">
        <f>SUMIF(#REF!,Aufteilung_Gebäudegruppen_BWZK!A204,#REF!)</f>
        <v>#REF!</v>
      </c>
      <c r="H204" s="14" t="e">
        <f>SUMIF(#REF!,Aufteilung_Gebäudegruppen_BWZK!A204,#REF!)</f>
        <v>#REF!</v>
      </c>
      <c r="I204" s="67"/>
      <c r="J204" s="72" t="e">
        <f>SUMIF(#REF!,Aufteilung_Gebäudegruppen_BWZK!A204,#REF!)</f>
        <v>#REF!</v>
      </c>
      <c r="K204" s="72" t="e">
        <f>SUMIF(#REF!,Aufteilung_Gebäudegruppen_BWZK!A204,#REF!)</f>
        <v>#REF!</v>
      </c>
      <c r="L204" s="72" t="e">
        <f>SUMIF(#REF!,Aufteilung_Gebäudegruppen_BWZK!A204,#REF!)</f>
        <v>#REF!</v>
      </c>
      <c r="M204" s="72" t="e">
        <f>SUMIF(#REF!,Aufteilung_Gebäudegruppen_BWZK!A204,#REF!)</f>
        <v>#REF!</v>
      </c>
      <c r="N204" s="72" t="e">
        <f>SUMIF(#REF!,Aufteilung_Gebäudegruppen_BWZK!A204,#REF!)</f>
        <v>#REF!</v>
      </c>
      <c r="O204" s="67"/>
      <c r="P204" s="72" t="e">
        <f>SUMIF(#REF!,Aufteilung_Gebäudegruppen_BWZK!A204,#REF!)</f>
        <v>#REF!</v>
      </c>
      <c r="Q204" s="72" t="e">
        <f>SUMIF(#REF!,Aufteilung_Gebäudegruppen_BWZK!A204,#REF!)</f>
        <v>#REF!</v>
      </c>
      <c r="R204" s="72" t="e">
        <f>SUMIF(#REF!,Aufteilung_Gebäudegruppen_BWZK!A204,#REF!)</f>
        <v>#REF!</v>
      </c>
      <c r="S204" s="72" t="e">
        <f>SUMIF(#REF!,Aufteilung_Gebäudegruppen_BWZK!A204,#REF!)</f>
        <v>#REF!</v>
      </c>
      <c r="T204" s="72" t="e">
        <f>SUMIF(#REF!,Aufteilung_Gebäudegruppen_BWZK!A204,#REF!)</f>
        <v>#REF!</v>
      </c>
      <c r="U204" s="67"/>
      <c r="V204" s="72" t="e">
        <f>SUMIF(#REF!,Aufteilung_Gebäudegruppen_BWZK!A204,#REF!)</f>
        <v>#REF!</v>
      </c>
      <c r="W204" s="72" t="e">
        <f>SUMIF(#REF!,Aufteilung_Gebäudegruppen_BWZK!A204,#REF!)</f>
        <v>#REF!</v>
      </c>
      <c r="X204" s="72" t="e">
        <f>SUMIF(#REF!,Aufteilung_Gebäudegruppen_BWZK!A204,#REF!)</f>
        <v>#REF!</v>
      </c>
      <c r="Y204" s="72" t="e">
        <f>SUMIF(#REF!,Aufteilung_Gebäudegruppen_BWZK!A204,#REF!)</f>
        <v>#REF!</v>
      </c>
      <c r="Z204" s="72" t="e">
        <f>SUMIF(#REF!,Aufteilung_Gebäudegruppen_BWZK!A204,#REF!)</f>
        <v>#REF!</v>
      </c>
      <c r="AA204" s="67"/>
      <c r="AB204" s="72" t="e">
        <f>SUMIF(#REF!,Aufteilung_Gebäudegruppen_BWZK!A204,#REF!)</f>
        <v>#REF!</v>
      </c>
      <c r="AC204" s="72" t="e">
        <f>SUMIF(#REF!,Aufteilung_Gebäudegruppen_BWZK!A204,#REF!)</f>
        <v>#REF!</v>
      </c>
      <c r="AD204" s="72" t="e">
        <f>SUMIF(#REF!,Aufteilung_Gebäudegruppen_BWZK!A204,#REF!)</f>
        <v>#REF!</v>
      </c>
      <c r="AE204" s="72" t="e">
        <f>SUMIF(#REF!,Aufteilung_Gebäudegruppen_BWZK!A204,#REF!)</f>
        <v>#REF!</v>
      </c>
      <c r="AF204" s="72" t="e">
        <f>SUMIF(#REF!,Aufteilung_Gebäudegruppen_BWZK!A204,#REF!)</f>
        <v>#REF!</v>
      </c>
      <c r="AG204" s="67"/>
      <c r="AH204" s="72" t="e">
        <f>SUMIF(#REF!,Aufteilung_Gebäudegruppen_BWZK!A204,#REF!)</f>
        <v>#REF!</v>
      </c>
      <c r="AI204" s="72" t="e">
        <f>SUMIF(#REF!,Aufteilung_Gebäudegruppen_BWZK!A204,#REF!)</f>
        <v>#REF!</v>
      </c>
      <c r="AJ204" s="72" t="e">
        <f>SUMIF(#REF!,Aufteilung_Gebäudegruppen_BWZK!A204,#REF!)</f>
        <v>#REF!</v>
      </c>
      <c r="AK204" s="72" t="e">
        <f>SUMIF(#REF!,Aufteilung_Gebäudegruppen_BWZK!A204,#REF!)</f>
        <v>#REF!</v>
      </c>
      <c r="AL204" s="72" t="e">
        <f>SUMIF(#REF!,Aufteilung_Gebäudegruppen_BWZK!A204,#REF!)</f>
        <v>#REF!</v>
      </c>
      <c r="AM204" s="69"/>
      <c r="AN204" s="70" t="s">
        <v>47</v>
      </c>
      <c r="AO204" s="70" t="e">
        <f t="shared" si="40"/>
        <v>#REF!</v>
      </c>
      <c r="AP204" s="70" t="e">
        <f t="shared" si="41"/>
        <v>#REF!</v>
      </c>
      <c r="AQ204" s="70" t="e">
        <f t="shared" si="42"/>
        <v>#REF!</v>
      </c>
      <c r="AR204" s="70" t="e">
        <f t="shared" si="43"/>
        <v>#REF!</v>
      </c>
      <c r="AS204" s="71"/>
      <c r="AT204" s="70" t="s">
        <v>47</v>
      </c>
      <c r="AU204" s="70" t="e">
        <f t="shared" si="44"/>
        <v>#REF!</v>
      </c>
      <c r="AV204" s="70" t="e">
        <f t="shared" si="45"/>
        <v>#REF!</v>
      </c>
      <c r="AW204" s="70" t="e">
        <f t="shared" si="46"/>
        <v>#REF!</v>
      </c>
      <c r="AX204" s="70" t="e">
        <f t="shared" si="47"/>
        <v>#REF!</v>
      </c>
      <c r="AY204" s="71"/>
      <c r="AZ204" s="70" t="s">
        <v>47</v>
      </c>
      <c r="BA204" s="70" t="e">
        <f t="shared" si="48"/>
        <v>#REF!</v>
      </c>
      <c r="BB204" s="70" t="e">
        <f t="shared" si="49"/>
        <v>#REF!</v>
      </c>
      <c r="BC204" s="70" t="e">
        <f t="shared" si="50"/>
        <v>#REF!</v>
      </c>
      <c r="BD204" s="70" t="e">
        <f t="shared" si="51"/>
        <v>#REF!</v>
      </c>
      <c r="BE204" s="71"/>
      <c r="BF204" s="70" t="s">
        <v>47</v>
      </c>
      <c r="BG204" s="70" t="e">
        <f t="shared" si="52"/>
        <v>#REF!</v>
      </c>
      <c r="BH204" s="70" t="e">
        <f t="shared" si="53"/>
        <v>#REF!</v>
      </c>
      <c r="BI204" s="70" t="e">
        <f t="shared" si="54"/>
        <v>#REF!</v>
      </c>
      <c r="BJ204" s="70" t="e">
        <f t="shared" si="55"/>
        <v>#REF!</v>
      </c>
      <c r="BK204" s="71"/>
      <c r="BL204" s="70" t="s">
        <v>47</v>
      </c>
      <c r="BM204" s="70" t="e">
        <f t="shared" si="56"/>
        <v>#REF!</v>
      </c>
      <c r="BN204" s="70" t="e">
        <f t="shared" si="57"/>
        <v>#REF!</v>
      </c>
      <c r="BO204" s="70" t="e">
        <f t="shared" si="58"/>
        <v>#REF!</v>
      </c>
      <c r="BP204" s="70" t="e">
        <f t="shared" si="59"/>
        <v>#REF!</v>
      </c>
      <c r="BQ204" s="52"/>
    </row>
    <row r="205" spans="1:69">
      <c r="A205" s="5">
        <v>5320</v>
      </c>
      <c r="B205" s="5" t="s">
        <v>218</v>
      </c>
      <c r="C205" s="40"/>
      <c r="D205" s="14" t="e">
        <f>SUMIF(#REF!,Aufteilung_Gebäudegruppen_BWZK!A205,#REF!)</f>
        <v>#REF!</v>
      </c>
      <c r="E205" s="14" t="e">
        <f>SUMIF(#REF!,Aufteilung_Gebäudegruppen_BWZK!A205,#REF!)</f>
        <v>#REF!</v>
      </c>
      <c r="F205" s="14" t="e">
        <f>SUMIF(#REF!,Aufteilung_Gebäudegruppen_BWZK!A205,#REF!)</f>
        <v>#REF!</v>
      </c>
      <c r="G205" s="14" t="e">
        <f>SUMIF(#REF!,Aufteilung_Gebäudegruppen_BWZK!A205,#REF!)</f>
        <v>#REF!</v>
      </c>
      <c r="H205" s="14" t="e">
        <f>SUMIF(#REF!,Aufteilung_Gebäudegruppen_BWZK!A205,#REF!)</f>
        <v>#REF!</v>
      </c>
      <c r="I205" s="67"/>
      <c r="J205" s="72" t="e">
        <f>SUMIF(#REF!,Aufteilung_Gebäudegruppen_BWZK!A205,#REF!)</f>
        <v>#REF!</v>
      </c>
      <c r="K205" s="72" t="e">
        <f>SUMIF(#REF!,Aufteilung_Gebäudegruppen_BWZK!A205,#REF!)</f>
        <v>#REF!</v>
      </c>
      <c r="L205" s="72" t="e">
        <f>SUMIF(#REF!,Aufteilung_Gebäudegruppen_BWZK!A205,#REF!)</f>
        <v>#REF!</v>
      </c>
      <c r="M205" s="72" t="e">
        <f>SUMIF(#REF!,Aufteilung_Gebäudegruppen_BWZK!A205,#REF!)</f>
        <v>#REF!</v>
      </c>
      <c r="N205" s="72" t="e">
        <f>SUMIF(#REF!,Aufteilung_Gebäudegruppen_BWZK!A205,#REF!)</f>
        <v>#REF!</v>
      </c>
      <c r="O205" s="67"/>
      <c r="P205" s="72" t="e">
        <f>SUMIF(#REF!,Aufteilung_Gebäudegruppen_BWZK!A205,#REF!)</f>
        <v>#REF!</v>
      </c>
      <c r="Q205" s="72" t="e">
        <f>SUMIF(#REF!,Aufteilung_Gebäudegruppen_BWZK!A205,#REF!)</f>
        <v>#REF!</v>
      </c>
      <c r="R205" s="72" t="e">
        <f>SUMIF(#REF!,Aufteilung_Gebäudegruppen_BWZK!A205,#REF!)</f>
        <v>#REF!</v>
      </c>
      <c r="S205" s="72" t="e">
        <f>SUMIF(#REF!,Aufteilung_Gebäudegruppen_BWZK!A205,#REF!)</f>
        <v>#REF!</v>
      </c>
      <c r="T205" s="72" t="e">
        <f>SUMIF(#REF!,Aufteilung_Gebäudegruppen_BWZK!A205,#REF!)</f>
        <v>#REF!</v>
      </c>
      <c r="U205" s="67"/>
      <c r="V205" s="72" t="e">
        <f>SUMIF(#REF!,Aufteilung_Gebäudegruppen_BWZK!A205,#REF!)</f>
        <v>#REF!</v>
      </c>
      <c r="W205" s="72" t="e">
        <f>SUMIF(#REF!,Aufteilung_Gebäudegruppen_BWZK!A205,#REF!)</f>
        <v>#REF!</v>
      </c>
      <c r="X205" s="72" t="e">
        <f>SUMIF(#REF!,Aufteilung_Gebäudegruppen_BWZK!A205,#REF!)</f>
        <v>#REF!</v>
      </c>
      <c r="Y205" s="72" t="e">
        <f>SUMIF(#REF!,Aufteilung_Gebäudegruppen_BWZK!A205,#REF!)</f>
        <v>#REF!</v>
      </c>
      <c r="Z205" s="72" t="e">
        <f>SUMIF(#REF!,Aufteilung_Gebäudegruppen_BWZK!A205,#REF!)</f>
        <v>#REF!</v>
      </c>
      <c r="AA205" s="67"/>
      <c r="AB205" s="72" t="e">
        <f>SUMIF(#REF!,Aufteilung_Gebäudegruppen_BWZK!A205,#REF!)</f>
        <v>#REF!</v>
      </c>
      <c r="AC205" s="72" t="e">
        <f>SUMIF(#REF!,Aufteilung_Gebäudegruppen_BWZK!A205,#REF!)</f>
        <v>#REF!</v>
      </c>
      <c r="AD205" s="72" t="e">
        <f>SUMIF(#REF!,Aufteilung_Gebäudegruppen_BWZK!A205,#REF!)</f>
        <v>#REF!</v>
      </c>
      <c r="AE205" s="72" t="e">
        <f>SUMIF(#REF!,Aufteilung_Gebäudegruppen_BWZK!A205,#REF!)</f>
        <v>#REF!</v>
      </c>
      <c r="AF205" s="72" t="e">
        <f>SUMIF(#REF!,Aufteilung_Gebäudegruppen_BWZK!A205,#REF!)</f>
        <v>#REF!</v>
      </c>
      <c r="AG205" s="67"/>
      <c r="AH205" s="72" t="e">
        <f>SUMIF(#REF!,Aufteilung_Gebäudegruppen_BWZK!A205,#REF!)</f>
        <v>#REF!</v>
      </c>
      <c r="AI205" s="72" t="e">
        <f>SUMIF(#REF!,Aufteilung_Gebäudegruppen_BWZK!A205,#REF!)</f>
        <v>#REF!</v>
      </c>
      <c r="AJ205" s="72" t="e">
        <f>SUMIF(#REF!,Aufteilung_Gebäudegruppen_BWZK!A205,#REF!)</f>
        <v>#REF!</v>
      </c>
      <c r="AK205" s="72" t="e">
        <f>SUMIF(#REF!,Aufteilung_Gebäudegruppen_BWZK!A205,#REF!)</f>
        <v>#REF!</v>
      </c>
      <c r="AL205" s="72" t="e">
        <f>SUMIF(#REF!,Aufteilung_Gebäudegruppen_BWZK!A205,#REF!)</f>
        <v>#REF!</v>
      </c>
      <c r="AM205" s="69"/>
      <c r="AN205" s="70" t="s">
        <v>47</v>
      </c>
      <c r="AO205" s="70" t="e">
        <f t="shared" si="40"/>
        <v>#REF!</v>
      </c>
      <c r="AP205" s="70" t="e">
        <f t="shared" si="41"/>
        <v>#REF!</v>
      </c>
      <c r="AQ205" s="70" t="e">
        <f t="shared" si="42"/>
        <v>#REF!</v>
      </c>
      <c r="AR205" s="70" t="e">
        <f t="shared" si="43"/>
        <v>#REF!</v>
      </c>
      <c r="AS205" s="71"/>
      <c r="AT205" s="70" t="s">
        <v>47</v>
      </c>
      <c r="AU205" s="70" t="e">
        <f t="shared" si="44"/>
        <v>#REF!</v>
      </c>
      <c r="AV205" s="70" t="e">
        <f t="shared" si="45"/>
        <v>#REF!</v>
      </c>
      <c r="AW205" s="70" t="e">
        <f t="shared" si="46"/>
        <v>#REF!</v>
      </c>
      <c r="AX205" s="70" t="e">
        <f t="shared" si="47"/>
        <v>#REF!</v>
      </c>
      <c r="AY205" s="71"/>
      <c r="AZ205" s="70" t="s">
        <v>47</v>
      </c>
      <c r="BA205" s="70" t="e">
        <f t="shared" si="48"/>
        <v>#REF!</v>
      </c>
      <c r="BB205" s="70" t="e">
        <f t="shared" si="49"/>
        <v>#REF!</v>
      </c>
      <c r="BC205" s="70" t="e">
        <f t="shared" si="50"/>
        <v>#REF!</v>
      </c>
      <c r="BD205" s="70" t="e">
        <f t="shared" si="51"/>
        <v>#REF!</v>
      </c>
      <c r="BE205" s="71"/>
      <c r="BF205" s="70" t="s">
        <v>47</v>
      </c>
      <c r="BG205" s="70" t="e">
        <f t="shared" si="52"/>
        <v>#REF!</v>
      </c>
      <c r="BH205" s="70" t="e">
        <f t="shared" si="53"/>
        <v>#REF!</v>
      </c>
      <c r="BI205" s="70" t="e">
        <f t="shared" si="54"/>
        <v>#REF!</v>
      </c>
      <c r="BJ205" s="70" t="e">
        <f t="shared" si="55"/>
        <v>#REF!</v>
      </c>
      <c r="BK205" s="71"/>
      <c r="BL205" s="70" t="s">
        <v>47</v>
      </c>
      <c r="BM205" s="70" t="e">
        <f t="shared" si="56"/>
        <v>#REF!</v>
      </c>
      <c r="BN205" s="70" t="e">
        <f t="shared" si="57"/>
        <v>#REF!</v>
      </c>
      <c r="BO205" s="70" t="e">
        <f t="shared" si="58"/>
        <v>#REF!</v>
      </c>
      <c r="BP205" s="70" t="e">
        <f t="shared" si="59"/>
        <v>#REF!</v>
      </c>
      <c r="BQ205" s="52"/>
    </row>
    <row r="206" spans="1:69">
      <c r="A206" s="73">
        <v>5321</v>
      </c>
      <c r="B206" s="73" t="s">
        <v>219</v>
      </c>
      <c r="C206" s="74"/>
      <c r="D206" s="14" t="e">
        <f>SUMIF(#REF!,Aufteilung_Gebäudegruppen_BWZK!A206,#REF!)</f>
        <v>#REF!</v>
      </c>
      <c r="E206" s="14" t="e">
        <f>SUMIF(#REF!,Aufteilung_Gebäudegruppen_BWZK!A206,#REF!)</f>
        <v>#REF!</v>
      </c>
      <c r="F206" s="14" t="e">
        <f>SUMIF(#REF!,Aufteilung_Gebäudegruppen_BWZK!A206,#REF!)</f>
        <v>#REF!</v>
      </c>
      <c r="G206" s="14" t="e">
        <f>SUMIF(#REF!,Aufteilung_Gebäudegruppen_BWZK!A206,#REF!)</f>
        <v>#REF!</v>
      </c>
      <c r="H206" s="14" t="e">
        <f>SUMIF(#REF!,Aufteilung_Gebäudegruppen_BWZK!A206,#REF!)</f>
        <v>#REF!</v>
      </c>
      <c r="I206" s="67"/>
      <c r="J206" s="72" t="e">
        <f>SUMIF(#REF!,Aufteilung_Gebäudegruppen_BWZK!A206,#REF!)</f>
        <v>#REF!</v>
      </c>
      <c r="K206" s="72" t="e">
        <f>SUMIF(#REF!,Aufteilung_Gebäudegruppen_BWZK!A206,#REF!)</f>
        <v>#REF!</v>
      </c>
      <c r="L206" s="72" t="e">
        <f>SUMIF(#REF!,Aufteilung_Gebäudegruppen_BWZK!A206,#REF!)</f>
        <v>#REF!</v>
      </c>
      <c r="M206" s="72" t="e">
        <f>SUMIF(#REF!,Aufteilung_Gebäudegruppen_BWZK!A206,#REF!)</f>
        <v>#REF!</v>
      </c>
      <c r="N206" s="72" t="e">
        <f>SUMIF(#REF!,Aufteilung_Gebäudegruppen_BWZK!A206,#REF!)</f>
        <v>#REF!</v>
      </c>
      <c r="O206" s="67"/>
      <c r="P206" s="72" t="e">
        <f>SUMIF(#REF!,Aufteilung_Gebäudegruppen_BWZK!A206,#REF!)</f>
        <v>#REF!</v>
      </c>
      <c r="Q206" s="72" t="e">
        <f>SUMIF(#REF!,Aufteilung_Gebäudegruppen_BWZK!A206,#REF!)</f>
        <v>#REF!</v>
      </c>
      <c r="R206" s="72" t="e">
        <f>SUMIF(#REF!,Aufteilung_Gebäudegruppen_BWZK!A206,#REF!)</f>
        <v>#REF!</v>
      </c>
      <c r="S206" s="72" t="e">
        <f>SUMIF(#REF!,Aufteilung_Gebäudegruppen_BWZK!A206,#REF!)</f>
        <v>#REF!</v>
      </c>
      <c r="T206" s="72" t="e">
        <f>SUMIF(#REF!,Aufteilung_Gebäudegruppen_BWZK!A206,#REF!)</f>
        <v>#REF!</v>
      </c>
      <c r="U206" s="67"/>
      <c r="V206" s="72" t="e">
        <f>SUMIF(#REF!,Aufteilung_Gebäudegruppen_BWZK!A206,#REF!)</f>
        <v>#REF!</v>
      </c>
      <c r="W206" s="72" t="e">
        <f>SUMIF(#REF!,Aufteilung_Gebäudegruppen_BWZK!A206,#REF!)</f>
        <v>#REF!</v>
      </c>
      <c r="X206" s="72" t="e">
        <f>SUMIF(#REF!,Aufteilung_Gebäudegruppen_BWZK!A206,#REF!)</f>
        <v>#REF!</v>
      </c>
      <c r="Y206" s="72" t="e">
        <f>SUMIF(#REF!,Aufteilung_Gebäudegruppen_BWZK!A206,#REF!)</f>
        <v>#REF!</v>
      </c>
      <c r="Z206" s="72" t="e">
        <f>SUMIF(#REF!,Aufteilung_Gebäudegruppen_BWZK!A206,#REF!)</f>
        <v>#REF!</v>
      </c>
      <c r="AA206" s="67"/>
      <c r="AB206" s="72" t="e">
        <f>SUMIF(#REF!,Aufteilung_Gebäudegruppen_BWZK!A206,#REF!)</f>
        <v>#REF!</v>
      </c>
      <c r="AC206" s="72" t="e">
        <f>SUMIF(#REF!,Aufteilung_Gebäudegruppen_BWZK!A206,#REF!)</f>
        <v>#REF!</v>
      </c>
      <c r="AD206" s="72" t="e">
        <f>SUMIF(#REF!,Aufteilung_Gebäudegruppen_BWZK!A206,#REF!)</f>
        <v>#REF!</v>
      </c>
      <c r="AE206" s="72" t="e">
        <f>SUMIF(#REF!,Aufteilung_Gebäudegruppen_BWZK!A206,#REF!)</f>
        <v>#REF!</v>
      </c>
      <c r="AF206" s="72" t="e">
        <f>SUMIF(#REF!,Aufteilung_Gebäudegruppen_BWZK!A206,#REF!)</f>
        <v>#REF!</v>
      </c>
      <c r="AG206" s="67"/>
      <c r="AH206" s="72" t="e">
        <f>SUMIF(#REF!,Aufteilung_Gebäudegruppen_BWZK!A206,#REF!)</f>
        <v>#REF!</v>
      </c>
      <c r="AI206" s="72" t="e">
        <f>SUMIF(#REF!,Aufteilung_Gebäudegruppen_BWZK!A206,#REF!)</f>
        <v>#REF!</v>
      </c>
      <c r="AJ206" s="72" t="e">
        <f>SUMIF(#REF!,Aufteilung_Gebäudegruppen_BWZK!A206,#REF!)</f>
        <v>#REF!</v>
      </c>
      <c r="AK206" s="72" t="e">
        <f>SUMIF(#REF!,Aufteilung_Gebäudegruppen_BWZK!A206,#REF!)</f>
        <v>#REF!</v>
      </c>
      <c r="AL206" s="72" t="e">
        <f>SUMIF(#REF!,Aufteilung_Gebäudegruppen_BWZK!A206,#REF!)</f>
        <v>#REF!</v>
      </c>
      <c r="AM206" s="69"/>
      <c r="AN206" s="70" t="s">
        <v>47</v>
      </c>
      <c r="AO206" s="70" t="e">
        <f t="shared" si="40"/>
        <v>#REF!</v>
      </c>
      <c r="AP206" s="70" t="e">
        <f t="shared" si="41"/>
        <v>#REF!</v>
      </c>
      <c r="AQ206" s="70" t="e">
        <f t="shared" si="42"/>
        <v>#REF!</v>
      </c>
      <c r="AR206" s="70" t="e">
        <f t="shared" si="43"/>
        <v>#REF!</v>
      </c>
      <c r="AS206" s="71"/>
      <c r="AT206" s="70" t="s">
        <v>47</v>
      </c>
      <c r="AU206" s="70" t="e">
        <f t="shared" si="44"/>
        <v>#REF!</v>
      </c>
      <c r="AV206" s="70" t="e">
        <f t="shared" si="45"/>
        <v>#REF!</v>
      </c>
      <c r="AW206" s="70" t="e">
        <f t="shared" si="46"/>
        <v>#REF!</v>
      </c>
      <c r="AX206" s="70" t="e">
        <f t="shared" si="47"/>
        <v>#REF!</v>
      </c>
      <c r="AY206" s="71"/>
      <c r="AZ206" s="70" t="s">
        <v>47</v>
      </c>
      <c r="BA206" s="70" t="e">
        <f t="shared" si="48"/>
        <v>#REF!</v>
      </c>
      <c r="BB206" s="70" t="e">
        <f t="shared" si="49"/>
        <v>#REF!</v>
      </c>
      <c r="BC206" s="70" t="e">
        <f t="shared" si="50"/>
        <v>#REF!</v>
      </c>
      <c r="BD206" s="70" t="e">
        <f t="shared" si="51"/>
        <v>#REF!</v>
      </c>
      <c r="BE206" s="71"/>
      <c r="BF206" s="70" t="s">
        <v>47</v>
      </c>
      <c r="BG206" s="70" t="e">
        <f t="shared" si="52"/>
        <v>#REF!</v>
      </c>
      <c r="BH206" s="70" t="e">
        <f t="shared" si="53"/>
        <v>#REF!</v>
      </c>
      <c r="BI206" s="70" t="e">
        <f t="shared" si="54"/>
        <v>#REF!</v>
      </c>
      <c r="BJ206" s="70" t="e">
        <f t="shared" si="55"/>
        <v>#REF!</v>
      </c>
      <c r="BK206" s="71"/>
      <c r="BL206" s="70" t="s">
        <v>47</v>
      </c>
      <c r="BM206" s="70" t="e">
        <f t="shared" si="56"/>
        <v>#REF!</v>
      </c>
      <c r="BN206" s="70" t="e">
        <f t="shared" si="57"/>
        <v>#REF!</v>
      </c>
      <c r="BO206" s="70" t="e">
        <f t="shared" si="58"/>
        <v>#REF!</v>
      </c>
      <c r="BP206" s="70" t="e">
        <f t="shared" si="59"/>
        <v>#REF!</v>
      </c>
      <c r="BQ206" s="52"/>
    </row>
    <row r="207" spans="1:69">
      <c r="A207" s="73">
        <v>5322</v>
      </c>
      <c r="B207" s="73" t="s">
        <v>220</v>
      </c>
      <c r="C207" s="74"/>
      <c r="D207" s="14" t="e">
        <f>SUMIF(#REF!,Aufteilung_Gebäudegruppen_BWZK!A207,#REF!)</f>
        <v>#REF!</v>
      </c>
      <c r="E207" s="14" t="e">
        <f>SUMIF(#REF!,Aufteilung_Gebäudegruppen_BWZK!A207,#REF!)</f>
        <v>#REF!</v>
      </c>
      <c r="F207" s="14" t="e">
        <f>SUMIF(#REF!,Aufteilung_Gebäudegruppen_BWZK!A207,#REF!)</f>
        <v>#REF!</v>
      </c>
      <c r="G207" s="14" t="e">
        <f>SUMIF(#REF!,Aufteilung_Gebäudegruppen_BWZK!A207,#REF!)</f>
        <v>#REF!</v>
      </c>
      <c r="H207" s="14" t="e">
        <f>SUMIF(#REF!,Aufteilung_Gebäudegruppen_BWZK!A207,#REF!)</f>
        <v>#REF!</v>
      </c>
      <c r="I207" s="67"/>
      <c r="J207" s="72" t="e">
        <f>SUMIF(#REF!,Aufteilung_Gebäudegruppen_BWZK!A207,#REF!)</f>
        <v>#REF!</v>
      </c>
      <c r="K207" s="72" t="e">
        <f>SUMIF(#REF!,Aufteilung_Gebäudegruppen_BWZK!A207,#REF!)</f>
        <v>#REF!</v>
      </c>
      <c r="L207" s="72" t="e">
        <f>SUMIF(#REF!,Aufteilung_Gebäudegruppen_BWZK!A207,#REF!)</f>
        <v>#REF!</v>
      </c>
      <c r="M207" s="72" t="e">
        <f>SUMIF(#REF!,Aufteilung_Gebäudegruppen_BWZK!A207,#REF!)</f>
        <v>#REF!</v>
      </c>
      <c r="N207" s="72" t="e">
        <f>SUMIF(#REF!,Aufteilung_Gebäudegruppen_BWZK!A207,#REF!)</f>
        <v>#REF!</v>
      </c>
      <c r="O207" s="67"/>
      <c r="P207" s="72" t="e">
        <f>SUMIF(#REF!,Aufteilung_Gebäudegruppen_BWZK!A207,#REF!)</f>
        <v>#REF!</v>
      </c>
      <c r="Q207" s="72" t="e">
        <f>SUMIF(#REF!,Aufteilung_Gebäudegruppen_BWZK!A207,#REF!)</f>
        <v>#REF!</v>
      </c>
      <c r="R207" s="72" t="e">
        <f>SUMIF(#REF!,Aufteilung_Gebäudegruppen_BWZK!A207,#REF!)</f>
        <v>#REF!</v>
      </c>
      <c r="S207" s="72" t="e">
        <f>SUMIF(#REF!,Aufteilung_Gebäudegruppen_BWZK!A207,#REF!)</f>
        <v>#REF!</v>
      </c>
      <c r="T207" s="72" t="e">
        <f>SUMIF(#REF!,Aufteilung_Gebäudegruppen_BWZK!A207,#REF!)</f>
        <v>#REF!</v>
      </c>
      <c r="U207" s="67"/>
      <c r="V207" s="72" t="e">
        <f>SUMIF(#REF!,Aufteilung_Gebäudegruppen_BWZK!A207,#REF!)</f>
        <v>#REF!</v>
      </c>
      <c r="W207" s="72" t="e">
        <f>SUMIF(#REF!,Aufteilung_Gebäudegruppen_BWZK!A207,#REF!)</f>
        <v>#REF!</v>
      </c>
      <c r="X207" s="72" t="e">
        <f>SUMIF(#REF!,Aufteilung_Gebäudegruppen_BWZK!A207,#REF!)</f>
        <v>#REF!</v>
      </c>
      <c r="Y207" s="72" t="e">
        <f>SUMIF(#REF!,Aufteilung_Gebäudegruppen_BWZK!A207,#REF!)</f>
        <v>#REF!</v>
      </c>
      <c r="Z207" s="72" t="e">
        <f>SUMIF(#REF!,Aufteilung_Gebäudegruppen_BWZK!A207,#REF!)</f>
        <v>#REF!</v>
      </c>
      <c r="AA207" s="67"/>
      <c r="AB207" s="72" t="e">
        <f>SUMIF(#REF!,Aufteilung_Gebäudegruppen_BWZK!A207,#REF!)</f>
        <v>#REF!</v>
      </c>
      <c r="AC207" s="72" t="e">
        <f>SUMIF(#REF!,Aufteilung_Gebäudegruppen_BWZK!A207,#REF!)</f>
        <v>#REF!</v>
      </c>
      <c r="AD207" s="72" t="e">
        <f>SUMIF(#REF!,Aufteilung_Gebäudegruppen_BWZK!A207,#REF!)</f>
        <v>#REF!</v>
      </c>
      <c r="AE207" s="72" t="e">
        <f>SUMIF(#REF!,Aufteilung_Gebäudegruppen_BWZK!A207,#REF!)</f>
        <v>#REF!</v>
      </c>
      <c r="AF207" s="72" t="e">
        <f>SUMIF(#REF!,Aufteilung_Gebäudegruppen_BWZK!A207,#REF!)</f>
        <v>#REF!</v>
      </c>
      <c r="AG207" s="67"/>
      <c r="AH207" s="72" t="e">
        <f>SUMIF(#REF!,Aufteilung_Gebäudegruppen_BWZK!A207,#REF!)</f>
        <v>#REF!</v>
      </c>
      <c r="AI207" s="72" t="e">
        <f>SUMIF(#REF!,Aufteilung_Gebäudegruppen_BWZK!A207,#REF!)</f>
        <v>#REF!</v>
      </c>
      <c r="AJ207" s="72" t="e">
        <f>SUMIF(#REF!,Aufteilung_Gebäudegruppen_BWZK!A207,#REF!)</f>
        <v>#REF!</v>
      </c>
      <c r="AK207" s="72" t="e">
        <f>SUMIF(#REF!,Aufteilung_Gebäudegruppen_BWZK!A207,#REF!)</f>
        <v>#REF!</v>
      </c>
      <c r="AL207" s="72" t="e">
        <f>SUMIF(#REF!,Aufteilung_Gebäudegruppen_BWZK!A207,#REF!)</f>
        <v>#REF!</v>
      </c>
      <c r="AM207" s="69"/>
      <c r="AN207" s="70" t="s">
        <v>47</v>
      </c>
      <c r="AO207" s="70" t="e">
        <f t="shared" ref="AO207:AO270" si="60">IF(OR(E207=0,D207=0),"-",(E207-D207)/D207)</f>
        <v>#REF!</v>
      </c>
      <c r="AP207" s="70" t="e">
        <f t="shared" ref="AP207:AP270" si="61">IF(OR(F207=0,E207=0),"-",(F207-E207)/E207)</f>
        <v>#REF!</v>
      </c>
      <c r="AQ207" s="70" t="e">
        <f t="shared" ref="AQ207:AQ270" si="62">IF(OR(G207=0,F207=0),"-",(G207-F207)/F207)</f>
        <v>#REF!</v>
      </c>
      <c r="AR207" s="70" t="e">
        <f t="shared" ref="AR207:AR270" si="63">IF(OR(H207=0,G207=0),"-",(H207-G207)/G207)</f>
        <v>#REF!</v>
      </c>
      <c r="AS207" s="71"/>
      <c r="AT207" s="70" t="s">
        <v>47</v>
      </c>
      <c r="AU207" s="70" t="e">
        <f t="shared" ref="AU207:AU270" si="64">IF(OR(J207=0,K207=0),"-",((K207-J207)/J207))</f>
        <v>#REF!</v>
      </c>
      <c r="AV207" s="70" t="e">
        <f t="shared" ref="AV207:AV270" si="65">IF(OR(K207=0,L207=0),"-",((L207-K207)/K207))</f>
        <v>#REF!</v>
      </c>
      <c r="AW207" s="70" t="e">
        <f t="shared" ref="AW207:AW270" si="66">IF(OR(L207=0,M207=0),"-",((M207-L207)/L207))</f>
        <v>#REF!</v>
      </c>
      <c r="AX207" s="70" t="e">
        <f t="shared" ref="AX207:AX270" si="67">IF(OR(M207=0,N207=0),"-",((N207-M207)/M207))</f>
        <v>#REF!</v>
      </c>
      <c r="AY207" s="71"/>
      <c r="AZ207" s="70" t="s">
        <v>47</v>
      </c>
      <c r="BA207" s="70" t="e">
        <f t="shared" ref="BA207:BA270" si="68">IF(OR(V207=0,W207=0),"-",((W207-V207)/V207))</f>
        <v>#REF!</v>
      </c>
      <c r="BB207" s="70" t="e">
        <f t="shared" ref="BB207:BB270" si="69">IF(OR(W207=0,X207=0),"-",((X207-W207)/W207))</f>
        <v>#REF!</v>
      </c>
      <c r="BC207" s="70" t="e">
        <f t="shared" ref="BC207:BC270" si="70">IF(OR(X207=0,Y207=0),"-",((Y207-X207)/X207))</f>
        <v>#REF!</v>
      </c>
      <c r="BD207" s="70" t="e">
        <f t="shared" ref="BD207:BD270" si="71">IF(OR(Y207=0,Z207=0),"-",((Z207-Y207)/Y207))</f>
        <v>#REF!</v>
      </c>
      <c r="BE207" s="71"/>
      <c r="BF207" s="70" t="s">
        <v>47</v>
      </c>
      <c r="BG207" s="70" t="e">
        <f t="shared" ref="BG207:BG270" si="72">IF(OR(AB207=0,AC207=0),"-",((AC207-AB207)/AB207))</f>
        <v>#REF!</v>
      </c>
      <c r="BH207" s="70" t="e">
        <f t="shared" ref="BH207:BH270" si="73">IF(OR(AC207=0,AD207=0),"-",((AD207-AC207)/AC207))</f>
        <v>#REF!</v>
      </c>
      <c r="BI207" s="70" t="e">
        <f t="shared" ref="BI207:BI270" si="74">IF(OR(AD207=0,AE207=0),"-",((AE207-AD207)/AD207))</f>
        <v>#REF!</v>
      </c>
      <c r="BJ207" s="70" t="e">
        <f t="shared" ref="BJ207:BJ270" si="75">IF(OR(AE207=0,AF207=0),"-",((AF207-AE207)/AE207))</f>
        <v>#REF!</v>
      </c>
      <c r="BK207" s="71"/>
      <c r="BL207" s="70" t="s">
        <v>47</v>
      </c>
      <c r="BM207" s="70" t="e">
        <f t="shared" ref="BM207:BM270" si="76">IF(OR(AH207=0,AI207=0),"-",((AI207-AH207)/AH207))</f>
        <v>#REF!</v>
      </c>
      <c r="BN207" s="70" t="e">
        <f t="shared" ref="BN207:BN270" si="77">IF(OR(AI207=0,AJ207=0),"-",((AJ207-AI207)/AI207))</f>
        <v>#REF!</v>
      </c>
      <c r="BO207" s="70" t="e">
        <f t="shared" ref="BO207:BO270" si="78">IF(OR(AJ207=0,AK207=0),"-",((AK207-AJ207)/AJ207))</f>
        <v>#REF!</v>
      </c>
      <c r="BP207" s="70" t="e">
        <f t="shared" ref="BP207:BP270" si="79">IF(OR(AK207=0,AL207=0),"-",((AL207-AK207)/AK207))</f>
        <v>#REF!</v>
      </c>
      <c r="BQ207" s="52"/>
    </row>
    <row r="208" spans="1:69">
      <c r="A208" s="5">
        <v>5330</v>
      </c>
      <c r="B208" s="5" t="s">
        <v>221</v>
      </c>
      <c r="C208" s="40"/>
      <c r="D208" s="14" t="e">
        <f>SUMIF(#REF!,Aufteilung_Gebäudegruppen_BWZK!A208,#REF!)</f>
        <v>#REF!</v>
      </c>
      <c r="E208" s="14" t="e">
        <f>SUMIF(#REF!,Aufteilung_Gebäudegruppen_BWZK!A208,#REF!)</f>
        <v>#REF!</v>
      </c>
      <c r="F208" s="14" t="e">
        <f>SUMIF(#REF!,Aufteilung_Gebäudegruppen_BWZK!A208,#REF!)</f>
        <v>#REF!</v>
      </c>
      <c r="G208" s="14" t="e">
        <f>SUMIF(#REF!,Aufteilung_Gebäudegruppen_BWZK!A208,#REF!)</f>
        <v>#REF!</v>
      </c>
      <c r="H208" s="14" t="e">
        <f>SUMIF(#REF!,Aufteilung_Gebäudegruppen_BWZK!A208,#REF!)</f>
        <v>#REF!</v>
      </c>
      <c r="I208" s="67"/>
      <c r="J208" s="72" t="e">
        <f>SUMIF(#REF!,Aufteilung_Gebäudegruppen_BWZK!A208,#REF!)</f>
        <v>#REF!</v>
      </c>
      <c r="K208" s="72" t="e">
        <f>SUMIF(#REF!,Aufteilung_Gebäudegruppen_BWZK!A208,#REF!)</f>
        <v>#REF!</v>
      </c>
      <c r="L208" s="72" t="e">
        <f>SUMIF(#REF!,Aufteilung_Gebäudegruppen_BWZK!A208,#REF!)</f>
        <v>#REF!</v>
      </c>
      <c r="M208" s="72" t="e">
        <f>SUMIF(#REF!,Aufteilung_Gebäudegruppen_BWZK!A208,#REF!)</f>
        <v>#REF!</v>
      </c>
      <c r="N208" s="72" t="e">
        <f>SUMIF(#REF!,Aufteilung_Gebäudegruppen_BWZK!A208,#REF!)</f>
        <v>#REF!</v>
      </c>
      <c r="O208" s="67"/>
      <c r="P208" s="72" t="e">
        <f>SUMIF(#REF!,Aufteilung_Gebäudegruppen_BWZK!A208,#REF!)</f>
        <v>#REF!</v>
      </c>
      <c r="Q208" s="72" t="e">
        <f>SUMIF(#REF!,Aufteilung_Gebäudegruppen_BWZK!A208,#REF!)</f>
        <v>#REF!</v>
      </c>
      <c r="R208" s="72" t="e">
        <f>SUMIF(#REF!,Aufteilung_Gebäudegruppen_BWZK!A208,#REF!)</f>
        <v>#REF!</v>
      </c>
      <c r="S208" s="72" t="e">
        <f>SUMIF(#REF!,Aufteilung_Gebäudegruppen_BWZK!A208,#REF!)</f>
        <v>#REF!</v>
      </c>
      <c r="T208" s="72" t="e">
        <f>SUMIF(#REF!,Aufteilung_Gebäudegruppen_BWZK!A208,#REF!)</f>
        <v>#REF!</v>
      </c>
      <c r="U208" s="67"/>
      <c r="V208" s="72" t="e">
        <f>SUMIF(#REF!,Aufteilung_Gebäudegruppen_BWZK!A208,#REF!)</f>
        <v>#REF!</v>
      </c>
      <c r="W208" s="72" t="e">
        <f>SUMIF(#REF!,Aufteilung_Gebäudegruppen_BWZK!A208,#REF!)</f>
        <v>#REF!</v>
      </c>
      <c r="X208" s="72" t="e">
        <f>SUMIF(#REF!,Aufteilung_Gebäudegruppen_BWZK!A208,#REF!)</f>
        <v>#REF!</v>
      </c>
      <c r="Y208" s="72" t="e">
        <f>SUMIF(#REF!,Aufteilung_Gebäudegruppen_BWZK!A208,#REF!)</f>
        <v>#REF!</v>
      </c>
      <c r="Z208" s="72" t="e">
        <f>SUMIF(#REF!,Aufteilung_Gebäudegruppen_BWZK!A208,#REF!)</f>
        <v>#REF!</v>
      </c>
      <c r="AA208" s="67"/>
      <c r="AB208" s="72" t="e">
        <f>SUMIF(#REF!,Aufteilung_Gebäudegruppen_BWZK!A208,#REF!)</f>
        <v>#REF!</v>
      </c>
      <c r="AC208" s="72" t="e">
        <f>SUMIF(#REF!,Aufteilung_Gebäudegruppen_BWZK!A208,#REF!)</f>
        <v>#REF!</v>
      </c>
      <c r="AD208" s="72" t="e">
        <f>SUMIF(#REF!,Aufteilung_Gebäudegruppen_BWZK!A208,#REF!)</f>
        <v>#REF!</v>
      </c>
      <c r="AE208" s="72" t="e">
        <f>SUMIF(#REF!,Aufteilung_Gebäudegruppen_BWZK!A208,#REF!)</f>
        <v>#REF!</v>
      </c>
      <c r="AF208" s="72" t="e">
        <f>SUMIF(#REF!,Aufteilung_Gebäudegruppen_BWZK!A208,#REF!)</f>
        <v>#REF!</v>
      </c>
      <c r="AG208" s="67"/>
      <c r="AH208" s="72" t="e">
        <f>SUMIF(#REF!,Aufteilung_Gebäudegruppen_BWZK!A208,#REF!)</f>
        <v>#REF!</v>
      </c>
      <c r="AI208" s="72" t="e">
        <f>SUMIF(#REF!,Aufteilung_Gebäudegruppen_BWZK!A208,#REF!)</f>
        <v>#REF!</v>
      </c>
      <c r="AJ208" s="72" t="e">
        <f>SUMIF(#REF!,Aufteilung_Gebäudegruppen_BWZK!A208,#REF!)</f>
        <v>#REF!</v>
      </c>
      <c r="AK208" s="72" t="e">
        <f>SUMIF(#REF!,Aufteilung_Gebäudegruppen_BWZK!A208,#REF!)</f>
        <v>#REF!</v>
      </c>
      <c r="AL208" s="72" t="e">
        <f>SUMIF(#REF!,Aufteilung_Gebäudegruppen_BWZK!A208,#REF!)</f>
        <v>#REF!</v>
      </c>
      <c r="AM208" s="69"/>
      <c r="AN208" s="70" t="s">
        <v>47</v>
      </c>
      <c r="AO208" s="70" t="e">
        <f t="shared" si="60"/>
        <v>#REF!</v>
      </c>
      <c r="AP208" s="70" t="e">
        <f t="shared" si="61"/>
        <v>#REF!</v>
      </c>
      <c r="AQ208" s="70" t="e">
        <f t="shared" si="62"/>
        <v>#REF!</v>
      </c>
      <c r="AR208" s="70" t="e">
        <f t="shared" si="63"/>
        <v>#REF!</v>
      </c>
      <c r="AS208" s="71"/>
      <c r="AT208" s="70" t="s">
        <v>47</v>
      </c>
      <c r="AU208" s="70" t="e">
        <f t="shared" si="64"/>
        <v>#REF!</v>
      </c>
      <c r="AV208" s="70" t="e">
        <f t="shared" si="65"/>
        <v>#REF!</v>
      </c>
      <c r="AW208" s="70" t="e">
        <f t="shared" si="66"/>
        <v>#REF!</v>
      </c>
      <c r="AX208" s="70" t="e">
        <f t="shared" si="67"/>
        <v>#REF!</v>
      </c>
      <c r="AY208" s="71"/>
      <c r="AZ208" s="70" t="s">
        <v>47</v>
      </c>
      <c r="BA208" s="70" t="e">
        <f t="shared" si="68"/>
        <v>#REF!</v>
      </c>
      <c r="BB208" s="70" t="e">
        <f t="shared" si="69"/>
        <v>#REF!</v>
      </c>
      <c r="BC208" s="70" t="e">
        <f t="shared" si="70"/>
        <v>#REF!</v>
      </c>
      <c r="BD208" s="70" t="e">
        <f t="shared" si="71"/>
        <v>#REF!</v>
      </c>
      <c r="BE208" s="71"/>
      <c r="BF208" s="70" t="s">
        <v>47</v>
      </c>
      <c r="BG208" s="70" t="e">
        <f t="shared" si="72"/>
        <v>#REF!</v>
      </c>
      <c r="BH208" s="70" t="e">
        <f t="shared" si="73"/>
        <v>#REF!</v>
      </c>
      <c r="BI208" s="70" t="e">
        <f t="shared" si="74"/>
        <v>#REF!</v>
      </c>
      <c r="BJ208" s="70" t="e">
        <f t="shared" si="75"/>
        <v>#REF!</v>
      </c>
      <c r="BK208" s="71"/>
      <c r="BL208" s="70" t="s">
        <v>47</v>
      </c>
      <c r="BM208" s="70" t="e">
        <f t="shared" si="76"/>
        <v>#REF!</v>
      </c>
      <c r="BN208" s="70" t="e">
        <f t="shared" si="77"/>
        <v>#REF!</v>
      </c>
      <c r="BO208" s="70" t="e">
        <f t="shared" si="78"/>
        <v>#REF!</v>
      </c>
      <c r="BP208" s="70" t="e">
        <f t="shared" si="79"/>
        <v>#REF!</v>
      </c>
      <c r="BQ208" s="52"/>
    </row>
    <row r="209" spans="1:69">
      <c r="A209" s="5">
        <v>5340</v>
      </c>
      <c r="B209" s="5" t="s">
        <v>222</v>
      </c>
      <c r="C209" s="40"/>
      <c r="D209" s="14" t="e">
        <f>SUMIF(#REF!,Aufteilung_Gebäudegruppen_BWZK!A209,#REF!)</f>
        <v>#REF!</v>
      </c>
      <c r="E209" s="14" t="e">
        <f>SUMIF(#REF!,Aufteilung_Gebäudegruppen_BWZK!A209,#REF!)</f>
        <v>#REF!</v>
      </c>
      <c r="F209" s="14" t="e">
        <f>SUMIF(#REF!,Aufteilung_Gebäudegruppen_BWZK!A209,#REF!)</f>
        <v>#REF!</v>
      </c>
      <c r="G209" s="14" t="e">
        <f>SUMIF(#REF!,Aufteilung_Gebäudegruppen_BWZK!A209,#REF!)</f>
        <v>#REF!</v>
      </c>
      <c r="H209" s="14" t="e">
        <f>SUMIF(#REF!,Aufteilung_Gebäudegruppen_BWZK!A209,#REF!)</f>
        <v>#REF!</v>
      </c>
      <c r="I209" s="67"/>
      <c r="J209" s="72" t="e">
        <f>SUMIF(#REF!,Aufteilung_Gebäudegruppen_BWZK!A209,#REF!)</f>
        <v>#REF!</v>
      </c>
      <c r="K209" s="72" t="e">
        <f>SUMIF(#REF!,Aufteilung_Gebäudegruppen_BWZK!A209,#REF!)</f>
        <v>#REF!</v>
      </c>
      <c r="L209" s="72" t="e">
        <f>SUMIF(#REF!,Aufteilung_Gebäudegruppen_BWZK!A209,#REF!)</f>
        <v>#REF!</v>
      </c>
      <c r="M209" s="72" t="e">
        <f>SUMIF(#REF!,Aufteilung_Gebäudegruppen_BWZK!A209,#REF!)</f>
        <v>#REF!</v>
      </c>
      <c r="N209" s="72" t="e">
        <f>SUMIF(#REF!,Aufteilung_Gebäudegruppen_BWZK!A209,#REF!)</f>
        <v>#REF!</v>
      </c>
      <c r="O209" s="67"/>
      <c r="P209" s="72" t="e">
        <f>SUMIF(#REF!,Aufteilung_Gebäudegruppen_BWZK!A209,#REF!)</f>
        <v>#REF!</v>
      </c>
      <c r="Q209" s="72" t="e">
        <f>SUMIF(#REF!,Aufteilung_Gebäudegruppen_BWZK!A209,#REF!)</f>
        <v>#REF!</v>
      </c>
      <c r="R209" s="72" t="e">
        <f>SUMIF(#REF!,Aufteilung_Gebäudegruppen_BWZK!A209,#REF!)</f>
        <v>#REF!</v>
      </c>
      <c r="S209" s="72" t="e">
        <f>SUMIF(#REF!,Aufteilung_Gebäudegruppen_BWZK!A209,#REF!)</f>
        <v>#REF!</v>
      </c>
      <c r="T209" s="72" t="e">
        <f>SUMIF(#REF!,Aufteilung_Gebäudegruppen_BWZK!A209,#REF!)</f>
        <v>#REF!</v>
      </c>
      <c r="U209" s="67"/>
      <c r="V209" s="72" t="e">
        <f>SUMIF(#REF!,Aufteilung_Gebäudegruppen_BWZK!A209,#REF!)</f>
        <v>#REF!</v>
      </c>
      <c r="W209" s="72" t="e">
        <f>SUMIF(#REF!,Aufteilung_Gebäudegruppen_BWZK!A209,#REF!)</f>
        <v>#REF!</v>
      </c>
      <c r="X209" s="72" t="e">
        <f>SUMIF(#REF!,Aufteilung_Gebäudegruppen_BWZK!A209,#REF!)</f>
        <v>#REF!</v>
      </c>
      <c r="Y209" s="72" t="e">
        <f>SUMIF(#REF!,Aufteilung_Gebäudegruppen_BWZK!A209,#REF!)</f>
        <v>#REF!</v>
      </c>
      <c r="Z209" s="72" t="e">
        <f>SUMIF(#REF!,Aufteilung_Gebäudegruppen_BWZK!A209,#REF!)</f>
        <v>#REF!</v>
      </c>
      <c r="AA209" s="67"/>
      <c r="AB209" s="72" t="e">
        <f>SUMIF(#REF!,Aufteilung_Gebäudegruppen_BWZK!A209,#REF!)</f>
        <v>#REF!</v>
      </c>
      <c r="AC209" s="72" t="e">
        <f>SUMIF(#REF!,Aufteilung_Gebäudegruppen_BWZK!A209,#REF!)</f>
        <v>#REF!</v>
      </c>
      <c r="AD209" s="72" t="e">
        <f>SUMIF(#REF!,Aufteilung_Gebäudegruppen_BWZK!A209,#REF!)</f>
        <v>#REF!</v>
      </c>
      <c r="AE209" s="72" t="e">
        <f>SUMIF(#REF!,Aufteilung_Gebäudegruppen_BWZK!A209,#REF!)</f>
        <v>#REF!</v>
      </c>
      <c r="AF209" s="72" t="e">
        <f>SUMIF(#REF!,Aufteilung_Gebäudegruppen_BWZK!A209,#REF!)</f>
        <v>#REF!</v>
      </c>
      <c r="AG209" s="67"/>
      <c r="AH209" s="72" t="e">
        <f>SUMIF(#REF!,Aufteilung_Gebäudegruppen_BWZK!A209,#REF!)</f>
        <v>#REF!</v>
      </c>
      <c r="AI209" s="72" t="e">
        <f>SUMIF(#REF!,Aufteilung_Gebäudegruppen_BWZK!A209,#REF!)</f>
        <v>#REF!</v>
      </c>
      <c r="AJ209" s="72" t="e">
        <f>SUMIF(#REF!,Aufteilung_Gebäudegruppen_BWZK!A209,#REF!)</f>
        <v>#REF!</v>
      </c>
      <c r="AK209" s="72" t="e">
        <f>SUMIF(#REF!,Aufteilung_Gebäudegruppen_BWZK!A209,#REF!)</f>
        <v>#REF!</v>
      </c>
      <c r="AL209" s="72" t="e">
        <f>SUMIF(#REF!,Aufteilung_Gebäudegruppen_BWZK!A209,#REF!)</f>
        <v>#REF!</v>
      </c>
      <c r="AM209" s="69"/>
      <c r="AN209" s="70" t="s">
        <v>47</v>
      </c>
      <c r="AO209" s="70" t="e">
        <f t="shared" si="60"/>
        <v>#REF!</v>
      </c>
      <c r="AP209" s="70" t="e">
        <f t="shared" si="61"/>
        <v>#REF!</v>
      </c>
      <c r="AQ209" s="70" t="e">
        <f t="shared" si="62"/>
        <v>#REF!</v>
      </c>
      <c r="AR209" s="70" t="e">
        <f t="shared" si="63"/>
        <v>#REF!</v>
      </c>
      <c r="AS209" s="71"/>
      <c r="AT209" s="70" t="s">
        <v>47</v>
      </c>
      <c r="AU209" s="70" t="e">
        <f t="shared" si="64"/>
        <v>#REF!</v>
      </c>
      <c r="AV209" s="70" t="e">
        <f t="shared" si="65"/>
        <v>#REF!</v>
      </c>
      <c r="AW209" s="70" t="e">
        <f t="shared" si="66"/>
        <v>#REF!</v>
      </c>
      <c r="AX209" s="70" t="e">
        <f t="shared" si="67"/>
        <v>#REF!</v>
      </c>
      <c r="AY209" s="71"/>
      <c r="AZ209" s="70" t="s">
        <v>47</v>
      </c>
      <c r="BA209" s="70" t="e">
        <f t="shared" si="68"/>
        <v>#REF!</v>
      </c>
      <c r="BB209" s="70" t="e">
        <f t="shared" si="69"/>
        <v>#REF!</v>
      </c>
      <c r="BC209" s="70" t="e">
        <f t="shared" si="70"/>
        <v>#REF!</v>
      </c>
      <c r="BD209" s="70" t="e">
        <f t="shared" si="71"/>
        <v>#REF!</v>
      </c>
      <c r="BE209" s="71"/>
      <c r="BF209" s="70" t="s">
        <v>47</v>
      </c>
      <c r="BG209" s="70" t="e">
        <f t="shared" si="72"/>
        <v>#REF!</v>
      </c>
      <c r="BH209" s="70" t="e">
        <f t="shared" si="73"/>
        <v>#REF!</v>
      </c>
      <c r="BI209" s="70" t="e">
        <f t="shared" si="74"/>
        <v>#REF!</v>
      </c>
      <c r="BJ209" s="70" t="e">
        <f t="shared" si="75"/>
        <v>#REF!</v>
      </c>
      <c r="BK209" s="71"/>
      <c r="BL209" s="70" t="s">
        <v>47</v>
      </c>
      <c r="BM209" s="70" t="e">
        <f t="shared" si="76"/>
        <v>#REF!</v>
      </c>
      <c r="BN209" s="70" t="e">
        <f t="shared" si="77"/>
        <v>#REF!</v>
      </c>
      <c r="BO209" s="70" t="e">
        <f t="shared" si="78"/>
        <v>#REF!</v>
      </c>
      <c r="BP209" s="70" t="e">
        <f t="shared" si="79"/>
        <v>#REF!</v>
      </c>
      <c r="BQ209" s="52"/>
    </row>
    <row r="210" spans="1:69">
      <c r="A210" s="5">
        <v>5350</v>
      </c>
      <c r="B210" s="5" t="s">
        <v>223</v>
      </c>
      <c r="C210" s="40"/>
      <c r="D210" s="14" t="e">
        <f>SUMIF(#REF!,Aufteilung_Gebäudegruppen_BWZK!A210,#REF!)</f>
        <v>#REF!</v>
      </c>
      <c r="E210" s="14" t="e">
        <f>SUMIF(#REF!,Aufteilung_Gebäudegruppen_BWZK!A210,#REF!)</f>
        <v>#REF!</v>
      </c>
      <c r="F210" s="14" t="e">
        <f>SUMIF(#REF!,Aufteilung_Gebäudegruppen_BWZK!A210,#REF!)</f>
        <v>#REF!</v>
      </c>
      <c r="G210" s="14" t="e">
        <f>SUMIF(#REF!,Aufteilung_Gebäudegruppen_BWZK!A210,#REF!)</f>
        <v>#REF!</v>
      </c>
      <c r="H210" s="14" t="e">
        <f>SUMIF(#REF!,Aufteilung_Gebäudegruppen_BWZK!A210,#REF!)</f>
        <v>#REF!</v>
      </c>
      <c r="I210" s="67"/>
      <c r="J210" s="72" t="e">
        <f>SUMIF(#REF!,Aufteilung_Gebäudegruppen_BWZK!A210,#REF!)</f>
        <v>#REF!</v>
      </c>
      <c r="K210" s="72" t="e">
        <f>SUMIF(#REF!,Aufteilung_Gebäudegruppen_BWZK!A210,#REF!)</f>
        <v>#REF!</v>
      </c>
      <c r="L210" s="72" t="e">
        <f>SUMIF(#REF!,Aufteilung_Gebäudegruppen_BWZK!A210,#REF!)</f>
        <v>#REF!</v>
      </c>
      <c r="M210" s="72" t="e">
        <f>SUMIF(#REF!,Aufteilung_Gebäudegruppen_BWZK!A210,#REF!)</f>
        <v>#REF!</v>
      </c>
      <c r="N210" s="72" t="e">
        <f>SUMIF(#REF!,Aufteilung_Gebäudegruppen_BWZK!A210,#REF!)</f>
        <v>#REF!</v>
      </c>
      <c r="O210" s="67"/>
      <c r="P210" s="72" t="e">
        <f>SUMIF(#REF!,Aufteilung_Gebäudegruppen_BWZK!A210,#REF!)</f>
        <v>#REF!</v>
      </c>
      <c r="Q210" s="72" t="e">
        <f>SUMIF(#REF!,Aufteilung_Gebäudegruppen_BWZK!A210,#REF!)</f>
        <v>#REF!</v>
      </c>
      <c r="R210" s="72" t="e">
        <f>SUMIF(#REF!,Aufteilung_Gebäudegruppen_BWZK!A210,#REF!)</f>
        <v>#REF!</v>
      </c>
      <c r="S210" s="72" t="e">
        <f>SUMIF(#REF!,Aufteilung_Gebäudegruppen_BWZK!A210,#REF!)</f>
        <v>#REF!</v>
      </c>
      <c r="T210" s="72" t="e">
        <f>SUMIF(#REF!,Aufteilung_Gebäudegruppen_BWZK!A210,#REF!)</f>
        <v>#REF!</v>
      </c>
      <c r="U210" s="67"/>
      <c r="V210" s="72" t="e">
        <f>SUMIF(#REF!,Aufteilung_Gebäudegruppen_BWZK!A210,#REF!)</f>
        <v>#REF!</v>
      </c>
      <c r="W210" s="72" t="e">
        <f>SUMIF(#REF!,Aufteilung_Gebäudegruppen_BWZK!A210,#REF!)</f>
        <v>#REF!</v>
      </c>
      <c r="X210" s="72" t="e">
        <f>SUMIF(#REF!,Aufteilung_Gebäudegruppen_BWZK!A210,#REF!)</f>
        <v>#REF!</v>
      </c>
      <c r="Y210" s="72" t="e">
        <f>SUMIF(#REF!,Aufteilung_Gebäudegruppen_BWZK!A210,#REF!)</f>
        <v>#REF!</v>
      </c>
      <c r="Z210" s="72" t="e">
        <f>SUMIF(#REF!,Aufteilung_Gebäudegruppen_BWZK!A210,#REF!)</f>
        <v>#REF!</v>
      </c>
      <c r="AA210" s="67"/>
      <c r="AB210" s="72" t="e">
        <f>SUMIF(#REF!,Aufteilung_Gebäudegruppen_BWZK!A210,#REF!)</f>
        <v>#REF!</v>
      </c>
      <c r="AC210" s="72" t="e">
        <f>SUMIF(#REF!,Aufteilung_Gebäudegruppen_BWZK!A210,#REF!)</f>
        <v>#REF!</v>
      </c>
      <c r="AD210" s="72" t="e">
        <f>SUMIF(#REF!,Aufteilung_Gebäudegruppen_BWZK!A210,#REF!)</f>
        <v>#REF!</v>
      </c>
      <c r="AE210" s="72" t="e">
        <f>SUMIF(#REF!,Aufteilung_Gebäudegruppen_BWZK!A210,#REF!)</f>
        <v>#REF!</v>
      </c>
      <c r="AF210" s="72" t="e">
        <f>SUMIF(#REF!,Aufteilung_Gebäudegruppen_BWZK!A210,#REF!)</f>
        <v>#REF!</v>
      </c>
      <c r="AG210" s="67"/>
      <c r="AH210" s="72" t="e">
        <f>SUMIF(#REF!,Aufteilung_Gebäudegruppen_BWZK!A210,#REF!)</f>
        <v>#REF!</v>
      </c>
      <c r="AI210" s="72" t="e">
        <f>SUMIF(#REF!,Aufteilung_Gebäudegruppen_BWZK!A210,#REF!)</f>
        <v>#REF!</v>
      </c>
      <c r="AJ210" s="72" t="e">
        <f>SUMIF(#REF!,Aufteilung_Gebäudegruppen_BWZK!A210,#REF!)</f>
        <v>#REF!</v>
      </c>
      <c r="AK210" s="72" t="e">
        <f>SUMIF(#REF!,Aufteilung_Gebäudegruppen_BWZK!A210,#REF!)</f>
        <v>#REF!</v>
      </c>
      <c r="AL210" s="72" t="e">
        <f>SUMIF(#REF!,Aufteilung_Gebäudegruppen_BWZK!A210,#REF!)</f>
        <v>#REF!</v>
      </c>
      <c r="AM210" s="69"/>
      <c r="AN210" s="70" t="s">
        <v>47</v>
      </c>
      <c r="AO210" s="70" t="e">
        <f t="shared" si="60"/>
        <v>#REF!</v>
      </c>
      <c r="AP210" s="70" t="e">
        <f t="shared" si="61"/>
        <v>#REF!</v>
      </c>
      <c r="AQ210" s="70" t="e">
        <f t="shared" si="62"/>
        <v>#REF!</v>
      </c>
      <c r="AR210" s="70" t="e">
        <f t="shared" si="63"/>
        <v>#REF!</v>
      </c>
      <c r="AS210" s="71"/>
      <c r="AT210" s="70" t="s">
        <v>47</v>
      </c>
      <c r="AU210" s="70" t="e">
        <f t="shared" si="64"/>
        <v>#REF!</v>
      </c>
      <c r="AV210" s="70" t="e">
        <f t="shared" si="65"/>
        <v>#REF!</v>
      </c>
      <c r="AW210" s="70" t="e">
        <f t="shared" si="66"/>
        <v>#REF!</v>
      </c>
      <c r="AX210" s="70" t="e">
        <f t="shared" si="67"/>
        <v>#REF!</v>
      </c>
      <c r="AY210" s="71"/>
      <c r="AZ210" s="70" t="s">
        <v>47</v>
      </c>
      <c r="BA210" s="70" t="e">
        <f t="shared" si="68"/>
        <v>#REF!</v>
      </c>
      <c r="BB210" s="70" t="e">
        <f t="shared" si="69"/>
        <v>#REF!</v>
      </c>
      <c r="BC210" s="70" t="e">
        <f t="shared" si="70"/>
        <v>#REF!</v>
      </c>
      <c r="BD210" s="70" t="e">
        <f t="shared" si="71"/>
        <v>#REF!</v>
      </c>
      <c r="BE210" s="71"/>
      <c r="BF210" s="70" t="s">
        <v>47</v>
      </c>
      <c r="BG210" s="70" t="e">
        <f t="shared" si="72"/>
        <v>#REF!</v>
      </c>
      <c r="BH210" s="70" t="e">
        <f t="shared" si="73"/>
        <v>#REF!</v>
      </c>
      <c r="BI210" s="70" t="e">
        <f t="shared" si="74"/>
        <v>#REF!</v>
      </c>
      <c r="BJ210" s="70" t="e">
        <f t="shared" si="75"/>
        <v>#REF!</v>
      </c>
      <c r="BK210" s="71"/>
      <c r="BL210" s="70" t="s">
        <v>47</v>
      </c>
      <c r="BM210" s="70" t="e">
        <f t="shared" si="76"/>
        <v>#REF!</v>
      </c>
      <c r="BN210" s="70" t="e">
        <f t="shared" si="77"/>
        <v>#REF!</v>
      </c>
      <c r="BO210" s="70" t="e">
        <f t="shared" si="78"/>
        <v>#REF!</v>
      </c>
      <c r="BP210" s="70" t="e">
        <f t="shared" si="79"/>
        <v>#REF!</v>
      </c>
      <c r="BQ210" s="52"/>
    </row>
    <row r="211" spans="1:69">
      <c r="A211" s="5">
        <v>5360</v>
      </c>
      <c r="B211" s="5" t="s">
        <v>224</v>
      </c>
      <c r="C211" s="40"/>
      <c r="D211" s="14" t="e">
        <f>SUMIF(#REF!,Aufteilung_Gebäudegruppen_BWZK!A211,#REF!)</f>
        <v>#REF!</v>
      </c>
      <c r="E211" s="14" t="e">
        <f>SUMIF(#REF!,Aufteilung_Gebäudegruppen_BWZK!A211,#REF!)</f>
        <v>#REF!</v>
      </c>
      <c r="F211" s="14" t="e">
        <f>SUMIF(#REF!,Aufteilung_Gebäudegruppen_BWZK!A211,#REF!)</f>
        <v>#REF!</v>
      </c>
      <c r="G211" s="14" t="e">
        <f>SUMIF(#REF!,Aufteilung_Gebäudegruppen_BWZK!A211,#REF!)</f>
        <v>#REF!</v>
      </c>
      <c r="H211" s="14" t="e">
        <f>SUMIF(#REF!,Aufteilung_Gebäudegruppen_BWZK!A211,#REF!)</f>
        <v>#REF!</v>
      </c>
      <c r="I211" s="67"/>
      <c r="J211" s="72" t="e">
        <f>SUMIF(#REF!,Aufteilung_Gebäudegruppen_BWZK!A211,#REF!)</f>
        <v>#REF!</v>
      </c>
      <c r="K211" s="72" t="e">
        <f>SUMIF(#REF!,Aufteilung_Gebäudegruppen_BWZK!A211,#REF!)</f>
        <v>#REF!</v>
      </c>
      <c r="L211" s="72" t="e">
        <f>SUMIF(#REF!,Aufteilung_Gebäudegruppen_BWZK!A211,#REF!)</f>
        <v>#REF!</v>
      </c>
      <c r="M211" s="72" t="e">
        <f>SUMIF(#REF!,Aufteilung_Gebäudegruppen_BWZK!A211,#REF!)</f>
        <v>#REF!</v>
      </c>
      <c r="N211" s="72" t="e">
        <f>SUMIF(#REF!,Aufteilung_Gebäudegruppen_BWZK!A211,#REF!)</f>
        <v>#REF!</v>
      </c>
      <c r="O211" s="67"/>
      <c r="P211" s="72" t="e">
        <f>SUMIF(#REF!,Aufteilung_Gebäudegruppen_BWZK!A211,#REF!)</f>
        <v>#REF!</v>
      </c>
      <c r="Q211" s="72" t="e">
        <f>SUMIF(#REF!,Aufteilung_Gebäudegruppen_BWZK!A211,#REF!)</f>
        <v>#REF!</v>
      </c>
      <c r="R211" s="72" t="e">
        <f>SUMIF(#REF!,Aufteilung_Gebäudegruppen_BWZK!A211,#REF!)</f>
        <v>#REF!</v>
      </c>
      <c r="S211" s="72" t="e">
        <f>SUMIF(#REF!,Aufteilung_Gebäudegruppen_BWZK!A211,#REF!)</f>
        <v>#REF!</v>
      </c>
      <c r="T211" s="72" t="e">
        <f>SUMIF(#REF!,Aufteilung_Gebäudegruppen_BWZK!A211,#REF!)</f>
        <v>#REF!</v>
      </c>
      <c r="U211" s="67"/>
      <c r="V211" s="72" t="e">
        <f>SUMIF(#REF!,Aufteilung_Gebäudegruppen_BWZK!A211,#REF!)</f>
        <v>#REF!</v>
      </c>
      <c r="W211" s="72" t="e">
        <f>SUMIF(#REF!,Aufteilung_Gebäudegruppen_BWZK!A211,#REF!)</f>
        <v>#REF!</v>
      </c>
      <c r="X211" s="72" t="e">
        <f>SUMIF(#REF!,Aufteilung_Gebäudegruppen_BWZK!A211,#REF!)</f>
        <v>#REF!</v>
      </c>
      <c r="Y211" s="72" t="e">
        <f>SUMIF(#REF!,Aufteilung_Gebäudegruppen_BWZK!A211,#REF!)</f>
        <v>#REF!</v>
      </c>
      <c r="Z211" s="72" t="e">
        <f>SUMIF(#REF!,Aufteilung_Gebäudegruppen_BWZK!A211,#REF!)</f>
        <v>#REF!</v>
      </c>
      <c r="AA211" s="67"/>
      <c r="AB211" s="72" t="e">
        <f>SUMIF(#REF!,Aufteilung_Gebäudegruppen_BWZK!A211,#REF!)</f>
        <v>#REF!</v>
      </c>
      <c r="AC211" s="72" t="e">
        <f>SUMIF(#REF!,Aufteilung_Gebäudegruppen_BWZK!A211,#REF!)</f>
        <v>#REF!</v>
      </c>
      <c r="AD211" s="72" t="e">
        <f>SUMIF(#REF!,Aufteilung_Gebäudegruppen_BWZK!A211,#REF!)</f>
        <v>#REF!</v>
      </c>
      <c r="AE211" s="72" t="e">
        <f>SUMIF(#REF!,Aufteilung_Gebäudegruppen_BWZK!A211,#REF!)</f>
        <v>#REF!</v>
      </c>
      <c r="AF211" s="72" t="e">
        <f>SUMIF(#REF!,Aufteilung_Gebäudegruppen_BWZK!A211,#REF!)</f>
        <v>#REF!</v>
      </c>
      <c r="AG211" s="67"/>
      <c r="AH211" s="72" t="e">
        <f>SUMIF(#REF!,Aufteilung_Gebäudegruppen_BWZK!A211,#REF!)</f>
        <v>#REF!</v>
      </c>
      <c r="AI211" s="72" t="e">
        <f>SUMIF(#REF!,Aufteilung_Gebäudegruppen_BWZK!A211,#REF!)</f>
        <v>#REF!</v>
      </c>
      <c r="AJ211" s="72" t="e">
        <f>SUMIF(#REF!,Aufteilung_Gebäudegruppen_BWZK!A211,#REF!)</f>
        <v>#REF!</v>
      </c>
      <c r="AK211" s="72" t="e">
        <f>SUMIF(#REF!,Aufteilung_Gebäudegruppen_BWZK!A211,#REF!)</f>
        <v>#REF!</v>
      </c>
      <c r="AL211" s="72" t="e">
        <f>SUMIF(#REF!,Aufteilung_Gebäudegruppen_BWZK!A211,#REF!)</f>
        <v>#REF!</v>
      </c>
      <c r="AM211" s="69"/>
      <c r="AN211" s="70" t="s">
        <v>47</v>
      </c>
      <c r="AO211" s="70" t="e">
        <f t="shared" si="60"/>
        <v>#REF!</v>
      </c>
      <c r="AP211" s="70" t="e">
        <f t="shared" si="61"/>
        <v>#REF!</v>
      </c>
      <c r="AQ211" s="70" t="e">
        <f t="shared" si="62"/>
        <v>#REF!</v>
      </c>
      <c r="AR211" s="70" t="e">
        <f t="shared" si="63"/>
        <v>#REF!</v>
      </c>
      <c r="AS211" s="71"/>
      <c r="AT211" s="70" t="s">
        <v>47</v>
      </c>
      <c r="AU211" s="70" t="e">
        <f t="shared" si="64"/>
        <v>#REF!</v>
      </c>
      <c r="AV211" s="70" t="e">
        <f t="shared" si="65"/>
        <v>#REF!</v>
      </c>
      <c r="AW211" s="70" t="e">
        <f t="shared" si="66"/>
        <v>#REF!</v>
      </c>
      <c r="AX211" s="70" t="e">
        <f t="shared" si="67"/>
        <v>#REF!</v>
      </c>
      <c r="AY211" s="71"/>
      <c r="AZ211" s="70" t="s">
        <v>47</v>
      </c>
      <c r="BA211" s="70" t="e">
        <f t="shared" si="68"/>
        <v>#REF!</v>
      </c>
      <c r="BB211" s="70" t="e">
        <f t="shared" si="69"/>
        <v>#REF!</v>
      </c>
      <c r="BC211" s="70" t="e">
        <f t="shared" si="70"/>
        <v>#REF!</v>
      </c>
      <c r="BD211" s="70" t="e">
        <f t="shared" si="71"/>
        <v>#REF!</v>
      </c>
      <c r="BE211" s="71"/>
      <c r="BF211" s="70" t="s">
        <v>47</v>
      </c>
      <c r="BG211" s="70" t="e">
        <f t="shared" si="72"/>
        <v>#REF!</v>
      </c>
      <c r="BH211" s="70" t="e">
        <f t="shared" si="73"/>
        <v>#REF!</v>
      </c>
      <c r="BI211" s="70" t="e">
        <f t="shared" si="74"/>
        <v>#REF!</v>
      </c>
      <c r="BJ211" s="70" t="e">
        <f t="shared" si="75"/>
        <v>#REF!</v>
      </c>
      <c r="BK211" s="71"/>
      <c r="BL211" s="70" t="s">
        <v>47</v>
      </c>
      <c r="BM211" s="70" t="e">
        <f t="shared" si="76"/>
        <v>#REF!</v>
      </c>
      <c r="BN211" s="70" t="e">
        <f t="shared" si="77"/>
        <v>#REF!</v>
      </c>
      <c r="BO211" s="70" t="e">
        <f t="shared" si="78"/>
        <v>#REF!</v>
      </c>
      <c r="BP211" s="70" t="e">
        <f t="shared" si="79"/>
        <v>#REF!</v>
      </c>
      <c r="BQ211" s="52"/>
    </row>
    <row r="212" spans="1:69">
      <c r="A212" s="66">
        <v>5400</v>
      </c>
      <c r="B212" s="66" t="s">
        <v>225</v>
      </c>
      <c r="C212" s="39"/>
      <c r="D212" s="14" t="e">
        <f>SUMIF(#REF!,Aufteilung_Gebäudegruppen_BWZK!A212,#REF!)</f>
        <v>#REF!</v>
      </c>
      <c r="E212" s="14" t="e">
        <f>SUMIF(#REF!,Aufteilung_Gebäudegruppen_BWZK!A212,#REF!)</f>
        <v>#REF!</v>
      </c>
      <c r="F212" s="14" t="e">
        <f>SUMIF(#REF!,Aufteilung_Gebäudegruppen_BWZK!A212,#REF!)</f>
        <v>#REF!</v>
      </c>
      <c r="G212" s="14" t="e">
        <f>SUMIF(#REF!,Aufteilung_Gebäudegruppen_BWZK!A212,#REF!)</f>
        <v>#REF!</v>
      </c>
      <c r="H212" s="14" t="e">
        <f>SUMIF(#REF!,Aufteilung_Gebäudegruppen_BWZK!A212,#REF!)</f>
        <v>#REF!</v>
      </c>
      <c r="I212" s="67"/>
      <c r="J212" s="72" t="e">
        <f>SUMIF(#REF!,Aufteilung_Gebäudegruppen_BWZK!A212,#REF!)</f>
        <v>#REF!</v>
      </c>
      <c r="K212" s="72" t="e">
        <f>SUMIF(#REF!,Aufteilung_Gebäudegruppen_BWZK!A212,#REF!)</f>
        <v>#REF!</v>
      </c>
      <c r="L212" s="72" t="e">
        <f>SUMIF(#REF!,Aufteilung_Gebäudegruppen_BWZK!A212,#REF!)</f>
        <v>#REF!</v>
      </c>
      <c r="M212" s="72" t="e">
        <f>SUMIF(#REF!,Aufteilung_Gebäudegruppen_BWZK!A212,#REF!)</f>
        <v>#REF!</v>
      </c>
      <c r="N212" s="72" t="e">
        <f>SUMIF(#REF!,Aufteilung_Gebäudegruppen_BWZK!A212,#REF!)</f>
        <v>#REF!</v>
      </c>
      <c r="O212" s="67"/>
      <c r="P212" s="72" t="e">
        <f>SUMIF(#REF!,Aufteilung_Gebäudegruppen_BWZK!A212,#REF!)</f>
        <v>#REF!</v>
      </c>
      <c r="Q212" s="72" t="e">
        <f>SUMIF(#REF!,Aufteilung_Gebäudegruppen_BWZK!A212,#REF!)</f>
        <v>#REF!</v>
      </c>
      <c r="R212" s="72" t="e">
        <f>SUMIF(#REF!,Aufteilung_Gebäudegruppen_BWZK!A212,#REF!)</f>
        <v>#REF!</v>
      </c>
      <c r="S212" s="72" t="e">
        <f>SUMIF(#REF!,Aufteilung_Gebäudegruppen_BWZK!A212,#REF!)</f>
        <v>#REF!</v>
      </c>
      <c r="T212" s="72" t="e">
        <f>SUMIF(#REF!,Aufteilung_Gebäudegruppen_BWZK!A212,#REF!)</f>
        <v>#REF!</v>
      </c>
      <c r="U212" s="67"/>
      <c r="V212" s="72" t="e">
        <f>SUMIF(#REF!,Aufteilung_Gebäudegruppen_BWZK!A212,#REF!)</f>
        <v>#REF!</v>
      </c>
      <c r="W212" s="72" t="e">
        <f>SUMIF(#REF!,Aufteilung_Gebäudegruppen_BWZK!A212,#REF!)</f>
        <v>#REF!</v>
      </c>
      <c r="X212" s="72" t="e">
        <f>SUMIF(#REF!,Aufteilung_Gebäudegruppen_BWZK!A212,#REF!)</f>
        <v>#REF!</v>
      </c>
      <c r="Y212" s="72" t="e">
        <f>SUMIF(#REF!,Aufteilung_Gebäudegruppen_BWZK!A212,#REF!)</f>
        <v>#REF!</v>
      </c>
      <c r="Z212" s="72" t="e">
        <f>SUMIF(#REF!,Aufteilung_Gebäudegruppen_BWZK!A212,#REF!)</f>
        <v>#REF!</v>
      </c>
      <c r="AA212" s="67"/>
      <c r="AB212" s="72" t="e">
        <f>SUMIF(#REF!,Aufteilung_Gebäudegruppen_BWZK!A212,#REF!)</f>
        <v>#REF!</v>
      </c>
      <c r="AC212" s="72" t="e">
        <f>SUMIF(#REF!,Aufteilung_Gebäudegruppen_BWZK!A212,#REF!)</f>
        <v>#REF!</v>
      </c>
      <c r="AD212" s="72" t="e">
        <f>SUMIF(#REF!,Aufteilung_Gebäudegruppen_BWZK!A212,#REF!)</f>
        <v>#REF!</v>
      </c>
      <c r="AE212" s="72" t="e">
        <f>SUMIF(#REF!,Aufteilung_Gebäudegruppen_BWZK!A212,#REF!)</f>
        <v>#REF!</v>
      </c>
      <c r="AF212" s="72" t="e">
        <f>SUMIF(#REF!,Aufteilung_Gebäudegruppen_BWZK!A212,#REF!)</f>
        <v>#REF!</v>
      </c>
      <c r="AG212" s="67"/>
      <c r="AH212" s="72" t="e">
        <f>SUMIF(#REF!,Aufteilung_Gebäudegruppen_BWZK!A212,#REF!)</f>
        <v>#REF!</v>
      </c>
      <c r="AI212" s="72" t="e">
        <f>SUMIF(#REF!,Aufteilung_Gebäudegruppen_BWZK!A212,#REF!)</f>
        <v>#REF!</v>
      </c>
      <c r="AJ212" s="72" t="e">
        <f>SUMIF(#REF!,Aufteilung_Gebäudegruppen_BWZK!A212,#REF!)</f>
        <v>#REF!</v>
      </c>
      <c r="AK212" s="72" t="e">
        <f>SUMIF(#REF!,Aufteilung_Gebäudegruppen_BWZK!A212,#REF!)</f>
        <v>#REF!</v>
      </c>
      <c r="AL212" s="72" t="e">
        <f>SUMIF(#REF!,Aufteilung_Gebäudegruppen_BWZK!A212,#REF!)</f>
        <v>#REF!</v>
      </c>
      <c r="AM212" s="69"/>
      <c r="AN212" s="70" t="s">
        <v>47</v>
      </c>
      <c r="AO212" s="70" t="e">
        <f t="shared" si="60"/>
        <v>#REF!</v>
      </c>
      <c r="AP212" s="70" t="e">
        <f t="shared" si="61"/>
        <v>#REF!</v>
      </c>
      <c r="AQ212" s="70" t="e">
        <f t="shared" si="62"/>
        <v>#REF!</v>
      </c>
      <c r="AR212" s="70" t="e">
        <f t="shared" si="63"/>
        <v>#REF!</v>
      </c>
      <c r="AS212" s="71"/>
      <c r="AT212" s="70" t="s">
        <v>47</v>
      </c>
      <c r="AU212" s="70" t="e">
        <f t="shared" si="64"/>
        <v>#REF!</v>
      </c>
      <c r="AV212" s="70" t="e">
        <f t="shared" si="65"/>
        <v>#REF!</v>
      </c>
      <c r="AW212" s="70" t="e">
        <f t="shared" si="66"/>
        <v>#REF!</v>
      </c>
      <c r="AX212" s="70" t="e">
        <f t="shared" si="67"/>
        <v>#REF!</v>
      </c>
      <c r="AY212" s="71"/>
      <c r="AZ212" s="70" t="s">
        <v>47</v>
      </c>
      <c r="BA212" s="70" t="e">
        <f t="shared" si="68"/>
        <v>#REF!</v>
      </c>
      <c r="BB212" s="70" t="e">
        <f t="shared" si="69"/>
        <v>#REF!</v>
      </c>
      <c r="BC212" s="70" t="e">
        <f t="shared" si="70"/>
        <v>#REF!</v>
      </c>
      <c r="BD212" s="70" t="e">
        <f t="shared" si="71"/>
        <v>#REF!</v>
      </c>
      <c r="BE212" s="71"/>
      <c r="BF212" s="70" t="s">
        <v>47</v>
      </c>
      <c r="BG212" s="70" t="e">
        <f t="shared" si="72"/>
        <v>#REF!</v>
      </c>
      <c r="BH212" s="70" t="e">
        <f t="shared" si="73"/>
        <v>#REF!</v>
      </c>
      <c r="BI212" s="70" t="e">
        <f t="shared" si="74"/>
        <v>#REF!</v>
      </c>
      <c r="BJ212" s="70" t="e">
        <f t="shared" si="75"/>
        <v>#REF!</v>
      </c>
      <c r="BK212" s="71"/>
      <c r="BL212" s="70" t="s">
        <v>47</v>
      </c>
      <c r="BM212" s="70" t="e">
        <f t="shared" si="76"/>
        <v>#REF!</v>
      </c>
      <c r="BN212" s="70" t="e">
        <f t="shared" si="77"/>
        <v>#REF!</v>
      </c>
      <c r="BO212" s="70" t="e">
        <f t="shared" si="78"/>
        <v>#REF!</v>
      </c>
      <c r="BP212" s="70" t="e">
        <f t="shared" si="79"/>
        <v>#REF!</v>
      </c>
      <c r="BQ212" s="52"/>
    </row>
    <row r="213" spans="1:69">
      <c r="A213" s="5">
        <v>5410</v>
      </c>
      <c r="B213" s="5" t="s">
        <v>226</v>
      </c>
      <c r="C213" s="40"/>
      <c r="D213" s="14" t="e">
        <f>SUMIF(#REF!,Aufteilung_Gebäudegruppen_BWZK!A213,#REF!)</f>
        <v>#REF!</v>
      </c>
      <c r="E213" s="14" t="e">
        <f>SUMIF(#REF!,Aufteilung_Gebäudegruppen_BWZK!A213,#REF!)</f>
        <v>#REF!</v>
      </c>
      <c r="F213" s="14" t="e">
        <f>SUMIF(#REF!,Aufteilung_Gebäudegruppen_BWZK!A213,#REF!)</f>
        <v>#REF!</v>
      </c>
      <c r="G213" s="14" t="e">
        <f>SUMIF(#REF!,Aufteilung_Gebäudegruppen_BWZK!A213,#REF!)</f>
        <v>#REF!</v>
      </c>
      <c r="H213" s="14" t="e">
        <f>SUMIF(#REF!,Aufteilung_Gebäudegruppen_BWZK!A213,#REF!)</f>
        <v>#REF!</v>
      </c>
      <c r="I213" s="67"/>
      <c r="J213" s="72" t="e">
        <f>SUMIF(#REF!,Aufteilung_Gebäudegruppen_BWZK!A213,#REF!)</f>
        <v>#REF!</v>
      </c>
      <c r="K213" s="72" t="e">
        <f>SUMIF(#REF!,Aufteilung_Gebäudegruppen_BWZK!A213,#REF!)</f>
        <v>#REF!</v>
      </c>
      <c r="L213" s="72" t="e">
        <f>SUMIF(#REF!,Aufteilung_Gebäudegruppen_BWZK!A213,#REF!)</f>
        <v>#REF!</v>
      </c>
      <c r="M213" s="72" t="e">
        <f>SUMIF(#REF!,Aufteilung_Gebäudegruppen_BWZK!A213,#REF!)</f>
        <v>#REF!</v>
      </c>
      <c r="N213" s="72" t="e">
        <f>SUMIF(#REF!,Aufteilung_Gebäudegruppen_BWZK!A213,#REF!)</f>
        <v>#REF!</v>
      </c>
      <c r="O213" s="67"/>
      <c r="P213" s="72" t="e">
        <f>SUMIF(#REF!,Aufteilung_Gebäudegruppen_BWZK!A213,#REF!)</f>
        <v>#REF!</v>
      </c>
      <c r="Q213" s="72" t="e">
        <f>SUMIF(#REF!,Aufteilung_Gebäudegruppen_BWZK!A213,#REF!)</f>
        <v>#REF!</v>
      </c>
      <c r="R213" s="72" t="e">
        <f>SUMIF(#REF!,Aufteilung_Gebäudegruppen_BWZK!A213,#REF!)</f>
        <v>#REF!</v>
      </c>
      <c r="S213" s="72" t="e">
        <f>SUMIF(#REF!,Aufteilung_Gebäudegruppen_BWZK!A213,#REF!)</f>
        <v>#REF!</v>
      </c>
      <c r="T213" s="72" t="e">
        <f>SUMIF(#REF!,Aufteilung_Gebäudegruppen_BWZK!A213,#REF!)</f>
        <v>#REF!</v>
      </c>
      <c r="U213" s="67"/>
      <c r="V213" s="72" t="e">
        <f>SUMIF(#REF!,Aufteilung_Gebäudegruppen_BWZK!A213,#REF!)</f>
        <v>#REF!</v>
      </c>
      <c r="W213" s="72" t="e">
        <f>SUMIF(#REF!,Aufteilung_Gebäudegruppen_BWZK!A213,#REF!)</f>
        <v>#REF!</v>
      </c>
      <c r="X213" s="72" t="e">
        <f>SUMIF(#REF!,Aufteilung_Gebäudegruppen_BWZK!A213,#REF!)</f>
        <v>#REF!</v>
      </c>
      <c r="Y213" s="72" t="e">
        <f>SUMIF(#REF!,Aufteilung_Gebäudegruppen_BWZK!A213,#REF!)</f>
        <v>#REF!</v>
      </c>
      <c r="Z213" s="72" t="e">
        <f>SUMIF(#REF!,Aufteilung_Gebäudegruppen_BWZK!A213,#REF!)</f>
        <v>#REF!</v>
      </c>
      <c r="AA213" s="67"/>
      <c r="AB213" s="72" t="e">
        <f>SUMIF(#REF!,Aufteilung_Gebäudegruppen_BWZK!A213,#REF!)</f>
        <v>#REF!</v>
      </c>
      <c r="AC213" s="72" t="e">
        <f>SUMIF(#REF!,Aufteilung_Gebäudegruppen_BWZK!A213,#REF!)</f>
        <v>#REF!</v>
      </c>
      <c r="AD213" s="72" t="e">
        <f>SUMIF(#REF!,Aufteilung_Gebäudegruppen_BWZK!A213,#REF!)</f>
        <v>#REF!</v>
      </c>
      <c r="AE213" s="72" t="e">
        <f>SUMIF(#REF!,Aufteilung_Gebäudegruppen_BWZK!A213,#REF!)</f>
        <v>#REF!</v>
      </c>
      <c r="AF213" s="72" t="e">
        <f>SUMIF(#REF!,Aufteilung_Gebäudegruppen_BWZK!A213,#REF!)</f>
        <v>#REF!</v>
      </c>
      <c r="AG213" s="67"/>
      <c r="AH213" s="72" t="e">
        <f>SUMIF(#REF!,Aufteilung_Gebäudegruppen_BWZK!A213,#REF!)</f>
        <v>#REF!</v>
      </c>
      <c r="AI213" s="72" t="e">
        <f>SUMIF(#REF!,Aufteilung_Gebäudegruppen_BWZK!A213,#REF!)</f>
        <v>#REF!</v>
      </c>
      <c r="AJ213" s="72" t="e">
        <f>SUMIF(#REF!,Aufteilung_Gebäudegruppen_BWZK!A213,#REF!)</f>
        <v>#REF!</v>
      </c>
      <c r="AK213" s="72" t="e">
        <f>SUMIF(#REF!,Aufteilung_Gebäudegruppen_BWZK!A213,#REF!)</f>
        <v>#REF!</v>
      </c>
      <c r="AL213" s="72" t="e">
        <f>SUMIF(#REF!,Aufteilung_Gebäudegruppen_BWZK!A213,#REF!)</f>
        <v>#REF!</v>
      </c>
      <c r="AM213" s="69"/>
      <c r="AN213" s="70" t="s">
        <v>47</v>
      </c>
      <c r="AO213" s="70" t="e">
        <f t="shared" si="60"/>
        <v>#REF!</v>
      </c>
      <c r="AP213" s="70" t="e">
        <f t="shared" si="61"/>
        <v>#REF!</v>
      </c>
      <c r="AQ213" s="70" t="e">
        <f t="shared" si="62"/>
        <v>#REF!</v>
      </c>
      <c r="AR213" s="70" t="e">
        <f t="shared" si="63"/>
        <v>#REF!</v>
      </c>
      <c r="AS213" s="71"/>
      <c r="AT213" s="70" t="s">
        <v>47</v>
      </c>
      <c r="AU213" s="70" t="e">
        <f t="shared" si="64"/>
        <v>#REF!</v>
      </c>
      <c r="AV213" s="70" t="e">
        <f t="shared" si="65"/>
        <v>#REF!</v>
      </c>
      <c r="AW213" s="70" t="e">
        <f t="shared" si="66"/>
        <v>#REF!</v>
      </c>
      <c r="AX213" s="70" t="e">
        <f t="shared" si="67"/>
        <v>#REF!</v>
      </c>
      <c r="AY213" s="71"/>
      <c r="AZ213" s="70" t="s">
        <v>47</v>
      </c>
      <c r="BA213" s="70" t="e">
        <f t="shared" si="68"/>
        <v>#REF!</v>
      </c>
      <c r="BB213" s="70" t="e">
        <f t="shared" si="69"/>
        <v>#REF!</v>
      </c>
      <c r="BC213" s="70" t="e">
        <f t="shared" si="70"/>
        <v>#REF!</v>
      </c>
      <c r="BD213" s="70" t="e">
        <f t="shared" si="71"/>
        <v>#REF!</v>
      </c>
      <c r="BE213" s="71"/>
      <c r="BF213" s="70" t="s">
        <v>47</v>
      </c>
      <c r="BG213" s="70" t="e">
        <f t="shared" si="72"/>
        <v>#REF!</v>
      </c>
      <c r="BH213" s="70" t="e">
        <f t="shared" si="73"/>
        <v>#REF!</v>
      </c>
      <c r="BI213" s="70" t="e">
        <f t="shared" si="74"/>
        <v>#REF!</v>
      </c>
      <c r="BJ213" s="70" t="e">
        <f t="shared" si="75"/>
        <v>#REF!</v>
      </c>
      <c r="BK213" s="71"/>
      <c r="BL213" s="70" t="s">
        <v>47</v>
      </c>
      <c r="BM213" s="70" t="e">
        <f t="shared" si="76"/>
        <v>#REF!</v>
      </c>
      <c r="BN213" s="70" t="e">
        <f t="shared" si="77"/>
        <v>#REF!</v>
      </c>
      <c r="BO213" s="70" t="e">
        <f t="shared" si="78"/>
        <v>#REF!</v>
      </c>
      <c r="BP213" s="70" t="e">
        <f t="shared" si="79"/>
        <v>#REF!</v>
      </c>
      <c r="BQ213" s="52"/>
    </row>
    <row r="214" spans="1:69">
      <c r="A214" s="5">
        <v>5420</v>
      </c>
      <c r="B214" s="5" t="s">
        <v>227</v>
      </c>
      <c r="C214" s="40"/>
      <c r="D214" s="14" t="e">
        <f>SUMIF(#REF!,Aufteilung_Gebäudegruppen_BWZK!A214,#REF!)</f>
        <v>#REF!</v>
      </c>
      <c r="E214" s="14" t="e">
        <f>SUMIF(#REF!,Aufteilung_Gebäudegruppen_BWZK!A214,#REF!)</f>
        <v>#REF!</v>
      </c>
      <c r="F214" s="14" t="e">
        <f>SUMIF(#REF!,Aufteilung_Gebäudegruppen_BWZK!A214,#REF!)</f>
        <v>#REF!</v>
      </c>
      <c r="G214" s="14" t="e">
        <f>SUMIF(#REF!,Aufteilung_Gebäudegruppen_BWZK!A214,#REF!)</f>
        <v>#REF!</v>
      </c>
      <c r="H214" s="14" t="e">
        <f>SUMIF(#REF!,Aufteilung_Gebäudegruppen_BWZK!A214,#REF!)</f>
        <v>#REF!</v>
      </c>
      <c r="I214" s="67"/>
      <c r="J214" s="72" t="e">
        <f>SUMIF(#REF!,Aufteilung_Gebäudegruppen_BWZK!A214,#REF!)</f>
        <v>#REF!</v>
      </c>
      <c r="K214" s="72" t="e">
        <f>SUMIF(#REF!,Aufteilung_Gebäudegruppen_BWZK!A214,#REF!)</f>
        <v>#REF!</v>
      </c>
      <c r="L214" s="72" t="e">
        <f>SUMIF(#REF!,Aufteilung_Gebäudegruppen_BWZK!A214,#REF!)</f>
        <v>#REF!</v>
      </c>
      <c r="M214" s="72" t="e">
        <f>SUMIF(#REF!,Aufteilung_Gebäudegruppen_BWZK!A214,#REF!)</f>
        <v>#REF!</v>
      </c>
      <c r="N214" s="72" t="e">
        <f>SUMIF(#REF!,Aufteilung_Gebäudegruppen_BWZK!A214,#REF!)</f>
        <v>#REF!</v>
      </c>
      <c r="O214" s="67"/>
      <c r="P214" s="72" t="e">
        <f>SUMIF(#REF!,Aufteilung_Gebäudegruppen_BWZK!A214,#REF!)</f>
        <v>#REF!</v>
      </c>
      <c r="Q214" s="72" t="e">
        <f>SUMIF(#REF!,Aufteilung_Gebäudegruppen_BWZK!A214,#REF!)</f>
        <v>#REF!</v>
      </c>
      <c r="R214" s="72" t="e">
        <f>SUMIF(#REF!,Aufteilung_Gebäudegruppen_BWZK!A214,#REF!)</f>
        <v>#REF!</v>
      </c>
      <c r="S214" s="72" t="e">
        <f>SUMIF(#REF!,Aufteilung_Gebäudegruppen_BWZK!A214,#REF!)</f>
        <v>#REF!</v>
      </c>
      <c r="T214" s="72" t="e">
        <f>SUMIF(#REF!,Aufteilung_Gebäudegruppen_BWZK!A214,#REF!)</f>
        <v>#REF!</v>
      </c>
      <c r="U214" s="67"/>
      <c r="V214" s="72" t="e">
        <f>SUMIF(#REF!,Aufteilung_Gebäudegruppen_BWZK!A214,#REF!)</f>
        <v>#REF!</v>
      </c>
      <c r="W214" s="72" t="e">
        <f>SUMIF(#REF!,Aufteilung_Gebäudegruppen_BWZK!A214,#REF!)</f>
        <v>#REF!</v>
      </c>
      <c r="X214" s="72" t="e">
        <f>SUMIF(#REF!,Aufteilung_Gebäudegruppen_BWZK!A214,#REF!)</f>
        <v>#REF!</v>
      </c>
      <c r="Y214" s="72" t="e">
        <f>SUMIF(#REF!,Aufteilung_Gebäudegruppen_BWZK!A214,#REF!)</f>
        <v>#REF!</v>
      </c>
      <c r="Z214" s="72" t="e">
        <f>SUMIF(#REF!,Aufteilung_Gebäudegruppen_BWZK!A214,#REF!)</f>
        <v>#REF!</v>
      </c>
      <c r="AA214" s="67"/>
      <c r="AB214" s="72" t="e">
        <f>SUMIF(#REF!,Aufteilung_Gebäudegruppen_BWZK!A214,#REF!)</f>
        <v>#REF!</v>
      </c>
      <c r="AC214" s="72" t="e">
        <f>SUMIF(#REF!,Aufteilung_Gebäudegruppen_BWZK!A214,#REF!)</f>
        <v>#REF!</v>
      </c>
      <c r="AD214" s="72" t="e">
        <f>SUMIF(#REF!,Aufteilung_Gebäudegruppen_BWZK!A214,#REF!)</f>
        <v>#REF!</v>
      </c>
      <c r="AE214" s="72" t="e">
        <f>SUMIF(#REF!,Aufteilung_Gebäudegruppen_BWZK!A214,#REF!)</f>
        <v>#REF!</v>
      </c>
      <c r="AF214" s="72" t="e">
        <f>SUMIF(#REF!,Aufteilung_Gebäudegruppen_BWZK!A214,#REF!)</f>
        <v>#REF!</v>
      </c>
      <c r="AG214" s="67"/>
      <c r="AH214" s="72" t="e">
        <f>SUMIF(#REF!,Aufteilung_Gebäudegruppen_BWZK!A214,#REF!)</f>
        <v>#REF!</v>
      </c>
      <c r="AI214" s="72" t="e">
        <f>SUMIF(#REF!,Aufteilung_Gebäudegruppen_BWZK!A214,#REF!)</f>
        <v>#REF!</v>
      </c>
      <c r="AJ214" s="72" t="e">
        <f>SUMIF(#REF!,Aufteilung_Gebäudegruppen_BWZK!A214,#REF!)</f>
        <v>#REF!</v>
      </c>
      <c r="AK214" s="72" t="e">
        <f>SUMIF(#REF!,Aufteilung_Gebäudegruppen_BWZK!A214,#REF!)</f>
        <v>#REF!</v>
      </c>
      <c r="AL214" s="72" t="e">
        <f>SUMIF(#REF!,Aufteilung_Gebäudegruppen_BWZK!A214,#REF!)</f>
        <v>#REF!</v>
      </c>
      <c r="AM214" s="69"/>
      <c r="AN214" s="70" t="s">
        <v>47</v>
      </c>
      <c r="AO214" s="70" t="e">
        <f t="shared" si="60"/>
        <v>#REF!</v>
      </c>
      <c r="AP214" s="70" t="e">
        <f t="shared" si="61"/>
        <v>#REF!</v>
      </c>
      <c r="AQ214" s="70" t="e">
        <f t="shared" si="62"/>
        <v>#REF!</v>
      </c>
      <c r="AR214" s="70" t="e">
        <f t="shared" si="63"/>
        <v>#REF!</v>
      </c>
      <c r="AS214" s="71"/>
      <c r="AT214" s="70" t="s">
        <v>47</v>
      </c>
      <c r="AU214" s="70" t="e">
        <f t="shared" si="64"/>
        <v>#REF!</v>
      </c>
      <c r="AV214" s="70" t="e">
        <f t="shared" si="65"/>
        <v>#REF!</v>
      </c>
      <c r="AW214" s="70" t="e">
        <f t="shared" si="66"/>
        <v>#REF!</v>
      </c>
      <c r="AX214" s="70" t="e">
        <f t="shared" si="67"/>
        <v>#REF!</v>
      </c>
      <c r="AY214" s="71"/>
      <c r="AZ214" s="70" t="s">
        <v>47</v>
      </c>
      <c r="BA214" s="70" t="e">
        <f t="shared" si="68"/>
        <v>#REF!</v>
      </c>
      <c r="BB214" s="70" t="e">
        <f t="shared" si="69"/>
        <v>#REF!</v>
      </c>
      <c r="BC214" s="70" t="e">
        <f t="shared" si="70"/>
        <v>#REF!</v>
      </c>
      <c r="BD214" s="70" t="e">
        <f t="shared" si="71"/>
        <v>#REF!</v>
      </c>
      <c r="BE214" s="71"/>
      <c r="BF214" s="70" t="s">
        <v>47</v>
      </c>
      <c r="BG214" s="70" t="e">
        <f t="shared" si="72"/>
        <v>#REF!</v>
      </c>
      <c r="BH214" s="70" t="e">
        <f t="shared" si="73"/>
        <v>#REF!</v>
      </c>
      <c r="BI214" s="70" t="e">
        <f t="shared" si="74"/>
        <v>#REF!</v>
      </c>
      <c r="BJ214" s="70" t="e">
        <f t="shared" si="75"/>
        <v>#REF!</v>
      </c>
      <c r="BK214" s="71"/>
      <c r="BL214" s="70" t="s">
        <v>47</v>
      </c>
      <c r="BM214" s="70" t="e">
        <f t="shared" si="76"/>
        <v>#REF!</v>
      </c>
      <c r="BN214" s="70" t="e">
        <f t="shared" si="77"/>
        <v>#REF!</v>
      </c>
      <c r="BO214" s="70" t="e">
        <f t="shared" si="78"/>
        <v>#REF!</v>
      </c>
      <c r="BP214" s="70" t="e">
        <f t="shared" si="79"/>
        <v>#REF!</v>
      </c>
      <c r="BQ214" s="52"/>
    </row>
    <row r="215" spans="1:69">
      <c r="A215" s="5">
        <v>5430</v>
      </c>
      <c r="B215" s="5" t="s">
        <v>228</v>
      </c>
      <c r="C215" s="40"/>
      <c r="D215" s="14" t="e">
        <f>SUMIF(#REF!,Aufteilung_Gebäudegruppen_BWZK!A215,#REF!)</f>
        <v>#REF!</v>
      </c>
      <c r="E215" s="14" t="e">
        <f>SUMIF(#REF!,Aufteilung_Gebäudegruppen_BWZK!A215,#REF!)</f>
        <v>#REF!</v>
      </c>
      <c r="F215" s="14" t="e">
        <f>SUMIF(#REF!,Aufteilung_Gebäudegruppen_BWZK!A215,#REF!)</f>
        <v>#REF!</v>
      </c>
      <c r="G215" s="14" t="e">
        <f>SUMIF(#REF!,Aufteilung_Gebäudegruppen_BWZK!A215,#REF!)</f>
        <v>#REF!</v>
      </c>
      <c r="H215" s="14" t="e">
        <f>SUMIF(#REF!,Aufteilung_Gebäudegruppen_BWZK!A215,#REF!)</f>
        <v>#REF!</v>
      </c>
      <c r="I215" s="67"/>
      <c r="J215" s="72" t="e">
        <f>SUMIF(#REF!,Aufteilung_Gebäudegruppen_BWZK!A215,#REF!)</f>
        <v>#REF!</v>
      </c>
      <c r="K215" s="72" t="e">
        <f>SUMIF(#REF!,Aufteilung_Gebäudegruppen_BWZK!A215,#REF!)</f>
        <v>#REF!</v>
      </c>
      <c r="L215" s="72" t="e">
        <f>SUMIF(#REF!,Aufteilung_Gebäudegruppen_BWZK!A215,#REF!)</f>
        <v>#REF!</v>
      </c>
      <c r="M215" s="72" t="e">
        <f>SUMIF(#REF!,Aufteilung_Gebäudegruppen_BWZK!A215,#REF!)</f>
        <v>#REF!</v>
      </c>
      <c r="N215" s="72" t="e">
        <f>SUMIF(#REF!,Aufteilung_Gebäudegruppen_BWZK!A215,#REF!)</f>
        <v>#REF!</v>
      </c>
      <c r="O215" s="67"/>
      <c r="P215" s="72" t="e">
        <f>SUMIF(#REF!,Aufteilung_Gebäudegruppen_BWZK!A215,#REF!)</f>
        <v>#REF!</v>
      </c>
      <c r="Q215" s="72" t="e">
        <f>SUMIF(#REF!,Aufteilung_Gebäudegruppen_BWZK!A215,#REF!)</f>
        <v>#REF!</v>
      </c>
      <c r="R215" s="72" t="e">
        <f>SUMIF(#REF!,Aufteilung_Gebäudegruppen_BWZK!A215,#REF!)</f>
        <v>#REF!</v>
      </c>
      <c r="S215" s="72" t="e">
        <f>SUMIF(#REF!,Aufteilung_Gebäudegruppen_BWZK!A215,#REF!)</f>
        <v>#REF!</v>
      </c>
      <c r="T215" s="72" t="e">
        <f>SUMIF(#REF!,Aufteilung_Gebäudegruppen_BWZK!A215,#REF!)</f>
        <v>#REF!</v>
      </c>
      <c r="U215" s="67"/>
      <c r="V215" s="72" t="e">
        <f>SUMIF(#REF!,Aufteilung_Gebäudegruppen_BWZK!A215,#REF!)</f>
        <v>#REF!</v>
      </c>
      <c r="W215" s="72" t="e">
        <f>SUMIF(#REF!,Aufteilung_Gebäudegruppen_BWZK!A215,#REF!)</f>
        <v>#REF!</v>
      </c>
      <c r="X215" s="72" t="e">
        <f>SUMIF(#REF!,Aufteilung_Gebäudegruppen_BWZK!A215,#REF!)</f>
        <v>#REF!</v>
      </c>
      <c r="Y215" s="72" t="e">
        <f>SUMIF(#REF!,Aufteilung_Gebäudegruppen_BWZK!A215,#REF!)</f>
        <v>#REF!</v>
      </c>
      <c r="Z215" s="72" t="e">
        <f>SUMIF(#REF!,Aufteilung_Gebäudegruppen_BWZK!A215,#REF!)</f>
        <v>#REF!</v>
      </c>
      <c r="AA215" s="67"/>
      <c r="AB215" s="72" t="e">
        <f>SUMIF(#REF!,Aufteilung_Gebäudegruppen_BWZK!A215,#REF!)</f>
        <v>#REF!</v>
      </c>
      <c r="AC215" s="72" t="e">
        <f>SUMIF(#REF!,Aufteilung_Gebäudegruppen_BWZK!A215,#REF!)</f>
        <v>#REF!</v>
      </c>
      <c r="AD215" s="72" t="e">
        <f>SUMIF(#REF!,Aufteilung_Gebäudegruppen_BWZK!A215,#REF!)</f>
        <v>#REF!</v>
      </c>
      <c r="AE215" s="72" t="e">
        <f>SUMIF(#REF!,Aufteilung_Gebäudegruppen_BWZK!A215,#REF!)</f>
        <v>#REF!</v>
      </c>
      <c r="AF215" s="72" t="e">
        <f>SUMIF(#REF!,Aufteilung_Gebäudegruppen_BWZK!A215,#REF!)</f>
        <v>#REF!</v>
      </c>
      <c r="AG215" s="67"/>
      <c r="AH215" s="72" t="e">
        <f>SUMIF(#REF!,Aufteilung_Gebäudegruppen_BWZK!A215,#REF!)</f>
        <v>#REF!</v>
      </c>
      <c r="AI215" s="72" t="e">
        <f>SUMIF(#REF!,Aufteilung_Gebäudegruppen_BWZK!A215,#REF!)</f>
        <v>#REF!</v>
      </c>
      <c r="AJ215" s="72" t="e">
        <f>SUMIF(#REF!,Aufteilung_Gebäudegruppen_BWZK!A215,#REF!)</f>
        <v>#REF!</v>
      </c>
      <c r="AK215" s="72" t="e">
        <f>SUMIF(#REF!,Aufteilung_Gebäudegruppen_BWZK!A215,#REF!)</f>
        <v>#REF!</v>
      </c>
      <c r="AL215" s="72" t="e">
        <f>SUMIF(#REF!,Aufteilung_Gebäudegruppen_BWZK!A215,#REF!)</f>
        <v>#REF!</v>
      </c>
      <c r="AM215" s="69"/>
      <c r="AN215" s="70" t="s">
        <v>47</v>
      </c>
      <c r="AO215" s="70" t="e">
        <f t="shared" si="60"/>
        <v>#REF!</v>
      </c>
      <c r="AP215" s="70" t="e">
        <f t="shared" si="61"/>
        <v>#REF!</v>
      </c>
      <c r="AQ215" s="70" t="e">
        <f t="shared" si="62"/>
        <v>#REF!</v>
      </c>
      <c r="AR215" s="70" t="e">
        <f t="shared" si="63"/>
        <v>#REF!</v>
      </c>
      <c r="AS215" s="71"/>
      <c r="AT215" s="70" t="s">
        <v>47</v>
      </c>
      <c r="AU215" s="70" t="e">
        <f t="shared" si="64"/>
        <v>#REF!</v>
      </c>
      <c r="AV215" s="70" t="e">
        <f t="shared" si="65"/>
        <v>#REF!</v>
      </c>
      <c r="AW215" s="70" t="e">
        <f t="shared" si="66"/>
        <v>#REF!</v>
      </c>
      <c r="AX215" s="70" t="e">
        <f t="shared" si="67"/>
        <v>#REF!</v>
      </c>
      <c r="AY215" s="71"/>
      <c r="AZ215" s="70" t="s">
        <v>47</v>
      </c>
      <c r="BA215" s="70" t="e">
        <f t="shared" si="68"/>
        <v>#REF!</v>
      </c>
      <c r="BB215" s="70" t="e">
        <f t="shared" si="69"/>
        <v>#REF!</v>
      </c>
      <c r="BC215" s="70" t="e">
        <f t="shared" si="70"/>
        <v>#REF!</v>
      </c>
      <c r="BD215" s="70" t="e">
        <f t="shared" si="71"/>
        <v>#REF!</v>
      </c>
      <c r="BE215" s="71"/>
      <c r="BF215" s="70" t="s">
        <v>47</v>
      </c>
      <c r="BG215" s="70" t="e">
        <f t="shared" si="72"/>
        <v>#REF!</v>
      </c>
      <c r="BH215" s="70" t="e">
        <f t="shared" si="73"/>
        <v>#REF!</v>
      </c>
      <c r="BI215" s="70" t="e">
        <f t="shared" si="74"/>
        <v>#REF!</v>
      </c>
      <c r="BJ215" s="70" t="e">
        <f t="shared" si="75"/>
        <v>#REF!</v>
      </c>
      <c r="BK215" s="71"/>
      <c r="BL215" s="70" t="s">
        <v>47</v>
      </c>
      <c r="BM215" s="70" t="e">
        <f t="shared" si="76"/>
        <v>#REF!</v>
      </c>
      <c r="BN215" s="70" t="e">
        <f t="shared" si="77"/>
        <v>#REF!</v>
      </c>
      <c r="BO215" s="70" t="e">
        <f t="shared" si="78"/>
        <v>#REF!</v>
      </c>
      <c r="BP215" s="70" t="e">
        <f t="shared" si="79"/>
        <v>#REF!</v>
      </c>
      <c r="BQ215" s="52"/>
    </row>
    <row r="216" spans="1:69">
      <c r="A216" s="5">
        <v>5440</v>
      </c>
      <c r="B216" s="5" t="s">
        <v>229</v>
      </c>
      <c r="C216" s="40"/>
      <c r="D216" s="14" t="e">
        <f>SUMIF(#REF!,Aufteilung_Gebäudegruppen_BWZK!A216,#REF!)</f>
        <v>#REF!</v>
      </c>
      <c r="E216" s="14" t="e">
        <f>SUMIF(#REF!,Aufteilung_Gebäudegruppen_BWZK!A216,#REF!)</f>
        <v>#REF!</v>
      </c>
      <c r="F216" s="14" t="e">
        <f>SUMIF(#REF!,Aufteilung_Gebäudegruppen_BWZK!A216,#REF!)</f>
        <v>#REF!</v>
      </c>
      <c r="G216" s="14" t="e">
        <f>SUMIF(#REF!,Aufteilung_Gebäudegruppen_BWZK!A216,#REF!)</f>
        <v>#REF!</v>
      </c>
      <c r="H216" s="14" t="e">
        <f>SUMIF(#REF!,Aufteilung_Gebäudegruppen_BWZK!A216,#REF!)</f>
        <v>#REF!</v>
      </c>
      <c r="I216" s="67"/>
      <c r="J216" s="72" t="e">
        <f>SUMIF(#REF!,Aufteilung_Gebäudegruppen_BWZK!A216,#REF!)</f>
        <v>#REF!</v>
      </c>
      <c r="K216" s="72" t="e">
        <f>SUMIF(#REF!,Aufteilung_Gebäudegruppen_BWZK!A216,#REF!)</f>
        <v>#REF!</v>
      </c>
      <c r="L216" s="72" t="e">
        <f>SUMIF(#REF!,Aufteilung_Gebäudegruppen_BWZK!A216,#REF!)</f>
        <v>#REF!</v>
      </c>
      <c r="M216" s="72" t="e">
        <f>SUMIF(#REF!,Aufteilung_Gebäudegruppen_BWZK!A216,#REF!)</f>
        <v>#REF!</v>
      </c>
      <c r="N216" s="72" t="e">
        <f>SUMIF(#REF!,Aufteilung_Gebäudegruppen_BWZK!A216,#REF!)</f>
        <v>#REF!</v>
      </c>
      <c r="O216" s="67"/>
      <c r="P216" s="72" t="e">
        <f>SUMIF(#REF!,Aufteilung_Gebäudegruppen_BWZK!A216,#REF!)</f>
        <v>#REF!</v>
      </c>
      <c r="Q216" s="72" t="e">
        <f>SUMIF(#REF!,Aufteilung_Gebäudegruppen_BWZK!A216,#REF!)</f>
        <v>#REF!</v>
      </c>
      <c r="R216" s="72" t="e">
        <f>SUMIF(#REF!,Aufteilung_Gebäudegruppen_BWZK!A216,#REF!)</f>
        <v>#REF!</v>
      </c>
      <c r="S216" s="72" t="e">
        <f>SUMIF(#REF!,Aufteilung_Gebäudegruppen_BWZK!A216,#REF!)</f>
        <v>#REF!</v>
      </c>
      <c r="T216" s="72" t="e">
        <f>SUMIF(#REF!,Aufteilung_Gebäudegruppen_BWZK!A216,#REF!)</f>
        <v>#REF!</v>
      </c>
      <c r="U216" s="67"/>
      <c r="V216" s="72" t="e">
        <f>SUMIF(#REF!,Aufteilung_Gebäudegruppen_BWZK!A216,#REF!)</f>
        <v>#REF!</v>
      </c>
      <c r="W216" s="72" t="e">
        <f>SUMIF(#REF!,Aufteilung_Gebäudegruppen_BWZK!A216,#REF!)</f>
        <v>#REF!</v>
      </c>
      <c r="X216" s="72" t="e">
        <f>SUMIF(#REF!,Aufteilung_Gebäudegruppen_BWZK!A216,#REF!)</f>
        <v>#REF!</v>
      </c>
      <c r="Y216" s="72" t="e">
        <f>SUMIF(#REF!,Aufteilung_Gebäudegruppen_BWZK!A216,#REF!)</f>
        <v>#REF!</v>
      </c>
      <c r="Z216" s="72" t="e">
        <f>SUMIF(#REF!,Aufteilung_Gebäudegruppen_BWZK!A216,#REF!)</f>
        <v>#REF!</v>
      </c>
      <c r="AA216" s="67"/>
      <c r="AB216" s="72" t="e">
        <f>SUMIF(#REF!,Aufteilung_Gebäudegruppen_BWZK!A216,#REF!)</f>
        <v>#REF!</v>
      </c>
      <c r="AC216" s="72" t="e">
        <f>SUMIF(#REF!,Aufteilung_Gebäudegruppen_BWZK!A216,#REF!)</f>
        <v>#REF!</v>
      </c>
      <c r="AD216" s="72" t="e">
        <f>SUMIF(#REF!,Aufteilung_Gebäudegruppen_BWZK!A216,#REF!)</f>
        <v>#REF!</v>
      </c>
      <c r="AE216" s="72" t="e">
        <f>SUMIF(#REF!,Aufteilung_Gebäudegruppen_BWZK!A216,#REF!)</f>
        <v>#REF!</v>
      </c>
      <c r="AF216" s="72" t="e">
        <f>SUMIF(#REF!,Aufteilung_Gebäudegruppen_BWZK!A216,#REF!)</f>
        <v>#REF!</v>
      </c>
      <c r="AG216" s="67"/>
      <c r="AH216" s="72" t="e">
        <f>SUMIF(#REF!,Aufteilung_Gebäudegruppen_BWZK!A216,#REF!)</f>
        <v>#REF!</v>
      </c>
      <c r="AI216" s="72" t="e">
        <f>SUMIF(#REF!,Aufteilung_Gebäudegruppen_BWZK!A216,#REF!)</f>
        <v>#REF!</v>
      </c>
      <c r="AJ216" s="72" t="e">
        <f>SUMIF(#REF!,Aufteilung_Gebäudegruppen_BWZK!A216,#REF!)</f>
        <v>#REF!</v>
      </c>
      <c r="AK216" s="72" t="e">
        <f>SUMIF(#REF!,Aufteilung_Gebäudegruppen_BWZK!A216,#REF!)</f>
        <v>#REF!</v>
      </c>
      <c r="AL216" s="72" t="e">
        <f>SUMIF(#REF!,Aufteilung_Gebäudegruppen_BWZK!A216,#REF!)</f>
        <v>#REF!</v>
      </c>
      <c r="AM216" s="69"/>
      <c r="AN216" s="70" t="s">
        <v>47</v>
      </c>
      <c r="AO216" s="70" t="e">
        <f t="shared" si="60"/>
        <v>#REF!</v>
      </c>
      <c r="AP216" s="70" t="e">
        <f t="shared" si="61"/>
        <v>#REF!</v>
      </c>
      <c r="AQ216" s="70" t="e">
        <f t="shared" si="62"/>
        <v>#REF!</v>
      </c>
      <c r="AR216" s="70" t="e">
        <f t="shared" si="63"/>
        <v>#REF!</v>
      </c>
      <c r="AS216" s="71"/>
      <c r="AT216" s="70" t="s">
        <v>47</v>
      </c>
      <c r="AU216" s="70" t="e">
        <f t="shared" si="64"/>
        <v>#REF!</v>
      </c>
      <c r="AV216" s="70" t="e">
        <f t="shared" si="65"/>
        <v>#REF!</v>
      </c>
      <c r="AW216" s="70" t="e">
        <f t="shared" si="66"/>
        <v>#REF!</v>
      </c>
      <c r="AX216" s="70" t="e">
        <f t="shared" si="67"/>
        <v>#REF!</v>
      </c>
      <c r="AY216" s="71"/>
      <c r="AZ216" s="70" t="s">
        <v>47</v>
      </c>
      <c r="BA216" s="70" t="e">
        <f t="shared" si="68"/>
        <v>#REF!</v>
      </c>
      <c r="BB216" s="70" t="e">
        <f t="shared" si="69"/>
        <v>#REF!</v>
      </c>
      <c r="BC216" s="70" t="e">
        <f t="shared" si="70"/>
        <v>#REF!</v>
      </c>
      <c r="BD216" s="70" t="e">
        <f t="shared" si="71"/>
        <v>#REF!</v>
      </c>
      <c r="BE216" s="71"/>
      <c r="BF216" s="70" t="s">
        <v>47</v>
      </c>
      <c r="BG216" s="70" t="e">
        <f t="shared" si="72"/>
        <v>#REF!</v>
      </c>
      <c r="BH216" s="70" t="e">
        <f t="shared" si="73"/>
        <v>#REF!</v>
      </c>
      <c r="BI216" s="70" t="e">
        <f t="shared" si="74"/>
        <v>#REF!</v>
      </c>
      <c r="BJ216" s="70" t="e">
        <f t="shared" si="75"/>
        <v>#REF!</v>
      </c>
      <c r="BK216" s="71"/>
      <c r="BL216" s="70" t="s">
        <v>47</v>
      </c>
      <c r="BM216" s="70" t="e">
        <f t="shared" si="76"/>
        <v>#REF!</v>
      </c>
      <c r="BN216" s="70" t="e">
        <f t="shared" si="77"/>
        <v>#REF!</v>
      </c>
      <c r="BO216" s="70" t="e">
        <f t="shared" si="78"/>
        <v>#REF!</v>
      </c>
      <c r="BP216" s="70" t="e">
        <f t="shared" si="79"/>
        <v>#REF!</v>
      </c>
      <c r="BQ216" s="52"/>
    </row>
    <row r="217" spans="1:69">
      <c r="A217" s="5">
        <v>5450</v>
      </c>
      <c r="B217" s="5" t="s">
        <v>230</v>
      </c>
      <c r="C217" s="40"/>
      <c r="D217" s="14" t="e">
        <f>SUMIF(#REF!,Aufteilung_Gebäudegruppen_BWZK!A217,#REF!)</f>
        <v>#REF!</v>
      </c>
      <c r="E217" s="14" t="e">
        <f>SUMIF(#REF!,Aufteilung_Gebäudegruppen_BWZK!A217,#REF!)</f>
        <v>#REF!</v>
      </c>
      <c r="F217" s="14" t="e">
        <f>SUMIF(#REF!,Aufteilung_Gebäudegruppen_BWZK!A217,#REF!)</f>
        <v>#REF!</v>
      </c>
      <c r="G217" s="14" t="e">
        <f>SUMIF(#REF!,Aufteilung_Gebäudegruppen_BWZK!A217,#REF!)</f>
        <v>#REF!</v>
      </c>
      <c r="H217" s="14" t="e">
        <f>SUMIF(#REF!,Aufteilung_Gebäudegruppen_BWZK!A217,#REF!)</f>
        <v>#REF!</v>
      </c>
      <c r="I217" s="67"/>
      <c r="J217" s="72" t="e">
        <f>SUMIF(#REF!,Aufteilung_Gebäudegruppen_BWZK!A217,#REF!)</f>
        <v>#REF!</v>
      </c>
      <c r="K217" s="72" t="e">
        <f>SUMIF(#REF!,Aufteilung_Gebäudegruppen_BWZK!A217,#REF!)</f>
        <v>#REF!</v>
      </c>
      <c r="L217" s="72" t="e">
        <f>SUMIF(#REF!,Aufteilung_Gebäudegruppen_BWZK!A217,#REF!)</f>
        <v>#REF!</v>
      </c>
      <c r="M217" s="72" t="e">
        <f>SUMIF(#REF!,Aufteilung_Gebäudegruppen_BWZK!A217,#REF!)</f>
        <v>#REF!</v>
      </c>
      <c r="N217" s="72" t="e">
        <f>SUMIF(#REF!,Aufteilung_Gebäudegruppen_BWZK!A217,#REF!)</f>
        <v>#REF!</v>
      </c>
      <c r="O217" s="67"/>
      <c r="P217" s="72" t="e">
        <f>SUMIF(#REF!,Aufteilung_Gebäudegruppen_BWZK!A217,#REF!)</f>
        <v>#REF!</v>
      </c>
      <c r="Q217" s="72" t="e">
        <f>SUMIF(#REF!,Aufteilung_Gebäudegruppen_BWZK!A217,#REF!)</f>
        <v>#REF!</v>
      </c>
      <c r="R217" s="72" t="e">
        <f>SUMIF(#REF!,Aufteilung_Gebäudegruppen_BWZK!A217,#REF!)</f>
        <v>#REF!</v>
      </c>
      <c r="S217" s="72" t="e">
        <f>SUMIF(#REF!,Aufteilung_Gebäudegruppen_BWZK!A217,#REF!)</f>
        <v>#REF!</v>
      </c>
      <c r="T217" s="72" t="e">
        <f>SUMIF(#REF!,Aufteilung_Gebäudegruppen_BWZK!A217,#REF!)</f>
        <v>#REF!</v>
      </c>
      <c r="U217" s="67"/>
      <c r="V217" s="72" t="e">
        <f>SUMIF(#REF!,Aufteilung_Gebäudegruppen_BWZK!A217,#REF!)</f>
        <v>#REF!</v>
      </c>
      <c r="W217" s="72" t="e">
        <f>SUMIF(#REF!,Aufteilung_Gebäudegruppen_BWZK!A217,#REF!)</f>
        <v>#REF!</v>
      </c>
      <c r="X217" s="72" t="e">
        <f>SUMIF(#REF!,Aufteilung_Gebäudegruppen_BWZK!A217,#REF!)</f>
        <v>#REF!</v>
      </c>
      <c r="Y217" s="72" t="e">
        <f>SUMIF(#REF!,Aufteilung_Gebäudegruppen_BWZK!A217,#REF!)</f>
        <v>#REF!</v>
      </c>
      <c r="Z217" s="72" t="e">
        <f>SUMIF(#REF!,Aufteilung_Gebäudegruppen_BWZK!A217,#REF!)</f>
        <v>#REF!</v>
      </c>
      <c r="AA217" s="67"/>
      <c r="AB217" s="72" t="e">
        <f>SUMIF(#REF!,Aufteilung_Gebäudegruppen_BWZK!A217,#REF!)</f>
        <v>#REF!</v>
      </c>
      <c r="AC217" s="72" t="e">
        <f>SUMIF(#REF!,Aufteilung_Gebäudegruppen_BWZK!A217,#REF!)</f>
        <v>#REF!</v>
      </c>
      <c r="AD217" s="72" t="e">
        <f>SUMIF(#REF!,Aufteilung_Gebäudegruppen_BWZK!A217,#REF!)</f>
        <v>#REF!</v>
      </c>
      <c r="AE217" s="72" t="e">
        <f>SUMIF(#REF!,Aufteilung_Gebäudegruppen_BWZK!A217,#REF!)</f>
        <v>#REF!</v>
      </c>
      <c r="AF217" s="72" t="e">
        <f>SUMIF(#REF!,Aufteilung_Gebäudegruppen_BWZK!A217,#REF!)</f>
        <v>#REF!</v>
      </c>
      <c r="AG217" s="67"/>
      <c r="AH217" s="72" t="e">
        <f>SUMIF(#REF!,Aufteilung_Gebäudegruppen_BWZK!A217,#REF!)</f>
        <v>#REF!</v>
      </c>
      <c r="AI217" s="72" t="e">
        <f>SUMIF(#REF!,Aufteilung_Gebäudegruppen_BWZK!A217,#REF!)</f>
        <v>#REF!</v>
      </c>
      <c r="AJ217" s="72" t="e">
        <f>SUMIF(#REF!,Aufteilung_Gebäudegruppen_BWZK!A217,#REF!)</f>
        <v>#REF!</v>
      </c>
      <c r="AK217" s="72" t="e">
        <f>SUMIF(#REF!,Aufteilung_Gebäudegruppen_BWZK!A217,#REF!)</f>
        <v>#REF!</v>
      </c>
      <c r="AL217" s="72" t="e">
        <f>SUMIF(#REF!,Aufteilung_Gebäudegruppen_BWZK!A217,#REF!)</f>
        <v>#REF!</v>
      </c>
      <c r="AM217" s="69"/>
      <c r="AN217" s="70" t="s">
        <v>47</v>
      </c>
      <c r="AO217" s="70" t="e">
        <f t="shared" si="60"/>
        <v>#REF!</v>
      </c>
      <c r="AP217" s="70" t="e">
        <f t="shared" si="61"/>
        <v>#REF!</v>
      </c>
      <c r="AQ217" s="70" t="e">
        <f t="shared" si="62"/>
        <v>#REF!</v>
      </c>
      <c r="AR217" s="70" t="e">
        <f t="shared" si="63"/>
        <v>#REF!</v>
      </c>
      <c r="AS217" s="71"/>
      <c r="AT217" s="70" t="s">
        <v>47</v>
      </c>
      <c r="AU217" s="70" t="e">
        <f t="shared" si="64"/>
        <v>#REF!</v>
      </c>
      <c r="AV217" s="70" t="e">
        <f t="shared" si="65"/>
        <v>#REF!</v>
      </c>
      <c r="AW217" s="70" t="e">
        <f t="shared" si="66"/>
        <v>#REF!</v>
      </c>
      <c r="AX217" s="70" t="e">
        <f t="shared" si="67"/>
        <v>#REF!</v>
      </c>
      <c r="AY217" s="71"/>
      <c r="AZ217" s="70" t="s">
        <v>47</v>
      </c>
      <c r="BA217" s="70" t="e">
        <f t="shared" si="68"/>
        <v>#REF!</v>
      </c>
      <c r="BB217" s="70" t="e">
        <f t="shared" si="69"/>
        <v>#REF!</v>
      </c>
      <c r="BC217" s="70" t="e">
        <f t="shared" si="70"/>
        <v>#REF!</v>
      </c>
      <c r="BD217" s="70" t="e">
        <f t="shared" si="71"/>
        <v>#REF!</v>
      </c>
      <c r="BE217" s="71"/>
      <c r="BF217" s="70" t="s">
        <v>47</v>
      </c>
      <c r="BG217" s="70" t="e">
        <f t="shared" si="72"/>
        <v>#REF!</v>
      </c>
      <c r="BH217" s="70" t="e">
        <f t="shared" si="73"/>
        <v>#REF!</v>
      </c>
      <c r="BI217" s="70" t="e">
        <f t="shared" si="74"/>
        <v>#REF!</v>
      </c>
      <c r="BJ217" s="70" t="e">
        <f t="shared" si="75"/>
        <v>#REF!</v>
      </c>
      <c r="BK217" s="71"/>
      <c r="BL217" s="70" t="s">
        <v>47</v>
      </c>
      <c r="BM217" s="70" t="e">
        <f t="shared" si="76"/>
        <v>#REF!</v>
      </c>
      <c r="BN217" s="70" t="e">
        <f t="shared" si="77"/>
        <v>#REF!</v>
      </c>
      <c r="BO217" s="70" t="e">
        <f t="shared" si="78"/>
        <v>#REF!</v>
      </c>
      <c r="BP217" s="70" t="e">
        <f t="shared" si="79"/>
        <v>#REF!</v>
      </c>
      <c r="BQ217" s="52"/>
    </row>
    <row r="218" spans="1:69">
      <c r="A218" s="66">
        <v>5500</v>
      </c>
      <c r="B218" s="66" t="s">
        <v>231</v>
      </c>
      <c r="C218" s="39"/>
      <c r="D218" s="14" t="e">
        <f>SUMIF(#REF!,Aufteilung_Gebäudegruppen_BWZK!A218,#REF!)</f>
        <v>#REF!</v>
      </c>
      <c r="E218" s="14" t="e">
        <f>SUMIF(#REF!,Aufteilung_Gebäudegruppen_BWZK!A218,#REF!)</f>
        <v>#REF!</v>
      </c>
      <c r="F218" s="14" t="e">
        <f>SUMIF(#REF!,Aufteilung_Gebäudegruppen_BWZK!A218,#REF!)</f>
        <v>#REF!</v>
      </c>
      <c r="G218" s="14" t="e">
        <f>SUMIF(#REF!,Aufteilung_Gebäudegruppen_BWZK!A218,#REF!)</f>
        <v>#REF!</v>
      </c>
      <c r="H218" s="14" t="e">
        <f>SUMIF(#REF!,Aufteilung_Gebäudegruppen_BWZK!A218,#REF!)</f>
        <v>#REF!</v>
      </c>
      <c r="I218" s="67"/>
      <c r="J218" s="72" t="e">
        <f>SUMIF(#REF!,Aufteilung_Gebäudegruppen_BWZK!A218,#REF!)</f>
        <v>#REF!</v>
      </c>
      <c r="K218" s="72" t="e">
        <f>SUMIF(#REF!,Aufteilung_Gebäudegruppen_BWZK!A218,#REF!)</f>
        <v>#REF!</v>
      </c>
      <c r="L218" s="72" t="e">
        <f>SUMIF(#REF!,Aufteilung_Gebäudegruppen_BWZK!A218,#REF!)</f>
        <v>#REF!</v>
      </c>
      <c r="M218" s="72" t="e">
        <f>SUMIF(#REF!,Aufteilung_Gebäudegruppen_BWZK!A218,#REF!)</f>
        <v>#REF!</v>
      </c>
      <c r="N218" s="72" t="e">
        <f>SUMIF(#REF!,Aufteilung_Gebäudegruppen_BWZK!A218,#REF!)</f>
        <v>#REF!</v>
      </c>
      <c r="O218" s="67"/>
      <c r="P218" s="72" t="e">
        <f>SUMIF(#REF!,Aufteilung_Gebäudegruppen_BWZK!A218,#REF!)</f>
        <v>#REF!</v>
      </c>
      <c r="Q218" s="72" t="e">
        <f>SUMIF(#REF!,Aufteilung_Gebäudegruppen_BWZK!A218,#REF!)</f>
        <v>#REF!</v>
      </c>
      <c r="R218" s="72" t="e">
        <f>SUMIF(#REF!,Aufteilung_Gebäudegruppen_BWZK!A218,#REF!)</f>
        <v>#REF!</v>
      </c>
      <c r="S218" s="72" t="e">
        <f>SUMIF(#REF!,Aufteilung_Gebäudegruppen_BWZK!A218,#REF!)</f>
        <v>#REF!</v>
      </c>
      <c r="T218" s="72" t="e">
        <f>SUMIF(#REF!,Aufteilung_Gebäudegruppen_BWZK!A218,#REF!)</f>
        <v>#REF!</v>
      </c>
      <c r="U218" s="67"/>
      <c r="V218" s="72" t="e">
        <f>SUMIF(#REF!,Aufteilung_Gebäudegruppen_BWZK!A218,#REF!)</f>
        <v>#REF!</v>
      </c>
      <c r="W218" s="72" t="e">
        <f>SUMIF(#REF!,Aufteilung_Gebäudegruppen_BWZK!A218,#REF!)</f>
        <v>#REF!</v>
      </c>
      <c r="X218" s="72" t="e">
        <f>SUMIF(#REF!,Aufteilung_Gebäudegruppen_BWZK!A218,#REF!)</f>
        <v>#REF!</v>
      </c>
      <c r="Y218" s="72" t="e">
        <f>SUMIF(#REF!,Aufteilung_Gebäudegruppen_BWZK!A218,#REF!)</f>
        <v>#REF!</v>
      </c>
      <c r="Z218" s="72" t="e">
        <f>SUMIF(#REF!,Aufteilung_Gebäudegruppen_BWZK!A218,#REF!)</f>
        <v>#REF!</v>
      </c>
      <c r="AA218" s="67"/>
      <c r="AB218" s="72" t="e">
        <f>SUMIF(#REF!,Aufteilung_Gebäudegruppen_BWZK!A218,#REF!)</f>
        <v>#REF!</v>
      </c>
      <c r="AC218" s="72" t="e">
        <f>SUMIF(#REF!,Aufteilung_Gebäudegruppen_BWZK!A218,#REF!)</f>
        <v>#REF!</v>
      </c>
      <c r="AD218" s="72" t="e">
        <f>SUMIF(#REF!,Aufteilung_Gebäudegruppen_BWZK!A218,#REF!)</f>
        <v>#REF!</v>
      </c>
      <c r="AE218" s="72" t="e">
        <f>SUMIF(#REF!,Aufteilung_Gebäudegruppen_BWZK!A218,#REF!)</f>
        <v>#REF!</v>
      </c>
      <c r="AF218" s="72" t="e">
        <f>SUMIF(#REF!,Aufteilung_Gebäudegruppen_BWZK!A218,#REF!)</f>
        <v>#REF!</v>
      </c>
      <c r="AG218" s="67"/>
      <c r="AH218" s="72" t="e">
        <f>SUMIF(#REF!,Aufteilung_Gebäudegruppen_BWZK!A218,#REF!)</f>
        <v>#REF!</v>
      </c>
      <c r="AI218" s="72" t="e">
        <f>SUMIF(#REF!,Aufteilung_Gebäudegruppen_BWZK!A218,#REF!)</f>
        <v>#REF!</v>
      </c>
      <c r="AJ218" s="72" t="e">
        <f>SUMIF(#REF!,Aufteilung_Gebäudegruppen_BWZK!A218,#REF!)</f>
        <v>#REF!</v>
      </c>
      <c r="AK218" s="72" t="e">
        <f>SUMIF(#REF!,Aufteilung_Gebäudegruppen_BWZK!A218,#REF!)</f>
        <v>#REF!</v>
      </c>
      <c r="AL218" s="72" t="e">
        <f>SUMIF(#REF!,Aufteilung_Gebäudegruppen_BWZK!A218,#REF!)</f>
        <v>#REF!</v>
      </c>
      <c r="AM218" s="69"/>
      <c r="AN218" s="70" t="s">
        <v>47</v>
      </c>
      <c r="AO218" s="70" t="e">
        <f t="shared" si="60"/>
        <v>#REF!</v>
      </c>
      <c r="AP218" s="70" t="e">
        <f t="shared" si="61"/>
        <v>#REF!</v>
      </c>
      <c r="AQ218" s="70" t="e">
        <f t="shared" si="62"/>
        <v>#REF!</v>
      </c>
      <c r="AR218" s="70" t="e">
        <f t="shared" si="63"/>
        <v>#REF!</v>
      </c>
      <c r="AS218" s="71"/>
      <c r="AT218" s="70" t="s">
        <v>47</v>
      </c>
      <c r="AU218" s="70" t="e">
        <f t="shared" si="64"/>
        <v>#REF!</v>
      </c>
      <c r="AV218" s="70" t="e">
        <f t="shared" si="65"/>
        <v>#REF!</v>
      </c>
      <c r="AW218" s="70" t="e">
        <f t="shared" si="66"/>
        <v>#REF!</v>
      </c>
      <c r="AX218" s="70" t="e">
        <f t="shared" si="67"/>
        <v>#REF!</v>
      </c>
      <c r="AY218" s="71"/>
      <c r="AZ218" s="70" t="s">
        <v>47</v>
      </c>
      <c r="BA218" s="70" t="e">
        <f t="shared" si="68"/>
        <v>#REF!</v>
      </c>
      <c r="BB218" s="70" t="e">
        <f t="shared" si="69"/>
        <v>#REF!</v>
      </c>
      <c r="BC218" s="70" t="e">
        <f t="shared" si="70"/>
        <v>#REF!</v>
      </c>
      <c r="BD218" s="70" t="e">
        <f t="shared" si="71"/>
        <v>#REF!</v>
      </c>
      <c r="BE218" s="71"/>
      <c r="BF218" s="70" t="s">
        <v>47</v>
      </c>
      <c r="BG218" s="70" t="e">
        <f t="shared" si="72"/>
        <v>#REF!</v>
      </c>
      <c r="BH218" s="70" t="e">
        <f t="shared" si="73"/>
        <v>#REF!</v>
      </c>
      <c r="BI218" s="70" t="e">
        <f t="shared" si="74"/>
        <v>#REF!</v>
      </c>
      <c r="BJ218" s="70" t="e">
        <f t="shared" si="75"/>
        <v>#REF!</v>
      </c>
      <c r="BK218" s="71"/>
      <c r="BL218" s="70" t="s">
        <v>47</v>
      </c>
      <c r="BM218" s="70" t="e">
        <f t="shared" si="76"/>
        <v>#REF!</v>
      </c>
      <c r="BN218" s="70" t="e">
        <f t="shared" si="77"/>
        <v>#REF!</v>
      </c>
      <c r="BO218" s="70" t="e">
        <f t="shared" si="78"/>
        <v>#REF!</v>
      </c>
      <c r="BP218" s="70" t="e">
        <f t="shared" si="79"/>
        <v>#REF!</v>
      </c>
      <c r="BQ218" s="52"/>
    </row>
    <row r="219" spans="1:69">
      <c r="A219" s="5">
        <v>5510</v>
      </c>
      <c r="B219" s="5" t="s">
        <v>232</v>
      </c>
      <c r="C219" s="40"/>
      <c r="D219" s="14" t="e">
        <f>SUMIF(#REF!,Aufteilung_Gebäudegruppen_BWZK!A219,#REF!)</f>
        <v>#REF!</v>
      </c>
      <c r="E219" s="14" t="e">
        <f>SUMIF(#REF!,Aufteilung_Gebäudegruppen_BWZK!A219,#REF!)</f>
        <v>#REF!</v>
      </c>
      <c r="F219" s="14" t="e">
        <f>SUMIF(#REF!,Aufteilung_Gebäudegruppen_BWZK!A219,#REF!)</f>
        <v>#REF!</v>
      </c>
      <c r="G219" s="14" t="e">
        <f>SUMIF(#REF!,Aufteilung_Gebäudegruppen_BWZK!A219,#REF!)</f>
        <v>#REF!</v>
      </c>
      <c r="H219" s="14" t="e">
        <f>SUMIF(#REF!,Aufteilung_Gebäudegruppen_BWZK!A219,#REF!)</f>
        <v>#REF!</v>
      </c>
      <c r="I219" s="67"/>
      <c r="J219" s="72" t="e">
        <f>SUMIF(#REF!,Aufteilung_Gebäudegruppen_BWZK!A219,#REF!)</f>
        <v>#REF!</v>
      </c>
      <c r="K219" s="72" t="e">
        <f>SUMIF(#REF!,Aufteilung_Gebäudegruppen_BWZK!A219,#REF!)</f>
        <v>#REF!</v>
      </c>
      <c r="L219" s="72" t="e">
        <f>SUMIF(#REF!,Aufteilung_Gebäudegruppen_BWZK!A219,#REF!)</f>
        <v>#REF!</v>
      </c>
      <c r="M219" s="72" t="e">
        <f>SUMIF(#REF!,Aufteilung_Gebäudegruppen_BWZK!A219,#REF!)</f>
        <v>#REF!</v>
      </c>
      <c r="N219" s="72" t="e">
        <f>SUMIF(#REF!,Aufteilung_Gebäudegruppen_BWZK!A219,#REF!)</f>
        <v>#REF!</v>
      </c>
      <c r="O219" s="67"/>
      <c r="P219" s="72" t="e">
        <f>SUMIF(#REF!,Aufteilung_Gebäudegruppen_BWZK!A219,#REF!)</f>
        <v>#REF!</v>
      </c>
      <c r="Q219" s="72" t="e">
        <f>SUMIF(#REF!,Aufteilung_Gebäudegruppen_BWZK!A219,#REF!)</f>
        <v>#REF!</v>
      </c>
      <c r="R219" s="72" t="e">
        <f>SUMIF(#REF!,Aufteilung_Gebäudegruppen_BWZK!A219,#REF!)</f>
        <v>#REF!</v>
      </c>
      <c r="S219" s="72" t="e">
        <f>SUMIF(#REF!,Aufteilung_Gebäudegruppen_BWZK!A219,#REF!)</f>
        <v>#REF!</v>
      </c>
      <c r="T219" s="72" t="e">
        <f>SUMIF(#REF!,Aufteilung_Gebäudegruppen_BWZK!A219,#REF!)</f>
        <v>#REF!</v>
      </c>
      <c r="U219" s="67"/>
      <c r="V219" s="72" t="e">
        <f>SUMIF(#REF!,Aufteilung_Gebäudegruppen_BWZK!A219,#REF!)</f>
        <v>#REF!</v>
      </c>
      <c r="W219" s="72" t="e">
        <f>SUMIF(#REF!,Aufteilung_Gebäudegruppen_BWZK!A219,#REF!)</f>
        <v>#REF!</v>
      </c>
      <c r="X219" s="72" t="e">
        <f>SUMIF(#REF!,Aufteilung_Gebäudegruppen_BWZK!A219,#REF!)</f>
        <v>#REF!</v>
      </c>
      <c r="Y219" s="72" t="e">
        <f>SUMIF(#REF!,Aufteilung_Gebäudegruppen_BWZK!A219,#REF!)</f>
        <v>#REF!</v>
      </c>
      <c r="Z219" s="72" t="e">
        <f>SUMIF(#REF!,Aufteilung_Gebäudegruppen_BWZK!A219,#REF!)</f>
        <v>#REF!</v>
      </c>
      <c r="AA219" s="67"/>
      <c r="AB219" s="72" t="e">
        <f>SUMIF(#REF!,Aufteilung_Gebäudegruppen_BWZK!A219,#REF!)</f>
        <v>#REF!</v>
      </c>
      <c r="AC219" s="72" t="e">
        <f>SUMIF(#REF!,Aufteilung_Gebäudegruppen_BWZK!A219,#REF!)</f>
        <v>#REF!</v>
      </c>
      <c r="AD219" s="72" t="e">
        <f>SUMIF(#REF!,Aufteilung_Gebäudegruppen_BWZK!A219,#REF!)</f>
        <v>#REF!</v>
      </c>
      <c r="AE219" s="72" t="e">
        <f>SUMIF(#REF!,Aufteilung_Gebäudegruppen_BWZK!A219,#REF!)</f>
        <v>#REF!</v>
      </c>
      <c r="AF219" s="72" t="e">
        <f>SUMIF(#REF!,Aufteilung_Gebäudegruppen_BWZK!A219,#REF!)</f>
        <v>#REF!</v>
      </c>
      <c r="AG219" s="67"/>
      <c r="AH219" s="72" t="e">
        <f>SUMIF(#REF!,Aufteilung_Gebäudegruppen_BWZK!A219,#REF!)</f>
        <v>#REF!</v>
      </c>
      <c r="AI219" s="72" t="e">
        <f>SUMIF(#REF!,Aufteilung_Gebäudegruppen_BWZK!A219,#REF!)</f>
        <v>#REF!</v>
      </c>
      <c r="AJ219" s="72" t="e">
        <f>SUMIF(#REF!,Aufteilung_Gebäudegruppen_BWZK!A219,#REF!)</f>
        <v>#REF!</v>
      </c>
      <c r="AK219" s="72" t="e">
        <f>SUMIF(#REF!,Aufteilung_Gebäudegruppen_BWZK!A219,#REF!)</f>
        <v>#REF!</v>
      </c>
      <c r="AL219" s="72" t="e">
        <f>SUMIF(#REF!,Aufteilung_Gebäudegruppen_BWZK!A219,#REF!)</f>
        <v>#REF!</v>
      </c>
      <c r="AM219" s="69"/>
      <c r="AN219" s="70" t="s">
        <v>47</v>
      </c>
      <c r="AO219" s="70" t="e">
        <f t="shared" si="60"/>
        <v>#REF!</v>
      </c>
      <c r="AP219" s="70" t="e">
        <f t="shared" si="61"/>
        <v>#REF!</v>
      </c>
      <c r="AQ219" s="70" t="e">
        <f t="shared" si="62"/>
        <v>#REF!</v>
      </c>
      <c r="AR219" s="70" t="e">
        <f t="shared" si="63"/>
        <v>#REF!</v>
      </c>
      <c r="AS219" s="71"/>
      <c r="AT219" s="70" t="s">
        <v>47</v>
      </c>
      <c r="AU219" s="70" t="e">
        <f t="shared" si="64"/>
        <v>#REF!</v>
      </c>
      <c r="AV219" s="70" t="e">
        <f t="shared" si="65"/>
        <v>#REF!</v>
      </c>
      <c r="AW219" s="70" t="e">
        <f t="shared" si="66"/>
        <v>#REF!</v>
      </c>
      <c r="AX219" s="70" t="e">
        <f t="shared" si="67"/>
        <v>#REF!</v>
      </c>
      <c r="AY219" s="71"/>
      <c r="AZ219" s="70" t="s">
        <v>47</v>
      </c>
      <c r="BA219" s="70" t="e">
        <f t="shared" si="68"/>
        <v>#REF!</v>
      </c>
      <c r="BB219" s="70" t="e">
        <f t="shared" si="69"/>
        <v>#REF!</v>
      </c>
      <c r="BC219" s="70" t="e">
        <f t="shared" si="70"/>
        <v>#REF!</v>
      </c>
      <c r="BD219" s="70" t="e">
        <f t="shared" si="71"/>
        <v>#REF!</v>
      </c>
      <c r="BE219" s="71"/>
      <c r="BF219" s="70" t="s">
        <v>47</v>
      </c>
      <c r="BG219" s="70" t="e">
        <f t="shared" si="72"/>
        <v>#REF!</v>
      </c>
      <c r="BH219" s="70" t="e">
        <f t="shared" si="73"/>
        <v>#REF!</v>
      </c>
      <c r="BI219" s="70" t="e">
        <f t="shared" si="74"/>
        <v>#REF!</v>
      </c>
      <c r="BJ219" s="70" t="e">
        <f t="shared" si="75"/>
        <v>#REF!</v>
      </c>
      <c r="BK219" s="71"/>
      <c r="BL219" s="70" t="s">
        <v>47</v>
      </c>
      <c r="BM219" s="70" t="e">
        <f t="shared" si="76"/>
        <v>#REF!</v>
      </c>
      <c r="BN219" s="70" t="e">
        <f t="shared" si="77"/>
        <v>#REF!</v>
      </c>
      <c r="BO219" s="70" t="e">
        <f t="shared" si="78"/>
        <v>#REF!</v>
      </c>
      <c r="BP219" s="70" t="e">
        <f t="shared" si="79"/>
        <v>#REF!</v>
      </c>
      <c r="BQ219" s="52"/>
    </row>
    <row r="220" spans="1:69">
      <c r="A220" s="5">
        <v>5520</v>
      </c>
      <c r="B220" s="5" t="s">
        <v>233</v>
      </c>
      <c r="C220" s="40"/>
      <c r="D220" s="14" t="e">
        <f>SUMIF(#REF!,Aufteilung_Gebäudegruppen_BWZK!A220,#REF!)</f>
        <v>#REF!</v>
      </c>
      <c r="E220" s="14" t="e">
        <f>SUMIF(#REF!,Aufteilung_Gebäudegruppen_BWZK!A220,#REF!)</f>
        <v>#REF!</v>
      </c>
      <c r="F220" s="14" t="e">
        <f>SUMIF(#REF!,Aufteilung_Gebäudegruppen_BWZK!A220,#REF!)</f>
        <v>#REF!</v>
      </c>
      <c r="G220" s="14" t="e">
        <f>SUMIF(#REF!,Aufteilung_Gebäudegruppen_BWZK!A220,#REF!)</f>
        <v>#REF!</v>
      </c>
      <c r="H220" s="14" t="e">
        <f>SUMIF(#REF!,Aufteilung_Gebäudegruppen_BWZK!A220,#REF!)</f>
        <v>#REF!</v>
      </c>
      <c r="I220" s="67"/>
      <c r="J220" s="72" t="e">
        <f>SUMIF(#REF!,Aufteilung_Gebäudegruppen_BWZK!A220,#REF!)</f>
        <v>#REF!</v>
      </c>
      <c r="K220" s="72" t="e">
        <f>SUMIF(#REF!,Aufteilung_Gebäudegruppen_BWZK!A220,#REF!)</f>
        <v>#REF!</v>
      </c>
      <c r="L220" s="72" t="e">
        <f>SUMIF(#REF!,Aufteilung_Gebäudegruppen_BWZK!A220,#REF!)</f>
        <v>#REF!</v>
      </c>
      <c r="M220" s="72" t="e">
        <f>SUMIF(#REF!,Aufteilung_Gebäudegruppen_BWZK!A220,#REF!)</f>
        <v>#REF!</v>
      </c>
      <c r="N220" s="72" t="e">
        <f>SUMIF(#REF!,Aufteilung_Gebäudegruppen_BWZK!A220,#REF!)</f>
        <v>#REF!</v>
      </c>
      <c r="O220" s="67"/>
      <c r="P220" s="72" t="e">
        <f>SUMIF(#REF!,Aufteilung_Gebäudegruppen_BWZK!A220,#REF!)</f>
        <v>#REF!</v>
      </c>
      <c r="Q220" s="72" t="e">
        <f>SUMIF(#REF!,Aufteilung_Gebäudegruppen_BWZK!A220,#REF!)</f>
        <v>#REF!</v>
      </c>
      <c r="R220" s="72" t="e">
        <f>SUMIF(#REF!,Aufteilung_Gebäudegruppen_BWZK!A220,#REF!)</f>
        <v>#REF!</v>
      </c>
      <c r="S220" s="72" t="e">
        <f>SUMIF(#REF!,Aufteilung_Gebäudegruppen_BWZK!A220,#REF!)</f>
        <v>#REF!</v>
      </c>
      <c r="T220" s="72" t="e">
        <f>SUMIF(#REF!,Aufteilung_Gebäudegruppen_BWZK!A220,#REF!)</f>
        <v>#REF!</v>
      </c>
      <c r="U220" s="67"/>
      <c r="V220" s="72" t="e">
        <f>SUMIF(#REF!,Aufteilung_Gebäudegruppen_BWZK!A220,#REF!)</f>
        <v>#REF!</v>
      </c>
      <c r="W220" s="72" t="e">
        <f>SUMIF(#REF!,Aufteilung_Gebäudegruppen_BWZK!A220,#REF!)</f>
        <v>#REF!</v>
      </c>
      <c r="X220" s="72" t="e">
        <f>SUMIF(#REF!,Aufteilung_Gebäudegruppen_BWZK!A220,#REF!)</f>
        <v>#REF!</v>
      </c>
      <c r="Y220" s="72" t="e">
        <f>SUMIF(#REF!,Aufteilung_Gebäudegruppen_BWZK!A220,#REF!)</f>
        <v>#REF!</v>
      </c>
      <c r="Z220" s="72" t="e">
        <f>SUMIF(#REF!,Aufteilung_Gebäudegruppen_BWZK!A220,#REF!)</f>
        <v>#REF!</v>
      </c>
      <c r="AA220" s="67"/>
      <c r="AB220" s="72" t="e">
        <f>SUMIF(#REF!,Aufteilung_Gebäudegruppen_BWZK!A220,#REF!)</f>
        <v>#REF!</v>
      </c>
      <c r="AC220" s="72" t="e">
        <f>SUMIF(#REF!,Aufteilung_Gebäudegruppen_BWZK!A220,#REF!)</f>
        <v>#REF!</v>
      </c>
      <c r="AD220" s="72" t="e">
        <f>SUMIF(#REF!,Aufteilung_Gebäudegruppen_BWZK!A220,#REF!)</f>
        <v>#REF!</v>
      </c>
      <c r="AE220" s="72" t="e">
        <f>SUMIF(#REF!,Aufteilung_Gebäudegruppen_BWZK!A220,#REF!)</f>
        <v>#REF!</v>
      </c>
      <c r="AF220" s="72" t="e">
        <f>SUMIF(#REF!,Aufteilung_Gebäudegruppen_BWZK!A220,#REF!)</f>
        <v>#REF!</v>
      </c>
      <c r="AG220" s="67"/>
      <c r="AH220" s="72" t="e">
        <f>SUMIF(#REF!,Aufteilung_Gebäudegruppen_BWZK!A220,#REF!)</f>
        <v>#REF!</v>
      </c>
      <c r="AI220" s="72" t="e">
        <f>SUMIF(#REF!,Aufteilung_Gebäudegruppen_BWZK!A220,#REF!)</f>
        <v>#REF!</v>
      </c>
      <c r="AJ220" s="72" t="e">
        <f>SUMIF(#REF!,Aufteilung_Gebäudegruppen_BWZK!A220,#REF!)</f>
        <v>#REF!</v>
      </c>
      <c r="AK220" s="72" t="e">
        <f>SUMIF(#REF!,Aufteilung_Gebäudegruppen_BWZK!A220,#REF!)</f>
        <v>#REF!</v>
      </c>
      <c r="AL220" s="72" t="e">
        <f>SUMIF(#REF!,Aufteilung_Gebäudegruppen_BWZK!A220,#REF!)</f>
        <v>#REF!</v>
      </c>
      <c r="AM220" s="69"/>
      <c r="AN220" s="70" t="s">
        <v>47</v>
      </c>
      <c r="AO220" s="70" t="e">
        <f t="shared" si="60"/>
        <v>#REF!</v>
      </c>
      <c r="AP220" s="70" t="e">
        <f t="shared" si="61"/>
        <v>#REF!</v>
      </c>
      <c r="AQ220" s="70" t="e">
        <f t="shared" si="62"/>
        <v>#REF!</v>
      </c>
      <c r="AR220" s="70" t="e">
        <f t="shared" si="63"/>
        <v>#REF!</v>
      </c>
      <c r="AS220" s="71"/>
      <c r="AT220" s="70" t="s">
        <v>47</v>
      </c>
      <c r="AU220" s="70" t="e">
        <f t="shared" si="64"/>
        <v>#REF!</v>
      </c>
      <c r="AV220" s="70" t="e">
        <f t="shared" si="65"/>
        <v>#REF!</v>
      </c>
      <c r="AW220" s="70" t="e">
        <f t="shared" si="66"/>
        <v>#REF!</v>
      </c>
      <c r="AX220" s="70" t="e">
        <f t="shared" si="67"/>
        <v>#REF!</v>
      </c>
      <c r="AY220" s="71"/>
      <c r="AZ220" s="70" t="s">
        <v>47</v>
      </c>
      <c r="BA220" s="70" t="e">
        <f t="shared" si="68"/>
        <v>#REF!</v>
      </c>
      <c r="BB220" s="70" t="e">
        <f t="shared" si="69"/>
        <v>#REF!</v>
      </c>
      <c r="BC220" s="70" t="e">
        <f t="shared" si="70"/>
        <v>#REF!</v>
      </c>
      <c r="BD220" s="70" t="e">
        <f t="shared" si="71"/>
        <v>#REF!</v>
      </c>
      <c r="BE220" s="71"/>
      <c r="BF220" s="70" t="s">
        <v>47</v>
      </c>
      <c r="BG220" s="70" t="e">
        <f t="shared" si="72"/>
        <v>#REF!</v>
      </c>
      <c r="BH220" s="70" t="e">
        <f t="shared" si="73"/>
        <v>#REF!</v>
      </c>
      <c r="BI220" s="70" t="e">
        <f t="shared" si="74"/>
        <v>#REF!</v>
      </c>
      <c r="BJ220" s="70" t="e">
        <f t="shared" si="75"/>
        <v>#REF!</v>
      </c>
      <c r="BK220" s="71"/>
      <c r="BL220" s="70" t="s">
        <v>47</v>
      </c>
      <c r="BM220" s="70" t="e">
        <f t="shared" si="76"/>
        <v>#REF!</v>
      </c>
      <c r="BN220" s="70" t="e">
        <f t="shared" si="77"/>
        <v>#REF!</v>
      </c>
      <c r="BO220" s="70" t="e">
        <f t="shared" si="78"/>
        <v>#REF!</v>
      </c>
      <c r="BP220" s="70" t="e">
        <f t="shared" si="79"/>
        <v>#REF!</v>
      </c>
      <c r="BQ220" s="52"/>
    </row>
    <row r="221" spans="1:69">
      <c r="A221" s="5">
        <v>5530</v>
      </c>
      <c r="B221" s="5" t="s">
        <v>234</v>
      </c>
      <c r="C221" s="40"/>
      <c r="D221" s="14" t="e">
        <f>SUMIF(#REF!,Aufteilung_Gebäudegruppen_BWZK!A221,#REF!)</f>
        <v>#REF!</v>
      </c>
      <c r="E221" s="14" t="e">
        <f>SUMIF(#REF!,Aufteilung_Gebäudegruppen_BWZK!A221,#REF!)</f>
        <v>#REF!</v>
      </c>
      <c r="F221" s="14" t="e">
        <f>SUMIF(#REF!,Aufteilung_Gebäudegruppen_BWZK!A221,#REF!)</f>
        <v>#REF!</v>
      </c>
      <c r="G221" s="14" t="e">
        <f>SUMIF(#REF!,Aufteilung_Gebäudegruppen_BWZK!A221,#REF!)</f>
        <v>#REF!</v>
      </c>
      <c r="H221" s="14" t="e">
        <f>SUMIF(#REF!,Aufteilung_Gebäudegruppen_BWZK!A221,#REF!)</f>
        <v>#REF!</v>
      </c>
      <c r="I221" s="67"/>
      <c r="J221" s="72" t="e">
        <f>SUMIF(#REF!,Aufteilung_Gebäudegruppen_BWZK!A221,#REF!)</f>
        <v>#REF!</v>
      </c>
      <c r="K221" s="72" t="e">
        <f>SUMIF(#REF!,Aufteilung_Gebäudegruppen_BWZK!A221,#REF!)</f>
        <v>#REF!</v>
      </c>
      <c r="L221" s="72" t="e">
        <f>SUMIF(#REF!,Aufteilung_Gebäudegruppen_BWZK!A221,#REF!)</f>
        <v>#REF!</v>
      </c>
      <c r="M221" s="72" t="e">
        <f>SUMIF(#REF!,Aufteilung_Gebäudegruppen_BWZK!A221,#REF!)</f>
        <v>#REF!</v>
      </c>
      <c r="N221" s="72" t="e">
        <f>SUMIF(#REF!,Aufteilung_Gebäudegruppen_BWZK!A221,#REF!)</f>
        <v>#REF!</v>
      </c>
      <c r="O221" s="67"/>
      <c r="P221" s="72" t="e">
        <f>SUMIF(#REF!,Aufteilung_Gebäudegruppen_BWZK!A221,#REF!)</f>
        <v>#REF!</v>
      </c>
      <c r="Q221" s="72" t="e">
        <f>SUMIF(#REF!,Aufteilung_Gebäudegruppen_BWZK!A221,#REF!)</f>
        <v>#REF!</v>
      </c>
      <c r="R221" s="72" t="e">
        <f>SUMIF(#REF!,Aufteilung_Gebäudegruppen_BWZK!A221,#REF!)</f>
        <v>#REF!</v>
      </c>
      <c r="S221" s="72" t="e">
        <f>SUMIF(#REF!,Aufteilung_Gebäudegruppen_BWZK!A221,#REF!)</f>
        <v>#REF!</v>
      </c>
      <c r="T221" s="72" t="e">
        <f>SUMIF(#REF!,Aufteilung_Gebäudegruppen_BWZK!A221,#REF!)</f>
        <v>#REF!</v>
      </c>
      <c r="U221" s="67"/>
      <c r="V221" s="72" t="e">
        <f>SUMIF(#REF!,Aufteilung_Gebäudegruppen_BWZK!A221,#REF!)</f>
        <v>#REF!</v>
      </c>
      <c r="W221" s="72" t="e">
        <f>SUMIF(#REF!,Aufteilung_Gebäudegruppen_BWZK!A221,#REF!)</f>
        <v>#REF!</v>
      </c>
      <c r="X221" s="72" t="e">
        <f>SUMIF(#REF!,Aufteilung_Gebäudegruppen_BWZK!A221,#REF!)</f>
        <v>#REF!</v>
      </c>
      <c r="Y221" s="72" t="e">
        <f>SUMIF(#REF!,Aufteilung_Gebäudegruppen_BWZK!A221,#REF!)</f>
        <v>#REF!</v>
      </c>
      <c r="Z221" s="72" t="e">
        <f>SUMIF(#REF!,Aufteilung_Gebäudegruppen_BWZK!A221,#REF!)</f>
        <v>#REF!</v>
      </c>
      <c r="AA221" s="67"/>
      <c r="AB221" s="72" t="e">
        <f>SUMIF(#REF!,Aufteilung_Gebäudegruppen_BWZK!A221,#REF!)</f>
        <v>#REF!</v>
      </c>
      <c r="AC221" s="72" t="e">
        <f>SUMIF(#REF!,Aufteilung_Gebäudegruppen_BWZK!A221,#REF!)</f>
        <v>#REF!</v>
      </c>
      <c r="AD221" s="72" t="e">
        <f>SUMIF(#REF!,Aufteilung_Gebäudegruppen_BWZK!A221,#REF!)</f>
        <v>#REF!</v>
      </c>
      <c r="AE221" s="72" t="e">
        <f>SUMIF(#REF!,Aufteilung_Gebäudegruppen_BWZK!A221,#REF!)</f>
        <v>#REF!</v>
      </c>
      <c r="AF221" s="72" t="e">
        <f>SUMIF(#REF!,Aufteilung_Gebäudegruppen_BWZK!A221,#REF!)</f>
        <v>#REF!</v>
      </c>
      <c r="AG221" s="67"/>
      <c r="AH221" s="72" t="e">
        <f>SUMIF(#REF!,Aufteilung_Gebäudegruppen_BWZK!A221,#REF!)</f>
        <v>#REF!</v>
      </c>
      <c r="AI221" s="72" t="e">
        <f>SUMIF(#REF!,Aufteilung_Gebäudegruppen_BWZK!A221,#REF!)</f>
        <v>#REF!</v>
      </c>
      <c r="AJ221" s="72" t="e">
        <f>SUMIF(#REF!,Aufteilung_Gebäudegruppen_BWZK!A221,#REF!)</f>
        <v>#REF!</v>
      </c>
      <c r="AK221" s="72" t="e">
        <f>SUMIF(#REF!,Aufteilung_Gebäudegruppen_BWZK!A221,#REF!)</f>
        <v>#REF!</v>
      </c>
      <c r="AL221" s="72" t="e">
        <f>SUMIF(#REF!,Aufteilung_Gebäudegruppen_BWZK!A221,#REF!)</f>
        <v>#REF!</v>
      </c>
      <c r="AM221" s="69"/>
      <c r="AN221" s="70" t="s">
        <v>47</v>
      </c>
      <c r="AO221" s="70" t="e">
        <f t="shared" si="60"/>
        <v>#REF!</v>
      </c>
      <c r="AP221" s="70" t="e">
        <f t="shared" si="61"/>
        <v>#REF!</v>
      </c>
      <c r="AQ221" s="70" t="e">
        <f t="shared" si="62"/>
        <v>#REF!</v>
      </c>
      <c r="AR221" s="70" t="e">
        <f t="shared" si="63"/>
        <v>#REF!</v>
      </c>
      <c r="AS221" s="71"/>
      <c r="AT221" s="70" t="s">
        <v>47</v>
      </c>
      <c r="AU221" s="70" t="e">
        <f t="shared" si="64"/>
        <v>#REF!</v>
      </c>
      <c r="AV221" s="70" t="e">
        <f t="shared" si="65"/>
        <v>#REF!</v>
      </c>
      <c r="AW221" s="70" t="e">
        <f t="shared" si="66"/>
        <v>#REF!</v>
      </c>
      <c r="AX221" s="70" t="e">
        <f t="shared" si="67"/>
        <v>#REF!</v>
      </c>
      <c r="AY221" s="71"/>
      <c r="AZ221" s="70" t="s">
        <v>47</v>
      </c>
      <c r="BA221" s="70" t="e">
        <f t="shared" si="68"/>
        <v>#REF!</v>
      </c>
      <c r="BB221" s="70" t="e">
        <f t="shared" si="69"/>
        <v>#REF!</v>
      </c>
      <c r="BC221" s="70" t="e">
        <f t="shared" si="70"/>
        <v>#REF!</v>
      </c>
      <c r="BD221" s="70" t="e">
        <f t="shared" si="71"/>
        <v>#REF!</v>
      </c>
      <c r="BE221" s="71"/>
      <c r="BF221" s="70" t="s">
        <v>47</v>
      </c>
      <c r="BG221" s="70" t="e">
        <f t="shared" si="72"/>
        <v>#REF!</v>
      </c>
      <c r="BH221" s="70" t="e">
        <f t="shared" si="73"/>
        <v>#REF!</v>
      </c>
      <c r="BI221" s="70" t="e">
        <f t="shared" si="74"/>
        <v>#REF!</v>
      </c>
      <c r="BJ221" s="70" t="e">
        <f t="shared" si="75"/>
        <v>#REF!</v>
      </c>
      <c r="BK221" s="71"/>
      <c r="BL221" s="70" t="s">
        <v>47</v>
      </c>
      <c r="BM221" s="70" t="e">
        <f t="shared" si="76"/>
        <v>#REF!</v>
      </c>
      <c r="BN221" s="70" t="e">
        <f t="shared" si="77"/>
        <v>#REF!</v>
      </c>
      <c r="BO221" s="70" t="e">
        <f t="shared" si="78"/>
        <v>#REF!</v>
      </c>
      <c r="BP221" s="70" t="e">
        <f t="shared" si="79"/>
        <v>#REF!</v>
      </c>
      <c r="BQ221" s="52"/>
    </row>
    <row r="222" spans="1:69">
      <c r="A222" s="66">
        <v>6000</v>
      </c>
      <c r="B222" s="66" t="s">
        <v>235</v>
      </c>
      <c r="C222" s="39"/>
      <c r="D222" s="14" t="e">
        <f>SUMIF(#REF!,Aufteilung_Gebäudegruppen_BWZK!A222,#REF!)</f>
        <v>#REF!</v>
      </c>
      <c r="E222" s="14" t="e">
        <f>SUMIF(#REF!,Aufteilung_Gebäudegruppen_BWZK!A222,#REF!)</f>
        <v>#REF!</v>
      </c>
      <c r="F222" s="14" t="e">
        <f>SUMIF(#REF!,Aufteilung_Gebäudegruppen_BWZK!A222,#REF!)</f>
        <v>#REF!</v>
      </c>
      <c r="G222" s="14" t="e">
        <f>SUMIF(#REF!,Aufteilung_Gebäudegruppen_BWZK!A222,#REF!)</f>
        <v>#REF!</v>
      </c>
      <c r="H222" s="14" t="e">
        <f>SUMIF(#REF!,Aufteilung_Gebäudegruppen_BWZK!A222,#REF!)</f>
        <v>#REF!</v>
      </c>
      <c r="I222" s="67"/>
      <c r="J222" s="72" t="e">
        <f>SUMIF(#REF!,Aufteilung_Gebäudegruppen_BWZK!A222,#REF!)</f>
        <v>#REF!</v>
      </c>
      <c r="K222" s="72" t="e">
        <f>SUMIF(#REF!,Aufteilung_Gebäudegruppen_BWZK!A222,#REF!)</f>
        <v>#REF!</v>
      </c>
      <c r="L222" s="72" t="e">
        <f>SUMIF(#REF!,Aufteilung_Gebäudegruppen_BWZK!A222,#REF!)</f>
        <v>#REF!</v>
      </c>
      <c r="M222" s="72" t="e">
        <f>SUMIF(#REF!,Aufteilung_Gebäudegruppen_BWZK!A222,#REF!)</f>
        <v>#REF!</v>
      </c>
      <c r="N222" s="72" t="e">
        <f>SUMIF(#REF!,Aufteilung_Gebäudegruppen_BWZK!A222,#REF!)</f>
        <v>#REF!</v>
      </c>
      <c r="O222" s="67"/>
      <c r="P222" s="72" t="e">
        <f>SUMIF(#REF!,Aufteilung_Gebäudegruppen_BWZK!A222,#REF!)</f>
        <v>#REF!</v>
      </c>
      <c r="Q222" s="72" t="e">
        <f>SUMIF(#REF!,Aufteilung_Gebäudegruppen_BWZK!A222,#REF!)</f>
        <v>#REF!</v>
      </c>
      <c r="R222" s="72" t="e">
        <f>SUMIF(#REF!,Aufteilung_Gebäudegruppen_BWZK!A222,#REF!)</f>
        <v>#REF!</v>
      </c>
      <c r="S222" s="72" t="e">
        <f>SUMIF(#REF!,Aufteilung_Gebäudegruppen_BWZK!A222,#REF!)</f>
        <v>#REF!</v>
      </c>
      <c r="T222" s="72" t="e">
        <f>SUMIF(#REF!,Aufteilung_Gebäudegruppen_BWZK!A222,#REF!)</f>
        <v>#REF!</v>
      </c>
      <c r="U222" s="67"/>
      <c r="V222" s="72" t="e">
        <f>SUMIF(#REF!,Aufteilung_Gebäudegruppen_BWZK!A222,#REF!)</f>
        <v>#REF!</v>
      </c>
      <c r="W222" s="72" t="e">
        <f>SUMIF(#REF!,Aufteilung_Gebäudegruppen_BWZK!A222,#REF!)</f>
        <v>#REF!</v>
      </c>
      <c r="X222" s="72" t="e">
        <f>SUMIF(#REF!,Aufteilung_Gebäudegruppen_BWZK!A222,#REF!)</f>
        <v>#REF!</v>
      </c>
      <c r="Y222" s="72" t="e">
        <f>SUMIF(#REF!,Aufteilung_Gebäudegruppen_BWZK!A222,#REF!)</f>
        <v>#REF!</v>
      </c>
      <c r="Z222" s="72" t="e">
        <f>SUMIF(#REF!,Aufteilung_Gebäudegruppen_BWZK!A222,#REF!)</f>
        <v>#REF!</v>
      </c>
      <c r="AA222" s="67"/>
      <c r="AB222" s="72" t="e">
        <f>SUMIF(#REF!,Aufteilung_Gebäudegruppen_BWZK!A222,#REF!)</f>
        <v>#REF!</v>
      </c>
      <c r="AC222" s="72" t="e">
        <f>SUMIF(#REF!,Aufteilung_Gebäudegruppen_BWZK!A222,#REF!)</f>
        <v>#REF!</v>
      </c>
      <c r="AD222" s="72" t="e">
        <f>SUMIF(#REF!,Aufteilung_Gebäudegruppen_BWZK!A222,#REF!)</f>
        <v>#REF!</v>
      </c>
      <c r="AE222" s="72" t="e">
        <f>SUMIF(#REF!,Aufteilung_Gebäudegruppen_BWZK!A222,#REF!)</f>
        <v>#REF!</v>
      </c>
      <c r="AF222" s="72" t="e">
        <f>SUMIF(#REF!,Aufteilung_Gebäudegruppen_BWZK!A222,#REF!)</f>
        <v>#REF!</v>
      </c>
      <c r="AG222" s="67"/>
      <c r="AH222" s="72" t="e">
        <f>SUMIF(#REF!,Aufteilung_Gebäudegruppen_BWZK!A222,#REF!)</f>
        <v>#REF!</v>
      </c>
      <c r="AI222" s="72" t="e">
        <f>SUMIF(#REF!,Aufteilung_Gebäudegruppen_BWZK!A222,#REF!)</f>
        <v>#REF!</v>
      </c>
      <c r="AJ222" s="72" t="e">
        <f>SUMIF(#REF!,Aufteilung_Gebäudegruppen_BWZK!A222,#REF!)</f>
        <v>#REF!</v>
      </c>
      <c r="AK222" s="72" t="e">
        <f>SUMIF(#REF!,Aufteilung_Gebäudegruppen_BWZK!A222,#REF!)</f>
        <v>#REF!</v>
      </c>
      <c r="AL222" s="72" t="e">
        <f>SUMIF(#REF!,Aufteilung_Gebäudegruppen_BWZK!A222,#REF!)</f>
        <v>#REF!</v>
      </c>
      <c r="AM222" s="69"/>
      <c r="AN222" s="70" t="s">
        <v>47</v>
      </c>
      <c r="AO222" s="70" t="e">
        <f t="shared" si="60"/>
        <v>#REF!</v>
      </c>
      <c r="AP222" s="70" t="e">
        <f t="shared" si="61"/>
        <v>#REF!</v>
      </c>
      <c r="AQ222" s="70" t="e">
        <f t="shared" si="62"/>
        <v>#REF!</v>
      </c>
      <c r="AR222" s="70" t="e">
        <f t="shared" si="63"/>
        <v>#REF!</v>
      </c>
      <c r="AS222" s="71"/>
      <c r="AT222" s="70" t="s">
        <v>47</v>
      </c>
      <c r="AU222" s="70" t="e">
        <f t="shared" si="64"/>
        <v>#REF!</v>
      </c>
      <c r="AV222" s="70" t="e">
        <f t="shared" si="65"/>
        <v>#REF!</v>
      </c>
      <c r="AW222" s="70" t="e">
        <f t="shared" si="66"/>
        <v>#REF!</v>
      </c>
      <c r="AX222" s="70" t="e">
        <f t="shared" si="67"/>
        <v>#REF!</v>
      </c>
      <c r="AY222" s="71"/>
      <c r="AZ222" s="70" t="s">
        <v>47</v>
      </c>
      <c r="BA222" s="70" t="e">
        <f t="shared" si="68"/>
        <v>#REF!</v>
      </c>
      <c r="BB222" s="70" t="e">
        <f t="shared" si="69"/>
        <v>#REF!</v>
      </c>
      <c r="BC222" s="70" t="e">
        <f t="shared" si="70"/>
        <v>#REF!</v>
      </c>
      <c r="BD222" s="70" t="e">
        <f t="shared" si="71"/>
        <v>#REF!</v>
      </c>
      <c r="BE222" s="71"/>
      <c r="BF222" s="70" t="s">
        <v>47</v>
      </c>
      <c r="BG222" s="70" t="e">
        <f t="shared" si="72"/>
        <v>#REF!</v>
      </c>
      <c r="BH222" s="70" t="e">
        <f t="shared" si="73"/>
        <v>#REF!</v>
      </c>
      <c r="BI222" s="70" t="e">
        <f t="shared" si="74"/>
        <v>#REF!</v>
      </c>
      <c r="BJ222" s="70" t="e">
        <f t="shared" si="75"/>
        <v>#REF!</v>
      </c>
      <c r="BK222" s="71"/>
      <c r="BL222" s="70" t="s">
        <v>47</v>
      </c>
      <c r="BM222" s="70" t="e">
        <f t="shared" si="76"/>
        <v>#REF!</v>
      </c>
      <c r="BN222" s="70" t="e">
        <f t="shared" si="77"/>
        <v>#REF!</v>
      </c>
      <c r="BO222" s="70" t="e">
        <f t="shared" si="78"/>
        <v>#REF!</v>
      </c>
      <c r="BP222" s="70" t="e">
        <f t="shared" si="79"/>
        <v>#REF!</v>
      </c>
      <c r="BQ222" s="52"/>
    </row>
    <row r="223" spans="1:69">
      <c r="A223" s="66">
        <v>6100</v>
      </c>
      <c r="B223" s="66" t="s">
        <v>236</v>
      </c>
      <c r="C223" s="39"/>
      <c r="D223" s="14" t="e">
        <f>SUMIF(#REF!,Aufteilung_Gebäudegruppen_BWZK!A223,#REF!)</f>
        <v>#REF!</v>
      </c>
      <c r="E223" s="14" t="e">
        <f>SUMIF(#REF!,Aufteilung_Gebäudegruppen_BWZK!A223,#REF!)</f>
        <v>#REF!</v>
      </c>
      <c r="F223" s="14" t="e">
        <f>SUMIF(#REF!,Aufteilung_Gebäudegruppen_BWZK!A223,#REF!)</f>
        <v>#REF!</v>
      </c>
      <c r="G223" s="14" t="e">
        <f>SUMIF(#REF!,Aufteilung_Gebäudegruppen_BWZK!A223,#REF!)</f>
        <v>#REF!</v>
      </c>
      <c r="H223" s="14" t="e">
        <f>SUMIF(#REF!,Aufteilung_Gebäudegruppen_BWZK!A223,#REF!)</f>
        <v>#REF!</v>
      </c>
      <c r="I223" s="67"/>
      <c r="J223" s="72" t="e">
        <f>SUMIF(#REF!,Aufteilung_Gebäudegruppen_BWZK!A223,#REF!)</f>
        <v>#REF!</v>
      </c>
      <c r="K223" s="72" t="e">
        <f>SUMIF(#REF!,Aufteilung_Gebäudegruppen_BWZK!A223,#REF!)</f>
        <v>#REF!</v>
      </c>
      <c r="L223" s="72" t="e">
        <f>SUMIF(#REF!,Aufteilung_Gebäudegruppen_BWZK!A223,#REF!)</f>
        <v>#REF!</v>
      </c>
      <c r="M223" s="72" t="e">
        <f>SUMIF(#REF!,Aufteilung_Gebäudegruppen_BWZK!A223,#REF!)</f>
        <v>#REF!</v>
      </c>
      <c r="N223" s="72" t="e">
        <f>SUMIF(#REF!,Aufteilung_Gebäudegruppen_BWZK!A223,#REF!)</f>
        <v>#REF!</v>
      </c>
      <c r="O223" s="67"/>
      <c r="P223" s="72" t="e">
        <f>SUMIF(#REF!,Aufteilung_Gebäudegruppen_BWZK!A223,#REF!)</f>
        <v>#REF!</v>
      </c>
      <c r="Q223" s="72" t="e">
        <f>SUMIF(#REF!,Aufteilung_Gebäudegruppen_BWZK!A223,#REF!)</f>
        <v>#REF!</v>
      </c>
      <c r="R223" s="72" t="e">
        <f>SUMIF(#REF!,Aufteilung_Gebäudegruppen_BWZK!A223,#REF!)</f>
        <v>#REF!</v>
      </c>
      <c r="S223" s="72" t="e">
        <f>SUMIF(#REF!,Aufteilung_Gebäudegruppen_BWZK!A223,#REF!)</f>
        <v>#REF!</v>
      </c>
      <c r="T223" s="72" t="e">
        <f>SUMIF(#REF!,Aufteilung_Gebäudegruppen_BWZK!A223,#REF!)</f>
        <v>#REF!</v>
      </c>
      <c r="U223" s="67"/>
      <c r="V223" s="72" t="e">
        <f>SUMIF(#REF!,Aufteilung_Gebäudegruppen_BWZK!A223,#REF!)</f>
        <v>#REF!</v>
      </c>
      <c r="W223" s="72" t="e">
        <f>SUMIF(#REF!,Aufteilung_Gebäudegruppen_BWZK!A223,#REF!)</f>
        <v>#REF!</v>
      </c>
      <c r="X223" s="72" t="e">
        <f>SUMIF(#REF!,Aufteilung_Gebäudegruppen_BWZK!A223,#REF!)</f>
        <v>#REF!</v>
      </c>
      <c r="Y223" s="72" t="e">
        <f>SUMIF(#REF!,Aufteilung_Gebäudegruppen_BWZK!A223,#REF!)</f>
        <v>#REF!</v>
      </c>
      <c r="Z223" s="72" t="e">
        <f>SUMIF(#REF!,Aufteilung_Gebäudegruppen_BWZK!A223,#REF!)</f>
        <v>#REF!</v>
      </c>
      <c r="AA223" s="67"/>
      <c r="AB223" s="72" t="e">
        <f>SUMIF(#REF!,Aufteilung_Gebäudegruppen_BWZK!A223,#REF!)</f>
        <v>#REF!</v>
      </c>
      <c r="AC223" s="72" t="e">
        <f>SUMIF(#REF!,Aufteilung_Gebäudegruppen_BWZK!A223,#REF!)</f>
        <v>#REF!</v>
      </c>
      <c r="AD223" s="72" t="e">
        <f>SUMIF(#REF!,Aufteilung_Gebäudegruppen_BWZK!A223,#REF!)</f>
        <v>#REF!</v>
      </c>
      <c r="AE223" s="72" t="e">
        <f>SUMIF(#REF!,Aufteilung_Gebäudegruppen_BWZK!A223,#REF!)</f>
        <v>#REF!</v>
      </c>
      <c r="AF223" s="72" t="e">
        <f>SUMIF(#REF!,Aufteilung_Gebäudegruppen_BWZK!A223,#REF!)</f>
        <v>#REF!</v>
      </c>
      <c r="AG223" s="67"/>
      <c r="AH223" s="72" t="e">
        <f>SUMIF(#REF!,Aufteilung_Gebäudegruppen_BWZK!A223,#REF!)</f>
        <v>#REF!</v>
      </c>
      <c r="AI223" s="72" t="e">
        <f>SUMIF(#REF!,Aufteilung_Gebäudegruppen_BWZK!A223,#REF!)</f>
        <v>#REF!</v>
      </c>
      <c r="AJ223" s="72" t="e">
        <f>SUMIF(#REF!,Aufteilung_Gebäudegruppen_BWZK!A223,#REF!)</f>
        <v>#REF!</v>
      </c>
      <c r="AK223" s="72" t="e">
        <f>SUMIF(#REF!,Aufteilung_Gebäudegruppen_BWZK!A223,#REF!)</f>
        <v>#REF!</v>
      </c>
      <c r="AL223" s="72" t="e">
        <f>SUMIF(#REF!,Aufteilung_Gebäudegruppen_BWZK!A223,#REF!)</f>
        <v>#REF!</v>
      </c>
      <c r="AM223" s="69"/>
      <c r="AN223" s="70" t="s">
        <v>47</v>
      </c>
      <c r="AO223" s="70" t="e">
        <f t="shared" si="60"/>
        <v>#REF!</v>
      </c>
      <c r="AP223" s="70" t="e">
        <f t="shared" si="61"/>
        <v>#REF!</v>
      </c>
      <c r="AQ223" s="70" t="e">
        <f t="shared" si="62"/>
        <v>#REF!</v>
      </c>
      <c r="AR223" s="70" t="e">
        <f t="shared" si="63"/>
        <v>#REF!</v>
      </c>
      <c r="AS223" s="71"/>
      <c r="AT223" s="70" t="s">
        <v>47</v>
      </c>
      <c r="AU223" s="70" t="e">
        <f t="shared" si="64"/>
        <v>#REF!</v>
      </c>
      <c r="AV223" s="70" t="e">
        <f t="shared" si="65"/>
        <v>#REF!</v>
      </c>
      <c r="AW223" s="70" t="e">
        <f t="shared" si="66"/>
        <v>#REF!</v>
      </c>
      <c r="AX223" s="70" t="e">
        <f t="shared" si="67"/>
        <v>#REF!</v>
      </c>
      <c r="AY223" s="71"/>
      <c r="AZ223" s="70" t="s">
        <v>47</v>
      </c>
      <c r="BA223" s="70" t="e">
        <f t="shared" si="68"/>
        <v>#REF!</v>
      </c>
      <c r="BB223" s="70" t="e">
        <f t="shared" si="69"/>
        <v>#REF!</v>
      </c>
      <c r="BC223" s="70" t="e">
        <f t="shared" si="70"/>
        <v>#REF!</v>
      </c>
      <c r="BD223" s="70" t="e">
        <f t="shared" si="71"/>
        <v>#REF!</v>
      </c>
      <c r="BE223" s="71"/>
      <c r="BF223" s="70" t="s">
        <v>47</v>
      </c>
      <c r="BG223" s="70" t="e">
        <f t="shared" si="72"/>
        <v>#REF!</v>
      </c>
      <c r="BH223" s="70" t="e">
        <f t="shared" si="73"/>
        <v>#REF!</v>
      </c>
      <c r="BI223" s="70" t="e">
        <f t="shared" si="74"/>
        <v>#REF!</v>
      </c>
      <c r="BJ223" s="70" t="e">
        <f t="shared" si="75"/>
        <v>#REF!</v>
      </c>
      <c r="BK223" s="71"/>
      <c r="BL223" s="70" t="s">
        <v>47</v>
      </c>
      <c r="BM223" s="70" t="e">
        <f t="shared" si="76"/>
        <v>#REF!</v>
      </c>
      <c r="BN223" s="70" t="e">
        <f t="shared" si="77"/>
        <v>#REF!</v>
      </c>
      <c r="BO223" s="70" t="e">
        <f t="shared" si="78"/>
        <v>#REF!</v>
      </c>
      <c r="BP223" s="70" t="e">
        <f t="shared" si="79"/>
        <v>#REF!</v>
      </c>
      <c r="BQ223" s="52"/>
    </row>
    <row r="224" spans="1:69">
      <c r="A224" s="5">
        <v>6110</v>
      </c>
      <c r="B224" s="5" t="s">
        <v>237</v>
      </c>
      <c r="C224" s="40"/>
      <c r="D224" s="14" t="e">
        <f>SUMIF(#REF!,Aufteilung_Gebäudegruppen_BWZK!A224,#REF!)</f>
        <v>#REF!</v>
      </c>
      <c r="E224" s="14" t="e">
        <f>SUMIF(#REF!,Aufteilung_Gebäudegruppen_BWZK!A224,#REF!)</f>
        <v>#REF!</v>
      </c>
      <c r="F224" s="14" t="e">
        <f>SUMIF(#REF!,Aufteilung_Gebäudegruppen_BWZK!A224,#REF!)</f>
        <v>#REF!</v>
      </c>
      <c r="G224" s="14" t="e">
        <f>SUMIF(#REF!,Aufteilung_Gebäudegruppen_BWZK!A224,#REF!)</f>
        <v>#REF!</v>
      </c>
      <c r="H224" s="14" t="e">
        <f>SUMIF(#REF!,Aufteilung_Gebäudegruppen_BWZK!A224,#REF!)</f>
        <v>#REF!</v>
      </c>
      <c r="I224" s="67"/>
      <c r="J224" s="72" t="e">
        <f>SUMIF(#REF!,Aufteilung_Gebäudegruppen_BWZK!A224,#REF!)</f>
        <v>#REF!</v>
      </c>
      <c r="K224" s="72" t="e">
        <f>SUMIF(#REF!,Aufteilung_Gebäudegruppen_BWZK!A224,#REF!)</f>
        <v>#REF!</v>
      </c>
      <c r="L224" s="72" t="e">
        <f>SUMIF(#REF!,Aufteilung_Gebäudegruppen_BWZK!A224,#REF!)</f>
        <v>#REF!</v>
      </c>
      <c r="M224" s="72" t="e">
        <f>SUMIF(#REF!,Aufteilung_Gebäudegruppen_BWZK!A224,#REF!)</f>
        <v>#REF!</v>
      </c>
      <c r="N224" s="72" t="e">
        <f>SUMIF(#REF!,Aufteilung_Gebäudegruppen_BWZK!A224,#REF!)</f>
        <v>#REF!</v>
      </c>
      <c r="O224" s="67"/>
      <c r="P224" s="72" t="e">
        <f>SUMIF(#REF!,Aufteilung_Gebäudegruppen_BWZK!A224,#REF!)</f>
        <v>#REF!</v>
      </c>
      <c r="Q224" s="72" t="e">
        <f>SUMIF(#REF!,Aufteilung_Gebäudegruppen_BWZK!A224,#REF!)</f>
        <v>#REF!</v>
      </c>
      <c r="R224" s="72" t="e">
        <f>SUMIF(#REF!,Aufteilung_Gebäudegruppen_BWZK!A224,#REF!)</f>
        <v>#REF!</v>
      </c>
      <c r="S224" s="72" t="e">
        <f>SUMIF(#REF!,Aufteilung_Gebäudegruppen_BWZK!A224,#REF!)</f>
        <v>#REF!</v>
      </c>
      <c r="T224" s="72" t="e">
        <f>SUMIF(#REF!,Aufteilung_Gebäudegruppen_BWZK!A224,#REF!)</f>
        <v>#REF!</v>
      </c>
      <c r="U224" s="67"/>
      <c r="V224" s="72" t="e">
        <f>SUMIF(#REF!,Aufteilung_Gebäudegruppen_BWZK!A224,#REF!)</f>
        <v>#REF!</v>
      </c>
      <c r="W224" s="72" t="e">
        <f>SUMIF(#REF!,Aufteilung_Gebäudegruppen_BWZK!A224,#REF!)</f>
        <v>#REF!</v>
      </c>
      <c r="X224" s="72" t="e">
        <f>SUMIF(#REF!,Aufteilung_Gebäudegruppen_BWZK!A224,#REF!)</f>
        <v>#REF!</v>
      </c>
      <c r="Y224" s="72" t="e">
        <f>SUMIF(#REF!,Aufteilung_Gebäudegruppen_BWZK!A224,#REF!)</f>
        <v>#REF!</v>
      </c>
      <c r="Z224" s="72" t="e">
        <f>SUMIF(#REF!,Aufteilung_Gebäudegruppen_BWZK!A224,#REF!)</f>
        <v>#REF!</v>
      </c>
      <c r="AA224" s="67"/>
      <c r="AB224" s="72" t="e">
        <f>SUMIF(#REF!,Aufteilung_Gebäudegruppen_BWZK!A224,#REF!)</f>
        <v>#REF!</v>
      </c>
      <c r="AC224" s="72" t="e">
        <f>SUMIF(#REF!,Aufteilung_Gebäudegruppen_BWZK!A224,#REF!)</f>
        <v>#REF!</v>
      </c>
      <c r="AD224" s="72" t="e">
        <f>SUMIF(#REF!,Aufteilung_Gebäudegruppen_BWZK!A224,#REF!)</f>
        <v>#REF!</v>
      </c>
      <c r="AE224" s="72" t="e">
        <f>SUMIF(#REF!,Aufteilung_Gebäudegruppen_BWZK!A224,#REF!)</f>
        <v>#REF!</v>
      </c>
      <c r="AF224" s="72" t="e">
        <f>SUMIF(#REF!,Aufteilung_Gebäudegruppen_BWZK!A224,#REF!)</f>
        <v>#REF!</v>
      </c>
      <c r="AG224" s="67"/>
      <c r="AH224" s="72" t="e">
        <f>SUMIF(#REF!,Aufteilung_Gebäudegruppen_BWZK!A224,#REF!)</f>
        <v>#REF!</v>
      </c>
      <c r="AI224" s="72" t="e">
        <f>SUMIF(#REF!,Aufteilung_Gebäudegruppen_BWZK!A224,#REF!)</f>
        <v>#REF!</v>
      </c>
      <c r="AJ224" s="72" t="e">
        <f>SUMIF(#REF!,Aufteilung_Gebäudegruppen_BWZK!A224,#REF!)</f>
        <v>#REF!</v>
      </c>
      <c r="AK224" s="72" t="e">
        <f>SUMIF(#REF!,Aufteilung_Gebäudegruppen_BWZK!A224,#REF!)</f>
        <v>#REF!</v>
      </c>
      <c r="AL224" s="72" t="e">
        <f>SUMIF(#REF!,Aufteilung_Gebäudegruppen_BWZK!A224,#REF!)</f>
        <v>#REF!</v>
      </c>
      <c r="AM224" s="69"/>
      <c r="AN224" s="70" t="s">
        <v>47</v>
      </c>
      <c r="AO224" s="70" t="e">
        <f t="shared" si="60"/>
        <v>#REF!</v>
      </c>
      <c r="AP224" s="70" t="e">
        <f t="shared" si="61"/>
        <v>#REF!</v>
      </c>
      <c r="AQ224" s="70" t="e">
        <f t="shared" si="62"/>
        <v>#REF!</v>
      </c>
      <c r="AR224" s="70" t="e">
        <f t="shared" si="63"/>
        <v>#REF!</v>
      </c>
      <c r="AS224" s="71"/>
      <c r="AT224" s="70" t="s">
        <v>47</v>
      </c>
      <c r="AU224" s="70" t="e">
        <f t="shared" si="64"/>
        <v>#REF!</v>
      </c>
      <c r="AV224" s="70" t="e">
        <f t="shared" si="65"/>
        <v>#REF!</v>
      </c>
      <c r="AW224" s="70" t="e">
        <f t="shared" si="66"/>
        <v>#REF!</v>
      </c>
      <c r="AX224" s="70" t="e">
        <f t="shared" si="67"/>
        <v>#REF!</v>
      </c>
      <c r="AY224" s="71"/>
      <c r="AZ224" s="70" t="s">
        <v>47</v>
      </c>
      <c r="BA224" s="70" t="e">
        <f t="shared" si="68"/>
        <v>#REF!</v>
      </c>
      <c r="BB224" s="70" t="e">
        <f t="shared" si="69"/>
        <v>#REF!</v>
      </c>
      <c r="BC224" s="70" t="e">
        <f t="shared" si="70"/>
        <v>#REF!</v>
      </c>
      <c r="BD224" s="70" t="e">
        <f t="shared" si="71"/>
        <v>#REF!</v>
      </c>
      <c r="BE224" s="71"/>
      <c r="BF224" s="70" t="s">
        <v>47</v>
      </c>
      <c r="BG224" s="70" t="e">
        <f t="shared" si="72"/>
        <v>#REF!</v>
      </c>
      <c r="BH224" s="70" t="e">
        <f t="shared" si="73"/>
        <v>#REF!</v>
      </c>
      <c r="BI224" s="70" t="e">
        <f t="shared" si="74"/>
        <v>#REF!</v>
      </c>
      <c r="BJ224" s="70" t="e">
        <f t="shared" si="75"/>
        <v>#REF!</v>
      </c>
      <c r="BK224" s="71"/>
      <c r="BL224" s="70" t="s">
        <v>47</v>
      </c>
      <c r="BM224" s="70" t="e">
        <f t="shared" si="76"/>
        <v>#REF!</v>
      </c>
      <c r="BN224" s="70" t="e">
        <f t="shared" si="77"/>
        <v>#REF!</v>
      </c>
      <c r="BO224" s="70" t="e">
        <f t="shared" si="78"/>
        <v>#REF!</v>
      </c>
      <c r="BP224" s="70" t="e">
        <f t="shared" si="79"/>
        <v>#REF!</v>
      </c>
      <c r="BQ224" s="52"/>
    </row>
    <row r="225" spans="1:69">
      <c r="A225" s="73">
        <v>6111</v>
      </c>
      <c r="B225" s="73" t="s">
        <v>238</v>
      </c>
      <c r="C225" s="74"/>
      <c r="D225" s="14" t="e">
        <f>SUMIF(#REF!,Aufteilung_Gebäudegruppen_BWZK!A225,#REF!)</f>
        <v>#REF!</v>
      </c>
      <c r="E225" s="14" t="e">
        <f>SUMIF(#REF!,Aufteilung_Gebäudegruppen_BWZK!A225,#REF!)</f>
        <v>#REF!</v>
      </c>
      <c r="F225" s="14" t="e">
        <f>SUMIF(#REF!,Aufteilung_Gebäudegruppen_BWZK!A225,#REF!)</f>
        <v>#REF!</v>
      </c>
      <c r="G225" s="14" t="e">
        <f>SUMIF(#REF!,Aufteilung_Gebäudegruppen_BWZK!A225,#REF!)</f>
        <v>#REF!</v>
      </c>
      <c r="H225" s="14" t="e">
        <f>SUMIF(#REF!,Aufteilung_Gebäudegruppen_BWZK!A225,#REF!)</f>
        <v>#REF!</v>
      </c>
      <c r="I225" s="67"/>
      <c r="J225" s="72" t="e">
        <f>SUMIF(#REF!,Aufteilung_Gebäudegruppen_BWZK!A225,#REF!)</f>
        <v>#REF!</v>
      </c>
      <c r="K225" s="72" t="e">
        <f>SUMIF(#REF!,Aufteilung_Gebäudegruppen_BWZK!A225,#REF!)</f>
        <v>#REF!</v>
      </c>
      <c r="L225" s="72" t="e">
        <f>SUMIF(#REF!,Aufteilung_Gebäudegruppen_BWZK!A225,#REF!)</f>
        <v>#REF!</v>
      </c>
      <c r="M225" s="72" t="e">
        <f>SUMIF(#REF!,Aufteilung_Gebäudegruppen_BWZK!A225,#REF!)</f>
        <v>#REF!</v>
      </c>
      <c r="N225" s="72" t="e">
        <f>SUMIF(#REF!,Aufteilung_Gebäudegruppen_BWZK!A225,#REF!)</f>
        <v>#REF!</v>
      </c>
      <c r="O225" s="67"/>
      <c r="P225" s="72" t="e">
        <f>SUMIF(#REF!,Aufteilung_Gebäudegruppen_BWZK!A225,#REF!)</f>
        <v>#REF!</v>
      </c>
      <c r="Q225" s="72" t="e">
        <f>SUMIF(#REF!,Aufteilung_Gebäudegruppen_BWZK!A225,#REF!)</f>
        <v>#REF!</v>
      </c>
      <c r="R225" s="72" t="e">
        <f>SUMIF(#REF!,Aufteilung_Gebäudegruppen_BWZK!A225,#REF!)</f>
        <v>#REF!</v>
      </c>
      <c r="S225" s="72" t="e">
        <f>SUMIF(#REF!,Aufteilung_Gebäudegruppen_BWZK!A225,#REF!)</f>
        <v>#REF!</v>
      </c>
      <c r="T225" s="72" t="e">
        <f>SUMIF(#REF!,Aufteilung_Gebäudegruppen_BWZK!A225,#REF!)</f>
        <v>#REF!</v>
      </c>
      <c r="U225" s="67"/>
      <c r="V225" s="72" t="e">
        <f>SUMIF(#REF!,Aufteilung_Gebäudegruppen_BWZK!A225,#REF!)</f>
        <v>#REF!</v>
      </c>
      <c r="W225" s="72" t="e">
        <f>SUMIF(#REF!,Aufteilung_Gebäudegruppen_BWZK!A225,#REF!)</f>
        <v>#REF!</v>
      </c>
      <c r="X225" s="72" t="e">
        <f>SUMIF(#REF!,Aufteilung_Gebäudegruppen_BWZK!A225,#REF!)</f>
        <v>#REF!</v>
      </c>
      <c r="Y225" s="72" t="e">
        <f>SUMIF(#REF!,Aufteilung_Gebäudegruppen_BWZK!A225,#REF!)</f>
        <v>#REF!</v>
      </c>
      <c r="Z225" s="72" t="e">
        <f>SUMIF(#REF!,Aufteilung_Gebäudegruppen_BWZK!A225,#REF!)</f>
        <v>#REF!</v>
      </c>
      <c r="AA225" s="67"/>
      <c r="AB225" s="72" t="e">
        <f>SUMIF(#REF!,Aufteilung_Gebäudegruppen_BWZK!A225,#REF!)</f>
        <v>#REF!</v>
      </c>
      <c r="AC225" s="72" t="e">
        <f>SUMIF(#REF!,Aufteilung_Gebäudegruppen_BWZK!A225,#REF!)</f>
        <v>#REF!</v>
      </c>
      <c r="AD225" s="72" t="e">
        <f>SUMIF(#REF!,Aufteilung_Gebäudegruppen_BWZK!A225,#REF!)</f>
        <v>#REF!</v>
      </c>
      <c r="AE225" s="72" t="e">
        <f>SUMIF(#REF!,Aufteilung_Gebäudegruppen_BWZK!A225,#REF!)</f>
        <v>#REF!</v>
      </c>
      <c r="AF225" s="72" t="e">
        <f>SUMIF(#REF!,Aufteilung_Gebäudegruppen_BWZK!A225,#REF!)</f>
        <v>#REF!</v>
      </c>
      <c r="AG225" s="67"/>
      <c r="AH225" s="72" t="e">
        <f>SUMIF(#REF!,Aufteilung_Gebäudegruppen_BWZK!A225,#REF!)</f>
        <v>#REF!</v>
      </c>
      <c r="AI225" s="72" t="e">
        <f>SUMIF(#REF!,Aufteilung_Gebäudegruppen_BWZK!A225,#REF!)</f>
        <v>#REF!</v>
      </c>
      <c r="AJ225" s="72" t="e">
        <f>SUMIF(#REF!,Aufteilung_Gebäudegruppen_BWZK!A225,#REF!)</f>
        <v>#REF!</v>
      </c>
      <c r="AK225" s="72" t="e">
        <f>SUMIF(#REF!,Aufteilung_Gebäudegruppen_BWZK!A225,#REF!)</f>
        <v>#REF!</v>
      </c>
      <c r="AL225" s="72" t="e">
        <f>SUMIF(#REF!,Aufteilung_Gebäudegruppen_BWZK!A225,#REF!)</f>
        <v>#REF!</v>
      </c>
      <c r="AM225" s="69"/>
      <c r="AN225" s="70" t="s">
        <v>47</v>
      </c>
      <c r="AO225" s="70" t="e">
        <f t="shared" si="60"/>
        <v>#REF!</v>
      </c>
      <c r="AP225" s="70" t="e">
        <f t="shared" si="61"/>
        <v>#REF!</v>
      </c>
      <c r="AQ225" s="70" t="e">
        <f t="shared" si="62"/>
        <v>#REF!</v>
      </c>
      <c r="AR225" s="70" t="e">
        <f t="shared" si="63"/>
        <v>#REF!</v>
      </c>
      <c r="AS225" s="71"/>
      <c r="AT225" s="70" t="s">
        <v>47</v>
      </c>
      <c r="AU225" s="70" t="e">
        <f t="shared" si="64"/>
        <v>#REF!</v>
      </c>
      <c r="AV225" s="70" t="e">
        <f t="shared" si="65"/>
        <v>#REF!</v>
      </c>
      <c r="AW225" s="70" t="e">
        <f t="shared" si="66"/>
        <v>#REF!</v>
      </c>
      <c r="AX225" s="70" t="e">
        <f t="shared" si="67"/>
        <v>#REF!</v>
      </c>
      <c r="AY225" s="71"/>
      <c r="AZ225" s="70" t="s">
        <v>47</v>
      </c>
      <c r="BA225" s="70" t="e">
        <f t="shared" si="68"/>
        <v>#REF!</v>
      </c>
      <c r="BB225" s="70" t="e">
        <f t="shared" si="69"/>
        <v>#REF!</v>
      </c>
      <c r="BC225" s="70" t="e">
        <f t="shared" si="70"/>
        <v>#REF!</v>
      </c>
      <c r="BD225" s="70" t="e">
        <f t="shared" si="71"/>
        <v>#REF!</v>
      </c>
      <c r="BE225" s="71"/>
      <c r="BF225" s="70" t="s">
        <v>47</v>
      </c>
      <c r="BG225" s="70" t="e">
        <f t="shared" si="72"/>
        <v>#REF!</v>
      </c>
      <c r="BH225" s="70" t="e">
        <f t="shared" si="73"/>
        <v>#REF!</v>
      </c>
      <c r="BI225" s="70" t="e">
        <f t="shared" si="74"/>
        <v>#REF!</v>
      </c>
      <c r="BJ225" s="70" t="e">
        <f t="shared" si="75"/>
        <v>#REF!</v>
      </c>
      <c r="BK225" s="71"/>
      <c r="BL225" s="70" t="s">
        <v>47</v>
      </c>
      <c r="BM225" s="70" t="e">
        <f t="shared" si="76"/>
        <v>#REF!</v>
      </c>
      <c r="BN225" s="70" t="e">
        <f t="shared" si="77"/>
        <v>#REF!</v>
      </c>
      <c r="BO225" s="70" t="e">
        <f t="shared" si="78"/>
        <v>#REF!</v>
      </c>
      <c r="BP225" s="70" t="e">
        <f t="shared" si="79"/>
        <v>#REF!</v>
      </c>
      <c r="BQ225" s="52"/>
    </row>
    <row r="226" spans="1:69">
      <c r="A226" s="73">
        <v>6112</v>
      </c>
      <c r="B226" s="73" t="s">
        <v>239</v>
      </c>
      <c r="C226" s="74"/>
      <c r="D226" s="14" t="e">
        <f>SUMIF(#REF!,Aufteilung_Gebäudegruppen_BWZK!A226,#REF!)</f>
        <v>#REF!</v>
      </c>
      <c r="E226" s="14" t="e">
        <f>SUMIF(#REF!,Aufteilung_Gebäudegruppen_BWZK!A226,#REF!)</f>
        <v>#REF!</v>
      </c>
      <c r="F226" s="14" t="e">
        <f>SUMIF(#REF!,Aufteilung_Gebäudegruppen_BWZK!A226,#REF!)</f>
        <v>#REF!</v>
      </c>
      <c r="G226" s="14" t="e">
        <f>SUMIF(#REF!,Aufteilung_Gebäudegruppen_BWZK!A226,#REF!)</f>
        <v>#REF!</v>
      </c>
      <c r="H226" s="14" t="e">
        <f>SUMIF(#REF!,Aufteilung_Gebäudegruppen_BWZK!A226,#REF!)</f>
        <v>#REF!</v>
      </c>
      <c r="I226" s="67"/>
      <c r="J226" s="72" t="e">
        <f>SUMIF(#REF!,Aufteilung_Gebäudegruppen_BWZK!A226,#REF!)</f>
        <v>#REF!</v>
      </c>
      <c r="K226" s="72" t="e">
        <f>SUMIF(#REF!,Aufteilung_Gebäudegruppen_BWZK!A226,#REF!)</f>
        <v>#REF!</v>
      </c>
      <c r="L226" s="72" t="e">
        <f>SUMIF(#REF!,Aufteilung_Gebäudegruppen_BWZK!A226,#REF!)</f>
        <v>#REF!</v>
      </c>
      <c r="M226" s="72" t="e">
        <f>SUMIF(#REF!,Aufteilung_Gebäudegruppen_BWZK!A226,#REF!)</f>
        <v>#REF!</v>
      </c>
      <c r="N226" s="72" t="e">
        <f>SUMIF(#REF!,Aufteilung_Gebäudegruppen_BWZK!A226,#REF!)</f>
        <v>#REF!</v>
      </c>
      <c r="O226" s="67"/>
      <c r="P226" s="72" t="e">
        <f>SUMIF(#REF!,Aufteilung_Gebäudegruppen_BWZK!A226,#REF!)</f>
        <v>#REF!</v>
      </c>
      <c r="Q226" s="72" t="e">
        <f>SUMIF(#REF!,Aufteilung_Gebäudegruppen_BWZK!A226,#REF!)</f>
        <v>#REF!</v>
      </c>
      <c r="R226" s="72" t="e">
        <f>SUMIF(#REF!,Aufteilung_Gebäudegruppen_BWZK!A226,#REF!)</f>
        <v>#REF!</v>
      </c>
      <c r="S226" s="72" t="e">
        <f>SUMIF(#REF!,Aufteilung_Gebäudegruppen_BWZK!A226,#REF!)</f>
        <v>#REF!</v>
      </c>
      <c r="T226" s="72" t="e">
        <f>SUMIF(#REF!,Aufteilung_Gebäudegruppen_BWZK!A226,#REF!)</f>
        <v>#REF!</v>
      </c>
      <c r="U226" s="67"/>
      <c r="V226" s="72" t="e">
        <f>SUMIF(#REF!,Aufteilung_Gebäudegruppen_BWZK!A226,#REF!)</f>
        <v>#REF!</v>
      </c>
      <c r="W226" s="72" t="e">
        <f>SUMIF(#REF!,Aufteilung_Gebäudegruppen_BWZK!A226,#REF!)</f>
        <v>#REF!</v>
      </c>
      <c r="X226" s="72" t="e">
        <f>SUMIF(#REF!,Aufteilung_Gebäudegruppen_BWZK!A226,#REF!)</f>
        <v>#REF!</v>
      </c>
      <c r="Y226" s="72" t="e">
        <f>SUMIF(#REF!,Aufteilung_Gebäudegruppen_BWZK!A226,#REF!)</f>
        <v>#REF!</v>
      </c>
      <c r="Z226" s="72" t="e">
        <f>SUMIF(#REF!,Aufteilung_Gebäudegruppen_BWZK!A226,#REF!)</f>
        <v>#REF!</v>
      </c>
      <c r="AA226" s="67"/>
      <c r="AB226" s="72" t="e">
        <f>SUMIF(#REF!,Aufteilung_Gebäudegruppen_BWZK!A226,#REF!)</f>
        <v>#REF!</v>
      </c>
      <c r="AC226" s="72" t="e">
        <f>SUMIF(#REF!,Aufteilung_Gebäudegruppen_BWZK!A226,#REF!)</f>
        <v>#REF!</v>
      </c>
      <c r="AD226" s="72" t="e">
        <f>SUMIF(#REF!,Aufteilung_Gebäudegruppen_BWZK!A226,#REF!)</f>
        <v>#REF!</v>
      </c>
      <c r="AE226" s="72" t="e">
        <f>SUMIF(#REF!,Aufteilung_Gebäudegruppen_BWZK!A226,#REF!)</f>
        <v>#REF!</v>
      </c>
      <c r="AF226" s="72" t="e">
        <f>SUMIF(#REF!,Aufteilung_Gebäudegruppen_BWZK!A226,#REF!)</f>
        <v>#REF!</v>
      </c>
      <c r="AG226" s="67"/>
      <c r="AH226" s="72" t="e">
        <f>SUMIF(#REF!,Aufteilung_Gebäudegruppen_BWZK!A226,#REF!)</f>
        <v>#REF!</v>
      </c>
      <c r="AI226" s="72" t="e">
        <f>SUMIF(#REF!,Aufteilung_Gebäudegruppen_BWZK!A226,#REF!)</f>
        <v>#REF!</v>
      </c>
      <c r="AJ226" s="72" t="e">
        <f>SUMIF(#REF!,Aufteilung_Gebäudegruppen_BWZK!A226,#REF!)</f>
        <v>#REF!</v>
      </c>
      <c r="AK226" s="72" t="e">
        <f>SUMIF(#REF!,Aufteilung_Gebäudegruppen_BWZK!A226,#REF!)</f>
        <v>#REF!</v>
      </c>
      <c r="AL226" s="72" t="e">
        <f>SUMIF(#REF!,Aufteilung_Gebäudegruppen_BWZK!A226,#REF!)</f>
        <v>#REF!</v>
      </c>
      <c r="AM226" s="69"/>
      <c r="AN226" s="70" t="s">
        <v>47</v>
      </c>
      <c r="AO226" s="70" t="e">
        <f t="shared" si="60"/>
        <v>#REF!</v>
      </c>
      <c r="AP226" s="70" t="e">
        <f t="shared" si="61"/>
        <v>#REF!</v>
      </c>
      <c r="AQ226" s="70" t="e">
        <f t="shared" si="62"/>
        <v>#REF!</v>
      </c>
      <c r="AR226" s="70" t="e">
        <f t="shared" si="63"/>
        <v>#REF!</v>
      </c>
      <c r="AS226" s="71"/>
      <c r="AT226" s="70" t="s">
        <v>47</v>
      </c>
      <c r="AU226" s="70" t="e">
        <f t="shared" si="64"/>
        <v>#REF!</v>
      </c>
      <c r="AV226" s="70" t="e">
        <f t="shared" si="65"/>
        <v>#REF!</v>
      </c>
      <c r="AW226" s="70" t="e">
        <f t="shared" si="66"/>
        <v>#REF!</v>
      </c>
      <c r="AX226" s="70" t="e">
        <f t="shared" si="67"/>
        <v>#REF!</v>
      </c>
      <c r="AY226" s="71"/>
      <c r="AZ226" s="70" t="s">
        <v>47</v>
      </c>
      <c r="BA226" s="70" t="e">
        <f t="shared" si="68"/>
        <v>#REF!</v>
      </c>
      <c r="BB226" s="70" t="e">
        <f t="shared" si="69"/>
        <v>#REF!</v>
      </c>
      <c r="BC226" s="70" t="e">
        <f t="shared" si="70"/>
        <v>#REF!</v>
      </c>
      <c r="BD226" s="70" t="e">
        <f t="shared" si="71"/>
        <v>#REF!</v>
      </c>
      <c r="BE226" s="71"/>
      <c r="BF226" s="70" t="s">
        <v>47</v>
      </c>
      <c r="BG226" s="70" t="e">
        <f t="shared" si="72"/>
        <v>#REF!</v>
      </c>
      <c r="BH226" s="70" t="e">
        <f t="shared" si="73"/>
        <v>#REF!</v>
      </c>
      <c r="BI226" s="70" t="e">
        <f t="shared" si="74"/>
        <v>#REF!</v>
      </c>
      <c r="BJ226" s="70" t="e">
        <f t="shared" si="75"/>
        <v>#REF!</v>
      </c>
      <c r="BK226" s="71"/>
      <c r="BL226" s="70" t="s">
        <v>47</v>
      </c>
      <c r="BM226" s="70" t="e">
        <f t="shared" si="76"/>
        <v>#REF!</v>
      </c>
      <c r="BN226" s="70" t="e">
        <f t="shared" si="77"/>
        <v>#REF!</v>
      </c>
      <c r="BO226" s="70" t="e">
        <f t="shared" si="78"/>
        <v>#REF!</v>
      </c>
      <c r="BP226" s="70" t="e">
        <f t="shared" si="79"/>
        <v>#REF!</v>
      </c>
      <c r="BQ226" s="52"/>
    </row>
    <row r="227" spans="1:69">
      <c r="A227" s="5">
        <v>6120</v>
      </c>
      <c r="B227" s="5" t="s">
        <v>240</v>
      </c>
      <c r="C227" s="40"/>
      <c r="D227" s="14" t="e">
        <f>SUMIF(#REF!,Aufteilung_Gebäudegruppen_BWZK!A227,#REF!)</f>
        <v>#REF!</v>
      </c>
      <c r="E227" s="14" t="e">
        <f>SUMIF(#REF!,Aufteilung_Gebäudegruppen_BWZK!A227,#REF!)</f>
        <v>#REF!</v>
      </c>
      <c r="F227" s="14" t="e">
        <f>SUMIF(#REF!,Aufteilung_Gebäudegruppen_BWZK!A227,#REF!)</f>
        <v>#REF!</v>
      </c>
      <c r="G227" s="14" t="e">
        <f>SUMIF(#REF!,Aufteilung_Gebäudegruppen_BWZK!A227,#REF!)</f>
        <v>#REF!</v>
      </c>
      <c r="H227" s="14" t="e">
        <f>SUMIF(#REF!,Aufteilung_Gebäudegruppen_BWZK!A227,#REF!)</f>
        <v>#REF!</v>
      </c>
      <c r="I227" s="67"/>
      <c r="J227" s="72" t="e">
        <f>SUMIF(#REF!,Aufteilung_Gebäudegruppen_BWZK!A227,#REF!)</f>
        <v>#REF!</v>
      </c>
      <c r="K227" s="72" t="e">
        <f>SUMIF(#REF!,Aufteilung_Gebäudegruppen_BWZK!A227,#REF!)</f>
        <v>#REF!</v>
      </c>
      <c r="L227" s="72" t="e">
        <f>SUMIF(#REF!,Aufteilung_Gebäudegruppen_BWZK!A227,#REF!)</f>
        <v>#REF!</v>
      </c>
      <c r="M227" s="72" t="e">
        <f>SUMIF(#REF!,Aufteilung_Gebäudegruppen_BWZK!A227,#REF!)</f>
        <v>#REF!</v>
      </c>
      <c r="N227" s="72" t="e">
        <f>SUMIF(#REF!,Aufteilung_Gebäudegruppen_BWZK!A227,#REF!)</f>
        <v>#REF!</v>
      </c>
      <c r="O227" s="67"/>
      <c r="P227" s="72" t="e">
        <f>SUMIF(#REF!,Aufteilung_Gebäudegruppen_BWZK!A227,#REF!)</f>
        <v>#REF!</v>
      </c>
      <c r="Q227" s="72" t="e">
        <f>SUMIF(#REF!,Aufteilung_Gebäudegruppen_BWZK!A227,#REF!)</f>
        <v>#REF!</v>
      </c>
      <c r="R227" s="72" t="e">
        <f>SUMIF(#REF!,Aufteilung_Gebäudegruppen_BWZK!A227,#REF!)</f>
        <v>#REF!</v>
      </c>
      <c r="S227" s="72" t="e">
        <f>SUMIF(#REF!,Aufteilung_Gebäudegruppen_BWZK!A227,#REF!)</f>
        <v>#REF!</v>
      </c>
      <c r="T227" s="72" t="e">
        <f>SUMIF(#REF!,Aufteilung_Gebäudegruppen_BWZK!A227,#REF!)</f>
        <v>#REF!</v>
      </c>
      <c r="U227" s="67"/>
      <c r="V227" s="72" t="e">
        <f>SUMIF(#REF!,Aufteilung_Gebäudegruppen_BWZK!A227,#REF!)</f>
        <v>#REF!</v>
      </c>
      <c r="W227" s="72" t="e">
        <f>SUMIF(#REF!,Aufteilung_Gebäudegruppen_BWZK!A227,#REF!)</f>
        <v>#REF!</v>
      </c>
      <c r="X227" s="72" t="e">
        <f>SUMIF(#REF!,Aufteilung_Gebäudegruppen_BWZK!A227,#REF!)</f>
        <v>#REF!</v>
      </c>
      <c r="Y227" s="72" t="e">
        <f>SUMIF(#REF!,Aufteilung_Gebäudegruppen_BWZK!A227,#REF!)</f>
        <v>#REF!</v>
      </c>
      <c r="Z227" s="72" t="e">
        <f>SUMIF(#REF!,Aufteilung_Gebäudegruppen_BWZK!A227,#REF!)</f>
        <v>#REF!</v>
      </c>
      <c r="AA227" s="67"/>
      <c r="AB227" s="72" t="e">
        <f>SUMIF(#REF!,Aufteilung_Gebäudegruppen_BWZK!A227,#REF!)</f>
        <v>#REF!</v>
      </c>
      <c r="AC227" s="72" t="e">
        <f>SUMIF(#REF!,Aufteilung_Gebäudegruppen_BWZK!A227,#REF!)</f>
        <v>#REF!</v>
      </c>
      <c r="AD227" s="72" t="e">
        <f>SUMIF(#REF!,Aufteilung_Gebäudegruppen_BWZK!A227,#REF!)</f>
        <v>#REF!</v>
      </c>
      <c r="AE227" s="72" t="e">
        <f>SUMIF(#REF!,Aufteilung_Gebäudegruppen_BWZK!A227,#REF!)</f>
        <v>#REF!</v>
      </c>
      <c r="AF227" s="72" t="e">
        <f>SUMIF(#REF!,Aufteilung_Gebäudegruppen_BWZK!A227,#REF!)</f>
        <v>#REF!</v>
      </c>
      <c r="AG227" s="67"/>
      <c r="AH227" s="72" t="e">
        <f>SUMIF(#REF!,Aufteilung_Gebäudegruppen_BWZK!A227,#REF!)</f>
        <v>#REF!</v>
      </c>
      <c r="AI227" s="72" t="e">
        <f>SUMIF(#REF!,Aufteilung_Gebäudegruppen_BWZK!A227,#REF!)</f>
        <v>#REF!</v>
      </c>
      <c r="AJ227" s="72" t="e">
        <f>SUMIF(#REF!,Aufteilung_Gebäudegruppen_BWZK!A227,#REF!)</f>
        <v>#REF!</v>
      </c>
      <c r="AK227" s="72" t="e">
        <f>SUMIF(#REF!,Aufteilung_Gebäudegruppen_BWZK!A227,#REF!)</f>
        <v>#REF!</v>
      </c>
      <c r="AL227" s="72" t="e">
        <f>SUMIF(#REF!,Aufteilung_Gebäudegruppen_BWZK!A227,#REF!)</f>
        <v>#REF!</v>
      </c>
      <c r="AM227" s="69"/>
      <c r="AN227" s="70" t="s">
        <v>47</v>
      </c>
      <c r="AO227" s="70" t="e">
        <f t="shared" si="60"/>
        <v>#REF!</v>
      </c>
      <c r="AP227" s="70" t="e">
        <f t="shared" si="61"/>
        <v>#REF!</v>
      </c>
      <c r="AQ227" s="70" t="e">
        <f t="shared" si="62"/>
        <v>#REF!</v>
      </c>
      <c r="AR227" s="70" t="e">
        <f t="shared" si="63"/>
        <v>#REF!</v>
      </c>
      <c r="AS227" s="71"/>
      <c r="AT227" s="70" t="s">
        <v>47</v>
      </c>
      <c r="AU227" s="70" t="e">
        <f t="shared" si="64"/>
        <v>#REF!</v>
      </c>
      <c r="AV227" s="70" t="e">
        <f t="shared" si="65"/>
        <v>#REF!</v>
      </c>
      <c r="AW227" s="70" t="e">
        <f t="shared" si="66"/>
        <v>#REF!</v>
      </c>
      <c r="AX227" s="70" t="e">
        <f t="shared" si="67"/>
        <v>#REF!</v>
      </c>
      <c r="AY227" s="71"/>
      <c r="AZ227" s="70" t="s">
        <v>47</v>
      </c>
      <c r="BA227" s="70" t="e">
        <f t="shared" si="68"/>
        <v>#REF!</v>
      </c>
      <c r="BB227" s="70" t="e">
        <f t="shared" si="69"/>
        <v>#REF!</v>
      </c>
      <c r="BC227" s="70" t="e">
        <f t="shared" si="70"/>
        <v>#REF!</v>
      </c>
      <c r="BD227" s="70" t="e">
        <f t="shared" si="71"/>
        <v>#REF!</v>
      </c>
      <c r="BE227" s="71"/>
      <c r="BF227" s="70" t="s">
        <v>47</v>
      </c>
      <c r="BG227" s="70" t="e">
        <f t="shared" si="72"/>
        <v>#REF!</v>
      </c>
      <c r="BH227" s="70" t="e">
        <f t="shared" si="73"/>
        <v>#REF!</v>
      </c>
      <c r="BI227" s="70" t="e">
        <f t="shared" si="74"/>
        <v>#REF!</v>
      </c>
      <c r="BJ227" s="70" t="e">
        <f t="shared" si="75"/>
        <v>#REF!</v>
      </c>
      <c r="BK227" s="71"/>
      <c r="BL227" s="70" t="s">
        <v>47</v>
      </c>
      <c r="BM227" s="70" t="e">
        <f t="shared" si="76"/>
        <v>#REF!</v>
      </c>
      <c r="BN227" s="70" t="e">
        <f t="shared" si="77"/>
        <v>#REF!</v>
      </c>
      <c r="BO227" s="70" t="e">
        <f t="shared" si="78"/>
        <v>#REF!</v>
      </c>
      <c r="BP227" s="70" t="e">
        <f t="shared" si="79"/>
        <v>#REF!</v>
      </c>
      <c r="BQ227" s="52"/>
    </row>
    <row r="228" spans="1:69">
      <c r="A228" s="73">
        <v>6121</v>
      </c>
      <c r="B228" s="73" t="s">
        <v>241</v>
      </c>
      <c r="C228" s="74"/>
      <c r="D228" s="14" t="e">
        <f>SUMIF(#REF!,Aufteilung_Gebäudegruppen_BWZK!A228,#REF!)</f>
        <v>#REF!</v>
      </c>
      <c r="E228" s="14" t="e">
        <f>SUMIF(#REF!,Aufteilung_Gebäudegruppen_BWZK!A228,#REF!)</f>
        <v>#REF!</v>
      </c>
      <c r="F228" s="14" t="e">
        <f>SUMIF(#REF!,Aufteilung_Gebäudegruppen_BWZK!A228,#REF!)</f>
        <v>#REF!</v>
      </c>
      <c r="G228" s="14" t="e">
        <f>SUMIF(#REF!,Aufteilung_Gebäudegruppen_BWZK!A228,#REF!)</f>
        <v>#REF!</v>
      </c>
      <c r="H228" s="14" t="e">
        <f>SUMIF(#REF!,Aufteilung_Gebäudegruppen_BWZK!A228,#REF!)</f>
        <v>#REF!</v>
      </c>
      <c r="I228" s="67"/>
      <c r="J228" s="72" t="e">
        <f>SUMIF(#REF!,Aufteilung_Gebäudegruppen_BWZK!A228,#REF!)</f>
        <v>#REF!</v>
      </c>
      <c r="K228" s="72" t="e">
        <f>SUMIF(#REF!,Aufteilung_Gebäudegruppen_BWZK!A228,#REF!)</f>
        <v>#REF!</v>
      </c>
      <c r="L228" s="72" t="e">
        <f>SUMIF(#REF!,Aufteilung_Gebäudegruppen_BWZK!A228,#REF!)</f>
        <v>#REF!</v>
      </c>
      <c r="M228" s="72" t="e">
        <f>SUMIF(#REF!,Aufteilung_Gebäudegruppen_BWZK!A228,#REF!)</f>
        <v>#REF!</v>
      </c>
      <c r="N228" s="72" t="e">
        <f>SUMIF(#REF!,Aufteilung_Gebäudegruppen_BWZK!A228,#REF!)</f>
        <v>#REF!</v>
      </c>
      <c r="O228" s="67"/>
      <c r="P228" s="72" t="e">
        <f>SUMIF(#REF!,Aufteilung_Gebäudegruppen_BWZK!A228,#REF!)</f>
        <v>#REF!</v>
      </c>
      <c r="Q228" s="72" t="e">
        <f>SUMIF(#REF!,Aufteilung_Gebäudegruppen_BWZK!A228,#REF!)</f>
        <v>#REF!</v>
      </c>
      <c r="R228" s="72" t="e">
        <f>SUMIF(#REF!,Aufteilung_Gebäudegruppen_BWZK!A228,#REF!)</f>
        <v>#REF!</v>
      </c>
      <c r="S228" s="72" t="e">
        <f>SUMIF(#REF!,Aufteilung_Gebäudegruppen_BWZK!A228,#REF!)</f>
        <v>#REF!</v>
      </c>
      <c r="T228" s="72" t="e">
        <f>SUMIF(#REF!,Aufteilung_Gebäudegruppen_BWZK!A228,#REF!)</f>
        <v>#REF!</v>
      </c>
      <c r="U228" s="67"/>
      <c r="V228" s="72" t="e">
        <f>SUMIF(#REF!,Aufteilung_Gebäudegruppen_BWZK!A228,#REF!)</f>
        <v>#REF!</v>
      </c>
      <c r="W228" s="72" t="e">
        <f>SUMIF(#REF!,Aufteilung_Gebäudegruppen_BWZK!A228,#REF!)</f>
        <v>#REF!</v>
      </c>
      <c r="X228" s="72" t="e">
        <f>SUMIF(#REF!,Aufteilung_Gebäudegruppen_BWZK!A228,#REF!)</f>
        <v>#REF!</v>
      </c>
      <c r="Y228" s="72" t="e">
        <f>SUMIF(#REF!,Aufteilung_Gebäudegruppen_BWZK!A228,#REF!)</f>
        <v>#REF!</v>
      </c>
      <c r="Z228" s="72" t="e">
        <f>SUMIF(#REF!,Aufteilung_Gebäudegruppen_BWZK!A228,#REF!)</f>
        <v>#REF!</v>
      </c>
      <c r="AA228" s="67"/>
      <c r="AB228" s="72" t="e">
        <f>SUMIF(#REF!,Aufteilung_Gebäudegruppen_BWZK!A228,#REF!)</f>
        <v>#REF!</v>
      </c>
      <c r="AC228" s="72" t="e">
        <f>SUMIF(#REF!,Aufteilung_Gebäudegruppen_BWZK!A228,#REF!)</f>
        <v>#REF!</v>
      </c>
      <c r="AD228" s="72" t="e">
        <f>SUMIF(#REF!,Aufteilung_Gebäudegruppen_BWZK!A228,#REF!)</f>
        <v>#REF!</v>
      </c>
      <c r="AE228" s="72" t="e">
        <f>SUMIF(#REF!,Aufteilung_Gebäudegruppen_BWZK!A228,#REF!)</f>
        <v>#REF!</v>
      </c>
      <c r="AF228" s="72" t="e">
        <f>SUMIF(#REF!,Aufteilung_Gebäudegruppen_BWZK!A228,#REF!)</f>
        <v>#REF!</v>
      </c>
      <c r="AG228" s="67"/>
      <c r="AH228" s="72" t="e">
        <f>SUMIF(#REF!,Aufteilung_Gebäudegruppen_BWZK!A228,#REF!)</f>
        <v>#REF!</v>
      </c>
      <c r="AI228" s="72" t="e">
        <f>SUMIF(#REF!,Aufteilung_Gebäudegruppen_BWZK!A228,#REF!)</f>
        <v>#REF!</v>
      </c>
      <c r="AJ228" s="72" t="e">
        <f>SUMIF(#REF!,Aufteilung_Gebäudegruppen_BWZK!A228,#REF!)</f>
        <v>#REF!</v>
      </c>
      <c r="AK228" s="72" t="e">
        <f>SUMIF(#REF!,Aufteilung_Gebäudegruppen_BWZK!A228,#REF!)</f>
        <v>#REF!</v>
      </c>
      <c r="AL228" s="72" t="e">
        <f>SUMIF(#REF!,Aufteilung_Gebäudegruppen_BWZK!A228,#REF!)</f>
        <v>#REF!</v>
      </c>
      <c r="AM228" s="69"/>
      <c r="AN228" s="70" t="s">
        <v>47</v>
      </c>
      <c r="AO228" s="70" t="e">
        <f t="shared" si="60"/>
        <v>#REF!</v>
      </c>
      <c r="AP228" s="70" t="e">
        <f t="shared" si="61"/>
        <v>#REF!</v>
      </c>
      <c r="AQ228" s="70" t="e">
        <f t="shared" si="62"/>
        <v>#REF!</v>
      </c>
      <c r="AR228" s="70" t="e">
        <f t="shared" si="63"/>
        <v>#REF!</v>
      </c>
      <c r="AS228" s="71"/>
      <c r="AT228" s="70" t="s">
        <v>47</v>
      </c>
      <c r="AU228" s="70" t="e">
        <f t="shared" si="64"/>
        <v>#REF!</v>
      </c>
      <c r="AV228" s="70" t="e">
        <f t="shared" si="65"/>
        <v>#REF!</v>
      </c>
      <c r="AW228" s="70" t="e">
        <f t="shared" si="66"/>
        <v>#REF!</v>
      </c>
      <c r="AX228" s="70" t="e">
        <f t="shared" si="67"/>
        <v>#REF!</v>
      </c>
      <c r="AY228" s="71"/>
      <c r="AZ228" s="70" t="s">
        <v>47</v>
      </c>
      <c r="BA228" s="70" t="e">
        <f t="shared" si="68"/>
        <v>#REF!</v>
      </c>
      <c r="BB228" s="70" t="e">
        <f t="shared" si="69"/>
        <v>#REF!</v>
      </c>
      <c r="BC228" s="70" t="e">
        <f t="shared" si="70"/>
        <v>#REF!</v>
      </c>
      <c r="BD228" s="70" t="e">
        <f t="shared" si="71"/>
        <v>#REF!</v>
      </c>
      <c r="BE228" s="71"/>
      <c r="BF228" s="70" t="s">
        <v>47</v>
      </c>
      <c r="BG228" s="70" t="e">
        <f t="shared" si="72"/>
        <v>#REF!</v>
      </c>
      <c r="BH228" s="70" t="e">
        <f t="shared" si="73"/>
        <v>#REF!</v>
      </c>
      <c r="BI228" s="70" t="e">
        <f t="shared" si="74"/>
        <v>#REF!</v>
      </c>
      <c r="BJ228" s="70" t="e">
        <f t="shared" si="75"/>
        <v>#REF!</v>
      </c>
      <c r="BK228" s="71"/>
      <c r="BL228" s="70" t="s">
        <v>47</v>
      </c>
      <c r="BM228" s="70" t="e">
        <f t="shared" si="76"/>
        <v>#REF!</v>
      </c>
      <c r="BN228" s="70" t="e">
        <f t="shared" si="77"/>
        <v>#REF!</v>
      </c>
      <c r="BO228" s="70" t="e">
        <f t="shared" si="78"/>
        <v>#REF!</v>
      </c>
      <c r="BP228" s="70" t="e">
        <f t="shared" si="79"/>
        <v>#REF!</v>
      </c>
      <c r="BQ228" s="52"/>
    </row>
    <row r="229" spans="1:69">
      <c r="A229" s="73">
        <v>6122</v>
      </c>
      <c r="B229" s="73" t="s">
        <v>242</v>
      </c>
      <c r="C229" s="74"/>
      <c r="D229" s="14" t="e">
        <f>SUMIF(#REF!,Aufteilung_Gebäudegruppen_BWZK!A229,#REF!)</f>
        <v>#REF!</v>
      </c>
      <c r="E229" s="14" t="e">
        <f>SUMIF(#REF!,Aufteilung_Gebäudegruppen_BWZK!A229,#REF!)</f>
        <v>#REF!</v>
      </c>
      <c r="F229" s="14" t="e">
        <f>SUMIF(#REF!,Aufteilung_Gebäudegruppen_BWZK!A229,#REF!)</f>
        <v>#REF!</v>
      </c>
      <c r="G229" s="14" t="e">
        <f>SUMIF(#REF!,Aufteilung_Gebäudegruppen_BWZK!A229,#REF!)</f>
        <v>#REF!</v>
      </c>
      <c r="H229" s="14" t="e">
        <f>SUMIF(#REF!,Aufteilung_Gebäudegruppen_BWZK!A229,#REF!)</f>
        <v>#REF!</v>
      </c>
      <c r="I229" s="67"/>
      <c r="J229" s="72" t="e">
        <f>SUMIF(#REF!,Aufteilung_Gebäudegruppen_BWZK!A229,#REF!)</f>
        <v>#REF!</v>
      </c>
      <c r="K229" s="72" t="e">
        <f>SUMIF(#REF!,Aufteilung_Gebäudegruppen_BWZK!A229,#REF!)</f>
        <v>#REF!</v>
      </c>
      <c r="L229" s="72" t="e">
        <f>SUMIF(#REF!,Aufteilung_Gebäudegruppen_BWZK!A229,#REF!)</f>
        <v>#REF!</v>
      </c>
      <c r="M229" s="72" t="e">
        <f>SUMIF(#REF!,Aufteilung_Gebäudegruppen_BWZK!A229,#REF!)</f>
        <v>#REF!</v>
      </c>
      <c r="N229" s="72" t="e">
        <f>SUMIF(#REF!,Aufteilung_Gebäudegruppen_BWZK!A229,#REF!)</f>
        <v>#REF!</v>
      </c>
      <c r="O229" s="67"/>
      <c r="P229" s="72" t="e">
        <f>SUMIF(#REF!,Aufteilung_Gebäudegruppen_BWZK!A229,#REF!)</f>
        <v>#REF!</v>
      </c>
      <c r="Q229" s="72" t="e">
        <f>SUMIF(#REF!,Aufteilung_Gebäudegruppen_BWZK!A229,#REF!)</f>
        <v>#REF!</v>
      </c>
      <c r="R229" s="72" t="e">
        <f>SUMIF(#REF!,Aufteilung_Gebäudegruppen_BWZK!A229,#REF!)</f>
        <v>#REF!</v>
      </c>
      <c r="S229" s="72" t="e">
        <f>SUMIF(#REF!,Aufteilung_Gebäudegruppen_BWZK!A229,#REF!)</f>
        <v>#REF!</v>
      </c>
      <c r="T229" s="72" t="e">
        <f>SUMIF(#REF!,Aufteilung_Gebäudegruppen_BWZK!A229,#REF!)</f>
        <v>#REF!</v>
      </c>
      <c r="U229" s="67"/>
      <c r="V229" s="72" t="e">
        <f>SUMIF(#REF!,Aufteilung_Gebäudegruppen_BWZK!A229,#REF!)</f>
        <v>#REF!</v>
      </c>
      <c r="W229" s="72" t="e">
        <f>SUMIF(#REF!,Aufteilung_Gebäudegruppen_BWZK!A229,#REF!)</f>
        <v>#REF!</v>
      </c>
      <c r="X229" s="72" t="e">
        <f>SUMIF(#REF!,Aufteilung_Gebäudegruppen_BWZK!A229,#REF!)</f>
        <v>#REF!</v>
      </c>
      <c r="Y229" s="72" t="e">
        <f>SUMIF(#REF!,Aufteilung_Gebäudegruppen_BWZK!A229,#REF!)</f>
        <v>#REF!</v>
      </c>
      <c r="Z229" s="72" t="e">
        <f>SUMIF(#REF!,Aufteilung_Gebäudegruppen_BWZK!A229,#REF!)</f>
        <v>#REF!</v>
      </c>
      <c r="AA229" s="67"/>
      <c r="AB229" s="72" t="e">
        <f>SUMIF(#REF!,Aufteilung_Gebäudegruppen_BWZK!A229,#REF!)</f>
        <v>#REF!</v>
      </c>
      <c r="AC229" s="72" t="e">
        <f>SUMIF(#REF!,Aufteilung_Gebäudegruppen_BWZK!A229,#REF!)</f>
        <v>#REF!</v>
      </c>
      <c r="AD229" s="72" t="e">
        <f>SUMIF(#REF!,Aufteilung_Gebäudegruppen_BWZK!A229,#REF!)</f>
        <v>#REF!</v>
      </c>
      <c r="AE229" s="72" t="e">
        <f>SUMIF(#REF!,Aufteilung_Gebäudegruppen_BWZK!A229,#REF!)</f>
        <v>#REF!</v>
      </c>
      <c r="AF229" s="72" t="e">
        <f>SUMIF(#REF!,Aufteilung_Gebäudegruppen_BWZK!A229,#REF!)</f>
        <v>#REF!</v>
      </c>
      <c r="AG229" s="67"/>
      <c r="AH229" s="72" t="e">
        <f>SUMIF(#REF!,Aufteilung_Gebäudegruppen_BWZK!A229,#REF!)</f>
        <v>#REF!</v>
      </c>
      <c r="AI229" s="72" t="e">
        <f>SUMIF(#REF!,Aufteilung_Gebäudegruppen_BWZK!A229,#REF!)</f>
        <v>#REF!</v>
      </c>
      <c r="AJ229" s="72" t="e">
        <f>SUMIF(#REF!,Aufteilung_Gebäudegruppen_BWZK!A229,#REF!)</f>
        <v>#REF!</v>
      </c>
      <c r="AK229" s="72" t="e">
        <f>SUMIF(#REF!,Aufteilung_Gebäudegruppen_BWZK!A229,#REF!)</f>
        <v>#REF!</v>
      </c>
      <c r="AL229" s="72" t="e">
        <f>SUMIF(#REF!,Aufteilung_Gebäudegruppen_BWZK!A229,#REF!)</f>
        <v>#REF!</v>
      </c>
      <c r="AM229" s="69"/>
      <c r="AN229" s="70" t="s">
        <v>47</v>
      </c>
      <c r="AO229" s="70" t="e">
        <f t="shared" si="60"/>
        <v>#REF!</v>
      </c>
      <c r="AP229" s="70" t="e">
        <f t="shared" si="61"/>
        <v>#REF!</v>
      </c>
      <c r="AQ229" s="70" t="e">
        <f t="shared" si="62"/>
        <v>#REF!</v>
      </c>
      <c r="AR229" s="70" t="e">
        <f t="shared" si="63"/>
        <v>#REF!</v>
      </c>
      <c r="AS229" s="71"/>
      <c r="AT229" s="70" t="s">
        <v>47</v>
      </c>
      <c r="AU229" s="70" t="e">
        <f t="shared" si="64"/>
        <v>#REF!</v>
      </c>
      <c r="AV229" s="70" t="e">
        <f t="shared" si="65"/>
        <v>#REF!</v>
      </c>
      <c r="AW229" s="70" t="e">
        <f t="shared" si="66"/>
        <v>#REF!</v>
      </c>
      <c r="AX229" s="70" t="e">
        <f t="shared" si="67"/>
        <v>#REF!</v>
      </c>
      <c r="AY229" s="71"/>
      <c r="AZ229" s="70" t="s">
        <v>47</v>
      </c>
      <c r="BA229" s="70" t="e">
        <f t="shared" si="68"/>
        <v>#REF!</v>
      </c>
      <c r="BB229" s="70" t="e">
        <f t="shared" si="69"/>
        <v>#REF!</v>
      </c>
      <c r="BC229" s="70" t="e">
        <f t="shared" si="70"/>
        <v>#REF!</v>
      </c>
      <c r="BD229" s="70" t="e">
        <f t="shared" si="71"/>
        <v>#REF!</v>
      </c>
      <c r="BE229" s="71"/>
      <c r="BF229" s="70" t="s">
        <v>47</v>
      </c>
      <c r="BG229" s="70" t="e">
        <f t="shared" si="72"/>
        <v>#REF!</v>
      </c>
      <c r="BH229" s="70" t="e">
        <f t="shared" si="73"/>
        <v>#REF!</v>
      </c>
      <c r="BI229" s="70" t="e">
        <f t="shared" si="74"/>
        <v>#REF!</v>
      </c>
      <c r="BJ229" s="70" t="e">
        <f t="shared" si="75"/>
        <v>#REF!</v>
      </c>
      <c r="BK229" s="71"/>
      <c r="BL229" s="70" t="s">
        <v>47</v>
      </c>
      <c r="BM229" s="70" t="e">
        <f t="shared" si="76"/>
        <v>#REF!</v>
      </c>
      <c r="BN229" s="70" t="e">
        <f t="shared" si="77"/>
        <v>#REF!</v>
      </c>
      <c r="BO229" s="70" t="e">
        <f t="shared" si="78"/>
        <v>#REF!</v>
      </c>
      <c r="BP229" s="70" t="e">
        <f t="shared" si="79"/>
        <v>#REF!</v>
      </c>
      <c r="BQ229" s="52"/>
    </row>
    <row r="230" spans="1:69">
      <c r="A230" s="73">
        <v>6123</v>
      </c>
      <c r="B230" s="73" t="s">
        <v>243</v>
      </c>
      <c r="C230" s="74"/>
      <c r="D230" s="14" t="e">
        <f>SUMIF(#REF!,Aufteilung_Gebäudegruppen_BWZK!A230,#REF!)</f>
        <v>#REF!</v>
      </c>
      <c r="E230" s="14" t="e">
        <f>SUMIF(#REF!,Aufteilung_Gebäudegruppen_BWZK!A230,#REF!)</f>
        <v>#REF!</v>
      </c>
      <c r="F230" s="14" t="e">
        <f>SUMIF(#REF!,Aufteilung_Gebäudegruppen_BWZK!A230,#REF!)</f>
        <v>#REF!</v>
      </c>
      <c r="G230" s="14" t="e">
        <f>SUMIF(#REF!,Aufteilung_Gebäudegruppen_BWZK!A230,#REF!)</f>
        <v>#REF!</v>
      </c>
      <c r="H230" s="14" t="e">
        <f>SUMIF(#REF!,Aufteilung_Gebäudegruppen_BWZK!A230,#REF!)</f>
        <v>#REF!</v>
      </c>
      <c r="I230" s="67"/>
      <c r="J230" s="72" t="e">
        <f>SUMIF(#REF!,Aufteilung_Gebäudegruppen_BWZK!A230,#REF!)</f>
        <v>#REF!</v>
      </c>
      <c r="K230" s="72" t="e">
        <f>SUMIF(#REF!,Aufteilung_Gebäudegruppen_BWZK!A230,#REF!)</f>
        <v>#REF!</v>
      </c>
      <c r="L230" s="72" t="e">
        <f>SUMIF(#REF!,Aufteilung_Gebäudegruppen_BWZK!A230,#REF!)</f>
        <v>#REF!</v>
      </c>
      <c r="M230" s="72" t="e">
        <f>SUMIF(#REF!,Aufteilung_Gebäudegruppen_BWZK!A230,#REF!)</f>
        <v>#REF!</v>
      </c>
      <c r="N230" s="72" t="e">
        <f>SUMIF(#REF!,Aufteilung_Gebäudegruppen_BWZK!A230,#REF!)</f>
        <v>#REF!</v>
      </c>
      <c r="O230" s="67"/>
      <c r="P230" s="72" t="e">
        <f>SUMIF(#REF!,Aufteilung_Gebäudegruppen_BWZK!A230,#REF!)</f>
        <v>#REF!</v>
      </c>
      <c r="Q230" s="72" t="e">
        <f>SUMIF(#REF!,Aufteilung_Gebäudegruppen_BWZK!A230,#REF!)</f>
        <v>#REF!</v>
      </c>
      <c r="R230" s="72" t="e">
        <f>SUMIF(#REF!,Aufteilung_Gebäudegruppen_BWZK!A230,#REF!)</f>
        <v>#REF!</v>
      </c>
      <c r="S230" s="72" t="e">
        <f>SUMIF(#REF!,Aufteilung_Gebäudegruppen_BWZK!A230,#REF!)</f>
        <v>#REF!</v>
      </c>
      <c r="T230" s="72" t="e">
        <f>SUMIF(#REF!,Aufteilung_Gebäudegruppen_BWZK!A230,#REF!)</f>
        <v>#REF!</v>
      </c>
      <c r="U230" s="67"/>
      <c r="V230" s="72" t="e">
        <f>SUMIF(#REF!,Aufteilung_Gebäudegruppen_BWZK!A230,#REF!)</f>
        <v>#REF!</v>
      </c>
      <c r="W230" s="72" t="e">
        <f>SUMIF(#REF!,Aufteilung_Gebäudegruppen_BWZK!A230,#REF!)</f>
        <v>#REF!</v>
      </c>
      <c r="X230" s="72" t="e">
        <f>SUMIF(#REF!,Aufteilung_Gebäudegruppen_BWZK!A230,#REF!)</f>
        <v>#REF!</v>
      </c>
      <c r="Y230" s="72" t="e">
        <f>SUMIF(#REF!,Aufteilung_Gebäudegruppen_BWZK!A230,#REF!)</f>
        <v>#REF!</v>
      </c>
      <c r="Z230" s="72" t="e">
        <f>SUMIF(#REF!,Aufteilung_Gebäudegruppen_BWZK!A230,#REF!)</f>
        <v>#REF!</v>
      </c>
      <c r="AA230" s="67"/>
      <c r="AB230" s="72" t="e">
        <f>SUMIF(#REF!,Aufteilung_Gebäudegruppen_BWZK!A230,#REF!)</f>
        <v>#REF!</v>
      </c>
      <c r="AC230" s="72" t="e">
        <f>SUMIF(#REF!,Aufteilung_Gebäudegruppen_BWZK!A230,#REF!)</f>
        <v>#REF!</v>
      </c>
      <c r="AD230" s="72" t="e">
        <f>SUMIF(#REF!,Aufteilung_Gebäudegruppen_BWZK!A230,#REF!)</f>
        <v>#REF!</v>
      </c>
      <c r="AE230" s="72" t="e">
        <f>SUMIF(#REF!,Aufteilung_Gebäudegruppen_BWZK!A230,#REF!)</f>
        <v>#REF!</v>
      </c>
      <c r="AF230" s="72" t="e">
        <f>SUMIF(#REF!,Aufteilung_Gebäudegruppen_BWZK!A230,#REF!)</f>
        <v>#REF!</v>
      </c>
      <c r="AG230" s="67"/>
      <c r="AH230" s="72" t="e">
        <f>SUMIF(#REF!,Aufteilung_Gebäudegruppen_BWZK!A230,#REF!)</f>
        <v>#REF!</v>
      </c>
      <c r="AI230" s="72" t="e">
        <f>SUMIF(#REF!,Aufteilung_Gebäudegruppen_BWZK!A230,#REF!)</f>
        <v>#REF!</v>
      </c>
      <c r="AJ230" s="72" t="e">
        <f>SUMIF(#REF!,Aufteilung_Gebäudegruppen_BWZK!A230,#REF!)</f>
        <v>#REF!</v>
      </c>
      <c r="AK230" s="72" t="e">
        <f>SUMIF(#REF!,Aufteilung_Gebäudegruppen_BWZK!A230,#REF!)</f>
        <v>#REF!</v>
      </c>
      <c r="AL230" s="72" t="e">
        <f>SUMIF(#REF!,Aufteilung_Gebäudegruppen_BWZK!A230,#REF!)</f>
        <v>#REF!</v>
      </c>
      <c r="AM230" s="69"/>
      <c r="AN230" s="70" t="s">
        <v>47</v>
      </c>
      <c r="AO230" s="70" t="e">
        <f t="shared" si="60"/>
        <v>#REF!</v>
      </c>
      <c r="AP230" s="70" t="e">
        <f t="shared" si="61"/>
        <v>#REF!</v>
      </c>
      <c r="AQ230" s="70" t="e">
        <f t="shared" si="62"/>
        <v>#REF!</v>
      </c>
      <c r="AR230" s="70" t="e">
        <f t="shared" si="63"/>
        <v>#REF!</v>
      </c>
      <c r="AS230" s="71"/>
      <c r="AT230" s="70" t="s">
        <v>47</v>
      </c>
      <c r="AU230" s="70" t="e">
        <f t="shared" si="64"/>
        <v>#REF!</v>
      </c>
      <c r="AV230" s="70" t="e">
        <f t="shared" si="65"/>
        <v>#REF!</v>
      </c>
      <c r="AW230" s="70" t="e">
        <f t="shared" si="66"/>
        <v>#REF!</v>
      </c>
      <c r="AX230" s="70" t="e">
        <f t="shared" si="67"/>
        <v>#REF!</v>
      </c>
      <c r="AY230" s="71"/>
      <c r="AZ230" s="70" t="s">
        <v>47</v>
      </c>
      <c r="BA230" s="70" t="e">
        <f t="shared" si="68"/>
        <v>#REF!</v>
      </c>
      <c r="BB230" s="70" t="e">
        <f t="shared" si="69"/>
        <v>#REF!</v>
      </c>
      <c r="BC230" s="70" t="e">
        <f t="shared" si="70"/>
        <v>#REF!</v>
      </c>
      <c r="BD230" s="70" t="e">
        <f t="shared" si="71"/>
        <v>#REF!</v>
      </c>
      <c r="BE230" s="71"/>
      <c r="BF230" s="70" t="s">
        <v>47</v>
      </c>
      <c r="BG230" s="70" t="e">
        <f t="shared" si="72"/>
        <v>#REF!</v>
      </c>
      <c r="BH230" s="70" t="e">
        <f t="shared" si="73"/>
        <v>#REF!</v>
      </c>
      <c r="BI230" s="70" t="e">
        <f t="shared" si="74"/>
        <v>#REF!</v>
      </c>
      <c r="BJ230" s="70" t="e">
        <f t="shared" si="75"/>
        <v>#REF!</v>
      </c>
      <c r="BK230" s="71"/>
      <c r="BL230" s="70" t="s">
        <v>47</v>
      </c>
      <c r="BM230" s="70" t="e">
        <f t="shared" si="76"/>
        <v>#REF!</v>
      </c>
      <c r="BN230" s="70" t="e">
        <f t="shared" si="77"/>
        <v>#REF!</v>
      </c>
      <c r="BO230" s="70" t="e">
        <f t="shared" si="78"/>
        <v>#REF!</v>
      </c>
      <c r="BP230" s="70" t="e">
        <f t="shared" si="79"/>
        <v>#REF!</v>
      </c>
      <c r="BQ230" s="52"/>
    </row>
    <row r="231" spans="1:69">
      <c r="A231" s="66">
        <v>6200</v>
      </c>
      <c r="B231" s="66" t="s">
        <v>244</v>
      </c>
      <c r="C231" s="39"/>
      <c r="D231" s="14" t="e">
        <f>SUMIF(#REF!,Aufteilung_Gebäudegruppen_BWZK!A231,#REF!)</f>
        <v>#REF!</v>
      </c>
      <c r="E231" s="14" t="e">
        <f>SUMIF(#REF!,Aufteilung_Gebäudegruppen_BWZK!A231,#REF!)</f>
        <v>#REF!</v>
      </c>
      <c r="F231" s="14" t="e">
        <f>SUMIF(#REF!,Aufteilung_Gebäudegruppen_BWZK!A231,#REF!)</f>
        <v>#REF!</v>
      </c>
      <c r="G231" s="14" t="e">
        <f>SUMIF(#REF!,Aufteilung_Gebäudegruppen_BWZK!A231,#REF!)</f>
        <v>#REF!</v>
      </c>
      <c r="H231" s="14" t="e">
        <f>SUMIF(#REF!,Aufteilung_Gebäudegruppen_BWZK!A231,#REF!)</f>
        <v>#REF!</v>
      </c>
      <c r="I231" s="67"/>
      <c r="J231" s="72" t="e">
        <f>SUMIF(#REF!,Aufteilung_Gebäudegruppen_BWZK!A231,#REF!)</f>
        <v>#REF!</v>
      </c>
      <c r="K231" s="72" t="e">
        <f>SUMIF(#REF!,Aufteilung_Gebäudegruppen_BWZK!A231,#REF!)</f>
        <v>#REF!</v>
      </c>
      <c r="L231" s="72" t="e">
        <f>SUMIF(#REF!,Aufteilung_Gebäudegruppen_BWZK!A231,#REF!)</f>
        <v>#REF!</v>
      </c>
      <c r="M231" s="72" t="e">
        <f>SUMIF(#REF!,Aufteilung_Gebäudegruppen_BWZK!A231,#REF!)</f>
        <v>#REF!</v>
      </c>
      <c r="N231" s="72" t="e">
        <f>SUMIF(#REF!,Aufteilung_Gebäudegruppen_BWZK!A231,#REF!)</f>
        <v>#REF!</v>
      </c>
      <c r="O231" s="67"/>
      <c r="P231" s="72" t="e">
        <f>SUMIF(#REF!,Aufteilung_Gebäudegruppen_BWZK!A231,#REF!)</f>
        <v>#REF!</v>
      </c>
      <c r="Q231" s="72" t="e">
        <f>SUMIF(#REF!,Aufteilung_Gebäudegruppen_BWZK!A231,#REF!)</f>
        <v>#REF!</v>
      </c>
      <c r="R231" s="72" t="e">
        <f>SUMIF(#REF!,Aufteilung_Gebäudegruppen_BWZK!A231,#REF!)</f>
        <v>#REF!</v>
      </c>
      <c r="S231" s="72" t="e">
        <f>SUMIF(#REF!,Aufteilung_Gebäudegruppen_BWZK!A231,#REF!)</f>
        <v>#REF!</v>
      </c>
      <c r="T231" s="72" t="e">
        <f>SUMIF(#REF!,Aufteilung_Gebäudegruppen_BWZK!A231,#REF!)</f>
        <v>#REF!</v>
      </c>
      <c r="U231" s="67"/>
      <c r="V231" s="72" t="e">
        <f>SUMIF(#REF!,Aufteilung_Gebäudegruppen_BWZK!A231,#REF!)</f>
        <v>#REF!</v>
      </c>
      <c r="W231" s="72" t="e">
        <f>SUMIF(#REF!,Aufteilung_Gebäudegruppen_BWZK!A231,#REF!)</f>
        <v>#REF!</v>
      </c>
      <c r="X231" s="72" t="e">
        <f>SUMIF(#REF!,Aufteilung_Gebäudegruppen_BWZK!A231,#REF!)</f>
        <v>#REF!</v>
      </c>
      <c r="Y231" s="72" t="e">
        <f>SUMIF(#REF!,Aufteilung_Gebäudegruppen_BWZK!A231,#REF!)</f>
        <v>#REF!</v>
      </c>
      <c r="Z231" s="72" t="e">
        <f>SUMIF(#REF!,Aufteilung_Gebäudegruppen_BWZK!A231,#REF!)</f>
        <v>#REF!</v>
      </c>
      <c r="AA231" s="67"/>
      <c r="AB231" s="72" t="e">
        <f>SUMIF(#REF!,Aufteilung_Gebäudegruppen_BWZK!A231,#REF!)</f>
        <v>#REF!</v>
      </c>
      <c r="AC231" s="72" t="e">
        <f>SUMIF(#REF!,Aufteilung_Gebäudegruppen_BWZK!A231,#REF!)</f>
        <v>#REF!</v>
      </c>
      <c r="AD231" s="72" t="e">
        <f>SUMIF(#REF!,Aufteilung_Gebäudegruppen_BWZK!A231,#REF!)</f>
        <v>#REF!</v>
      </c>
      <c r="AE231" s="72" t="e">
        <f>SUMIF(#REF!,Aufteilung_Gebäudegruppen_BWZK!A231,#REF!)</f>
        <v>#REF!</v>
      </c>
      <c r="AF231" s="72" t="e">
        <f>SUMIF(#REF!,Aufteilung_Gebäudegruppen_BWZK!A231,#REF!)</f>
        <v>#REF!</v>
      </c>
      <c r="AG231" s="67"/>
      <c r="AH231" s="72" t="e">
        <f>SUMIF(#REF!,Aufteilung_Gebäudegruppen_BWZK!A231,#REF!)</f>
        <v>#REF!</v>
      </c>
      <c r="AI231" s="72" t="e">
        <f>SUMIF(#REF!,Aufteilung_Gebäudegruppen_BWZK!A231,#REF!)</f>
        <v>#REF!</v>
      </c>
      <c r="AJ231" s="72" t="e">
        <f>SUMIF(#REF!,Aufteilung_Gebäudegruppen_BWZK!A231,#REF!)</f>
        <v>#REF!</v>
      </c>
      <c r="AK231" s="72" t="e">
        <f>SUMIF(#REF!,Aufteilung_Gebäudegruppen_BWZK!A231,#REF!)</f>
        <v>#REF!</v>
      </c>
      <c r="AL231" s="72" t="e">
        <f>SUMIF(#REF!,Aufteilung_Gebäudegruppen_BWZK!A231,#REF!)</f>
        <v>#REF!</v>
      </c>
      <c r="AM231" s="69"/>
      <c r="AN231" s="70" t="s">
        <v>47</v>
      </c>
      <c r="AO231" s="70" t="e">
        <f t="shared" si="60"/>
        <v>#REF!</v>
      </c>
      <c r="AP231" s="70" t="e">
        <f t="shared" si="61"/>
        <v>#REF!</v>
      </c>
      <c r="AQ231" s="70" t="e">
        <f t="shared" si="62"/>
        <v>#REF!</v>
      </c>
      <c r="AR231" s="70" t="e">
        <f t="shared" si="63"/>
        <v>#REF!</v>
      </c>
      <c r="AS231" s="71"/>
      <c r="AT231" s="70" t="s">
        <v>47</v>
      </c>
      <c r="AU231" s="70" t="e">
        <f t="shared" si="64"/>
        <v>#REF!</v>
      </c>
      <c r="AV231" s="70" t="e">
        <f t="shared" si="65"/>
        <v>#REF!</v>
      </c>
      <c r="AW231" s="70" t="e">
        <f t="shared" si="66"/>
        <v>#REF!</v>
      </c>
      <c r="AX231" s="70" t="e">
        <f t="shared" si="67"/>
        <v>#REF!</v>
      </c>
      <c r="AY231" s="71"/>
      <c r="AZ231" s="70" t="s">
        <v>47</v>
      </c>
      <c r="BA231" s="70" t="e">
        <f t="shared" si="68"/>
        <v>#REF!</v>
      </c>
      <c r="BB231" s="70" t="e">
        <f t="shared" si="69"/>
        <v>#REF!</v>
      </c>
      <c r="BC231" s="70" t="e">
        <f t="shared" si="70"/>
        <v>#REF!</v>
      </c>
      <c r="BD231" s="70" t="e">
        <f t="shared" si="71"/>
        <v>#REF!</v>
      </c>
      <c r="BE231" s="71"/>
      <c r="BF231" s="70" t="s">
        <v>47</v>
      </c>
      <c r="BG231" s="70" t="e">
        <f t="shared" si="72"/>
        <v>#REF!</v>
      </c>
      <c r="BH231" s="70" t="e">
        <f t="shared" si="73"/>
        <v>#REF!</v>
      </c>
      <c r="BI231" s="70" t="e">
        <f t="shared" si="74"/>
        <v>#REF!</v>
      </c>
      <c r="BJ231" s="70" t="e">
        <f t="shared" si="75"/>
        <v>#REF!</v>
      </c>
      <c r="BK231" s="71"/>
      <c r="BL231" s="70" t="s">
        <v>47</v>
      </c>
      <c r="BM231" s="70" t="e">
        <f t="shared" si="76"/>
        <v>#REF!</v>
      </c>
      <c r="BN231" s="70" t="e">
        <f t="shared" si="77"/>
        <v>#REF!</v>
      </c>
      <c r="BO231" s="70" t="e">
        <f t="shared" si="78"/>
        <v>#REF!</v>
      </c>
      <c r="BP231" s="70" t="e">
        <f t="shared" si="79"/>
        <v>#REF!</v>
      </c>
      <c r="BQ231" s="52"/>
    </row>
    <row r="232" spans="1:69">
      <c r="A232" s="5">
        <v>6210</v>
      </c>
      <c r="B232" s="5" t="s">
        <v>245</v>
      </c>
      <c r="C232" s="40"/>
      <c r="D232" s="14" t="e">
        <f>SUMIF(#REF!,Aufteilung_Gebäudegruppen_BWZK!A232,#REF!)</f>
        <v>#REF!</v>
      </c>
      <c r="E232" s="14" t="e">
        <f>SUMIF(#REF!,Aufteilung_Gebäudegruppen_BWZK!A232,#REF!)</f>
        <v>#REF!</v>
      </c>
      <c r="F232" s="14" t="e">
        <f>SUMIF(#REF!,Aufteilung_Gebäudegruppen_BWZK!A232,#REF!)</f>
        <v>#REF!</v>
      </c>
      <c r="G232" s="14" t="e">
        <f>SUMIF(#REF!,Aufteilung_Gebäudegruppen_BWZK!A232,#REF!)</f>
        <v>#REF!</v>
      </c>
      <c r="H232" s="14" t="e">
        <f>SUMIF(#REF!,Aufteilung_Gebäudegruppen_BWZK!A232,#REF!)</f>
        <v>#REF!</v>
      </c>
      <c r="I232" s="67"/>
      <c r="J232" s="72" t="e">
        <f>SUMIF(#REF!,Aufteilung_Gebäudegruppen_BWZK!A232,#REF!)</f>
        <v>#REF!</v>
      </c>
      <c r="K232" s="72" t="e">
        <f>SUMIF(#REF!,Aufteilung_Gebäudegruppen_BWZK!A232,#REF!)</f>
        <v>#REF!</v>
      </c>
      <c r="L232" s="72" t="e">
        <f>SUMIF(#REF!,Aufteilung_Gebäudegruppen_BWZK!A232,#REF!)</f>
        <v>#REF!</v>
      </c>
      <c r="M232" s="72" t="e">
        <f>SUMIF(#REF!,Aufteilung_Gebäudegruppen_BWZK!A232,#REF!)</f>
        <v>#REF!</v>
      </c>
      <c r="N232" s="72" t="e">
        <f>SUMIF(#REF!,Aufteilung_Gebäudegruppen_BWZK!A232,#REF!)</f>
        <v>#REF!</v>
      </c>
      <c r="O232" s="67"/>
      <c r="P232" s="72" t="e">
        <f>SUMIF(#REF!,Aufteilung_Gebäudegruppen_BWZK!A232,#REF!)</f>
        <v>#REF!</v>
      </c>
      <c r="Q232" s="72" t="e">
        <f>SUMIF(#REF!,Aufteilung_Gebäudegruppen_BWZK!A232,#REF!)</f>
        <v>#REF!</v>
      </c>
      <c r="R232" s="72" t="e">
        <f>SUMIF(#REF!,Aufteilung_Gebäudegruppen_BWZK!A232,#REF!)</f>
        <v>#REF!</v>
      </c>
      <c r="S232" s="72" t="e">
        <f>SUMIF(#REF!,Aufteilung_Gebäudegruppen_BWZK!A232,#REF!)</f>
        <v>#REF!</v>
      </c>
      <c r="T232" s="72" t="e">
        <f>SUMIF(#REF!,Aufteilung_Gebäudegruppen_BWZK!A232,#REF!)</f>
        <v>#REF!</v>
      </c>
      <c r="U232" s="67"/>
      <c r="V232" s="72" t="e">
        <f>SUMIF(#REF!,Aufteilung_Gebäudegruppen_BWZK!A232,#REF!)</f>
        <v>#REF!</v>
      </c>
      <c r="W232" s="72" t="e">
        <f>SUMIF(#REF!,Aufteilung_Gebäudegruppen_BWZK!A232,#REF!)</f>
        <v>#REF!</v>
      </c>
      <c r="X232" s="72" t="e">
        <f>SUMIF(#REF!,Aufteilung_Gebäudegruppen_BWZK!A232,#REF!)</f>
        <v>#REF!</v>
      </c>
      <c r="Y232" s="72" t="e">
        <f>SUMIF(#REF!,Aufteilung_Gebäudegruppen_BWZK!A232,#REF!)</f>
        <v>#REF!</v>
      </c>
      <c r="Z232" s="72" t="e">
        <f>SUMIF(#REF!,Aufteilung_Gebäudegruppen_BWZK!A232,#REF!)</f>
        <v>#REF!</v>
      </c>
      <c r="AA232" s="67"/>
      <c r="AB232" s="72" t="e">
        <f>SUMIF(#REF!,Aufteilung_Gebäudegruppen_BWZK!A232,#REF!)</f>
        <v>#REF!</v>
      </c>
      <c r="AC232" s="72" t="e">
        <f>SUMIF(#REF!,Aufteilung_Gebäudegruppen_BWZK!A232,#REF!)</f>
        <v>#REF!</v>
      </c>
      <c r="AD232" s="72" t="e">
        <f>SUMIF(#REF!,Aufteilung_Gebäudegruppen_BWZK!A232,#REF!)</f>
        <v>#REF!</v>
      </c>
      <c r="AE232" s="72" t="e">
        <f>SUMIF(#REF!,Aufteilung_Gebäudegruppen_BWZK!A232,#REF!)</f>
        <v>#REF!</v>
      </c>
      <c r="AF232" s="72" t="e">
        <f>SUMIF(#REF!,Aufteilung_Gebäudegruppen_BWZK!A232,#REF!)</f>
        <v>#REF!</v>
      </c>
      <c r="AG232" s="67"/>
      <c r="AH232" s="72" t="e">
        <f>SUMIF(#REF!,Aufteilung_Gebäudegruppen_BWZK!A232,#REF!)</f>
        <v>#REF!</v>
      </c>
      <c r="AI232" s="72" t="e">
        <f>SUMIF(#REF!,Aufteilung_Gebäudegruppen_BWZK!A232,#REF!)</f>
        <v>#REF!</v>
      </c>
      <c r="AJ232" s="72" t="e">
        <f>SUMIF(#REF!,Aufteilung_Gebäudegruppen_BWZK!A232,#REF!)</f>
        <v>#REF!</v>
      </c>
      <c r="AK232" s="72" t="e">
        <f>SUMIF(#REF!,Aufteilung_Gebäudegruppen_BWZK!A232,#REF!)</f>
        <v>#REF!</v>
      </c>
      <c r="AL232" s="72" t="e">
        <f>SUMIF(#REF!,Aufteilung_Gebäudegruppen_BWZK!A232,#REF!)</f>
        <v>#REF!</v>
      </c>
      <c r="AM232" s="69"/>
      <c r="AN232" s="70" t="s">
        <v>47</v>
      </c>
      <c r="AO232" s="70" t="e">
        <f t="shared" si="60"/>
        <v>#REF!</v>
      </c>
      <c r="AP232" s="70" t="e">
        <f t="shared" si="61"/>
        <v>#REF!</v>
      </c>
      <c r="AQ232" s="70" t="e">
        <f t="shared" si="62"/>
        <v>#REF!</v>
      </c>
      <c r="AR232" s="70" t="e">
        <f t="shared" si="63"/>
        <v>#REF!</v>
      </c>
      <c r="AS232" s="71"/>
      <c r="AT232" s="70" t="s">
        <v>47</v>
      </c>
      <c r="AU232" s="70" t="e">
        <f t="shared" si="64"/>
        <v>#REF!</v>
      </c>
      <c r="AV232" s="70" t="e">
        <f t="shared" si="65"/>
        <v>#REF!</v>
      </c>
      <c r="AW232" s="70" t="e">
        <f t="shared" si="66"/>
        <v>#REF!</v>
      </c>
      <c r="AX232" s="70" t="e">
        <f t="shared" si="67"/>
        <v>#REF!</v>
      </c>
      <c r="AY232" s="71"/>
      <c r="AZ232" s="70" t="s">
        <v>47</v>
      </c>
      <c r="BA232" s="70" t="e">
        <f t="shared" si="68"/>
        <v>#REF!</v>
      </c>
      <c r="BB232" s="70" t="e">
        <f t="shared" si="69"/>
        <v>#REF!</v>
      </c>
      <c r="BC232" s="70" t="e">
        <f t="shared" si="70"/>
        <v>#REF!</v>
      </c>
      <c r="BD232" s="70" t="e">
        <f t="shared" si="71"/>
        <v>#REF!</v>
      </c>
      <c r="BE232" s="71"/>
      <c r="BF232" s="70" t="s">
        <v>47</v>
      </c>
      <c r="BG232" s="70" t="e">
        <f t="shared" si="72"/>
        <v>#REF!</v>
      </c>
      <c r="BH232" s="70" t="e">
        <f t="shared" si="73"/>
        <v>#REF!</v>
      </c>
      <c r="BI232" s="70" t="e">
        <f t="shared" si="74"/>
        <v>#REF!</v>
      </c>
      <c r="BJ232" s="70" t="e">
        <f t="shared" si="75"/>
        <v>#REF!</v>
      </c>
      <c r="BK232" s="71"/>
      <c r="BL232" s="70" t="s">
        <v>47</v>
      </c>
      <c r="BM232" s="70" t="e">
        <f t="shared" si="76"/>
        <v>#REF!</v>
      </c>
      <c r="BN232" s="70" t="e">
        <f t="shared" si="77"/>
        <v>#REF!</v>
      </c>
      <c r="BO232" s="70" t="e">
        <f t="shared" si="78"/>
        <v>#REF!</v>
      </c>
      <c r="BP232" s="70" t="e">
        <f t="shared" si="79"/>
        <v>#REF!</v>
      </c>
      <c r="BQ232" s="52"/>
    </row>
    <row r="233" spans="1:69">
      <c r="A233" s="5">
        <v>6220</v>
      </c>
      <c r="B233" s="5" t="s">
        <v>246</v>
      </c>
      <c r="C233" s="40"/>
      <c r="D233" s="14" t="e">
        <f>SUMIF(#REF!,Aufteilung_Gebäudegruppen_BWZK!A233,#REF!)</f>
        <v>#REF!</v>
      </c>
      <c r="E233" s="14" t="e">
        <f>SUMIF(#REF!,Aufteilung_Gebäudegruppen_BWZK!A233,#REF!)</f>
        <v>#REF!</v>
      </c>
      <c r="F233" s="14" t="e">
        <f>SUMIF(#REF!,Aufteilung_Gebäudegruppen_BWZK!A233,#REF!)</f>
        <v>#REF!</v>
      </c>
      <c r="G233" s="14" t="e">
        <f>SUMIF(#REF!,Aufteilung_Gebäudegruppen_BWZK!A233,#REF!)</f>
        <v>#REF!</v>
      </c>
      <c r="H233" s="14" t="e">
        <f>SUMIF(#REF!,Aufteilung_Gebäudegruppen_BWZK!A233,#REF!)</f>
        <v>#REF!</v>
      </c>
      <c r="I233" s="67"/>
      <c r="J233" s="72" t="e">
        <f>SUMIF(#REF!,Aufteilung_Gebäudegruppen_BWZK!A233,#REF!)</f>
        <v>#REF!</v>
      </c>
      <c r="K233" s="72" t="e">
        <f>SUMIF(#REF!,Aufteilung_Gebäudegruppen_BWZK!A233,#REF!)</f>
        <v>#REF!</v>
      </c>
      <c r="L233" s="72" t="e">
        <f>SUMIF(#REF!,Aufteilung_Gebäudegruppen_BWZK!A233,#REF!)</f>
        <v>#REF!</v>
      </c>
      <c r="M233" s="72" t="e">
        <f>SUMIF(#REF!,Aufteilung_Gebäudegruppen_BWZK!A233,#REF!)</f>
        <v>#REF!</v>
      </c>
      <c r="N233" s="72" t="e">
        <f>SUMIF(#REF!,Aufteilung_Gebäudegruppen_BWZK!A233,#REF!)</f>
        <v>#REF!</v>
      </c>
      <c r="O233" s="67"/>
      <c r="P233" s="72" t="e">
        <f>SUMIF(#REF!,Aufteilung_Gebäudegruppen_BWZK!A233,#REF!)</f>
        <v>#REF!</v>
      </c>
      <c r="Q233" s="72" t="e">
        <f>SUMIF(#REF!,Aufteilung_Gebäudegruppen_BWZK!A233,#REF!)</f>
        <v>#REF!</v>
      </c>
      <c r="R233" s="72" t="e">
        <f>SUMIF(#REF!,Aufteilung_Gebäudegruppen_BWZK!A233,#REF!)</f>
        <v>#REF!</v>
      </c>
      <c r="S233" s="72" t="e">
        <f>SUMIF(#REF!,Aufteilung_Gebäudegruppen_BWZK!A233,#REF!)</f>
        <v>#REF!</v>
      </c>
      <c r="T233" s="72" t="e">
        <f>SUMIF(#REF!,Aufteilung_Gebäudegruppen_BWZK!A233,#REF!)</f>
        <v>#REF!</v>
      </c>
      <c r="U233" s="67"/>
      <c r="V233" s="72" t="e">
        <f>SUMIF(#REF!,Aufteilung_Gebäudegruppen_BWZK!A233,#REF!)</f>
        <v>#REF!</v>
      </c>
      <c r="W233" s="72" t="e">
        <f>SUMIF(#REF!,Aufteilung_Gebäudegruppen_BWZK!A233,#REF!)</f>
        <v>#REF!</v>
      </c>
      <c r="X233" s="72" t="e">
        <f>SUMIF(#REF!,Aufteilung_Gebäudegruppen_BWZK!A233,#REF!)</f>
        <v>#REF!</v>
      </c>
      <c r="Y233" s="72" t="e">
        <f>SUMIF(#REF!,Aufteilung_Gebäudegruppen_BWZK!A233,#REF!)</f>
        <v>#REF!</v>
      </c>
      <c r="Z233" s="72" t="e">
        <f>SUMIF(#REF!,Aufteilung_Gebäudegruppen_BWZK!A233,#REF!)</f>
        <v>#REF!</v>
      </c>
      <c r="AA233" s="67"/>
      <c r="AB233" s="72" t="e">
        <f>SUMIF(#REF!,Aufteilung_Gebäudegruppen_BWZK!A233,#REF!)</f>
        <v>#REF!</v>
      </c>
      <c r="AC233" s="72" t="e">
        <f>SUMIF(#REF!,Aufteilung_Gebäudegruppen_BWZK!A233,#REF!)</f>
        <v>#REF!</v>
      </c>
      <c r="AD233" s="72" t="e">
        <f>SUMIF(#REF!,Aufteilung_Gebäudegruppen_BWZK!A233,#REF!)</f>
        <v>#REF!</v>
      </c>
      <c r="AE233" s="72" t="e">
        <f>SUMIF(#REF!,Aufteilung_Gebäudegruppen_BWZK!A233,#REF!)</f>
        <v>#REF!</v>
      </c>
      <c r="AF233" s="72" t="e">
        <f>SUMIF(#REF!,Aufteilung_Gebäudegruppen_BWZK!A233,#REF!)</f>
        <v>#REF!</v>
      </c>
      <c r="AG233" s="67"/>
      <c r="AH233" s="72" t="e">
        <f>SUMIF(#REF!,Aufteilung_Gebäudegruppen_BWZK!A233,#REF!)</f>
        <v>#REF!</v>
      </c>
      <c r="AI233" s="72" t="e">
        <f>SUMIF(#REF!,Aufteilung_Gebäudegruppen_BWZK!A233,#REF!)</f>
        <v>#REF!</v>
      </c>
      <c r="AJ233" s="72" t="e">
        <f>SUMIF(#REF!,Aufteilung_Gebäudegruppen_BWZK!A233,#REF!)</f>
        <v>#REF!</v>
      </c>
      <c r="AK233" s="72" t="e">
        <f>SUMIF(#REF!,Aufteilung_Gebäudegruppen_BWZK!A233,#REF!)</f>
        <v>#REF!</v>
      </c>
      <c r="AL233" s="72" t="e">
        <f>SUMIF(#REF!,Aufteilung_Gebäudegruppen_BWZK!A233,#REF!)</f>
        <v>#REF!</v>
      </c>
      <c r="AM233" s="69"/>
      <c r="AN233" s="70" t="s">
        <v>47</v>
      </c>
      <c r="AO233" s="70" t="e">
        <f t="shared" si="60"/>
        <v>#REF!</v>
      </c>
      <c r="AP233" s="70" t="e">
        <f t="shared" si="61"/>
        <v>#REF!</v>
      </c>
      <c r="AQ233" s="70" t="e">
        <f t="shared" si="62"/>
        <v>#REF!</v>
      </c>
      <c r="AR233" s="70" t="e">
        <f t="shared" si="63"/>
        <v>#REF!</v>
      </c>
      <c r="AS233" s="71"/>
      <c r="AT233" s="70" t="s">
        <v>47</v>
      </c>
      <c r="AU233" s="70" t="e">
        <f t="shared" si="64"/>
        <v>#REF!</v>
      </c>
      <c r="AV233" s="70" t="e">
        <f t="shared" si="65"/>
        <v>#REF!</v>
      </c>
      <c r="AW233" s="70" t="e">
        <f t="shared" si="66"/>
        <v>#REF!</v>
      </c>
      <c r="AX233" s="70" t="e">
        <f t="shared" si="67"/>
        <v>#REF!</v>
      </c>
      <c r="AY233" s="71"/>
      <c r="AZ233" s="70" t="s">
        <v>47</v>
      </c>
      <c r="BA233" s="70" t="e">
        <f t="shared" si="68"/>
        <v>#REF!</v>
      </c>
      <c r="BB233" s="70" t="e">
        <f t="shared" si="69"/>
        <v>#REF!</v>
      </c>
      <c r="BC233" s="70" t="e">
        <f t="shared" si="70"/>
        <v>#REF!</v>
      </c>
      <c r="BD233" s="70" t="e">
        <f t="shared" si="71"/>
        <v>#REF!</v>
      </c>
      <c r="BE233" s="71"/>
      <c r="BF233" s="70" t="s">
        <v>47</v>
      </c>
      <c r="BG233" s="70" t="e">
        <f t="shared" si="72"/>
        <v>#REF!</v>
      </c>
      <c r="BH233" s="70" t="e">
        <f t="shared" si="73"/>
        <v>#REF!</v>
      </c>
      <c r="BI233" s="70" t="e">
        <f t="shared" si="74"/>
        <v>#REF!</v>
      </c>
      <c r="BJ233" s="70" t="e">
        <f t="shared" si="75"/>
        <v>#REF!</v>
      </c>
      <c r="BK233" s="71"/>
      <c r="BL233" s="70" t="s">
        <v>47</v>
      </c>
      <c r="BM233" s="70" t="e">
        <f t="shared" si="76"/>
        <v>#REF!</v>
      </c>
      <c r="BN233" s="70" t="e">
        <f t="shared" si="77"/>
        <v>#REF!</v>
      </c>
      <c r="BO233" s="70" t="e">
        <f t="shared" si="78"/>
        <v>#REF!</v>
      </c>
      <c r="BP233" s="70" t="e">
        <f t="shared" si="79"/>
        <v>#REF!</v>
      </c>
      <c r="BQ233" s="52"/>
    </row>
    <row r="234" spans="1:69">
      <c r="A234" s="5">
        <v>6230</v>
      </c>
      <c r="B234" s="5" t="s">
        <v>247</v>
      </c>
      <c r="C234" s="40"/>
      <c r="D234" s="14" t="e">
        <f>SUMIF(#REF!,Aufteilung_Gebäudegruppen_BWZK!A234,#REF!)</f>
        <v>#REF!</v>
      </c>
      <c r="E234" s="14" t="e">
        <f>SUMIF(#REF!,Aufteilung_Gebäudegruppen_BWZK!A234,#REF!)</f>
        <v>#REF!</v>
      </c>
      <c r="F234" s="14" t="e">
        <f>SUMIF(#REF!,Aufteilung_Gebäudegruppen_BWZK!A234,#REF!)</f>
        <v>#REF!</v>
      </c>
      <c r="G234" s="14" t="e">
        <f>SUMIF(#REF!,Aufteilung_Gebäudegruppen_BWZK!A234,#REF!)</f>
        <v>#REF!</v>
      </c>
      <c r="H234" s="14" t="e">
        <f>SUMIF(#REF!,Aufteilung_Gebäudegruppen_BWZK!A234,#REF!)</f>
        <v>#REF!</v>
      </c>
      <c r="I234" s="67"/>
      <c r="J234" s="72" t="e">
        <f>SUMIF(#REF!,Aufteilung_Gebäudegruppen_BWZK!A234,#REF!)</f>
        <v>#REF!</v>
      </c>
      <c r="K234" s="72" t="e">
        <f>SUMIF(#REF!,Aufteilung_Gebäudegruppen_BWZK!A234,#REF!)</f>
        <v>#REF!</v>
      </c>
      <c r="L234" s="72" t="e">
        <f>SUMIF(#REF!,Aufteilung_Gebäudegruppen_BWZK!A234,#REF!)</f>
        <v>#REF!</v>
      </c>
      <c r="M234" s="72" t="e">
        <f>SUMIF(#REF!,Aufteilung_Gebäudegruppen_BWZK!A234,#REF!)</f>
        <v>#REF!</v>
      </c>
      <c r="N234" s="72" t="e">
        <f>SUMIF(#REF!,Aufteilung_Gebäudegruppen_BWZK!A234,#REF!)</f>
        <v>#REF!</v>
      </c>
      <c r="O234" s="67"/>
      <c r="P234" s="72" t="e">
        <f>SUMIF(#REF!,Aufteilung_Gebäudegruppen_BWZK!A234,#REF!)</f>
        <v>#REF!</v>
      </c>
      <c r="Q234" s="72" t="e">
        <f>SUMIF(#REF!,Aufteilung_Gebäudegruppen_BWZK!A234,#REF!)</f>
        <v>#REF!</v>
      </c>
      <c r="R234" s="72" t="e">
        <f>SUMIF(#REF!,Aufteilung_Gebäudegruppen_BWZK!A234,#REF!)</f>
        <v>#REF!</v>
      </c>
      <c r="S234" s="72" t="e">
        <f>SUMIF(#REF!,Aufteilung_Gebäudegruppen_BWZK!A234,#REF!)</f>
        <v>#REF!</v>
      </c>
      <c r="T234" s="72" t="e">
        <f>SUMIF(#REF!,Aufteilung_Gebäudegruppen_BWZK!A234,#REF!)</f>
        <v>#REF!</v>
      </c>
      <c r="U234" s="67"/>
      <c r="V234" s="72" t="e">
        <f>SUMIF(#REF!,Aufteilung_Gebäudegruppen_BWZK!A234,#REF!)</f>
        <v>#REF!</v>
      </c>
      <c r="W234" s="72" t="e">
        <f>SUMIF(#REF!,Aufteilung_Gebäudegruppen_BWZK!A234,#REF!)</f>
        <v>#REF!</v>
      </c>
      <c r="X234" s="72" t="e">
        <f>SUMIF(#REF!,Aufteilung_Gebäudegruppen_BWZK!A234,#REF!)</f>
        <v>#REF!</v>
      </c>
      <c r="Y234" s="72" t="e">
        <f>SUMIF(#REF!,Aufteilung_Gebäudegruppen_BWZK!A234,#REF!)</f>
        <v>#REF!</v>
      </c>
      <c r="Z234" s="72" t="e">
        <f>SUMIF(#REF!,Aufteilung_Gebäudegruppen_BWZK!A234,#REF!)</f>
        <v>#REF!</v>
      </c>
      <c r="AA234" s="67"/>
      <c r="AB234" s="72" t="e">
        <f>SUMIF(#REF!,Aufteilung_Gebäudegruppen_BWZK!A234,#REF!)</f>
        <v>#REF!</v>
      </c>
      <c r="AC234" s="72" t="e">
        <f>SUMIF(#REF!,Aufteilung_Gebäudegruppen_BWZK!A234,#REF!)</f>
        <v>#REF!</v>
      </c>
      <c r="AD234" s="72" t="e">
        <f>SUMIF(#REF!,Aufteilung_Gebäudegruppen_BWZK!A234,#REF!)</f>
        <v>#REF!</v>
      </c>
      <c r="AE234" s="72" t="e">
        <f>SUMIF(#REF!,Aufteilung_Gebäudegruppen_BWZK!A234,#REF!)</f>
        <v>#REF!</v>
      </c>
      <c r="AF234" s="72" t="e">
        <f>SUMIF(#REF!,Aufteilung_Gebäudegruppen_BWZK!A234,#REF!)</f>
        <v>#REF!</v>
      </c>
      <c r="AG234" s="67"/>
      <c r="AH234" s="72" t="e">
        <f>SUMIF(#REF!,Aufteilung_Gebäudegruppen_BWZK!A234,#REF!)</f>
        <v>#REF!</v>
      </c>
      <c r="AI234" s="72" t="e">
        <f>SUMIF(#REF!,Aufteilung_Gebäudegruppen_BWZK!A234,#REF!)</f>
        <v>#REF!</v>
      </c>
      <c r="AJ234" s="72" t="e">
        <f>SUMIF(#REF!,Aufteilung_Gebäudegruppen_BWZK!A234,#REF!)</f>
        <v>#REF!</v>
      </c>
      <c r="AK234" s="72" t="e">
        <f>SUMIF(#REF!,Aufteilung_Gebäudegruppen_BWZK!A234,#REF!)</f>
        <v>#REF!</v>
      </c>
      <c r="AL234" s="72" t="e">
        <f>SUMIF(#REF!,Aufteilung_Gebäudegruppen_BWZK!A234,#REF!)</f>
        <v>#REF!</v>
      </c>
      <c r="AM234" s="69"/>
      <c r="AN234" s="70" t="s">
        <v>47</v>
      </c>
      <c r="AO234" s="70" t="e">
        <f t="shared" si="60"/>
        <v>#REF!</v>
      </c>
      <c r="AP234" s="70" t="e">
        <f t="shared" si="61"/>
        <v>#REF!</v>
      </c>
      <c r="AQ234" s="70" t="e">
        <f t="shared" si="62"/>
        <v>#REF!</v>
      </c>
      <c r="AR234" s="70" t="e">
        <f t="shared" si="63"/>
        <v>#REF!</v>
      </c>
      <c r="AS234" s="71"/>
      <c r="AT234" s="70" t="s">
        <v>47</v>
      </c>
      <c r="AU234" s="70" t="e">
        <f t="shared" si="64"/>
        <v>#REF!</v>
      </c>
      <c r="AV234" s="70" t="e">
        <f t="shared" si="65"/>
        <v>#REF!</v>
      </c>
      <c r="AW234" s="70" t="e">
        <f t="shared" si="66"/>
        <v>#REF!</v>
      </c>
      <c r="AX234" s="70" t="e">
        <f t="shared" si="67"/>
        <v>#REF!</v>
      </c>
      <c r="AY234" s="71"/>
      <c r="AZ234" s="70" t="s">
        <v>47</v>
      </c>
      <c r="BA234" s="70" t="e">
        <f t="shared" si="68"/>
        <v>#REF!</v>
      </c>
      <c r="BB234" s="70" t="e">
        <f t="shared" si="69"/>
        <v>#REF!</v>
      </c>
      <c r="BC234" s="70" t="e">
        <f t="shared" si="70"/>
        <v>#REF!</v>
      </c>
      <c r="BD234" s="70" t="e">
        <f t="shared" si="71"/>
        <v>#REF!</v>
      </c>
      <c r="BE234" s="71"/>
      <c r="BF234" s="70" t="s">
        <v>47</v>
      </c>
      <c r="BG234" s="70" t="e">
        <f t="shared" si="72"/>
        <v>#REF!</v>
      </c>
      <c r="BH234" s="70" t="e">
        <f t="shared" si="73"/>
        <v>#REF!</v>
      </c>
      <c r="BI234" s="70" t="e">
        <f t="shared" si="74"/>
        <v>#REF!</v>
      </c>
      <c r="BJ234" s="70" t="e">
        <f t="shared" si="75"/>
        <v>#REF!</v>
      </c>
      <c r="BK234" s="71"/>
      <c r="BL234" s="70" t="s">
        <v>47</v>
      </c>
      <c r="BM234" s="70" t="e">
        <f t="shared" si="76"/>
        <v>#REF!</v>
      </c>
      <c r="BN234" s="70" t="e">
        <f t="shared" si="77"/>
        <v>#REF!</v>
      </c>
      <c r="BO234" s="70" t="e">
        <f t="shared" si="78"/>
        <v>#REF!</v>
      </c>
      <c r="BP234" s="70" t="e">
        <f t="shared" si="79"/>
        <v>#REF!</v>
      </c>
      <c r="BQ234" s="52"/>
    </row>
    <row r="235" spans="1:69">
      <c r="A235" s="5">
        <v>6240</v>
      </c>
      <c r="B235" s="5" t="s">
        <v>248</v>
      </c>
      <c r="C235" s="40"/>
      <c r="D235" s="14" t="e">
        <f>SUMIF(#REF!,Aufteilung_Gebäudegruppen_BWZK!A235,#REF!)</f>
        <v>#REF!</v>
      </c>
      <c r="E235" s="14" t="e">
        <f>SUMIF(#REF!,Aufteilung_Gebäudegruppen_BWZK!A235,#REF!)</f>
        <v>#REF!</v>
      </c>
      <c r="F235" s="14" t="e">
        <f>SUMIF(#REF!,Aufteilung_Gebäudegruppen_BWZK!A235,#REF!)</f>
        <v>#REF!</v>
      </c>
      <c r="G235" s="14" t="e">
        <f>SUMIF(#REF!,Aufteilung_Gebäudegruppen_BWZK!A235,#REF!)</f>
        <v>#REF!</v>
      </c>
      <c r="H235" s="14" t="e">
        <f>SUMIF(#REF!,Aufteilung_Gebäudegruppen_BWZK!A235,#REF!)</f>
        <v>#REF!</v>
      </c>
      <c r="I235" s="67"/>
      <c r="J235" s="72" t="e">
        <f>SUMIF(#REF!,Aufteilung_Gebäudegruppen_BWZK!A235,#REF!)</f>
        <v>#REF!</v>
      </c>
      <c r="K235" s="72" t="e">
        <f>SUMIF(#REF!,Aufteilung_Gebäudegruppen_BWZK!A235,#REF!)</f>
        <v>#REF!</v>
      </c>
      <c r="L235" s="72" t="e">
        <f>SUMIF(#REF!,Aufteilung_Gebäudegruppen_BWZK!A235,#REF!)</f>
        <v>#REF!</v>
      </c>
      <c r="M235" s="72" t="e">
        <f>SUMIF(#REF!,Aufteilung_Gebäudegruppen_BWZK!A235,#REF!)</f>
        <v>#REF!</v>
      </c>
      <c r="N235" s="72" t="e">
        <f>SUMIF(#REF!,Aufteilung_Gebäudegruppen_BWZK!A235,#REF!)</f>
        <v>#REF!</v>
      </c>
      <c r="O235" s="67"/>
      <c r="P235" s="72" t="e">
        <f>SUMIF(#REF!,Aufteilung_Gebäudegruppen_BWZK!A235,#REF!)</f>
        <v>#REF!</v>
      </c>
      <c r="Q235" s="72" t="e">
        <f>SUMIF(#REF!,Aufteilung_Gebäudegruppen_BWZK!A235,#REF!)</f>
        <v>#REF!</v>
      </c>
      <c r="R235" s="72" t="e">
        <f>SUMIF(#REF!,Aufteilung_Gebäudegruppen_BWZK!A235,#REF!)</f>
        <v>#REF!</v>
      </c>
      <c r="S235" s="72" t="e">
        <f>SUMIF(#REF!,Aufteilung_Gebäudegruppen_BWZK!A235,#REF!)</f>
        <v>#REF!</v>
      </c>
      <c r="T235" s="72" t="e">
        <f>SUMIF(#REF!,Aufteilung_Gebäudegruppen_BWZK!A235,#REF!)</f>
        <v>#REF!</v>
      </c>
      <c r="U235" s="67"/>
      <c r="V235" s="72" t="e">
        <f>SUMIF(#REF!,Aufteilung_Gebäudegruppen_BWZK!A235,#REF!)</f>
        <v>#REF!</v>
      </c>
      <c r="W235" s="72" t="e">
        <f>SUMIF(#REF!,Aufteilung_Gebäudegruppen_BWZK!A235,#REF!)</f>
        <v>#REF!</v>
      </c>
      <c r="X235" s="72" t="e">
        <f>SUMIF(#REF!,Aufteilung_Gebäudegruppen_BWZK!A235,#REF!)</f>
        <v>#REF!</v>
      </c>
      <c r="Y235" s="72" t="e">
        <f>SUMIF(#REF!,Aufteilung_Gebäudegruppen_BWZK!A235,#REF!)</f>
        <v>#REF!</v>
      </c>
      <c r="Z235" s="72" t="e">
        <f>SUMIF(#REF!,Aufteilung_Gebäudegruppen_BWZK!A235,#REF!)</f>
        <v>#REF!</v>
      </c>
      <c r="AA235" s="67"/>
      <c r="AB235" s="72" t="e">
        <f>SUMIF(#REF!,Aufteilung_Gebäudegruppen_BWZK!A235,#REF!)</f>
        <v>#REF!</v>
      </c>
      <c r="AC235" s="72" t="e">
        <f>SUMIF(#REF!,Aufteilung_Gebäudegruppen_BWZK!A235,#REF!)</f>
        <v>#REF!</v>
      </c>
      <c r="AD235" s="72" t="e">
        <f>SUMIF(#REF!,Aufteilung_Gebäudegruppen_BWZK!A235,#REF!)</f>
        <v>#REF!</v>
      </c>
      <c r="AE235" s="72" t="e">
        <f>SUMIF(#REF!,Aufteilung_Gebäudegruppen_BWZK!A235,#REF!)</f>
        <v>#REF!</v>
      </c>
      <c r="AF235" s="72" t="e">
        <f>SUMIF(#REF!,Aufteilung_Gebäudegruppen_BWZK!A235,#REF!)</f>
        <v>#REF!</v>
      </c>
      <c r="AG235" s="67"/>
      <c r="AH235" s="72" t="e">
        <f>SUMIF(#REF!,Aufteilung_Gebäudegruppen_BWZK!A235,#REF!)</f>
        <v>#REF!</v>
      </c>
      <c r="AI235" s="72" t="e">
        <f>SUMIF(#REF!,Aufteilung_Gebäudegruppen_BWZK!A235,#REF!)</f>
        <v>#REF!</v>
      </c>
      <c r="AJ235" s="72" t="e">
        <f>SUMIF(#REF!,Aufteilung_Gebäudegruppen_BWZK!A235,#REF!)</f>
        <v>#REF!</v>
      </c>
      <c r="AK235" s="72" t="e">
        <f>SUMIF(#REF!,Aufteilung_Gebäudegruppen_BWZK!A235,#REF!)</f>
        <v>#REF!</v>
      </c>
      <c r="AL235" s="72" t="e">
        <f>SUMIF(#REF!,Aufteilung_Gebäudegruppen_BWZK!A235,#REF!)</f>
        <v>#REF!</v>
      </c>
      <c r="AM235" s="69"/>
      <c r="AN235" s="70" t="s">
        <v>47</v>
      </c>
      <c r="AO235" s="70" t="e">
        <f t="shared" si="60"/>
        <v>#REF!</v>
      </c>
      <c r="AP235" s="70" t="e">
        <f t="shared" si="61"/>
        <v>#REF!</v>
      </c>
      <c r="AQ235" s="70" t="e">
        <f t="shared" si="62"/>
        <v>#REF!</v>
      </c>
      <c r="AR235" s="70" t="e">
        <f t="shared" si="63"/>
        <v>#REF!</v>
      </c>
      <c r="AS235" s="71"/>
      <c r="AT235" s="70" t="s">
        <v>47</v>
      </c>
      <c r="AU235" s="70" t="e">
        <f t="shared" si="64"/>
        <v>#REF!</v>
      </c>
      <c r="AV235" s="70" t="e">
        <f t="shared" si="65"/>
        <v>#REF!</v>
      </c>
      <c r="AW235" s="70" t="e">
        <f t="shared" si="66"/>
        <v>#REF!</v>
      </c>
      <c r="AX235" s="70" t="e">
        <f t="shared" si="67"/>
        <v>#REF!</v>
      </c>
      <c r="AY235" s="71"/>
      <c r="AZ235" s="70" t="s">
        <v>47</v>
      </c>
      <c r="BA235" s="70" t="e">
        <f t="shared" si="68"/>
        <v>#REF!</v>
      </c>
      <c r="BB235" s="70" t="e">
        <f t="shared" si="69"/>
        <v>#REF!</v>
      </c>
      <c r="BC235" s="70" t="e">
        <f t="shared" si="70"/>
        <v>#REF!</v>
      </c>
      <c r="BD235" s="70" t="e">
        <f t="shared" si="71"/>
        <v>#REF!</v>
      </c>
      <c r="BE235" s="71"/>
      <c r="BF235" s="70" t="s">
        <v>47</v>
      </c>
      <c r="BG235" s="70" t="e">
        <f t="shared" si="72"/>
        <v>#REF!</v>
      </c>
      <c r="BH235" s="70" t="e">
        <f t="shared" si="73"/>
        <v>#REF!</v>
      </c>
      <c r="BI235" s="70" t="e">
        <f t="shared" si="74"/>
        <v>#REF!</v>
      </c>
      <c r="BJ235" s="70" t="e">
        <f t="shared" si="75"/>
        <v>#REF!</v>
      </c>
      <c r="BK235" s="71"/>
      <c r="BL235" s="70" t="s">
        <v>47</v>
      </c>
      <c r="BM235" s="70" t="e">
        <f t="shared" si="76"/>
        <v>#REF!</v>
      </c>
      <c r="BN235" s="70" t="e">
        <f t="shared" si="77"/>
        <v>#REF!</v>
      </c>
      <c r="BO235" s="70" t="e">
        <f t="shared" si="78"/>
        <v>#REF!</v>
      </c>
      <c r="BP235" s="70" t="e">
        <f t="shared" si="79"/>
        <v>#REF!</v>
      </c>
      <c r="BQ235" s="52"/>
    </row>
    <row r="236" spans="1:69">
      <c r="A236" s="5">
        <v>6250</v>
      </c>
      <c r="B236" s="5" t="s">
        <v>249</v>
      </c>
      <c r="C236" s="40"/>
      <c r="D236" s="14" t="e">
        <f>SUMIF(#REF!,Aufteilung_Gebäudegruppen_BWZK!A236,#REF!)</f>
        <v>#REF!</v>
      </c>
      <c r="E236" s="14" t="e">
        <f>SUMIF(#REF!,Aufteilung_Gebäudegruppen_BWZK!A236,#REF!)</f>
        <v>#REF!</v>
      </c>
      <c r="F236" s="14" t="e">
        <f>SUMIF(#REF!,Aufteilung_Gebäudegruppen_BWZK!A236,#REF!)</f>
        <v>#REF!</v>
      </c>
      <c r="G236" s="14" t="e">
        <f>SUMIF(#REF!,Aufteilung_Gebäudegruppen_BWZK!A236,#REF!)</f>
        <v>#REF!</v>
      </c>
      <c r="H236" s="14" t="e">
        <f>SUMIF(#REF!,Aufteilung_Gebäudegruppen_BWZK!A236,#REF!)</f>
        <v>#REF!</v>
      </c>
      <c r="I236" s="67"/>
      <c r="J236" s="72" t="e">
        <f>SUMIF(#REF!,Aufteilung_Gebäudegruppen_BWZK!A236,#REF!)</f>
        <v>#REF!</v>
      </c>
      <c r="K236" s="72" t="e">
        <f>SUMIF(#REF!,Aufteilung_Gebäudegruppen_BWZK!A236,#REF!)</f>
        <v>#REF!</v>
      </c>
      <c r="L236" s="72" t="e">
        <f>SUMIF(#REF!,Aufteilung_Gebäudegruppen_BWZK!A236,#REF!)</f>
        <v>#REF!</v>
      </c>
      <c r="M236" s="72" t="e">
        <f>SUMIF(#REF!,Aufteilung_Gebäudegruppen_BWZK!A236,#REF!)</f>
        <v>#REF!</v>
      </c>
      <c r="N236" s="72" t="e">
        <f>SUMIF(#REF!,Aufteilung_Gebäudegruppen_BWZK!A236,#REF!)</f>
        <v>#REF!</v>
      </c>
      <c r="O236" s="67"/>
      <c r="P236" s="72" t="e">
        <f>SUMIF(#REF!,Aufteilung_Gebäudegruppen_BWZK!A236,#REF!)</f>
        <v>#REF!</v>
      </c>
      <c r="Q236" s="72" t="e">
        <f>SUMIF(#REF!,Aufteilung_Gebäudegruppen_BWZK!A236,#REF!)</f>
        <v>#REF!</v>
      </c>
      <c r="R236" s="72" t="e">
        <f>SUMIF(#REF!,Aufteilung_Gebäudegruppen_BWZK!A236,#REF!)</f>
        <v>#REF!</v>
      </c>
      <c r="S236" s="72" t="e">
        <f>SUMIF(#REF!,Aufteilung_Gebäudegruppen_BWZK!A236,#REF!)</f>
        <v>#REF!</v>
      </c>
      <c r="T236" s="72" t="e">
        <f>SUMIF(#REF!,Aufteilung_Gebäudegruppen_BWZK!A236,#REF!)</f>
        <v>#REF!</v>
      </c>
      <c r="U236" s="67"/>
      <c r="V236" s="72" t="e">
        <f>SUMIF(#REF!,Aufteilung_Gebäudegruppen_BWZK!A236,#REF!)</f>
        <v>#REF!</v>
      </c>
      <c r="W236" s="72" t="e">
        <f>SUMIF(#REF!,Aufteilung_Gebäudegruppen_BWZK!A236,#REF!)</f>
        <v>#REF!</v>
      </c>
      <c r="X236" s="72" t="e">
        <f>SUMIF(#REF!,Aufteilung_Gebäudegruppen_BWZK!A236,#REF!)</f>
        <v>#REF!</v>
      </c>
      <c r="Y236" s="72" t="e">
        <f>SUMIF(#REF!,Aufteilung_Gebäudegruppen_BWZK!A236,#REF!)</f>
        <v>#REF!</v>
      </c>
      <c r="Z236" s="72" t="e">
        <f>SUMIF(#REF!,Aufteilung_Gebäudegruppen_BWZK!A236,#REF!)</f>
        <v>#REF!</v>
      </c>
      <c r="AA236" s="67"/>
      <c r="AB236" s="72" t="e">
        <f>SUMIF(#REF!,Aufteilung_Gebäudegruppen_BWZK!A236,#REF!)</f>
        <v>#REF!</v>
      </c>
      <c r="AC236" s="72" t="e">
        <f>SUMIF(#REF!,Aufteilung_Gebäudegruppen_BWZK!A236,#REF!)</f>
        <v>#REF!</v>
      </c>
      <c r="AD236" s="72" t="e">
        <f>SUMIF(#REF!,Aufteilung_Gebäudegruppen_BWZK!A236,#REF!)</f>
        <v>#REF!</v>
      </c>
      <c r="AE236" s="72" t="e">
        <f>SUMIF(#REF!,Aufteilung_Gebäudegruppen_BWZK!A236,#REF!)</f>
        <v>#REF!</v>
      </c>
      <c r="AF236" s="72" t="e">
        <f>SUMIF(#REF!,Aufteilung_Gebäudegruppen_BWZK!A236,#REF!)</f>
        <v>#REF!</v>
      </c>
      <c r="AG236" s="67"/>
      <c r="AH236" s="72" t="e">
        <f>SUMIF(#REF!,Aufteilung_Gebäudegruppen_BWZK!A236,#REF!)</f>
        <v>#REF!</v>
      </c>
      <c r="AI236" s="72" t="e">
        <f>SUMIF(#REF!,Aufteilung_Gebäudegruppen_BWZK!A236,#REF!)</f>
        <v>#REF!</v>
      </c>
      <c r="AJ236" s="72" t="e">
        <f>SUMIF(#REF!,Aufteilung_Gebäudegruppen_BWZK!A236,#REF!)</f>
        <v>#REF!</v>
      </c>
      <c r="AK236" s="72" t="e">
        <f>SUMIF(#REF!,Aufteilung_Gebäudegruppen_BWZK!A236,#REF!)</f>
        <v>#REF!</v>
      </c>
      <c r="AL236" s="72" t="e">
        <f>SUMIF(#REF!,Aufteilung_Gebäudegruppen_BWZK!A236,#REF!)</f>
        <v>#REF!</v>
      </c>
      <c r="AM236" s="69"/>
      <c r="AN236" s="70" t="s">
        <v>47</v>
      </c>
      <c r="AO236" s="70" t="e">
        <f t="shared" si="60"/>
        <v>#REF!</v>
      </c>
      <c r="AP236" s="70" t="e">
        <f t="shared" si="61"/>
        <v>#REF!</v>
      </c>
      <c r="AQ236" s="70" t="e">
        <f t="shared" si="62"/>
        <v>#REF!</v>
      </c>
      <c r="AR236" s="70" t="e">
        <f t="shared" si="63"/>
        <v>#REF!</v>
      </c>
      <c r="AS236" s="71"/>
      <c r="AT236" s="70" t="s">
        <v>47</v>
      </c>
      <c r="AU236" s="70" t="e">
        <f t="shared" si="64"/>
        <v>#REF!</v>
      </c>
      <c r="AV236" s="70" t="e">
        <f t="shared" si="65"/>
        <v>#REF!</v>
      </c>
      <c r="AW236" s="70" t="e">
        <f t="shared" si="66"/>
        <v>#REF!</v>
      </c>
      <c r="AX236" s="70" t="e">
        <f t="shared" si="67"/>
        <v>#REF!</v>
      </c>
      <c r="AY236" s="71"/>
      <c r="AZ236" s="70" t="s">
        <v>47</v>
      </c>
      <c r="BA236" s="70" t="e">
        <f t="shared" si="68"/>
        <v>#REF!</v>
      </c>
      <c r="BB236" s="70" t="e">
        <f t="shared" si="69"/>
        <v>#REF!</v>
      </c>
      <c r="BC236" s="70" t="e">
        <f t="shared" si="70"/>
        <v>#REF!</v>
      </c>
      <c r="BD236" s="70" t="e">
        <f t="shared" si="71"/>
        <v>#REF!</v>
      </c>
      <c r="BE236" s="71"/>
      <c r="BF236" s="70" t="s">
        <v>47</v>
      </c>
      <c r="BG236" s="70" t="e">
        <f t="shared" si="72"/>
        <v>#REF!</v>
      </c>
      <c r="BH236" s="70" t="e">
        <f t="shared" si="73"/>
        <v>#REF!</v>
      </c>
      <c r="BI236" s="70" t="e">
        <f t="shared" si="74"/>
        <v>#REF!</v>
      </c>
      <c r="BJ236" s="70" t="e">
        <f t="shared" si="75"/>
        <v>#REF!</v>
      </c>
      <c r="BK236" s="71"/>
      <c r="BL236" s="70" t="s">
        <v>47</v>
      </c>
      <c r="BM236" s="70" t="e">
        <f t="shared" si="76"/>
        <v>#REF!</v>
      </c>
      <c r="BN236" s="70" t="e">
        <f t="shared" si="77"/>
        <v>#REF!</v>
      </c>
      <c r="BO236" s="70" t="e">
        <f t="shared" si="78"/>
        <v>#REF!</v>
      </c>
      <c r="BP236" s="70" t="e">
        <f t="shared" si="79"/>
        <v>#REF!</v>
      </c>
      <c r="BQ236" s="52"/>
    </row>
    <row r="237" spans="1:69">
      <c r="A237" s="5">
        <v>6260</v>
      </c>
      <c r="B237" s="5" t="s">
        <v>250</v>
      </c>
      <c r="C237" s="40"/>
      <c r="D237" s="14" t="e">
        <f>SUMIF(#REF!,Aufteilung_Gebäudegruppen_BWZK!A237,#REF!)</f>
        <v>#REF!</v>
      </c>
      <c r="E237" s="14" t="e">
        <f>SUMIF(#REF!,Aufteilung_Gebäudegruppen_BWZK!A237,#REF!)</f>
        <v>#REF!</v>
      </c>
      <c r="F237" s="14" t="e">
        <f>SUMIF(#REF!,Aufteilung_Gebäudegruppen_BWZK!A237,#REF!)</f>
        <v>#REF!</v>
      </c>
      <c r="G237" s="14" t="e">
        <f>SUMIF(#REF!,Aufteilung_Gebäudegruppen_BWZK!A237,#REF!)</f>
        <v>#REF!</v>
      </c>
      <c r="H237" s="14" t="e">
        <f>SUMIF(#REF!,Aufteilung_Gebäudegruppen_BWZK!A237,#REF!)</f>
        <v>#REF!</v>
      </c>
      <c r="I237" s="67"/>
      <c r="J237" s="72" t="e">
        <f>SUMIF(#REF!,Aufteilung_Gebäudegruppen_BWZK!A237,#REF!)</f>
        <v>#REF!</v>
      </c>
      <c r="K237" s="72" t="e">
        <f>SUMIF(#REF!,Aufteilung_Gebäudegruppen_BWZK!A237,#REF!)</f>
        <v>#REF!</v>
      </c>
      <c r="L237" s="72" t="e">
        <f>SUMIF(#REF!,Aufteilung_Gebäudegruppen_BWZK!A237,#REF!)</f>
        <v>#REF!</v>
      </c>
      <c r="M237" s="72" t="e">
        <f>SUMIF(#REF!,Aufteilung_Gebäudegruppen_BWZK!A237,#REF!)</f>
        <v>#REF!</v>
      </c>
      <c r="N237" s="72" t="e">
        <f>SUMIF(#REF!,Aufteilung_Gebäudegruppen_BWZK!A237,#REF!)</f>
        <v>#REF!</v>
      </c>
      <c r="O237" s="67"/>
      <c r="P237" s="72" t="e">
        <f>SUMIF(#REF!,Aufteilung_Gebäudegruppen_BWZK!A237,#REF!)</f>
        <v>#REF!</v>
      </c>
      <c r="Q237" s="72" t="e">
        <f>SUMIF(#REF!,Aufteilung_Gebäudegruppen_BWZK!A237,#REF!)</f>
        <v>#REF!</v>
      </c>
      <c r="R237" s="72" t="e">
        <f>SUMIF(#REF!,Aufteilung_Gebäudegruppen_BWZK!A237,#REF!)</f>
        <v>#REF!</v>
      </c>
      <c r="S237" s="72" t="e">
        <f>SUMIF(#REF!,Aufteilung_Gebäudegruppen_BWZK!A237,#REF!)</f>
        <v>#REF!</v>
      </c>
      <c r="T237" s="72" t="e">
        <f>SUMIF(#REF!,Aufteilung_Gebäudegruppen_BWZK!A237,#REF!)</f>
        <v>#REF!</v>
      </c>
      <c r="U237" s="67"/>
      <c r="V237" s="72" t="e">
        <f>SUMIF(#REF!,Aufteilung_Gebäudegruppen_BWZK!A237,#REF!)</f>
        <v>#REF!</v>
      </c>
      <c r="W237" s="72" t="e">
        <f>SUMIF(#REF!,Aufteilung_Gebäudegruppen_BWZK!A237,#REF!)</f>
        <v>#REF!</v>
      </c>
      <c r="X237" s="72" t="e">
        <f>SUMIF(#REF!,Aufteilung_Gebäudegruppen_BWZK!A237,#REF!)</f>
        <v>#REF!</v>
      </c>
      <c r="Y237" s="72" t="e">
        <f>SUMIF(#REF!,Aufteilung_Gebäudegruppen_BWZK!A237,#REF!)</f>
        <v>#REF!</v>
      </c>
      <c r="Z237" s="72" t="e">
        <f>SUMIF(#REF!,Aufteilung_Gebäudegruppen_BWZK!A237,#REF!)</f>
        <v>#REF!</v>
      </c>
      <c r="AA237" s="67"/>
      <c r="AB237" s="72" t="e">
        <f>SUMIF(#REF!,Aufteilung_Gebäudegruppen_BWZK!A237,#REF!)</f>
        <v>#REF!</v>
      </c>
      <c r="AC237" s="72" t="e">
        <f>SUMIF(#REF!,Aufteilung_Gebäudegruppen_BWZK!A237,#REF!)</f>
        <v>#REF!</v>
      </c>
      <c r="AD237" s="72" t="e">
        <f>SUMIF(#REF!,Aufteilung_Gebäudegruppen_BWZK!A237,#REF!)</f>
        <v>#REF!</v>
      </c>
      <c r="AE237" s="72" t="e">
        <f>SUMIF(#REF!,Aufteilung_Gebäudegruppen_BWZK!A237,#REF!)</f>
        <v>#REF!</v>
      </c>
      <c r="AF237" s="72" t="e">
        <f>SUMIF(#REF!,Aufteilung_Gebäudegruppen_BWZK!A237,#REF!)</f>
        <v>#REF!</v>
      </c>
      <c r="AG237" s="67"/>
      <c r="AH237" s="72" t="e">
        <f>SUMIF(#REF!,Aufteilung_Gebäudegruppen_BWZK!A237,#REF!)</f>
        <v>#REF!</v>
      </c>
      <c r="AI237" s="72" t="e">
        <f>SUMIF(#REF!,Aufteilung_Gebäudegruppen_BWZK!A237,#REF!)</f>
        <v>#REF!</v>
      </c>
      <c r="AJ237" s="72" t="e">
        <f>SUMIF(#REF!,Aufteilung_Gebäudegruppen_BWZK!A237,#REF!)</f>
        <v>#REF!</v>
      </c>
      <c r="AK237" s="72" t="e">
        <f>SUMIF(#REF!,Aufteilung_Gebäudegruppen_BWZK!A237,#REF!)</f>
        <v>#REF!</v>
      </c>
      <c r="AL237" s="72" t="e">
        <f>SUMIF(#REF!,Aufteilung_Gebäudegruppen_BWZK!A237,#REF!)</f>
        <v>#REF!</v>
      </c>
      <c r="AM237" s="69"/>
      <c r="AN237" s="70" t="s">
        <v>47</v>
      </c>
      <c r="AO237" s="70" t="e">
        <f t="shared" si="60"/>
        <v>#REF!</v>
      </c>
      <c r="AP237" s="70" t="e">
        <f t="shared" si="61"/>
        <v>#REF!</v>
      </c>
      <c r="AQ237" s="70" t="e">
        <f t="shared" si="62"/>
        <v>#REF!</v>
      </c>
      <c r="AR237" s="70" t="e">
        <f t="shared" si="63"/>
        <v>#REF!</v>
      </c>
      <c r="AS237" s="71"/>
      <c r="AT237" s="70" t="s">
        <v>47</v>
      </c>
      <c r="AU237" s="70" t="e">
        <f t="shared" si="64"/>
        <v>#REF!</v>
      </c>
      <c r="AV237" s="70" t="e">
        <f t="shared" si="65"/>
        <v>#REF!</v>
      </c>
      <c r="AW237" s="70" t="e">
        <f t="shared" si="66"/>
        <v>#REF!</v>
      </c>
      <c r="AX237" s="70" t="e">
        <f t="shared" si="67"/>
        <v>#REF!</v>
      </c>
      <c r="AY237" s="71"/>
      <c r="AZ237" s="70" t="s">
        <v>47</v>
      </c>
      <c r="BA237" s="70" t="e">
        <f t="shared" si="68"/>
        <v>#REF!</v>
      </c>
      <c r="BB237" s="70" t="e">
        <f t="shared" si="69"/>
        <v>#REF!</v>
      </c>
      <c r="BC237" s="70" t="e">
        <f t="shared" si="70"/>
        <v>#REF!</v>
      </c>
      <c r="BD237" s="70" t="e">
        <f t="shared" si="71"/>
        <v>#REF!</v>
      </c>
      <c r="BE237" s="71"/>
      <c r="BF237" s="70" t="s">
        <v>47</v>
      </c>
      <c r="BG237" s="70" t="e">
        <f t="shared" si="72"/>
        <v>#REF!</v>
      </c>
      <c r="BH237" s="70" t="e">
        <f t="shared" si="73"/>
        <v>#REF!</v>
      </c>
      <c r="BI237" s="70" t="e">
        <f t="shared" si="74"/>
        <v>#REF!</v>
      </c>
      <c r="BJ237" s="70" t="e">
        <f t="shared" si="75"/>
        <v>#REF!</v>
      </c>
      <c r="BK237" s="71"/>
      <c r="BL237" s="70" t="s">
        <v>47</v>
      </c>
      <c r="BM237" s="70" t="e">
        <f t="shared" si="76"/>
        <v>#REF!</v>
      </c>
      <c r="BN237" s="70" t="e">
        <f t="shared" si="77"/>
        <v>#REF!</v>
      </c>
      <c r="BO237" s="70" t="e">
        <f t="shared" si="78"/>
        <v>#REF!</v>
      </c>
      <c r="BP237" s="70" t="e">
        <f t="shared" si="79"/>
        <v>#REF!</v>
      </c>
      <c r="BQ237" s="52"/>
    </row>
    <row r="238" spans="1:69">
      <c r="A238" s="5">
        <v>6270</v>
      </c>
      <c r="B238" s="5" t="s">
        <v>251</v>
      </c>
      <c r="C238" s="40"/>
      <c r="D238" s="14" t="e">
        <f>SUMIF(#REF!,Aufteilung_Gebäudegruppen_BWZK!A238,#REF!)</f>
        <v>#REF!</v>
      </c>
      <c r="E238" s="14" t="e">
        <f>SUMIF(#REF!,Aufteilung_Gebäudegruppen_BWZK!A238,#REF!)</f>
        <v>#REF!</v>
      </c>
      <c r="F238" s="14" t="e">
        <f>SUMIF(#REF!,Aufteilung_Gebäudegruppen_BWZK!A238,#REF!)</f>
        <v>#REF!</v>
      </c>
      <c r="G238" s="14" t="e">
        <f>SUMIF(#REF!,Aufteilung_Gebäudegruppen_BWZK!A238,#REF!)</f>
        <v>#REF!</v>
      </c>
      <c r="H238" s="14" t="e">
        <f>SUMIF(#REF!,Aufteilung_Gebäudegruppen_BWZK!A238,#REF!)</f>
        <v>#REF!</v>
      </c>
      <c r="I238" s="67"/>
      <c r="J238" s="72" t="e">
        <f>SUMIF(#REF!,Aufteilung_Gebäudegruppen_BWZK!A238,#REF!)</f>
        <v>#REF!</v>
      </c>
      <c r="K238" s="72" t="e">
        <f>SUMIF(#REF!,Aufteilung_Gebäudegruppen_BWZK!A238,#REF!)</f>
        <v>#REF!</v>
      </c>
      <c r="L238" s="72" t="e">
        <f>SUMIF(#REF!,Aufteilung_Gebäudegruppen_BWZK!A238,#REF!)</f>
        <v>#REF!</v>
      </c>
      <c r="M238" s="72" t="e">
        <f>SUMIF(#REF!,Aufteilung_Gebäudegruppen_BWZK!A238,#REF!)</f>
        <v>#REF!</v>
      </c>
      <c r="N238" s="72" t="e">
        <f>SUMIF(#REF!,Aufteilung_Gebäudegruppen_BWZK!A238,#REF!)</f>
        <v>#REF!</v>
      </c>
      <c r="O238" s="67"/>
      <c r="P238" s="72" t="e">
        <f>SUMIF(#REF!,Aufteilung_Gebäudegruppen_BWZK!A238,#REF!)</f>
        <v>#REF!</v>
      </c>
      <c r="Q238" s="72" t="e">
        <f>SUMIF(#REF!,Aufteilung_Gebäudegruppen_BWZK!A238,#REF!)</f>
        <v>#REF!</v>
      </c>
      <c r="R238" s="72" t="e">
        <f>SUMIF(#REF!,Aufteilung_Gebäudegruppen_BWZK!A238,#REF!)</f>
        <v>#REF!</v>
      </c>
      <c r="S238" s="72" t="e">
        <f>SUMIF(#REF!,Aufteilung_Gebäudegruppen_BWZK!A238,#REF!)</f>
        <v>#REF!</v>
      </c>
      <c r="T238" s="72" t="e">
        <f>SUMIF(#REF!,Aufteilung_Gebäudegruppen_BWZK!A238,#REF!)</f>
        <v>#REF!</v>
      </c>
      <c r="U238" s="67"/>
      <c r="V238" s="72" t="e">
        <f>SUMIF(#REF!,Aufteilung_Gebäudegruppen_BWZK!A238,#REF!)</f>
        <v>#REF!</v>
      </c>
      <c r="W238" s="72" t="e">
        <f>SUMIF(#REF!,Aufteilung_Gebäudegruppen_BWZK!A238,#REF!)</f>
        <v>#REF!</v>
      </c>
      <c r="X238" s="72" t="e">
        <f>SUMIF(#REF!,Aufteilung_Gebäudegruppen_BWZK!A238,#REF!)</f>
        <v>#REF!</v>
      </c>
      <c r="Y238" s="72" t="e">
        <f>SUMIF(#REF!,Aufteilung_Gebäudegruppen_BWZK!A238,#REF!)</f>
        <v>#REF!</v>
      </c>
      <c r="Z238" s="72" t="e">
        <f>SUMIF(#REF!,Aufteilung_Gebäudegruppen_BWZK!A238,#REF!)</f>
        <v>#REF!</v>
      </c>
      <c r="AA238" s="67"/>
      <c r="AB238" s="72" t="e">
        <f>SUMIF(#REF!,Aufteilung_Gebäudegruppen_BWZK!A238,#REF!)</f>
        <v>#REF!</v>
      </c>
      <c r="AC238" s="72" t="e">
        <f>SUMIF(#REF!,Aufteilung_Gebäudegruppen_BWZK!A238,#REF!)</f>
        <v>#REF!</v>
      </c>
      <c r="AD238" s="72" t="e">
        <f>SUMIF(#REF!,Aufteilung_Gebäudegruppen_BWZK!A238,#REF!)</f>
        <v>#REF!</v>
      </c>
      <c r="AE238" s="72" t="e">
        <f>SUMIF(#REF!,Aufteilung_Gebäudegruppen_BWZK!A238,#REF!)</f>
        <v>#REF!</v>
      </c>
      <c r="AF238" s="72" t="e">
        <f>SUMIF(#REF!,Aufteilung_Gebäudegruppen_BWZK!A238,#REF!)</f>
        <v>#REF!</v>
      </c>
      <c r="AG238" s="67"/>
      <c r="AH238" s="72" t="e">
        <f>SUMIF(#REF!,Aufteilung_Gebäudegruppen_BWZK!A238,#REF!)</f>
        <v>#REF!</v>
      </c>
      <c r="AI238" s="72" t="e">
        <f>SUMIF(#REF!,Aufteilung_Gebäudegruppen_BWZK!A238,#REF!)</f>
        <v>#REF!</v>
      </c>
      <c r="AJ238" s="72" t="e">
        <f>SUMIF(#REF!,Aufteilung_Gebäudegruppen_BWZK!A238,#REF!)</f>
        <v>#REF!</v>
      </c>
      <c r="AK238" s="72" t="e">
        <f>SUMIF(#REF!,Aufteilung_Gebäudegruppen_BWZK!A238,#REF!)</f>
        <v>#REF!</v>
      </c>
      <c r="AL238" s="72" t="e">
        <f>SUMIF(#REF!,Aufteilung_Gebäudegruppen_BWZK!A238,#REF!)</f>
        <v>#REF!</v>
      </c>
      <c r="AM238" s="69"/>
      <c r="AN238" s="70" t="s">
        <v>47</v>
      </c>
      <c r="AO238" s="70" t="e">
        <f t="shared" si="60"/>
        <v>#REF!</v>
      </c>
      <c r="AP238" s="70" t="e">
        <f t="shared" si="61"/>
        <v>#REF!</v>
      </c>
      <c r="AQ238" s="70" t="e">
        <f t="shared" si="62"/>
        <v>#REF!</v>
      </c>
      <c r="AR238" s="70" t="e">
        <f t="shared" si="63"/>
        <v>#REF!</v>
      </c>
      <c r="AS238" s="71"/>
      <c r="AT238" s="70" t="s">
        <v>47</v>
      </c>
      <c r="AU238" s="70" t="e">
        <f t="shared" si="64"/>
        <v>#REF!</v>
      </c>
      <c r="AV238" s="70" t="e">
        <f t="shared" si="65"/>
        <v>#REF!</v>
      </c>
      <c r="AW238" s="70" t="e">
        <f t="shared" si="66"/>
        <v>#REF!</v>
      </c>
      <c r="AX238" s="70" t="e">
        <f t="shared" si="67"/>
        <v>#REF!</v>
      </c>
      <c r="AY238" s="71"/>
      <c r="AZ238" s="70" t="s">
        <v>47</v>
      </c>
      <c r="BA238" s="70" t="e">
        <f t="shared" si="68"/>
        <v>#REF!</v>
      </c>
      <c r="BB238" s="70" t="e">
        <f t="shared" si="69"/>
        <v>#REF!</v>
      </c>
      <c r="BC238" s="70" t="e">
        <f t="shared" si="70"/>
        <v>#REF!</v>
      </c>
      <c r="BD238" s="70" t="e">
        <f t="shared" si="71"/>
        <v>#REF!</v>
      </c>
      <c r="BE238" s="71"/>
      <c r="BF238" s="70" t="s">
        <v>47</v>
      </c>
      <c r="BG238" s="70" t="e">
        <f t="shared" si="72"/>
        <v>#REF!</v>
      </c>
      <c r="BH238" s="70" t="e">
        <f t="shared" si="73"/>
        <v>#REF!</v>
      </c>
      <c r="BI238" s="70" t="e">
        <f t="shared" si="74"/>
        <v>#REF!</v>
      </c>
      <c r="BJ238" s="70" t="e">
        <f t="shared" si="75"/>
        <v>#REF!</v>
      </c>
      <c r="BK238" s="71"/>
      <c r="BL238" s="70" t="s">
        <v>47</v>
      </c>
      <c r="BM238" s="70" t="e">
        <f t="shared" si="76"/>
        <v>#REF!</v>
      </c>
      <c r="BN238" s="70" t="e">
        <f t="shared" si="77"/>
        <v>#REF!</v>
      </c>
      <c r="BO238" s="70" t="e">
        <f t="shared" si="78"/>
        <v>#REF!</v>
      </c>
      <c r="BP238" s="70" t="e">
        <f t="shared" si="79"/>
        <v>#REF!</v>
      </c>
      <c r="BQ238" s="52"/>
    </row>
    <row r="239" spans="1:69">
      <c r="A239" s="66">
        <v>6300</v>
      </c>
      <c r="B239" s="66" t="s">
        <v>252</v>
      </c>
      <c r="C239" s="39"/>
      <c r="D239" s="14" t="e">
        <f>SUMIF(#REF!,Aufteilung_Gebäudegruppen_BWZK!A239,#REF!)</f>
        <v>#REF!</v>
      </c>
      <c r="E239" s="14" t="e">
        <f>SUMIF(#REF!,Aufteilung_Gebäudegruppen_BWZK!A239,#REF!)</f>
        <v>#REF!</v>
      </c>
      <c r="F239" s="14" t="e">
        <f>SUMIF(#REF!,Aufteilung_Gebäudegruppen_BWZK!A239,#REF!)</f>
        <v>#REF!</v>
      </c>
      <c r="G239" s="14" t="e">
        <f>SUMIF(#REF!,Aufteilung_Gebäudegruppen_BWZK!A239,#REF!)</f>
        <v>#REF!</v>
      </c>
      <c r="H239" s="14" t="e">
        <f>SUMIF(#REF!,Aufteilung_Gebäudegruppen_BWZK!A239,#REF!)</f>
        <v>#REF!</v>
      </c>
      <c r="I239" s="67"/>
      <c r="J239" s="72" t="e">
        <f>SUMIF(#REF!,Aufteilung_Gebäudegruppen_BWZK!A239,#REF!)</f>
        <v>#REF!</v>
      </c>
      <c r="K239" s="72" t="e">
        <f>SUMIF(#REF!,Aufteilung_Gebäudegruppen_BWZK!A239,#REF!)</f>
        <v>#REF!</v>
      </c>
      <c r="L239" s="72" t="e">
        <f>SUMIF(#REF!,Aufteilung_Gebäudegruppen_BWZK!A239,#REF!)</f>
        <v>#REF!</v>
      </c>
      <c r="M239" s="72" t="e">
        <f>SUMIF(#REF!,Aufteilung_Gebäudegruppen_BWZK!A239,#REF!)</f>
        <v>#REF!</v>
      </c>
      <c r="N239" s="72" t="e">
        <f>SUMIF(#REF!,Aufteilung_Gebäudegruppen_BWZK!A239,#REF!)</f>
        <v>#REF!</v>
      </c>
      <c r="O239" s="67"/>
      <c r="P239" s="72" t="e">
        <f>SUMIF(#REF!,Aufteilung_Gebäudegruppen_BWZK!A239,#REF!)</f>
        <v>#REF!</v>
      </c>
      <c r="Q239" s="72" t="e">
        <f>SUMIF(#REF!,Aufteilung_Gebäudegruppen_BWZK!A239,#REF!)</f>
        <v>#REF!</v>
      </c>
      <c r="R239" s="72" t="e">
        <f>SUMIF(#REF!,Aufteilung_Gebäudegruppen_BWZK!A239,#REF!)</f>
        <v>#REF!</v>
      </c>
      <c r="S239" s="72" t="e">
        <f>SUMIF(#REF!,Aufteilung_Gebäudegruppen_BWZK!A239,#REF!)</f>
        <v>#REF!</v>
      </c>
      <c r="T239" s="72" t="e">
        <f>SUMIF(#REF!,Aufteilung_Gebäudegruppen_BWZK!A239,#REF!)</f>
        <v>#REF!</v>
      </c>
      <c r="U239" s="67"/>
      <c r="V239" s="72" t="e">
        <f>SUMIF(#REF!,Aufteilung_Gebäudegruppen_BWZK!A239,#REF!)</f>
        <v>#REF!</v>
      </c>
      <c r="W239" s="72" t="e">
        <f>SUMIF(#REF!,Aufteilung_Gebäudegruppen_BWZK!A239,#REF!)</f>
        <v>#REF!</v>
      </c>
      <c r="X239" s="72" t="e">
        <f>SUMIF(#REF!,Aufteilung_Gebäudegruppen_BWZK!A239,#REF!)</f>
        <v>#REF!</v>
      </c>
      <c r="Y239" s="72" t="e">
        <f>SUMIF(#REF!,Aufteilung_Gebäudegruppen_BWZK!A239,#REF!)</f>
        <v>#REF!</v>
      </c>
      <c r="Z239" s="72" t="e">
        <f>SUMIF(#REF!,Aufteilung_Gebäudegruppen_BWZK!A239,#REF!)</f>
        <v>#REF!</v>
      </c>
      <c r="AA239" s="67"/>
      <c r="AB239" s="72" t="e">
        <f>SUMIF(#REF!,Aufteilung_Gebäudegruppen_BWZK!A239,#REF!)</f>
        <v>#REF!</v>
      </c>
      <c r="AC239" s="72" t="e">
        <f>SUMIF(#REF!,Aufteilung_Gebäudegruppen_BWZK!A239,#REF!)</f>
        <v>#REF!</v>
      </c>
      <c r="AD239" s="72" t="e">
        <f>SUMIF(#REF!,Aufteilung_Gebäudegruppen_BWZK!A239,#REF!)</f>
        <v>#REF!</v>
      </c>
      <c r="AE239" s="72" t="e">
        <f>SUMIF(#REF!,Aufteilung_Gebäudegruppen_BWZK!A239,#REF!)</f>
        <v>#REF!</v>
      </c>
      <c r="AF239" s="72" t="e">
        <f>SUMIF(#REF!,Aufteilung_Gebäudegruppen_BWZK!A239,#REF!)</f>
        <v>#REF!</v>
      </c>
      <c r="AG239" s="67"/>
      <c r="AH239" s="72" t="e">
        <f>SUMIF(#REF!,Aufteilung_Gebäudegruppen_BWZK!A239,#REF!)</f>
        <v>#REF!</v>
      </c>
      <c r="AI239" s="72" t="e">
        <f>SUMIF(#REF!,Aufteilung_Gebäudegruppen_BWZK!A239,#REF!)</f>
        <v>#REF!</v>
      </c>
      <c r="AJ239" s="72" t="e">
        <f>SUMIF(#REF!,Aufteilung_Gebäudegruppen_BWZK!A239,#REF!)</f>
        <v>#REF!</v>
      </c>
      <c r="AK239" s="72" t="e">
        <f>SUMIF(#REF!,Aufteilung_Gebäudegruppen_BWZK!A239,#REF!)</f>
        <v>#REF!</v>
      </c>
      <c r="AL239" s="72" t="e">
        <f>SUMIF(#REF!,Aufteilung_Gebäudegruppen_BWZK!A239,#REF!)</f>
        <v>#REF!</v>
      </c>
      <c r="AM239" s="69"/>
      <c r="AN239" s="70" t="s">
        <v>47</v>
      </c>
      <c r="AO239" s="70" t="e">
        <f t="shared" si="60"/>
        <v>#REF!</v>
      </c>
      <c r="AP239" s="70" t="e">
        <f t="shared" si="61"/>
        <v>#REF!</v>
      </c>
      <c r="AQ239" s="70" t="e">
        <f t="shared" si="62"/>
        <v>#REF!</v>
      </c>
      <c r="AR239" s="70" t="e">
        <f t="shared" si="63"/>
        <v>#REF!</v>
      </c>
      <c r="AS239" s="71"/>
      <c r="AT239" s="70" t="s">
        <v>47</v>
      </c>
      <c r="AU239" s="70" t="e">
        <f t="shared" si="64"/>
        <v>#REF!</v>
      </c>
      <c r="AV239" s="70" t="e">
        <f t="shared" si="65"/>
        <v>#REF!</v>
      </c>
      <c r="AW239" s="70" t="e">
        <f t="shared" si="66"/>
        <v>#REF!</v>
      </c>
      <c r="AX239" s="70" t="e">
        <f t="shared" si="67"/>
        <v>#REF!</v>
      </c>
      <c r="AY239" s="71"/>
      <c r="AZ239" s="70" t="s">
        <v>47</v>
      </c>
      <c r="BA239" s="70" t="e">
        <f t="shared" si="68"/>
        <v>#REF!</v>
      </c>
      <c r="BB239" s="70" t="e">
        <f t="shared" si="69"/>
        <v>#REF!</v>
      </c>
      <c r="BC239" s="70" t="e">
        <f t="shared" si="70"/>
        <v>#REF!</v>
      </c>
      <c r="BD239" s="70" t="e">
        <f t="shared" si="71"/>
        <v>#REF!</v>
      </c>
      <c r="BE239" s="71"/>
      <c r="BF239" s="70" t="s">
        <v>47</v>
      </c>
      <c r="BG239" s="70" t="e">
        <f t="shared" si="72"/>
        <v>#REF!</v>
      </c>
      <c r="BH239" s="70" t="e">
        <f t="shared" si="73"/>
        <v>#REF!</v>
      </c>
      <c r="BI239" s="70" t="e">
        <f t="shared" si="74"/>
        <v>#REF!</v>
      </c>
      <c r="BJ239" s="70" t="e">
        <f t="shared" si="75"/>
        <v>#REF!</v>
      </c>
      <c r="BK239" s="71"/>
      <c r="BL239" s="70" t="s">
        <v>47</v>
      </c>
      <c r="BM239" s="70" t="e">
        <f t="shared" si="76"/>
        <v>#REF!</v>
      </c>
      <c r="BN239" s="70" t="e">
        <f t="shared" si="77"/>
        <v>#REF!</v>
      </c>
      <c r="BO239" s="70" t="e">
        <f t="shared" si="78"/>
        <v>#REF!</v>
      </c>
      <c r="BP239" s="70" t="e">
        <f t="shared" si="79"/>
        <v>#REF!</v>
      </c>
      <c r="BQ239" s="52"/>
    </row>
    <row r="240" spans="1:69">
      <c r="A240" s="5">
        <v>6310</v>
      </c>
      <c r="B240" s="5" t="s">
        <v>253</v>
      </c>
      <c r="C240" s="40"/>
      <c r="D240" s="14" t="e">
        <f>SUMIF(#REF!,Aufteilung_Gebäudegruppen_BWZK!A240,#REF!)</f>
        <v>#REF!</v>
      </c>
      <c r="E240" s="14" t="e">
        <f>SUMIF(#REF!,Aufteilung_Gebäudegruppen_BWZK!A240,#REF!)</f>
        <v>#REF!</v>
      </c>
      <c r="F240" s="14" t="e">
        <f>SUMIF(#REF!,Aufteilung_Gebäudegruppen_BWZK!A240,#REF!)</f>
        <v>#REF!</v>
      </c>
      <c r="G240" s="14" t="e">
        <f>SUMIF(#REF!,Aufteilung_Gebäudegruppen_BWZK!A240,#REF!)</f>
        <v>#REF!</v>
      </c>
      <c r="H240" s="14" t="e">
        <f>SUMIF(#REF!,Aufteilung_Gebäudegruppen_BWZK!A240,#REF!)</f>
        <v>#REF!</v>
      </c>
      <c r="I240" s="67"/>
      <c r="J240" s="72" t="e">
        <f>SUMIF(#REF!,Aufteilung_Gebäudegruppen_BWZK!A240,#REF!)</f>
        <v>#REF!</v>
      </c>
      <c r="K240" s="72" t="e">
        <f>SUMIF(#REF!,Aufteilung_Gebäudegruppen_BWZK!A240,#REF!)</f>
        <v>#REF!</v>
      </c>
      <c r="L240" s="72" t="e">
        <f>SUMIF(#REF!,Aufteilung_Gebäudegruppen_BWZK!A240,#REF!)</f>
        <v>#REF!</v>
      </c>
      <c r="M240" s="72" t="e">
        <f>SUMIF(#REF!,Aufteilung_Gebäudegruppen_BWZK!A240,#REF!)</f>
        <v>#REF!</v>
      </c>
      <c r="N240" s="72" t="e">
        <f>SUMIF(#REF!,Aufteilung_Gebäudegruppen_BWZK!A240,#REF!)</f>
        <v>#REF!</v>
      </c>
      <c r="O240" s="67"/>
      <c r="P240" s="72" t="e">
        <f>SUMIF(#REF!,Aufteilung_Gebäudegruppen_BWZK!A240,#REF!)</f>
        <v>#REF!</v>
      </c>
      <c r="Q240" s="72" t="e">
        <f>SUMIF(#REF!,Aufteilung_Gebäudegruppen_BWZK!A240,#REF!)</f>
        <v>#REF!</v>
      </c>
      <c r="R240" s="72" t="e">
        <f>SUMIF(#REF!,Aufteilung_Gebäudegruppen_BWZK!A240,#REF!)</f>
        <v>#REF!</v>
      </c>
      <c r="S240" s="72" t="e">
        <f>SUMIF(#REF!,Aufteilung_Gebäudegruppen_BWZK!A240,#REF!)</f>
        <v>#REF!</v>
      </c>
      <c r="T240" s="72" t="e">
        <f>SUMIF(#REF!,Aufteilung_Gebäudegruppen_BWZK!A240,#REF!)</f>
        <v>#REF!</v>
      </c>
      <c r="U240" s="67"/>
      <c r="V240" s="72" t="e">
        <f>SUMIF(#REF!,Aufteilung_Gebäudegruppen_BWZK!A240,#REF!)</f>
        <v>#REF!</v>
      </c>
      <c r="W240" s="72" t="e">
        <f>SUMIF(#REF!,Aufteilung_Gebäudegruppen_BWZK!A240,#REF!)</f>
        <v>#REF!</v>
      </c>
      <c r="X240" s="72" t="e">
        <f>SUMIF(#REF!,Aufteilung_Gebäudegruppen_BWZK!A240,#REF!)</f>
        <v>#REF!</v>
      </c>
      <c r="Y240" s="72" t="e">
        <f>SUMIF(#REF!,Aufteilung_Gebäudegruppen_BWZK!A240,#REF!)</f>
        <v>#REF!</v>
      </c>
      <c r="Z240" s="72" t="e">
        <f>SUMIF(#REF!,Aufteilung_Gebäudegruppen_BWZK!A240,#REF!)</f>
        <v>#REF!</v>
      </c>
      <c r="AA240" s="67"/>
      <c r="AB240" s="72" t="e">
        <f>SUMIF(#REF!,Aufteilung_Gebäudegruppen_BWZK!A240,#REF!)</f>
        <v>#REF!</v>
      </c>
      <c r="AC240" s="72" t="e">
        <f>SUMIF(#REF!,Aufteilung_Gebäudegruppen_BWZK!A240,#REF!)</f>
        <v>#REF!</v>
      </c>
      <c r="AD240" s="72" t="e">
        <f>SUMIF(#REF!,Aufteilung_Gebäudegruppen_BWZK!A240,#REF!)</f>
        <v>#REF!</v>
      </c>
      <c r="AE240" s="72" t="e">
        <f>SUMIF(#REF!,Aufteilung_Gebäudegruppen_BWZK!A240,#REF!)</f>
        <v>#REF!</v>
      </c>
      <c r="AF240" s="72" t="e">
        <f>SUMIF(#REF!,Aufteilung_Gebäudegruppen_BWZK!A240,#REF!)</f>
        <v>#REF!</v>
      </c>
      <c r="AG240" s="67"/>
      <c r="AH240" s="72" t="e">
        <f>SUMIF(#REF!,Aufteilung_Gebäudegruppen_BWZK!A240,#REF!)</f>
        <v>#REF!</v>
      </c>
      <c r="AI240" s="72" t="e">
        <f>SUMIF(#REF!,Aufteilung_Gebäudegruppen_BWZK!A240,#REF!)</f>
        <v>#REF!</v>
      </c>
      <c r="AJ240" s="72" t="e">
        <f>SUMIF(#REF!,Aufteilung_Gebäudegruppen_BWZK!A240,#REF!)</f>
        <v>#REF!</v>
      </c>
      <c r="AK240" s="72" t="e">
        <f>SUMIF(#REF!,Aufteilung_Gebäudegruppen_BWZK!A240,#REF!)</f>
        <v>#REF!</v>
      </c>
      <c r="AL240" s="72" t="e">
        <f>SUMIF(#REF!,Aufteilung_Gebäudegruppen_BWZK!A240,#REF!)</f>
        <v>#REF!</v>
      </c>
      <c r="AM240" s="69"/>
      <c r="AN240" s="70" t="s">
        <v>47</v>
      </c>
      <c r="AO240" s="70" t="e">
        <f t="shared" si="60"/>
        <v>#REF!</v>
      </c>
      <c r="AP240" s="70" t="e">
        <f t="shared" si="61"/>
        <v>#REF!</v>
      </c>
      <c r="AQ240" s="70" t="e">
        <f t="shared" si="62"/>
        <v>#REF!</v>
      </c>
      <c r="AR240" s="70" t="e">
        <f t="shared" si="63"/>
        <v>#REF!</v>
      </c>
      <c r="AS240" s="71"/>
      <c r="AT240" s="70" t="s">
        <v>47</v>
      </c>
      <c r="AU240" s="70" t="e">
        <f t="shared" si="64"/>
        <v>#REF!</v>
      </c>
      <c r="AV240" s="70" t="e">
        <f t="shared" si="65"/>
        <v>#REF!</v>
      </c>
      <c r="AW240" s="70" t="e">
        <f t="shared" si="66"/>
        <v>#REF!</v>
      </c>
      <c r="AX240" s="70" t="e">
        <f t="shared" si="67"/>
        <v>#REF!</v>
      </c>
      <c r="AY240" s="71"/>
      <c r="AZ240" s="70" t="s">
        <v>47</v>
      </c>
      <c r="BA240" s="70" t="e">
        <f t="shared" si="68"/>
        <v>#REF!</v>
      </c>
      <c r="BB240" s="70" t="e">
        <f t="shared" si="69"/>
        <v>#REF!</v>
      </c>
      <c r="BC240" s="70" t="e">
        <f t="shared" si="70"/>
        <v>#REF!</v>
      </c>
      <c r="BD240" s="70" t="e">
        <f t="shared" si="71"/>
        <v>#REF!</v>
      </c>
      <c r="BE240" s="71"/>
      <c r="BF240" s="70" t="s">
        <v>47</v>
      </c>
      <c r="BG240" s="70" t="e">
        <f t="shared" si="72"/>
        <v>#REF!</v>
      </c>
      <c r="BH240" s="70" t="e">
        <f t="shared" si="73"/>
        <v>#REF!</v>
      </c>
      <c r="BI240" s="70" t="e">
        <f t="shared" si="74"/>
        <v>#REF!</v>
      </c>
      <c r="BJ240" s="70" t="e">
        <f t="shared" si="75"/>
        <v>#REF!</v>
      </c>
      <c r="BK240" s="71"/>
      <c r="BL240" s="70" t="s">
        <v>47</v>
      </c>
      <c r="BM240" s="70" t="e">
        <f t="shared" si="76"/>
        <v>#REF!</v>
      </c>
      <c r="BN240" s="70" t="e">
        <f t="shared" si="77"/>
        <v>#REF!</v>
      </c>
      <c r="BO240" s="70" t="e">
        <f t="shared" si="78"/>
        <v>#REF!</v>
      </c>
      <c r="BP240" s="70" t="e">
        <f t="shared" si="79"/>
        <v>#REF!</v>
      </c>
      <c r="BQ240" s="52"/>
    </row>
    <row r="241" spans="1:69">
      <c r="A241" s="5">
        <v>6320</v>
      </c>
      <c r="B241" s="5" t="s">
        <v>254</v>
      </c>
      <c r="C241" s="40"/>
      <c r="D241" s="14" t="e">
        <f>SUMIF(#REF!,Aufteilung_Gebäudegruppen_BWZK!A241,#REF!)</f>
        <v>#REF!</v>
      </c>
      <c r="E241" s="14" t="e">
        <f>SUMIF(#REF!,Aufteilung_Gebäudegruppen_BWZK!A241,#REF!)</f>
        <v>#REF!</v>
      </c>
      <c r="F241" s="14" t="e">
        <f>SUMIF(#REF!,Aufteilung_Gebäudegruppen_BWZK!A241,#REF!)</f>
        <v>#REF!</v>
      </c>
      <c r="G241" s="14" t="e">
        <f>SUMIF(#REF!,Aufteilung_Gebäudegruppen_BWZK!A241,#REF!)</f>
        <v>#REF!</v>
      </c>
      <c r="H241" s="14" t="e">
        <f>SUMIF(#REF!,Aufteilung_Gebäudegruppen_BWZK!A241,#REF!)</f>
        <v>#REF!</v>
      </c>
      <c r="I241" s="67"/>
      <c r="J241" s="72" t="e">
        <f>SUMIF(#REF!,Aufteilung_Gebäudegruppen_BWZK!A241,#REF!)</f>
        <v>#REF!</v>
      </c>
      <c r="K241" s="72" t="e">
        <f>SUMIF(#REF!,Aufteilung_Gebäudegruppen_BWZK!A241,#REF!)</f>
        <v>#REF!</v>
      </c>
      <c r="L241" s="72" t="e">
        <f>SUMIF(#REF!,Aufteilung_Gebäudegruppen_BWZK!A241,#REF!)</f>
        <v>#REF!</v>
      </c>
      <c r="M241" s="72" t="e">
        <f>SUMIF(#REF!,Aufteilung_Gebäudegruppen_BWZK!A241,#REF!)</f>
        <v>#REF!</v>
      </c>
      <c r="N241" s="72" t="e">
        <f>SUMIF(#REF!,Aufteilung_Gebäudegruppen_BWZK!A241,#REF!)</f>
        <v>#REF!</v>
      </c>
      <c r="O241" s="67"/>
      <c r="P241" s="72" t="e">
        <f>SUMIF(#REF!,Aufteilung_Gebäudegruppen_BWZK!A241,#REF!)</f>
        <v>#REF!</v>
      </c>
      <c r="Q241" s="72" t="e">
        <f>SUMIF(#REF!,Aufteilung_Gebäudegruppen_BWZK!A241,#REF!)</f>
        <v>#REF!</v>
      </c>
      <c r="R241" s="72" t="e">
        <f>SUMIF(#REF!,Aufteilung_Gebäudegruppen_BWZK!A241,#REF!)</f>
        <v>#REF!</v>
      </c>
      <c r="S241" s="72" t="e">
        <f>SUMIF(#REF!,Aufteilung_Gebäudegruppen_BWZK!A241,#REF!)</f>
        <v>#REF!</v>
      </c>
      <c r="T241" s="72" t="e">
        <f>SUMIF(#REF!,Aufteilung_Gebäudegruppen_BWZK!A241,#REF!)</f>
        <v>#REF!</v>
      </c>
      <c r="U241" s="67"/>
      <c r="V241" s="72" t="e">
        <f>SUMIF(#REF!,Aufteilung_Gebäudegruppen_BWZK!A241,#REF!)</f>
        <v>#REF!</v>
      </c>
      <c r="W241" s="72" t="e">
        <f>SUMIF(#REF!,Aufteilung_Gebäudegruppen_BWZK!A241,#REF!)</f>
        <v>#REF!</v>
      </c>
      <c r="X241" s="72" t="e">
        <f>SUMIF(#REF!,Aufteilung_Gebäudegruppen_BWZK!A241,#REF!)</f>
        <v>#REF!</v>
      </c>
      <c r="Y241" s="72" t="e">
        <f>SUMIF(#REF!,Aufteilung_Gebäudegruppen_BWZK!A241,#REF!)</f>
        <v>#REF!</v>
      </c>
      <c r="Z241" s="72" t="e">
        <f>SUMIF(#REF!,Aufteilung_Gebäudegruppen_BWZK!A241,#REF!)</f>
        <v>#REF!</v>
      </c>
      <c r="AA241" s="67"/>
      <c r="AB241" s="72" t="e">
        <f>SUMIF(#REF!,Aufteilung_Gebäudegruppen_BWZK!A241,#REF!)</f>
        <v>#REF!</v>
      </c>
      <c r="AC241" s="72" t="e">
        <f>SUMIF(#REF!,Aufteilung_Gebäudegruppen_BWZK!A241,#REF!)</f>
        <v>#REF!</v>
      </c>
      <c r="AD241" s="72" t="e">
        <f>SUMIF(#REF!,Aufteilung_Gebäudegruppen_BWZK!A241,#REF!)</f>
        <v>#REF!</v>
      </c>
      <c r="AE241" s="72" t="e">
        <f>SUMIF(#REF!,Aufteilung_Gebäudegruppen_BWZK!A241,#REF!)</f>
        <v>#REF!</v>
      </c>
      <c r="AF241" s="72" t="e">
        <f>SUMIF(#REF!,Aufteilung_Gebäudegruppen_BWZK!A241,#REF!)</f>
        <v>#REF!</v>
      </c>
      <c r="AG241" s="67"/>
      <c r="AH241" s="72" t="e">
        <f>SUMIF(#REF!,Aufteilung_Gebäudegruppen_BWZK!A241,#REF!)</f>
        <v>#REF!</v>
      </c>
      <c r="AI241" s="72" t="e">
        <f>SUMIF(#REF!,Aufteilung_Gebäudegruppen_BWZK!A241,#REF!)</f>
        <v>#REF!</v>
      </c>
      <c r="AJ241" s="72" t="e">
        <f>SUMIF(#REF!,Aufteilung_Gebäudegruppen_BWZK!A241,#REF!)</f>
        <v>#REF!</v>
      </c>
      <c r="AK241" s="72" t="e">
        <f>SUMIF(#REF!,Aufteilung_Gebäudegruppen_BWZK!A241,#REF!)</f>
        <v>#REF!</v>
      </c>
      <c r="AL241" s="72" t="e">
        <f>SUMIF(#REF!,Aufteilung_Gebäudegruppen_BWZK!A241,#REF!)</f>
        <v>#REF!</v>
      </c>
      <c r="AM241" s="69"/>
      <c r="AN241" s="70" t="s">
        <v>47</v>
      </c>
      <c r="AO241" s="70" t="e">
        <f t="shared" si="60"/>
        <v>#REF!</v>
      </c>
      <c r="AP241" s="70" t="e">
        <f t="shared" si="61"/>
        <v>#REF!</v>
      </c>
      <c r="AQ241" s="70" t="e">
        <f t="shared" si="62"/>
        <v>#REF!</v>
      </c>
      <c r="AR241" s="70" t="e">
        <f t="shared" si="63"/>
        <v>#REF!</v>
      </c>
      <c r="AS241" s="71"/>
      <c r="AT241" s="70" t="s">
        <v>47</v>
      </c>
      <c r="AU241" s="70" t="e">
        <f t="shared" si="64"/>
        <v>#REF!</v>
      </c>
      <c r="AV241" s="70" t="e">
        <f t="shared" si="65"/>
        <v>#REF!</v>
      </c>
      <c r="AW241" s="70" t="e">
        <f t="shared" si="66"/>
        <v>#REF!</v>
      </c>
      <c r="AX241" s="70" t="e">
        <f t="shared" si="67"/>
        <v>#REF!</v>
      </c>
      <c r="AY241" s="71"/>
      <c r="AZ241" s="70" t="s">
        <v>47</v>
      </c>
      <c r="BA241" s="70" t="e">
        <f t="shared" si="68"/>
        <v>#REF!</v>
      </c>
      <c r="BB241" s="70" t="e">
        <f t="shared" si="69"/>
        <v>#REF!</v>
      </c>
      <c r="BC241" s="70" t="e">
        <f t="shared" si="70"/>
        <v>#REF!</v>
      </c>
      <c r="BD241" s="70" t="e">
        <f t="shared" si="71"/>
        <v>#REF!</v>
      </c>
      <c r="BE241" s="71"/>
      <c r="BF241" s="70" t="s">
        <v>47</v>
      </c>
      <c r="BG241" s="70" t="e">
        <f t="shared" si="72"/>
        <v>#REF!</v>
      </c>
      <c r="BH241" s="70" t="e">
        <f t="shared" si="73"/>
        <v>#REF!</v>
      </c>
      <c r="BI241" s="70" t="e">
        <f t="shared" si="74"/>
        <v>#REF!</v>
      </c>
      <c r="BJ241" s="70" t="e">
        <f t="shared" si="75"/>
        <v>#REF!</v>
      </c>
      <c r="BK241" s="71"/>
      <c r="BL241" s="70" t="s">
        <v>47</v>
      </c>
      <c r="BM241" s="70" t="e">
        <f t="shared" si="76"/>
        <v>#REF!</v>
      </c>
      <c r="BN241" s="70" t="e">
        <f t="shared" si="77"/>
        <v>#REF!</v>
      </c>
      <c r="BO241" s="70" t="e">
        <f t="shared" si="78"/>
        <v>#REF!</v>
      </c>
      <c r="BP241" s="70" t="e">
        <f t="shared" si="79"/>
        <v>#REF!</v>
      </c>
      <c r="BQ241" s="52"/>
    </row>
    <row r="242" spans="1:69">
      <c r="A242" s="5">
        <v>6330</v>
      </c>
      <c r="B242" s="5" t="s">
        <v>255</v>
      </c>
      <c r="C242" s="40"/>
      <c r="D242" s="14" t="e">
        <f>SUMIF(#REF!,Aufteilung_Gebäudegruppen_BWZK!A242,#REF!)</f>
        <v>#REF!</v>
      </c>
      <c r="E242" s="14" t="e">
        <f>SUMIF(#REF!,Aufteilung_Gebäudegruppen_BWZK!A242,#REF!)</f>
        <v>#REF!</v>
      </c>
      <c r="F242" s="14" t="e">
        <f>SUMIF(#REF!,Aufteilung_Gebäudegruppen_BWZK!A242,#REF!)</f>
        <v>#REF!</v>
      </c>
      <c r="G242" s="14" t="e">
        <f>SUMIF(#REF!,Aufteilung_Gebäudegruppen_BWZK!A242,#REF!)</f>
        <v>#REF!</v>
      </c>
      <c r="H242" s="14" t="e">
        <f>SUMIF(#REF!,Aufteilung_Gebäudegruppen_BWZK!A242,#REF!)</f>
        <v>#REF!</v>
      </c>
      <c r="I242" s="67"/>
      <c r="J242" s="72" t="e">
        <f>SUMIF(#REF!,Aufteilung_Gebäudegruppen_BWZK!A242,#REF!)</f>
        <v>#REF!</v>
      </c>
      <c r="K242" s="72" t="e">
        <f>SUMIF(#REF!,Aufteilung_Gebäudegruppen_BWZK!A242,#REF!)</f>
        <v>#REF!</v>
      </c>
      <c r="L242" s="72" t="e">
        <f>SUMIF(#REF!,Aufteilung_Gebäudegruppen_BWZK!A242,#REF!)</f>
        <v>#REF!</v>
      </c>
      <c r="M242" s="72" t="e">
        <f>SUMIF(#REF!,Aufteilung_Gebäudegruppen_BWZK!A242,#REF!)</f>
        <v>#REF!</v>
      </c>
      <c r="N242" s="72" t="e">
        <f>SUMIF(#REF!,Aufteilung_Gebäudegruppen_BWZK!A242,#REF!)</f>
        <v>#REF!</v>
      </c>
      <c r="O242" s="67"/>
      <c r="P242" s="72" t="e">
        <f>SUMIF(#REF!,Aufteilung_Gebäudegruppen_BWZK!A242,#REF!)</f>
        <v>#REF!</v>
      </c>
      <c r="Q242" s="72" t="e">
        <f>SUMIF(#REF!,Aufteilung_Gebäudegruppen_BWZK!A242,#REF!)</f>
        <v>#REF!</v>
      </c>
      <c r="R242" s="72" t="e">
        <f>SUMIF(#REF!,Aufteilung_Gebäudegruppen_BWZK!A242,#REF!)</f>
        <v>#REF!</v>
      </c>
      <c r="S242" s="72" t="e">
        <f>SUMIF(#REF!,Aufteilung_Gebäudegruppen_BWZK!A242,#REF!)</f>
        <v>#REF!</v>
      </c>
      <c r="T242" s="72" t="e">
        <f>SUMIF(#REF!,Aufteilung_Gebäudegruppen_BWZK!A242,#REF!)</f>
        <v>#REF!</v>
      </c>
      <c r="U242" s="67"/>
      <c r="V242" s="72" t="e">
        <f>SUMIF(#REF!,Aufteilung_Gebäudegruppen_BWZK!A242,#REF!)</f>
        <v>#REF!</v>
      </c>
      <c r="W242" s="72" t="e">
        <f>SUMIF(#REF!,Aufteilung_Gebäudegruppen_BWZK!A242,#REF!)</f>
        <v>#REF!</v>
      </c>
      <c r="X242" s="72" t="e">
        <f>SUMIF(#REF!,Aufteilung_Gebäudegruppen_BWZK!A242,#REF!)</f>
        <v>#REF!</v>
      </c>
      <c r="Y242" s="72" t="e">
        <f>SUMIF(#REF!,Aufteilung_Gebäudegruppen_BWZK!A242,#REF!)</f>
        <v>#REF!</v>
      </c>
      <c r="Z242" s="72" t="e">
        <f>SUMIF(#REF!,Aufteilung_Gebäudegruppen_BWZK!A242,#REF!)</f>
        <v>#REF!</v>
      </c>
      <c r="AA242" s="67"/>
      <c r="AB242" s="72" t="e">
        <f>SUMIF(#REF!,Aufteilung_Gebäudegruppen_BWZK!A242,#REF!)</f>
        <v>#REF!</v>
      </c>
      <c r="AC242" s="72" t="e">
        <f>SUMIF(#REF!,Aufteilung_Gebäudegruppen_BWZK!A242,#REF!)</f>
        <v>#REF!</v>
      </c>
      <c r="AD242" s="72" t="e">
        <f>SUMIF(#REF!,Aufteilung_Gebäudegruppen_BWZK!A242,#REF!)</f>
        <v>#REF!</v>
      </c>
      <c r="AE242" s="72" t="e">
        <f>SUMIF(#REF!,Aufteilung_Gebäudegruppen_BWZK!A242,#REF!)</f>
        <v>#REF!</v>
      </c>
      <c r="AF242" s="72" t="e">
        <f>SUMIF(#REF!,Aufteilung_Gebäudegruppen_BWZK!A242,#REF!)</f>
        <v>#REF!</v>
      </c>
      <c r="AG242" s="67"/>
      <c r="AH242" s="72" t="e">
        <f>SUMIF(#REF!,Aufteilung_Gebäudegruppen_BWZK!A242,#REF!)</f>
        <v>#REF!</v>
      </c>
      <c r="AI242" s="72" t="e">
        <f>SUMIF(#REF!,Aufteilung_Gebäudegruppen_BWZK!A242,#REF!)</f>
        <v>#REF!</v>
      </c>
      <c r="AJ242" s="72" t="e">
        <f>SUMIF(#REF!,Aufteilung_Gebäudegruppen_BWZK!A242,#REF!)</f>
        <v>#REF!</v>
      </c>
      <c r="AK242" s="72" t="e">
        <f>SUMIF(#REF!,Aufteilung_Gebäudegruppen_BWZK!A242,#REF!)</f>
        <v>#REF!</v>
      </c>
      <c r="AL242" s="72" t="e">
        <f>SUMIF(#REF!,Aufteilung_Gebäudegruppen_BWZK!A242,#REF!)</f>
        <v>#REF!</v>
      </c>
      <c r="AM242" s="69"/>
      <c r="AN242" s="70" t="s">
        <v>47</v>
      </c>
      <c r="AO242" s="70" t="e">
        <f t="shared" si="60"/>
        <v>#REF!</v>
      </c>
      <c r="AP242" s="70" t="e">
        <f t="shared" si="61"/>
        <v>#REF!</v>
      </c>
      <c r="AQ242" s="70" t="e">
        <f t="shared" si="62"/>
        <v>#REF!</v>
      </c>
      <c r="AR242" s="70" t="e">
        <f t="shared" si="63"/>
        <v>#REF!</v>
      </c>
      <c r="AS242" s="71"/>
      <c r="AT242" s="70" t="s">
        <v>47</v>
      </c>
      <c r="AU242" s="70" t="e">
        <f t="shared" si="64"/>
        <v>#REF!</v>
      </c>
      <c r="AV242" s="70" t="e">
        <f t="shared" si="65"/>
        <v>#REF!</v>
      </c>
      <c r="AW242" s="70" t="e">
        <f t="shared" si="66"/>
        <v>#REF!</v>
      </c>
      <c r="AX242" s="70" t="e">
        <f t="shared" si="67"/>
        <v>#REF!</v>
      </c>
      <c r="AY242" s="71"/>
      <c r="AZ242" s="70" t="s">
        <v>47</v>
      </c>
      <c r="BA242" s="70" t="e">
        <f t="shared" si="68"/>
        <v>#REF!</v>
      </c>
      <c r="BB242" s="70" t="e">
        <f t="shared" si="69"/>
        <v>#REF!</v>
      </c>
      <c r="BC242" s="70" t="e">
        <f t="shared" si="70"/>
        <v>#REF!</v>
      </c>
      <c r="BD242" s="70" t="e">
        <f t="shared" si="71"/>
        <v>#REF!</v>
      </c>
      <c r="BE242" s="71"/>
      <c r="BF242" s="70" t="s">
        <v>47</v>
      </c>
      <c r="BG242" s="70" t="e">
        <f t="shared" si="72"/>
        <v>#REF!</v>
      </c>
      <c r="BH242" s="70" t="e">
        <f t="shared" si="73"/>
        <v>#REF!</v>
      </c>
      <c r="BI242" s="70" t="e">
        <f t="shared" si="74"/>
        <v>#REF!</v>
      </c>
      <c r="BJ242" s="70" t="e">
        <f t="shared" si="75"/>
        <v>#REF!</v>
      </c>
      <c r="BK242" s="71"/>
      <c r="BL242" s="70" t="s">
        <v>47</v>
      </c>
      <c r="BM242" s="70" t="e">
        <f t="shared" si="76"/>
        <v>#REF!</v>
      </c>
      <c r="BN242" s="70" t="e">
        <f t="shared" si="77"/>
        <v>#REF!</v>
      </c>
      <c r="BO242" s="70" t="e">
        <f t="shared" si="78"/>
        <v>#REF!</v>
      </c>
      <c r="BP242" s="70" t="e">
        <f t="shared" si="79"/>
        <v>#REF!</v>
      </c>
      <c r="BQ242" s="52"/>
    </row>
    <row r="243" spans="1:69">
      <c r="A243" s="66">
        <v>6400</v>
      </c>
      <c r="B243" s="66" t="s">
        <v>256</v>
      </c>
      <c r="C243" s="39"/>
      <c r="D243" s="14" t="e">
        <f>SUMIF(#REF!,Aufteilung_Gebäudegruppen_BWZK!A243,#REF!)</f>
        <v>#REF!</v>
      </c>
      <c r="E243" s="14" t="e">
        <f>SUMIF(#REF!,Aufteilung_Gebäudegruppen_BWZK!A243,#REF!)</f>
        <v>#REF!</v>
      </c>
      <c r="F243" s="14" t="e">
        <f>SUMIF(#REF!,Aufteilung_Gebäudegruppen_BWZK!A243,#REF!)</f>
        <v>#REF!</v>
      </c>
      <c r="G243" s="14" t="e">
        <f>SUMIF(#REF!,Aufteilung_Gebäudegruppen_BWZK!A243,#REF!)</f>
        <v>#REF!</v>
      </c>
      <c r="H243" s="14" t="e">
        <f>SUMIF(#REF!,Aufteilung_Gebäudegruppen_BWZK!A243,#REF!)</f>
        <v>#REF!</v>
      </c>
      <c r="I243" s="67"/>
      <c r="J243" s="72" t="e">
        <f>SUMIF(#REF!,Aufteilung_Gebäudegruppen_BWZK!A243,#REF!)</f>
        <v>#REF!</v>
      </c>
      <c r="K243" s="72" t="e">
        <f>SUMIF(#REF!,Aufteilung_Gebäudegruppen_BWZK!A243,#REF!)</f>
        <v>#REF!</v>
      </c>
      <c r="L243" s="72" t="e">
        <f>SUMIF(#REF!,Aufteilung_Gebäudegruppen_BWZK!A243,#REF!)</f>
        <v>#REF!</v>
      </c>
      <c r="M243" s="72" t="e">
        <f>SUMIF(#REF!,Aufteilung_Gebäudegruppen_BWZK!A243,#REF!)</f>
        <v>#REF!</v>
      </c>
      <c r="N243" s="72" t="e">
        <f>SUMIF(#REF!,Aufteilung_Gebäudegruppen_BWZK!A243,#REF!)</f>
        <v>#REF!</v>
      </c>
      <c r="O243" s="67"/>
      <c r="P243" s="72" t="e">
        <f>SUMIF(#REF!,Aufteilung_Gebäudegruppen_BWZK!A243,#REF!)</f>
        <v>#REF!</v>
      </c>
      <c r="Q243" s="72" t="e">
        <f>SUMIF(#REF!,Aufteilung_Gebäudegruppen_BWZK!A243,#REF!)</f>
        <v>#REF!</v>
      </c>
      <c r="R243" s="72" t="e">
        <f>SUMIF(#REF!,Aufteilung_Gebäudegruppen_BWZK!A243,#REF!)</f>
        <v>#REF!</v>
      </c>
      <c r="S243" s="72" t="e">
        <f>SUMIF(#REF!,Aufteilung_Gebäudegruppen_BWZK!A243,#REF!)</f>
        <v>#REF!</v>
      </c>
      <c r="T243" s="72" t="e">
        <f>SUMIF(#REF!,Aufteilung_Gebäudegruppen_BWZK!A243,#REF!)</f>
        <v>#REF!</v>
      </c>
      <c r="U243" s="67"/>
      <c r="V243" s="72" t="e">
        <f>SUMIF(#REF!,Aufteilung_Gebäudegruppen_BWZK!A243,#REF!)</f>
        <v>#REF!</v>
      </c>
      <c r="W243" s="72" t="e">
        <f>SUMIF(#REF!,Aufteilung_Gebäudegruppen_BWZK!A243,#REF!)</f>
        <v>#REF!</v>
      </c>
      <c r="X243" s="72" t="e">
        <f>SUMIF(#REF!,Aufteilung_Gebäudegruppen_BWZK!A243,#REF!)</f>
        <v>#REF!</v>
      </c>
      <c r="Y243" s="72" t="e">
        <f>SUMIF(#REF!,Aufteilung_Gebäudegruppen_BWZK!A243,#REF!)</f>
        <v>#REF!</v>
      </c>
      <c r="Z243" s="72" t="e">
        <f>SUMIF(#REF!,Aufteilung_Gebäudegruppen_BWZK!A243,#REF!)</f>
        <v>#REF!</v>
      </c>
      <c r="AA243" s="67"/>
      <c r="AB243" s="72" t="e">
        <f>SUMIF(#REF!,Aufteilung_Gebäudegruppen_BWZK!A243,#REF!)</f>
        <v>#REF!</v>
      </c>
      <c r="AC243" s="72" t="e">
        <f>SUMIF(#REF!,Aufteilung_Gebäudegruppen_BWZK!A243,#REF!)</f>
        <v>#REF!</v>
      </c>
      <c r="AD243" s="72" t="e">
        <f>SUMIF(#REF!,Aufteilung_Gebäudegruppen_BWZK!A243,#REF!)</f>
        <v>#REF!</v>
      </c>
      <c r="AE243" s="72" t="e">
        <f>SUMIF(#REF!,Aufteilung_Gebäudegruppen_BWZK!A243,#REF!)</f>
        <v>#REF!</v>
      </c>
      <c r="AF243" s="72" t="e">
        <f>SUMIF(#REF!,Aufteilung_Gebäudegruppen_BWZK!A243,#REF!)</f>
        <v>#REF!</v>
      </c>
      <c r="AG243" s="67"/>
      <c r="AH243" s="72" t="e">
        <f>SUMIF(#REF!,Aufteilung_Gebäudegruppen_BWZK!A243,#REF!)</f>
        <v>#REF!</v>
      </c>
      <c r="AI243" s="72" t="e">
        <f>SUMIF(#REF!,Aufteilung_Gebäudegruppen_BWZK!A243,#REF!)</f>
        <v>#REF!</v>
      </c>
      <c r="AJ243" s="72" t="e">
        <f>SUMIF(#REF!,Aufteilung_Gebäudegruppen_BWZK!A243,#REF!)</f>
        <v>#REF!</v>
      </c>
      <c r="AK243" s="72" t="e">
        <f>SUMIF(#REF!,Aufteilung_Gebäudegruppen_BWZK!A243,#REF!)</f>
        <v>#REF!</v>
      </c>
      <c r="AL243" s="72" t="e">
        <f>SUMIF(#REF!,Aufteilung_Gebäudegruppen_BWZK!A243,#REF!)</f>
        <v>#REF!</v>
      </c>
      <c r="AM243" s="69"/>
      <c r="AN243" s="70" t="s">
        <v>47</v>
      </c>
      <c r="AO243" s="70" t="e">
        <f t="shared" si="60"/>
        <v>#REF!</v>
      </c>
      <c r="AP243" s="70" t="e">
        <f t="shared" si="61"/>
        <v>#REF!</v>
      </c>
      <c r="AQ243" s="70" t="e">
        <f t="shared" si="62"/>
        <v>#REF!</v>
      </c>
      <c r="AR243" s="70" t="e">
        <f t="shared" si="63"/>
        <v>#REF!</v>
      </c>
      <c r="AS243" s="71"/>
      <c r="AT243" s="70" t="s">
        <v>47</v>
      </c>
      <c r="AU243" s="70" t="e">
        <f t="shared" si="64"/>
        <v>#REF!</v>
      </c>
      <c r="AV243" s="70" t="e">
        <f t="shared" si="65"/>
        <v>#REF!</v>
      </c>
      <c r="AW243" s="70" t="e">
        <f t="shared" si="66"/>
        <v>#REF!</v>
      </c>
      <c r="AX243" s="70" t="e">
        <f t="shared" si="67"/>
        <v>#REF!</v>
      </c>
      <c r="AY243" s="71"/>
      <c r="AZ243" s="70" t="s">
        <v>47</v>
      </c>
      <c r="BA243" s="70" t="e">
        <f t="shared" si="68"/>
        <v>#REF!</v>
      </c>
      <c r="BB243" s="70" t="e">
        <f t="shared" si="69"/>
        <v>#REF!</v>
      </c>
      <c r="BC243" s="70" t="e">
        <f t="shared" si="70"/>
        <v>#REF!</v>
      </c>
      <c r="BD243" s="70" t="e">
        <f t="shared" si="71"/>
        <v>#REF!</v>
      </c>
      <c r="BE243" s="71"/>
      <c r="BF243" s="70" t="s">
        <v>47</v>
      </c>
      <c r="BG243" s="70" t="e">
        <f t="shared" si="72"/>
        <v>#REF!</v>
      </c>
      <c r="BH243" s="70" t="e">
        <f t="shared" si="73"/>
        <v>#REF!</v>
      </c>
      <c r="BI243" s="70" t="e">
        <f t="shared" si="74"/>
        <v>#REF!</v>
      </c>
      <c r="BJ243" s="70" t="e">
        <f t="shared" si="75"/>
        <v>#REF!</v>
      </c>
      <c r="BK243" s="71"/>
      <c r="BL243" s="70" t="s">
        <v>47</v>
      </c>
      <c r="BM243" s="70" t="e">
        <f t="shared" si="76"/>
        <v>#REF!</v>
      </c>
      <c r="BN243" s="70" t="e">
        <f t="shared" si="77"/>
        <v>#REF!</v>
      </c>
      <c r="BO243" s="70" t="e">
        <f t="shared" si="78"/>
        <v>#REF!</v>
      </c>
      <c r="BP243" s="70" t="e">
        <f t="shared" si="79"/>
        <v>#REF!</v>
      </c>
      <c r="BQ243" s="52"/>
    </row>
    <row r="244" spans="1:69">
      <c r="A244" s="5">
        <v>6410</v>
      </c>
      <c r="B244" s="5" t="s">
        <v>257</v>
      </c>
      <c r="C244" s="40"/>
      <c r="D244" s="14" t="e">
        <f>SUMIF(#REF!,Aufteilung_Gebäudegruppen_BWZK!A244,#REF!)</f>
        <v>#REF!</v>
      </c>
      <c r="E244" s="14" t="e">
        <f>SUMIF(#REF!,Aufteilung_Gebäudegruppen_BWZK!A244,#REF!)</f>
        <v>#REF!</v>
      </c>
      <c r="F244" s="14" t="e">
        <f>SUMIF(#REF!,Aufteilung_Gebäudegruppen_BWZK!A244,#REF!)</f>
        <v>#REF!</v>
      </c>
      <c r="G244" s="14" t="e">
        <f>SUMIF(#REF!,Aufteilung_Gebäudegruppen_BWZK!A244,#REF!)</f>
        <v>#REF!</v>
      </c>
      <c r="H244" s="14" t="e">
        <f>SUMIF(#REF!,Aufteilung_Gebäudegruppen_BWZK!A244,#REF!)</f>
        <v>#REF!</v>
      </c>
      <c r="I244" s="67"/>
      <c r="J244" s="72" t="e">
        <f>SUMIF(#REF!,Aufteilung_Gebäudegruppen_BWZK!A244,#REF!)</f>
        <v>#REF!</v>
      </c>
      <c r="K244" s="72" t="e">
        <f>SUMIF(#REF!,Aufteilung_Gebäudegruppen_BWZK!A244,#REF!)</f>
        <v>#REF!</v>
      </c>
      <c r="L244" s="72" t="e">
        <f>SUMIF(#REF!,Aufteilung_Gebäudegruppen_BWZK!A244,#REF!)</f>
        <v>#REF!</v>
      </c>
      <c r="M244" s="72" t="e">
        <f>SUMIF(#REF!,Aufteilung_Gebäudegruppen_BWZK!A244,#REF!)</f>
        <v>#REF!</v>
      </c>
      <c r="N244" s="72" t="e">
        <f>SUMIF(#REF!,Aufteilung_Gebäudegruppen_BWZK!A244,#REF!)</f>
        <v>#REF!</v>
      </c>
      <c r="O244" s="67"/>
      <c r="P244" s="72" t="e">
        <f>SUMIF(#REF!,Aufteilung_Gebäudegruppen_BWZK!A244,#REF!)</f>
        <v>#REF!</v>
      </c>
      <c r="Q244" s="72" t="e">
        <f>SUMIF(#REF!,Aufteilung_Gebäudegruppen_BWZK!A244,#REF!)</f>
        <v>#REF!</v>
      </c>
      <c r="R244" s="72" t="e">
        <f>SUMIF(#REF!,Aufteilung_Gebäudegruppen_BWZK!A244,#REF!)</f>
        <v>#REF!</v>
      </c>
      <c r="S244" s="72" t="e">
        <f>SUMIF(#REF!,Aufteilung_Gebäudegruppen_BWZK!A244,#REF!)</f>
        <v>#REF!</v>
      </c>
      <c r="T244" s="72" t="e">
        <f>SUMIF(#REF!,Aufteilung_Gebäudegruppen_BWZK!A244,#REF!)</f>
        <v>#REF!</v>
      </c>
      <c r="U244" s="67"/>
      <c r="V244" s="72" t="e">
        <f>SUMIF(#REF!,Aufteilung_Gebäudegruppen_BWZK!A244,#REF!)</f>
        <v>#REF!</v>
      </c>
      <c r="W244" s="72" t="e">
        <f>SUMIF(#REF!,Aufteilung_Gebäudegruppen_BWZK!A244,#REF!)</f>
        <v>#REF!</v>
      </c>
      <c r="X244" s="72" t="e">
        <f>SUMIF(#REF!,Aufteilung_Gebäudegruppen_BWZK!A244,#REF!)</f>
        <v>#REF!</v>
      </c>
      <c r="Y244" s="72" t="e">
        <f>SUMIF(#REF!,Aufteilung_Gebäudegruppen_BWZK!A244,#REF!)</f>
        <v>#REF!</v>
      </c>
      <c r="Z244" s="72" t="e">
        <f>SUMIF(#REF!,Aufteilung_Gebäudegruppen_BWZK!A244,#REF!)</f>
        <v>#REF!</v>
      </c>
      <c r="AA244" s="67"/>
      <c r="AB244" s="72" t="e">
        <f>SUMIF(#REF!,Aufteilung_Gebäudegruppen_BWZK!A244,#REF!)</f>
        <v>#REF!</v>
      </c>
      <c r="AC244" s="72" t="e">
        <f>SUMIF(#REF!,Aufteilung_Gebäudegruppen_BWZK!A244,#REF!)</f>
        <v>#REF!</v>
      </c>
      <c r="AD244" s="72" t="e">
        <f>SUMIF(#REF!,Aufteilung_Gebäudegruppen_BWZK!A244,#REF!)</f>
        <v>#REF!</v>
      </c>
      <c r="AE244" s="72" t="e">
        <f>SUMIF(#REF!,Aufteilung_Gebäudegruppen_BWZK!A244,#REF!)</f>
        <v>#REF!</v>
      </c>
      <c r="AF244" s="72" t="e">
        <f>SUMIF(#REF!,Aufteilung_Gebäudegruppen_BWZK!A244,#REF!)</f>
        <v>#REF!</v>
      </c>
      <c r="AG244" s="67"/>
      <c r="AH244" s="72" t="e">
        <f>SUMIF(#REF!,Aufteilung_Gebäudegruppen_BWZK!A244,#REF!)</f>
        <v>#REF!</v>
      </c>
      <c r="AI244" s="72" t="e">
        <f>SUMIF(#REF!,Aufteilung_Gebäudegruppen_BWZK!A244,#REF!)</f>
        <v>#REF!</v>
      </c>
      <c r="AJ244" s="72" t="e">
        <f>SUMIF(#REF!,Aufteilung_Gebäudegruppen_BWZK!A244,#REF!)</f>
        <v>#REF!</v>
      </c>
      <c r="AK244" s="72" t="e">
        <f>SUMIF(#REF!,Aufteilung_Gebäudegruppen_BWZK!A244,#REF!)</f>
        <v>#REF!</v>
      </c>
      <c r="AL244" s="72" t="e">
        <f>SUMIF(#REF!,Aufteilung_Gebäudegruppen_BWZK!A244,#REF!)</f>
        <v>#REF!</v>
      </c>
      <c r="AM244" s="69"/>
      <c r="AN244" s="70" t="s">
        <v>47</v>
      </c>
      <c r="AO244" s="70" t="e">
        <f t="shared" si="60"/>
        <v>#REF!</v>
      </c>
      <c r="AP244" s="70" t="e">
        <f t="shared" si="61"/>
        <v>#REF!</v>
      </c>
      <c r="AQ244" s="70" t="e">
        <f t="shared" si="62"/>
        <v>#REF!</v>
      </c>
      <c r="AR244" s="70" t="e">
        <f t="shared" si="63"/>
        <v>#REF!</v>
      </c>
      <c r="AS244" s="71"/>
      <c r="AT244" s="70" t="s">
        <v>47</v>
      </c>
      <c r="AU244" s="70" t="e">
        <f t="shared" si="64"/>
        <v>#REF!</v>
      </c>
      <c r="AV244" s="70" t="e">
        <f t="shared" si="65"/>
        <v>#REF!</v>
      </c>
      <c r="AW244" s="70" t="e">
        <f t="shared" si="66"/>
        <v>#REF!</v>
      </c>
      <c r="AX244" s="70" t="e">
        <f t="shared" si="67"/>
        <v>#REF!</v>
      </c>
      <c r="AY244" s="71"/>
      <c r="AZ244" s="70" t="s">
        <v>47</v>
      </c>
      <c r="BA244" s="70" t="e">
        <f t="shared" si="68"/>
        <v>#REF!</v>
      </c>
      <c r="BB244" s="70" t="e">
        <f t="shared" si="69"/>
        <v>#REF!</v>
      </c>
      <c r="BC244" s="70" t="e">
        <f t="shared" si="70"/>
        <v>#REF!</v>
      </c>
      <c r="BD244" s="70" t="e">
        <f t="shared" si="71"/>
        <v>#REF!</v>
      </c>
      <c r="BE244" s="71"/>
      <c r="BF244" s="70" t="s">
        <v>47</v>
      </c>
      <c r="BG244" s="70" t="e">
        <f t="shared" si="72"/>
        <v>#REF!</v>
      </c>
      <c r="BH244" s="70" t="e">
        <f t="shared" si="73"/>
        <v>#REF!</v>
      </c>
      <c r="BI244" s="70" t="e">
        <f t="shared" si="74"/>
        <v>#REF!</v>
      </c>
      <c r="BJ244" s="70" t="e">
        <f t="shared" si="75"/>
        <v>#REF!</v>
      </c>
      <c r="BK244" s="71"/>
      <c r="BL244" s="70" t="s">
        <v>47</v>
      </c>
      <c r="BM244" s="70" t="e">
        <f t="shared" si="76"/>
        <v>#REF!</v>
      </c>
      <c r="BN244" s="70" t="e">
        <f t="shared" si="77"/>
        <v>#REF!</v>
      </c>
      <c r="BO244" s="70" t="e">
        <f t="shared" si="78"/>
        <v>#REF!</v>
      </c>
      <c r="BP244" s="70" t="e">
        <f t="shared" si="79"/>
        <v>#REF!</v>
      </c>
      <c r="BQ244" s="52"/>
    </row>
    <row r="245" spans="1:69">
      <c r="A245" s="5">
        <v>6420</v>
      </c>
      <c r="B245" s="5" t="s">
        <v>258</v>
      </c>
      <c r="C245" s="40"/>
      <c r="D245" s="14" t="e">
        <f>SUMIF(#REF!,Aufteilung_Gebäudegruppen_BWZK!A245,#REF!)</f>
        <v>#REF!</v>
      </c>
      <c r="E245" s="14" t="e">
        <f>SUMIF(#REF!,Aufteilung_Gebäudegruppen_BWZK!A245,#REF!)</f>
        <v>#REF!</v>
      </c>
      <c r="F245" s="14" t="e">
        <f>SUMIF(#REF!,Aufteilung_Gebäudegruppen_BWZK!A245,#REF!)</f>
        <v>#REF!</v>
      </c>
      <c r="G245" s="14" t="e">
        <f>SUMIF(#REF!,Aufteilung_Gebäudegruppen_BWZK!A245,#REF!)</f>
        <v>#REF!</v>
      </c>
      <c r="H245" s="14" t="e">
        <f>SUMIF(#REF!,Aufteilung_Gebäudegruppen_BWZK!A245,#REF!)</f>
        <v>#REF!</v>
      </c>
      <c r="I245" s="67"/>
      <c r="J245" s="72" t="e">
        <f>SUMIF(#REF!,Aufteilung_Gebäudegruppen_BWZK!A245,#REF!)</f>
        <v>#REF!</v>
      </c>
      <c r="K245" s="72" t="e">
        <f>SUMIF(#REF!,Aufteilung_Gebäudegruppen_BWZK!A245,#REF!)</f>
        <v>#REF!</v>
      </c>
      <c r="L245" s="72" t="e">
        <f>SUMIF(#REF!,Aufteilung_Gebäudegruppen_BWZK!A245,#REF!)</f>
        <v>#REF!</v>
      </c>
      <c r="M245" s="72" t="e">
        <f>SUMIF(#REF!,Aufteilung_Gebäudegruppen_BWZK!A245,#REF!)</f>
        <v>#REF!</v>
      </c>
      <c r="N245" s="72" t="e">
        <f>SUMIF(#REF!,Aufteilung_Gebäudegruppen_BWZK!A245,#REF!)</f>
        <v>#REF!</v>
      </c>
      <c r="O245" s="67"/>
      <c r="P245" s="72" t="e">
        <f>SUMIF(#REF!,Aufteilung_Gebäudegruppen_BWZK!A245,#REF!)</f>
        <v>#REF!</v>
      </c>
      <c r="Q245" s="72" t="e">
        <f>SUMIF(#REF!,Aufteilung_Gebäudegruppen_BWZK!A245,#REF!)</f>
        <v>#REF!</v>
      </c>
      <c r="R245" s="72" t="e">
        <f>SUMIF(#REF!,Aufteilung_Gebäudegruppen_BWZK!A245,#REF!)</f>
        <v>#REF!</v>
      </c>
      <c r="S245" s="72" t="e">
        <f>SUMIF(#REF!,Aufteilung_Gebäudegruppen_BWZK!A245,#REF!)</f>
        <v>#REF!</v>
      </c>
      <c r="T245" s="72" t="e">
        <f>SUMIF(#REF!,Aufteilung_Gebäudegruppen_BWZK!A245,#REF!)</f>
        <v>#REF!</v>
      </c>
      <c r="U245" s="67"/>
      <c r="V245" s="72" t="e">
        <f>SUMIF(#REF!,Aufteilung_Gebäudegruppen_BWZK!A245,#REF!)</f>
        <v>#REF!</v>
      </c>
      <c r="W245" s="72" t="e">
        <f>SUMIF(#REF!,Aufteilung_Gebäudegruppen_BWZK!A245,#REF!)</f>
        <v>#REF!</v>
      </c>
      <c r="X245" s="72" t="e">
        <f>SUMIF(#REF!,Aufteilung_Gebäudegruppen_BWZK!A245,#REF!)</f>
        <v>#REF!</v>
      </c>
      <c r="Y245" s="72" t="e">
        <f>SUMIF(#REF!,Aufteilung_Gebäudegruppen_BWZK!A245,#REF!)</f>
        <v>#REF!</v>
      </c>
      <c r="Z245" s="72" t="e">
        <f>SUMIF(#REF!,Aufteilung_Gebäudegruppen_BWZK!A245,#REF!)</f>
        <v>#REF!</v>
      </c>
      <c r="AA245" s="67"/>
      <c r="AB245" s="72" t="e">
        <f>SUMIF(#REF!,Aufteilung_Gebäudegruppen_BWZK!A245,#REF!)</f>
        <v>#REF!</v>
      </c>
      <c r="AC245" s="72" t="e">
        <f>SUMIF(#REF!,Aufteilung_Gebäudegruppen_BWZK!A245,#REF!)</f>
        <v>#REF!</v>
      </c>
      <c r="AD245" s="72" t="e">
        <f>SUMIF(#REF!,Aufteilung_Gebäudegruppen_BWZK!A245,#REF!)</f>
        <v>#REF!</v>
      </c>
      <c r="AE245" s="72" t="e">
        <f>SUMIF(#REF!,Aufteilung_Gebäudegruppen_BWZK!A245,#REF!)</f>
        <v>#REF!</v>
      </c>
      <c r="AF245" s="72" t="e">
        <f>SUMIF(#REF!,Aufteilung_Gebäudegruppen_BWZK!A245,#REF!)</f>
        <v>#REF!</v>
      </c>
      <c r="AG245" s="67"/>
      <c r="AH245" s="72" t="e">
        <f>SUMIF(#REF!,Aufteilung_Gebäudegruppen_BWZK!A245,#REF!)</f>
        <v>#REF!</v>
      </c>
      <c r="AI245" s="72" t="e">
        <f>SUMIF(#REF!,Aufteilung_Gebäudegruppen_BWZK!A245,#REF!)</f>
        <v>#REF!</v>
      </c>
      <c r="AJ245" s="72" t="e">
        <f>SUMIF(#REF!,Aufteilung_Gebäudegruppen_BWZK!A245,#REF!)</f>
        <v>#REF!</v>
      </c>
      <c r="AK245" s="72" t="e">
        <f>SUMIF(#REF!,Aufteilung_Gebäudegruppen_BWZK!A245,#REF!)</f>
        <v>#REF!</v>
      </c>
      <c r="AL245" s="72" t="e">
        <f>SUMIF(#REF!,Aufteilung_Gebäudegruppen_BWZK!A245,#REF!)</f>
        <v>#REF!</v>
      </c>
      <c r="AM245" s="69"/>
      <c r="AN245" s="70" t="s">
        <v>47</v>
      </c>
      <c r="AO245" s="70" t="e">
        <f t="shared" si="60"/>
        <v>#REF!</v>
      </c>
      <c r="AP245" s="70" t="e">
        <f t="shared" si="61"/>
        <v>#REF!</v>
      </c>
      <c r="AQ245" s="70" t="e">
        <f t="shared" si="62"/>
        <v>#REF!</v>
      </c>
      <c r="AR245" s="70" t="e">
        <f t="shared" si="63"/>
        <v>#REF!</v>
      </c>
      <c r="AS245" s="71"/>
      <c r="AT245" s="70" t="s">
        <v>47</v>
      </c>
      <c r="AU245" s="70" t="e">
        <f t="shared" si="64"/>
        <v>#REF!</v>
      </c>
      <c r="AV245" s="70" t="e">
        <f t="shared" si="65"/>
        <v>#REF!</v>
      </c>
      <c r="AW245" s="70" t="e">
        <f t="shared" si="66"/>
        <v>#REF!</v>
      </c>
      <c r="AX245" s="70" t="e">
        <f t="shared" si="67"/>
        <v>#REF!</v>
      </c>
      <c r="AY245" s="71"/>
      <c r="AZ245" s="70" t="s">
        <v>47</v>
      </c>
      <c r="BA245" s="70" t="e">
        <f t="shared" si="68"/>
        <v>#REF!</v>
      </c>
      <c r="BB245" s="70" t="e">
        <f t="shared" si="69"/>
        <v>#REF!</v>
      </c>
      <c r="BC245" s="70" t="e">
        <f t="shared" si="70"/>
        <v>#REF!</v>
      </c>
      <c r="BD245" s="70" t="e">
        <f t="shared" si="71"/>
        <v>#REF!</v>
      </c>
      <c r="BE245" s="71"/>
      <c r="BF245" s="70" t="s">
        <v>47</v>
      </c>
      <c r="BG245" s="70" t="e">
        <f t="shared" si="72"/>
        <v>#REF!</v>
      </c>
      <c r="BH245" s="70" t="e">
        <f t="shared" si="73"/>
        <v>#REF!</v>
      </c>
      <c r="BI245" s="70" t="e">
        <f t="shared" si="74"/>
        <v>#REF!</v>
      </c>
      <c r="BJ245" s="70" t="e">
        <f t="shared" si="75"/>
        <v>#REF!</v>
      </c>
      <c r="BK245" s="71"/>
      <c r="BL245" s="70" t="s">
        <v>47</v>
      </c>
      <c r="BM245" s="70" t="e">
        <f t="shared" si="76"/>
        <v>#REF!</v>
      </c>
      <c r="BN245" s="70" t="e">
        <f t="shared" si="77"/>
        <v>#REF!</v>
      </c>
      <c r="BO245" s="70" t="e">
        <f t="shared" si="78"/>
        <v>#REF!</v>
      </c>
      <c r="BP245" s="70" t="e">
        <f t="shared" si="79"/>
        <v>#REF!</v>
      </c>
      <c r="BQ245" s="52"/>
    </row>
    <row r="246" spans="1:69">
      <c r="A246" s="5">
        <v>6430</v>
      </c>
      <c r="B246" s="5" t="s">
        <v>259</v>
      </c>
      <c r="C246" s="40"/>
      <c r="D246" s="14" t="e">
        <f>SUMIF(#REF!,Aufteilung_Gebäudegruppen_BWZK!A246,#REF!)</f>
        <v>#REF!</v>
      </c>
      <c r="E246" s="14" t="e">
        <f>SUMIF(#REF!,Aufteilung_Gebäudegruppen_BWZK!A246,#REF!)</f>
        <v>#REF!</v>
      </c>
      <c r="F246" s="14" t="e">
        <f>SUMIF(#REF!,Aufteilung_Gebäudegruppen_BWZK!A246,#REF!)</f>
        <v>#REF!</v>
      </c>
      <c r="G246" s="14" t="e">
        <f>SUMIF(#REF!,Aufteilung_Gebäudegruppen_BWZK!A246,#REF!)</f>
        <v>#REF!</v>
      </c>
      <c r="H246" s="14" t="e">
        <f>SUMIF(#REF!,Aufteilung_Gebäudegruppen_BWZK!A246,#REF!)</f>
        <v>#REF!</v>
      </c>
      <c r="I246" s="67"/>
      <c r="J246" s="72" t="e">
        <f>SUMIF(#REF!,Aufteilung_Gebäudegruppen_BWZK!A246,#REF!)</f>
        <v>#REF!</v>
      </c>
      <c r="K246" s="72" t="e">
        <f>SUMIF(#REF!,Aufteilung_Gebäudegruppen_BWZK!A246,#REF!)</f>
        <v>#REF!</v>
      </c>
      <c r="L246" s="72" t="e">
        <f>SUMIF(#REF!,Aufteilung_Gebäudegruppen_BWZK!A246,#REF!)</f>
        <v>#REF!</v>
      </c>
      <c r="M246" s="72" t="e">
        <f>SUMIF(#REF!,Aufteilung_Gebäudegruppen_BWZK!A246,#REF!)</f>
        <v>#REF!</v>
      </c>
      <c r="N246" s="72" t="e">
        <f>SUMIF(#REF!,Aufteilung_Gebäudegruppen_BWZK!A246,#REF!)</f>
        <v>#REF!</v>
      </c>
      <c r="O246" s="67"/>
      <c r="P246" s="72" t="e">
        <f>SUMIF(#REF!,Aufteilung_Gebäudegruppen_BWZK!A246,#REF!)</f>
        <v>#REF!</v>
      </c>
      <c r="Q246" s="72" t="e">
        <f>SUMIF(#REF!,Aufteilung_Gebäudegruppen_BWZK!A246,#REF!)</f>
        <v>#REF!</v>
      </c>
      <c r="R246" s="72" t="e">
        <f>SUMIF(#REF!,Aufteilung_Gebäudegruppen_BWZK!A246,#REF!)</f>
        <v>#REF!</v>
      </c>
      <c r="S246" s="72" t="e">
        <f>SUMIF(#REF!,Aufteilung_Gebäudegruppen_BWZK!A246,#REF!)</f>
        <v>#REF!</v>
      </c>
      <c r="T246" s="72" t="e">
        <f>SUMIF(#REF!,Aufteilung_Gebäudegruppen_BWZK!A246,#REF!)</f>
        <v>#REF!</v>
      </c>
      <c r="U246" s="67"/>
      <c r="V246" s="72" t="e">
        <f>SUMIF(#REF!,Aufteilung_Gebäudegruppen_BWZK!A246,#REF!)</f>
        <v>#REF!</v>
      </c>
      <c r="W246" s="72" t="e">
        <f>SUMIF(#REF!,Aufteilung_Gebäudegruppen_BWZK!A246,#REF!)</f>
        <v>#REF!</v>
      </c>
      <c r="X246" s="72" t="e">
        <f>SUMIF(#REF!,Aufteilung_Gebäudegruppen_BWZK!A246,#REF!)</f>
        <v>#REF!</v>
      </c>
      <c r="Y246" s="72" t="e">
        <f>SUMIF(#REF!,Aufteilung_Gebäudegruppen_BWZK!A246,#REF!)</f>
        <v>#REF!</v>
      </c>
      <c r="Z246" s="72" t="e">
        <f>SUMIF(#REF!,Aufteilung_Gebäudegruppen_BWZK!A246,#REF!)</f>
        <v>#REF!</v>
      </c>
      <c r="AA246" s="67"/>
      <c r="AB246" s="72" t="e">
        <f>SUMIF(#REF!,Aufteilung_Gebäudegruppen_BWZK!A246,#REF!)</f>
        <v>#REF!</v>
      </c>
      <c r="AC246" s="72" t="e">
        <f>SUMIF(#REF!,Aufteilung_Gebäudegruppen_BWZK!A246,#REF!)</f>
        <v>#REF!</v>
      </c>
      <c r="AD246" s="72" t="e">
        <f>SUMIF(#REF!,Aufteilung_Gebäudegruppen_BWZK!A246,#REF!)</f>
        <v>#REF!</v>
      </c>
      <c r="AE246" s="72" t="e">
        <f>SUMIF(#REF!,Aufteilung_Gebäudegruppen_BWZK!A246,#REF!)</f>
        <v>#REF!</v>
      </c>
      <c r="AF246" s="72" t="e">
        <f>SUMIF(#REF!,Aufteilung_Gebäudegruppen_BWZK!A246,#REF!)</f>
        <v>#REF!</v>
      </c>
      <c r="AG246" s="67"/>
      <c r="AH246" s="72" t="e">
        <f>SUMIF(#REF!,Aufteilung_Gebäudegruppen_BWZK!A246,#REF!)</f>
        <v>#REF!</v>
      </c>
      <c r="AI246" s="72" t="e">
        <f>SUMIF(#REF!,Aufteilung_Gebäudegruppen_BWZK!A246,#REF!)</f>
        <v>#REF!</v>
      </c>
      <c r="AJ246" s="72" t="e">
        <f>SUMIF(#REF!,Aufteilung_Gebäudegruppen_BWZK!A246,#REF!)</f>
        <v>#REF!</v>
      </c>
      <c r="AK246" s="72" t="e">
        <f>SUMIF(#REF!,Aufteilung_Gebäudegruppen_BWZK!A246,#REF!)</f>
        <v>#REF!</v>
      </c>
      <c r="AL246" s="72" t="e">
        <f>SUMIF(#REF!,Aufteilung_Gebäudegruppen_BWZK!A246,#REF!)</f>
        <v>#REF!</v>
      </c>
      <c r="AM246" s="69"/>
      <c r="AN246" s="70" t="s">
        <v>47</v>
      </c>
      <c r="AO246" s="70" t="e">
        <f t="shared" si="60"/>
        <v>#REF!</v>
      </c>
      <c r="AP246" s="70" t="e">
        <f t="shared" si="61"/>
        <v>#REF!</v>
      </c>
      <c r="AQ246" s="70" t="e">
        <f t="shared" si="62"/>
        <v>#REF!</v>
      </c>
      <c r="AR246" s="70" t="e">
        <f t="shared" si="63"/>
        <v>#REF!</v>
      </c>
      <c r="AS246" s="71"/>
      <c r="AT246" s="70" t="s">
        <v>47</v>
      </c>
      <c r="AU246" s="70" t="e">
        <f t="shared" si="64"/>
        <v>#REF!</v>
      </c>
      <c r="AV246" s="70" t="e">
        <f t="shared" si="65"/>
        <v>#REF!</v>
      </c>
      <c r="AW246" s="70" t="e">
        <f t="shared" si="66"/>
        <v>#REF!</v>
      </c>
      <c r="AX246" s="70" t="e">
        <f t="shared" si="67"/>
        <v>#REF!</v>
      </c>
      <c r="AY246" s="71"/>
      <c r="AZ246" s="70" t="s">
        <v>47</v>
      </c>
      <c r="BA246" s="70" t="e">
        <f t="shared" si="68"/>
        <v>#REF!</v>
      </c>
      <c r="BB246" s="70" t="e">
        <f t="shared" si="69"/>
        <v>#REF!</v>
      </c>
      <c r="BC246" s="70" t="e">
        <f t="shared" si="70"/>
        <v>#REF!</v>
      </c>
      <c r="BD246" s="70" t="e">
        <f t="shared" si="71"/>
        <v>#REF!</v>
      </c>
      <c r="BE246" s="71"/>
      <c r="BF246" s="70" t="s">
        <v>47</v>
      </c>
      <c r="BG246" s="70" t="e">
        <f t="shared" si="72"/>
        <v>#REF!</v>
      </c>
      <c r="BH246" s="70" t="e">
        <f t="shared" si="73"/>
        <v>#REF!</v>
      </c>
      <c r="BI246" s="70" t="e">
        <f t="shared" si="74"/>
        <v>#REF!</v>
      </c>
      <c r="BJ246" s="70" t="e">
        <f t="shared" si="75"/>
        <v>#REF!</v>
      </c>
      <c r="BK246" s="71"/>
      <c r="BL246" s="70" t="s">
        <v>47</v>
      </c>
      <c r="BM246" s="70" t="e">
        <f t="shared" si="76"/>
        <v>#REF!</v>
      </c>
      <c r="BN246" s="70" t="e">
        <f t="shared" si="77"/>
        <v>#REF!</v>
      </c>
      <c r="BO246" s="70" t="e">
        <f t="shared" si="78"/>
        <v>#REF!</v>
      </c>
      <c r="BP246" s="70" t="e">
        <f t="shared" si="79"/>
        <v>#REF!</v>
      </c>
      <c r="BQ246" s="52"/>
    </row>
    <row r="247" spans="1:69">
      <c r="A247" s="5">
        <v>6440</v>
      </c>
      <c r="B247" s="5" t="s">
        <v>260</v>
      </c>
      <c r="C247" s="40"/>
      <c r="D247" s="14" t="e">
        <f>SUMIF(#REF!,Aufteilung_Gebäudegruppen_BWZK!A247,#REF!)</f>
        <v>#REF!</v>
      </c>
      <c r="E247" s="14" t="e">
        <f>SUMIF(#REF!,Aufteilung_Gebäudegruppen_BWZK!A247,#REF!)</f>
        <v>#REF!</v>
      </c>
      <c r="F247" s="14" t="e">
        <f>SUMIF(#REF!,Aufteilung_Gebäudegruppen_BWZK!A247,#REF!)</f>
        <v>#REF!</v>
      </c>
      <c r="G247" s="14" t="e">
        <f>SUMIF(#REF!,Aufteilung_Gebäudegruppen_BWZK!A247,#REF!)</f>
        <v>#REF!</v>
      </c>
      <c r="H247" s="14" t="e">
        <f>SUMIF(#REF!,Aufteilung_Gebäudegruppen_BWZK!A247,#REF!)</f>
        <v>#REF!</v>
      </c>
      <c r="I247" s="67"/>
      <c r="J247" s="72" t="e">
        <f>SUMIF(#REF!,Aufteilung_Gebäudegruppen_BWZK!A247,#REF!)</f>
        <v>#REF!</v>
      </c>
      <c r="K247" s="72" t="e">
        <f>SUMIF(#REF!,Aufteilung_Gebäudegruppen_BWZK!A247,#REF!)</f>
        <v>#REF!</v>
      </c>
      <c r="L247" s="72" t="e">
        <f>SUMIF(#REF!,Aufteilung_Gebäudegruppen_BWZK!A247,#REF!)</f>
        <v>#REF!</v>
      </c>
      <c r="M247" s="72" t="e">
        <f>SUMIF(#REF!,Aufteilung_Gebäudegruppen_BWZK!A247,#REF!)</f>
        <v>#REF!</v>
      </c>
      <c r="N247" s="72" t="e">
        <f>SUMIF(#REF!,Aufteilung_Gebäudegruppen_BWZK!A247,#REF!)</f>
        <v>#REF!</v>
      </c>
      <c r="O247" s="67"/>
      <c r="P247" s="72" t="e">
        <f>SUMIF(#REF!,Aufteilung_Gebäudegruppen_BWZK!A247,#REF!)</f>
        <v>#REF!</v>
      </c>
      <c r="Q247" s="72" t="e">
        <f>SUMIF(#REF!,Aufteilung_Gebäudegruppen_BWZK!A247,#REF!)</f>
        <v>#REF!</v>
      </c>
      <c r="R247" s="72" t="e">
        <f>SUMIF(#REF!,Aufteilung_Gebäudegruppen_BWZK!A247,#REF!)</f>
        <v>#REF!</v>
      </c>
      <c r="S247" s="72" t="e">
        <f>SUMIF(#REF!,Aufteilung_Gebäudegruppen_BWZK!A247,#REF!)</f>
        <v>#REF!</v>
      </c>
      <c r="T247" s="72" t="e">
        <f>SUMIF(#REF!,Aufteilung_Gebäudegruppen_BWZK!A247,#REF!)</f>
        <v>#REF!</v>
      </c>
      <c r="U247" s="67"/>
      <c r="V247" s="72" t="e">
        <f>SUMIF(#REF!,Aufteilung_Gebäudegruppen_BWZK!A247,#REF!)</f>
        <v>#REF!</v>
      </c>
      <c r="W247" s="72" t="e">
        <f>SUMIF(#REF!,Aufteilung_Gebäudegruppen_BWZK!A247,#REF!)</f>
        <v>#REF!</v>
      </c>
      <c r="X247" s="72" t="e">
        <f>SUMIF(#REF!,Aufteilung_Gebäudegruppen_BWZK!A247,#REF!)</f>
        <v>#REF!</v>
      </c>
      <c r="Y247" s="72" t="e">
        <f>SUMIF(#REF!,Aufteilung_Gebäudegruppen_BWZK!A247,#REF!)</f>
        <v>#REF!</v>
      </c>
      <c r="Z247" s="72" t="e">
        <f>SUMIF(#REF!,Aufteilung_Gebäudegruppen_BWZK!A247,#REF!)</f>
        <v>#REF!</v>
      </c>
      <c r="AA247" s="67"/>
      <c r="AB247" s="72" t="e">
        <f>SUMIF(#REF!,Aufteilung_Gebäudegruppen_BWZK!A247,#REF!)</f>
        <v>#REF!</v>
      </c>
      <c r="AC247" s="72" t="e">
        <f>SUMIF(#REF!,Aufteilung_Gebäudegruppen_BWZK!A247,#REF!)</f>
        <v>#REF!</v>
      </c>
      <c r="AD247" s="72" t="e">
        <f>SUMIF(#REF!,Aufteilung_Gebäudegruppen_BWZK!A247,#REF!)</f>
        <v>#REF!</v>
      </c>
      <c r="AE247" s="72" t="e">
        <f>SUMIF(#REF!,Aufteilung_Gebäudegruppen_BWZK!A247,#REF!)</f>
        <v>#REF!</v>
      </c>
      <c r="AF247" s="72" t="e">
        <f>SUMIF(#REF!,Aufteilung_Gebäudegruppen_BWZK!A247,#REF!)</f>
        <v>#REF!</v>
      </c>
      <c r="AG247" s="67"/>
      <c r="AH247" s="72" t="e">
        <f>SUMIF(#REF!,Aufteilung_Gebäudegruppen_BWZK!A247,#REF!)</f>
        <v>#REF!</v>
      </c>
      <c r="AI247" s="72" t="e">
        <f>SUMIF(#REF!,Aufteilung_Gebäudegruppen_BWZK!A247,#REF!)</f>
        <v>#REF!</v>
      </c>
      <c r="AJ247" s="72" t="e">
        <f>SUMIF(#REF!,Aufteilung_Gebäudegruppen_BWZK!A247,#REF!)</f>
        <v>#REF!</v>
      </c>
      <c r="AK247" s="72" t="e">
        <f>SUMIF(#REF!,Aufteilung_Gebäudegruppen_BWZK!A247,#REF!)</f>
        <v>#REF!</v>
      </c>
      <c r="AL247" s="72" t="e">
        <f>SUMIF(#REF!,Aufteilung_Gebäudegruppen_BWZK!A247,#REF!)</f>
        <v>#REF!</v>
      </c>
      <c r="AM247" s="69"/>
      <c r="AN247" s="70" t="s">
        <v>47</v>
      </c>
      <c r="AO247" s="70" t="e">
        <f t="shared" si="60"/>
        <v>#REF!</v>
      </c>
      <c r="AP247" s="70" t="e">
        <f t="shared" si="61"/>
        <v>#REF!</v>
      </c>
      <c r="AQ247" s="70" t="e">
        <f t="shared" si="62"/>
        <v>#REF!</v>
      </c>
      <c r="AR247" s="70" t="e">
        <f t="shared" si="63"/>
        <v>#REF!</v>
      </c>
      <c r="AS247" s="71"/>
      <c r="AT247" s="70" t="s">
        <v>47</v>
      </c>
      <c r="AU247" s="70" t="e">
        <f t="shared" si="64"/>
        <v>#REF!</v>
      </c>
      <c r="AV247" s="70" t="e">
        <f t="shared" si="65"/>
        <v>#REF!</v>
      </c>
      <c r="AW247" s="70" t="e">
        <f t="shared" si="66"/>
        <v>#REF!</v>
      </c>
      <c r="AX247" s="70" t="e">
        <f t="shared" si="67"/>
        <v>#REF!</v>
      </c>
      <c r="AY247" s="71"/>
      <c r="AZ247" s="70" t="s">
        <v>47</v>
      </c>
      <c r="BA247" s="70" t="e">
        <f t="shared" si="68"/>
        <v>#REF!</v>
      </c>
      <c r="BB247" s="70" t="e">
        <f t="shared" si="69"/>
        <v>#REF!</v>
      </c>
      <c r="BC247" s="70" t="e">
        <f t="shared" si="70"/>
        <v>#REF!</v>
      </c>
      <c r="BD247" s="70" t="e">
        <f t="shared" si="71"/>
        <v>#REF!</v>
      </c>
      <c r="BE247" s="71"/>
      <c r="BF247" s="70" t="s">
        <v>47</v>
      </c>
      <c r="BG247" s="70" t="e">
        <f t="shared" si="72"/>
        <v>#REF!</v>
      </c>
      <c r="BH247" s="70" t="e">
        <f t="shared" si="73"/>
        <v>#REF!</v>
      </c>
      <c r="BI247" s="70" t="e">
        <f t="shared" si="74"/>
        <v>#REF!</v>
      </c>
      <c r="BJ247" s="70" t="e">
        <f t="shared" si="75"/>
        <v>#REF!</v>
      </c>
      <c r="BK247" s="71"/>
      <c r="BL247" s="70" t="s">
        <v>47</v>
      </c>
      <c r="BM247" s="70" t="e">
        <f t="shared" si="76"/>
        <v>#REF!</v>
      </c>
      <c r="BN247" s="70" t="e">
        <f t="shared" si="77"/>
        <v>#REF!</v>
      </c>
      <c r="BO247" s="70" t="e">
        <f t="shared" si="78"/>
        <v>#REF!</v>
      </c>
      <c r="BP247" s="70" t="e">
        <f t="shared" si="79"/>
        <v>#REF!</v>
      </c>
      <c r="BQ247" s="52"/>
    </row>
    <row r="248" spans="1:69">
      <c r="A248" s="66">
        <v>6500</v>
      </c>
      <c r="B248" s="66" t="s">
        <v>261</v>
      </c>
      <c r="C248" s="39"/>
      <c r="D248" s="14" t="e">
        <f>SUMIF(#REF!,Aufteilung_Gebäudegruppen_BWZK!A248,#REF!)</f>
        <v>#REF!</v>
      </c>
      <c r="E248" s="14" t="e">
        <f>SUMIF(#REF!,Aufteilung_Gebäudegruppen_BWZK!A248,#REF!)</f>
        <v>#REF!</v>
      </c>
      <c r="F248" s="14" t="e">
        <f>SUMIF(#REF!,Aufteilung_Gebäudegruppen_BWZK!A248,#REF!)</f>
        <v>#REF!</v>
      </c>
      <c r="G248" s="14" t="e">
        <f>SUMIF(#REF!,Aufteilung_Gebäudegruppen_BWZK!A248,#REF!)</f>
        <v>#REF!</v>
      </c>
      <c r="H248" s="14" t="e">
        <f>SUMIF(#REF!,Aufteilung_Gebäudegruppen_BWZK!A248,#REF!)</f>
        <v>#REF!</v>
      </c>
      <c r="I248" s="67"/>
      <c r="J248" s="72" t="e">
        <f>SUMIF(#REF!,Aufteilung_Gebäudegruppen_BWZK!A248,#REF!)</f>
        <v>#REF!</v>
      </c>
      <c r="K248" s="72" t="e">
        <f>SUMIF(#REF!,Aufteilung_Gebäudegruppen_BWZK!A248,#REF!)</f>
        <v>#REF!</v>
      </c>
      <c r="L248" s="72" t="e">
        <f>SUMIF(#REF!,Aufteilung_Gebäudegruppen_BWZK!A248,#REF!)</f>
        <v>#REF!</v>
      </c>
      <c r="M248" s="72" t="e">
        <f>SUMIF(#REF!,Aufteilung_Gebäudegruppen_BWZK!A248,#REF!)</f>
        <v>#REF!</v>
      </c>
      <c r="N248" s="72" t="e">
        <f>SUMIF(#REF!,Aufteilung_Gebäudegruppen_BWZK!A248,#REF!)</f>
        <v>#REF!</v>
      </c>
      <c r="O248" s="67"/>
      <c r="P248" s="72" t="e">
        <f>SUMIF(#REF!,Aufteilung_Gebäudegruppen_BWZK!A248,#REF!)</f>
        <v>#REF!</v>
      </c>
      <c r="Q248" s="72" t="e">
        <f>SUMIF(#REF!,Aufteilung_Gebäudegruppen_BWZK!A248,#REF!)</f>
        <v>#REF!</v>
      </c>
      <c r="R248" s="72" t="e">
        <f>SUMIF(#REF!,Aufteilung_Gebäudegruppen_BWZK!A248,#REF!)</f>
        <v>#REF!</v>
      </c>
      <c r="S248" s="72" t="e">
        <f>SUMIF(#REF!,Aufteilung_Gebäudegruppen_BWZK!A248,#REF!)</f>
        <v>#REF!</v>
      </c>
      <c r="T248" s="72" t="e">
        <f>SUMIF(#REF!,Aufteilung_Gebäudegruppen_BWZK!A248,#REF!)</f>
        <v>#REF!</v>
      </c>
      <c r="U248" s="67"/>
      <c r="V248" s="72" t="e">
        <f>SUMIF(#REF!,Aufteilung_Gebäudegruppen_BWZK!A248,#REF!)</f>
        <v>#REF!</v>
      </c>
      <c r="W248" s="72" t="e">
        <f>SUMIF(#REF!,Aufteilung_Gebäudegruppen_BWZK!A248,#REF!)</f>
        <v>#REF!</v>
      </c>
      <c r="X248" s="72" t="e">
        <f>SUMIF(#REF!,Aufteilung_Gebäudegruppen_BWZK!A248,#REF!)</f>
        <v>#REF!</v>
      </c>
      <c r="Y248" s="72" t="e">
        <f>SUMIF(#REF!,Aufteilung_Gebäudegruppen_BWZK!A248,#REF!)</f>
        <v>#REF!</v>
      </c>
      <c r="Z248" s="72" t="e">
        <f>SUMIF(#REF!,Aufteilung_Gebäudegruppen_BWZK!A248,#REF!)</f>
        <v>#REF!</v>
      </c>
      <c r="AA248" s="67"/>
      <c r="AB248" s="72" t="e">
        <f>SUMIF(#REF!,Aufteilung_Gebäudegruppen_BWZK!A248,#REF!)</f>
        <v>#REF!</v>
      </c>
      <c r="AC248" s="72" t="e">
        <f>SUMIF(#REF!,Aufteilung_Gebäudegruppen_BWZK!A248,#REF!)</f>
        <v>#REF!</v>
      </c>
      <c r="AD248" s="72" t="e">
        <f>SUMIF(#REF!,Aufteilung_Gebäudegruppen_BWZK!A248,#REF!)</f>
        <v>#REF!</v>
      </c>
      <c r="AE248" s="72" t="e">
        <f>SUMIF(#REF!,Aufteilung_Gebäudegruppen_BWZK!A248,#REF!)</f>
        <v>#REF!</v>
      </c>
      <c r="AF248" s="72" t="e">
        <f>SUMIF(#REF!,Aufteilung_Gebäudegruppen_BWZK!A248,#REF!)</f>
        <v>#REF!</v>
      </c>
      <c r="AG248" s="67"/>
      <c r="AH248" s="72" t="e">
        <f>SUMIF(#REF!,Aufteilung_Gebäudegruppen_BWZK!A248,#REF!)</f>
        <v>#REF!</v>
      </c>
      <c r="AI248" s="72" t="e">
        <f>SUMIF(#REF!,Aufteilung_Gebäudegruppen_BWZK!A248,#REF!)</f>
        <v>#REF!</v>
      </c>
      <c r="AJ248" s="72" t="e">
        <f>SUMIF(#REF!,Aufteilung_Gebäudegruppen_BWZK!A248,#REF!)</f>
        <v>#REF!</v>
      </c>
      <c r="AK248" s="72" t="e">
        <f>SUMIF(#REF!,Aufteilung_Gebäudegruppen_BWZK!A248,#REF!)</f>
        <v>#REF!</v>
      </c>
      <c r="AL248" s="72" t="e">
        <f>SUMIF(#REF!,Aufteilung_Gebäudegruppen_BWZK!A248,#REF!)</f>
        <v>#REF!</v>
      </c>
      <c r="AM248" s="69"/>
      <c r="AN248" s="70" t="s">
        <v>47</v>
      </c>
      <c r="AO248" s="70" t="e">
        <f t="shared" si="60"/>
        <v>#REF!</v>
      </c>
      <c r="AP248" s="70" t="e">
        <f t="shared" si="61"/>
        <v>#REF!</v>
      </c>
      <c r="AQ248" s="70" t="e">
        <f t="shared" si="62"/>
        <v>#REF!</v>
      </c>
      <c r="AR248" s="70" t="e">
        <f t="shared" si="63"/>
        <v>#REF!</v>
      </c>
      <c r="AS248" s="71"/>
      <c r="AT248" s="70" t="s">
        <v>47</v>
      </c>
      <c r="AU248" s="70" t="e">
        <f t="shared" si="64"/>
        <v>#REF!</v>
      </c>
      <c r="AV248" s="70" t="e">
        <f t="shared" si="65"/>
        <v>#REF!</v>
      </c>
      <c r="AW248" s="70" t="e">
        <f t="shared" si="66"/>
        <v>#REF!</v>
      </c>
      <c r="AX248" s="70" t="e">
        <f t="shared" si="67"/>
        <v>#REF!</v>
      </c>
      <c r="AY248" s="71"/>
      <c r="AZ248" s="70" t="s">
        <v>47</v>
      </c>
      <c r="BA248" s="70" t="e">
        <f t="shared" si="68"/>
        <v>#REF!</v>
      </c>
      <c r="BB248" s="70" t="e">
        <f t="shared" si="69"/>
        <v>#REF!</v>
      </c>
      <c r="BC248" s="70" t="e">
        <f t="shared" si="70"/>
        <v>#REF!</v>
      </c>
      <c r="BD248" s="70" t="e">
        <f t="shared" si="71"/>
        <v>#REF!</v>
      </c>
      <c r="BE248" s="71"/>
      <c r="BF248" s="70" t="s">
        <v>47</v>
      </c>
      <c r="BG248" s="70" t="e">
        <f t="shared" si="72"/>
        <v>#REF!</v>
      </c>
      <c r="BH248" s="70" t="e">
        <f t="shared" si="73"/>
        <v>#REF!</v>
      </c>
      <c r="BI248" s="70" t="e">
        <f t="shared" si="74"/>
        <v>#REF!</v>
      </c>
      <c r="BJ248" s="70" t="e">
        <f t="shared" si="75"/>
        <v>#REF!</v>
      </c>
      <c r="BK248" s="71"/>
      <c r="BL248" s="70" t="s">
        <v>47</v>
      </c>
      <c r="BM248" s="70" t="e">
        <f t="shared" si="76"/>
        <v>#REF!</v>
      </c>
      <c r="BN248" s="70" t="e">
        <f t="shared" si="77"/>
        <v>#REF!</v>
      </c>
      <c r="BO248" s="70" t="e">
        <f t="shared" si="78"/>
        <v>#REF!</v>
      </c>
      <c r="BP248" s="70" t="e">
        <f t="shared" si="79"/>
        <v>#REF!</v>
      </c>
      <c r="BQ248" s="52"/>
    </row>
    <row r="249" spans="1:69">
      <c r="A249" s="5">
        <v>6510</v>
      </c>
      <c r="B249" s="5" t="s">
        <v>262</v>
      </c>
      <c r="C249" s="40"/>
      <c r="D249" s="14" t="e">
        <f>SUMIF(#REF!,Aufteilung_Gebäudegruppen_BWZK!A249,#REF!)</f>
        <v>#REF!</v>
      </c>
      <c r="E249" s="14" t="e">
        <f>SUMIF(#REF!,Aufteilung_Gebäudegruppen_BWZK!A249,#REF!)</f>
        <v>#REF!</v>
      </c>
      <c r="F249" s="14" t="e">
        <f>SUMIF(#REF!,Aufteilung_Gebäudegruppen_BWZK!A249,#REF!)</f>
        <v>#REF!</v>
      </c>
      <c r="G249" s="14" t="e">
        <f>SUMIF(#REF!,Aufteilung_Gebäudegruppen_BWZK!A249,#REF!)</f>
        <v>#REF!</v>
      </c>
      <c r="H249" s="14" t="e">
        <f>SUMIF(#REF!,Aufteilung_Gebäudegruppen_BWZK!A249,#REF!)</f>
        <v>#REF!</v>
      </c>
      <c r="I249" s="67"/>
      <c r="J249" s="72" t="e">
        <f>SUMIF(#REF!,Aufteilung_Gebäudegruppen_BWZK!A249,#REF!)</f>
        <v>#REF!</v>
      </c>
      <c r="K249" s="72" t="e">
        <f>SUMIF(#REF!,Aufteilung_Gebäudegruppen_BWZK!A249,#REF!)</f>
        <v>#REF!</v>
      </c>
      <c r="L249" s="72" t="e">
        <f>SUMIF(#REF!,Aufteilung_Gebäudegruppen_BWZK!A249,#REF!)</f>
        <v>#REF!</v>
      </c>
      <c r="M249" s="72" t="e">
        <f>SUMIF(#REF!,Aufteilung_Gebäudegruppen_BWZK!A249,#REF!)</f>
        <v>#REF!</v>
      </c>
      <c r="N249" s="72" t="e">
        <f>SUMIF(#REF!,Aufteilung_Gebäudegruppen_BWZK!A249,#REF!)</f>
        <v>#REF!</v>
      </c>
      <c r="O249" s="67"/>
      <c r="P249" s="72" t="e">
        <f>SUMIF(#REF!,Aufteilung_Gebäudegruppen_BWZK!A249,#REF!)</f>
        <v>#REF!</v>
      </c>
      <c r="Q249" s="72" t="e">
        <f>SUMIF(#REF!,Aufteilung_Gebäudegruppen_BWZK!A249,#REF!)</f>
        <v>#REF!</v>
      </c>
      <c r="R249" s="72" t="e">
        <f>SUMIF(#REF!,Aufteilung_Gebäudegruppen_BWZK!A249,#REF!)</f>
        <v>#REF!</v>
      </c>
      <c r="S249" s="72" t="e">
        <f>SUMIF(#REF!,Aufteilung_Gebäudegruppen_BWZK!A249,#REF!)</f>
        <v>#REF!</v>
      </c>
      <c r="T249" s="72" t="e">
        <f>SUMIF(#REF!,Aufteilung_Gebäudegruppen_BWZK!A249,#REF!)</f>
        <v>#REF!</v>
      </c>
      <c r="U249" s="67"/>
      <c r="V249" s="72" t="e">
        <f>SUMIF(#REF!,Aufteilung_Gebäudegruppen_BWZK!A249,#REF!)</f>
        <v>#REF!</v>
      </c>
      <c r="W249" s="72" t="e">
        <f>SUMIF(#REF!,Aufteilung_Gebäudegruppen_BWZK!A249,#REF!)</f>
        <v>#REF!</v>
      </c>
      <c r="X249" s="72" t="e">
        <f>SUMIF(#REF!,Aufteilung_Gebäudegruppen_BWZK!A249,#REF!)</f>
        <v>#REF!</v>
      </c>
      <c r="Y249" s="72" t="e">
        <f>SUMIF(#REF!,Aufteilung_Gebäudegruppen_BWZK!A249,#REF!)</f>
        <v>#REF!</v>
      </c>
      <c r="Z249" s="72" t="e">
        <f>SUMIF(#REF!,Aufteilung_Gebäudegruppen_BWZK!A249,#REF!)</f>
        <v>#REF!</v>
      </c>
      <c r="AA249" s="67"/>
      <c r="AB249" s="72" t="e">
        <f>SUMIF(#REF!,Aufteilung_Gebäudegruppen_BWZK!A249,#REF!)</f>
        <v>#REF!</v>
      </c>
      <c r="AC249" s="72" t="e">
        <f>SUMIF(#REF!,Aufteilung_Gebäudegruppen_BWZK!A249,#REF!)</f>
        <v>#REF!</v>
      </c>
      <c r="AD249" s="72" t="e">
        <f>SUMIF(#REF!,Aufteilung_Gebäudegruppen_BWZK!A249,#REF!)</f>
        <v>#REF!</v>
      </c>
      <c r="AE249" s="72" t="e">
        <f>SUMIF(#REF!,Aufteilung_Gebäudegruppen_BWZK!A249,#REF!)</f>
        <v>#REF!</v>
      </c>
      <c r="AF249" s="72" t="e">
        <f>SUMIF(#REF!,Aufteilung_Gebäudegruppen_BWZK!A249,#REF!)</f>
        <v>#REF!</v>
      </c>
      <c r="AG249" s="67"/>
      <c r="AH249" s="72" t="e">
        <f>SUMIF(#REF!,Aufteilung_Gebäudegruppen_BWZK!A249,#REF!)</f>
        <v>#REF!</v>
      </c>
      <c r="AI249" s="72" t="e">
        <f>SUMIF(#REF!,Aufteilung_Gebäudegruppen_BWZK!A249,#REF!)</f>
        <v>#REF!</v>
      </c>
      <c r="AJ249" s="72" t="e">
        <f>SUMIF(#REF!,Aufteilung_Gebäudegruppen_BWZK!A249,#REF!)</f>
        <v>#REF!</v>
      </c>
      <c r="AK249" s="72" t="e">
        <f>SUMIF(#REF!,Aufteilung_Gebäudegruppen_BWZK!A249,#REF!)</f>
        <v>#REF!</v>
      </c>
      <c r="AL249" s="72" t="e">
        <f>SUMIF(#REF!,Aufteilung_Gebäudegruppen_BWZK!A249,#REF!)</f>
        <v>#REF!</v>
      </c>
      <c r="AM249" s="69"/>
      <c r="AN249" s="70" t="s">
        <v>47</v>
      </c>
      <c r="AO249" s="70" t="e">
        <f t="shared" si="60"/>
        <v>#REF!</v>
      </c>
      <c r="AP249" s="70" t="e">
        <f t="shared" si="61"/>
        <v>#REF!</v>
      </c>
      <c r="AQ249" s="70" t="e">
        <f t="shared" si="62"/>
        <v>#REF!</v>
      </c>
      <c r="AR249" s="70" t="e">
        <f t="shared" si="63"/>
        <v>#REF!</v>
      </c>
      <c r="AS249" s="71"/>
      <c r="AT249" s="70" t="s">
        <v>47</v>
      </c>
      <c r="AU249" s="70" t="e">
        <f t="shared" si="64"/>
        <v>#REF!</v>
      </c>
      <c r="AV249" s="70" t="e">
        <f t="shared" si="65"/>
        <v>#REF!</v>
      </c>
      <c r="AW249" s="70" t="e">
        <f t="shared" si="66"/>
        <v>#REF!</v>
      </c>
      <c r="AX249" s="70" t="e">
        <f t="shared" si="67"/>
        <v>#REF!</v>
      </c>
      <c r="AY249" s="71"/>
      <c r="AZ249" s="70" t="s">
        <v>47</v>
      </c>
      <c r="BA249" s="70" t="e">
        <f t="shared" si="68"/>
        <v>#REF!</v>
      </c>
      <c r="BB249" s="70" t="e">
        <f t="shared" si="69"/>
        <v>#REF!</v>
      </c>
      <c r="BC249" s="70" t="e">
        <f t="shared" si="70"/>
        <v>#REF!</v>
      </c>
      <c r="BD249" s="70" t="e">
        <f t="shared" si="71"/>
        <v>#REF!</v>
      </c>
      <c r="BE249" s="71"/>
      <c r="BF249" s="70" t="s">
        <v>47</v>
      </c>
      <c r="BG249" s="70" t="e">
        <f t="shared" si="72"/>
        <v>#REF!</v>
      </c>
      <c r="BH249" s="70" t="e">
        <f t="shared" si="73"/>
        <v>#REF!</v>
      </c>
      <c r="BI249" s="70" t="e">
        <f t="shared" si="74"/>
        <v>#REF!</v>
      </c>
      <c r="BJ249" s="70" t="e">
        <f t="shared" si="75"/>
        <v>#REF!</v>
      </c>
      <c r="BK249" s="71"/>
      <c r="BL249" s="70" t="s">
        <v>47</v>
      </c>
      <c r="BM249" s="70" t="e">
        <f t="shared" si="76"/>
        <v>#REF!</v>
      </c>
      <c r="BN249" s="70" t="e">
        <f t="shared" si="77"/>
        <v>#REF!</v>
      </c>
      <c r="BO249" s="70" t="e">
        <f t="shared" si="78"/>
        <v>#REF!</v>
      </c>
      <c r="BP249" s="70" t="e">
        <f t="shared" si="79"/>
        <v>#REF!</v>
      </c>
      <c r="BQ249" s="52"/>
    </row>
    <row r="250" spans="1:69">
      <c r="A250" s="5">
        <v>6520</v>
      </c>
      <c r="B250" s="5" t="s">
        <v>263</v>
      </c>
      <c r="C250" s="40"/>
      <c r="D250" s="14" t="e">
        <f>SUMIF(#REF!,Aufteilung_Gebäudegruppen_BWZK!A250,#REF!)</f>
        <v>#REF!</v>
      </c>
      <c r="E250" s="14" t="e">
        <f>SUMIF(#REF!,Aufteilung_Gebäudegruppen_BWZK!A250,#REF!)</f>
        <v>#REF!</v>
      </c>
      <c r="F250" s="14" t="e">
        <f>SUMIF(#REF!,Aufteilung_Gebäudegruppen_BWZK!A250,#REF!)</f>
        <v>#REF!</v>
      </c>
      <c r="G250" s="14" t="e">
        <f>SUMIF(#REF!,Aufteilung_Gebäudegruppen_BWZK!A250,#REF!)</f>
        <v>#REF!</v>
      </c>
      <c r="H250" s="14" t="e">
        <f>SUMIF(#REF!,Aufteilung_Gebäudegruppen_BWZK!A250,#REF!)</f>
        <v>#REF!</v>
      </c>
      <c r="I250" s="67"/>
      <c r="J250" s="72" t="e">
        <f>SUMIF(#REF!,Aufteilung_Gebäudegruppen_BWZK!A250,#REF!)</f>
        <v>#REF!</v>
      </c>
      <c r="K250" s="72" t="e">
        <f>SUMIF(#REF!,Aufteilung_Gebäudegruppen_BWZK!A250,#REF!)</f>
        <v>#REF!</v>
      </c>
      <c r="L250" s="72" t="e">
        <f>SUMIF(#REF!,Aufteilung_Gebäudegruppen_BWZK!A250,#REF!)</f>
        <v>#REF!</v>
      </c>
      <c r="M250" s="72" t="e">
        <f>SUMIF(#REF!,Aufteilung_Gebäudegruppen_BWZK!A250,#REF!)</f>
        <v>#REF!</v>
      </c>
      <c r="N250" s="72" t="e">
        <f>SUMIF(#REF!,Aufteilung_Gebäudegruppen_BWZK!A250,#REF!)</f>
        <v>#REF!</v>
      </c>
      <c r="O250" s="67"/>
      <c r="P250" s="72" t="e">
        <f>SUMIF(#REF!,Aufteilung_Gebäudegruppen_BWZK!A250,#REF!)</f>
        <v>#REF!</v>
      </c>
      <c r="Q250" s="72" t="e">
        <f>SUMIF(#REF!,Aufteilung_Gebäudegruppen_BWZK!A250,#REF!)</f>
        <v>#REF!</v>
      </c>
      <c r="R250" s="72" t="e">
        <f>SUMIF(#REF!,Aufteilung_Gebäudegruppen_BWZK!A250,#REF!)</f>
        <v>#REF!</v>
      </c>
      <c r="S250" s="72" t="e">
        <f>SUMIF(#REF!,Aufteilung_Gebäudegruppen_BWZK!A250,#REF!)</f>
        <v>#REF!</v>
      </c>
      <c r="T250" s="72" t="e">
        <f>SUMIF(#REF!,Aufteilung_Gebäudegruppen_BWZK!A250,#REF!)</f>
        <v>#REF!</v>
      </c>
      <c r="U250" s="67"/>
      <c r="V250" s="72" t="e">
        <f>SUMIF(#REF!,Aufteilung_Gebäudegruppen_BWZK!A250,#REF!)</f>
        <v>#REF!</v>
      </c>
      <c r="W250" s="72" t="e">
        <f>SUMIF(#REF!,Aufteilung_Gebäudegruppen_BWZK!A250,#REF!)</f>
        <v>#REF!</v>
      </c>
      <c r="X250" s="72" t="e">
        <f>SUMIF(#REF!,Aufteilung_Gebäudegruppen_BWZK!A250,#REF!)</f>
        <v>#REF!</v>
      </c>
      <c r="Y250" s="72" t="e">
        <f>SUMIF(#REF!,Aufteilung_Gebäudegruppen_BWZK!A250,#REF!)</f>
        <v>#REF!</v>
      </c>
      <c r="Z250" s="72" t="e">
        <f>SUMIF(#REF!,Aufteilung_Gebäudegruppen_BWZK!A250,#REF!)</f>
        <v>#REF!</v>
      </c>
      <c r="AA250" s="67"/>
      <c r="AB250" s="72" t="e">
        <f>SUMIF(#REF!,Aufteilung_Gebäudegruppen_BWZK!A250,#REF!)</f>
        <v>#REF!</v>
      </c>
      <c r="AC250" s="72" t="e">
        <f>SUMIF(#REF!,Aufteilung_Gebäudegruppen_BWZK!A250,#REF!)</f>
        <v>#REF!</v>
      </c>
      <c r="AD250" s="72" t="e">
        <f>SUMIF(#REF!,Aufteilung_Gebäudegruppen_BWZK!A250,#REF!)</f>
        <v>#REF!</v>
      </c>
      <c r="AE250" s="72" t="e">
        <f>SUMIF(#REF!,Aufteilung_Gebäudegruppen_BWZK!A250,#REF!)</f>
        <v>#REF!</v>
      </c>
      <c r="AF250" s="72" t="e">
        <f>SUMIF(#REF!,Aufteilung_Gebäudegruppen_BWZK!A250,#REF!)</f>
        <v>#REF!</v>
      </c>
      <c r="AG250" s="67"/>
      <c r="AH250" s="72" t="e">
        <f>SUMIF(#REF!,Aufteilung_Gebäudegruppen_BWZK!A250,#REF!)</f>
        <v>#REF!</v>
      </c>
      <c r="AI250" s="72" t="e">
        <f>SUMIF(#REF!,Aufteilung_Gebäudegruppen_BWZK!A250,#REF!)</f>
        <v>#REF!</v>
      </c>
      <c r="AJ250" s="72" t="e">
        <f>SUMIF(#REF!,Aufteilung_Gebäudegruppen_BWZK!A250,#REF!)</f>
        <v>#REF!</v>
      </c>
      <c r="AK250" s="72" t="e">
        <f>SUMIF(#REF!,Aufteilung_Gebäudegruppen_BWZK!A250,#REF!)</f>
        <v>#REF!</v>
      </c>
      <c r="AL250" s="72" t="e">
        <f>SUMIF(#REF!,Aufteilung_Gebäudegruppen_BWZK!A250,#REF!)</f>
        <v>#REF!</v>
      </c>
      <c r="AM250" s="69"/>
      <c r="AN250" s="70" t="s">
        <v>47</v>
      </c>
      <c r="AO250" s="70" t="e">
        <f t="shared" si="60"/>
        <v>#REF!</v>
      </c>
      <c r="AP250" s="70" t="e">
        <f t="shared" si="61"/>
        <v>#REF!</v>
      </c>
      <c r="AQ250" s="70" t="e">
        <f t="shared" si="62"/>
        <v>#REF!</v>
      </c>
      <c r="AR250" s="70" t="e">
        <f t="shared" si="63"/>
        <v>#REF!</v>
      </c>
      <c r="AS250" s="71"/>
      <c r="AT250" s="70" t="s">
        <v>47</v>
      </c>
      <c r="AU250" s="70" t="e">
        <f t="shared" si="64"/>
        <v>#REF!</v>
      </c>
      <c r="AV250" s="70" t="e">
        <f t="shared" si="65"/>
        <v>#REF!</v>
      </c>
      <c r="AW250" s="70" t="e">
        <f t="shared" si="66"/>
        <v>#REF!</v>
      </c>
      <c r="AX250" s="70" t="e">
        <f t="shared" si="67"/>
        <v>#REF!</v>
      </c>
      <c r="AY250" s="71"/>
      <c r="AZ250" s="70" t="s">
        <v>47</v>
      </c>
      <c r="BA250" s="70" t="e">
        <f t="shared" si="68"/>
        <v>#REF!</v>
      </c>
      <c r="BB250" s="70" t="e">
        <f t="shared" si="69"/>
        <v>#REF!</v>
      </c>
      <c r="BC250" s="70" t="e">
        <f t="shared" si="70"/>
        <v>#REF!</v>
      </c>
      <c r="BD250" s="70" t="e">
        <f t="shared" si="71"/>
        <v>#REF!</v>
      </c>
      <c r="BE250" s="71"/>
      <c r="BF250" s="70" t="s">
        <v>47</v>
      </c>
      <c r="BG250" s="70" t="e">
        <f t="shared" si="72"/>
        <v>#REF!</v>
      </c>
      <c r="BH250" s="70" t="e">
        <f t="shared" si="73"/>
        <v>#REF!</v>
      </c>
      <c r="BI250" s="70" t="e">
        <f t="shared" si="74"/>
        <v>#REF!</v>
      </c>
      <c r="BJ250" s="70" t="e">
        <f t="shared" si="75"/>
        <v>#REF!</v>
      </c>
      <c r="BK250" s="71"/>
      <c r="BL250" s="70" t="s">
        <v>47</v>
      </c>
      <c r="BM250" s="70" t="e">
        <f t="shared" si="76"/>
        <v>#REF!</v>
      </c>
      <c r="BN250" s="70" t="e">
        <f t="shared" si="77"/>
        <v>#REF!</v>
      </c>
      <c r="BO250" s="70" t="e">
        <f t="shared" si="78"/>
        <v>#REF!</v>
      </c>
      <c r="BP250" s="70" t="e">
        <f t="shared" si="79"/>
        <v>#REF!</v>
      </c>
      <c r="BQ250" s="52"/>
    </row>
    <row r="251" spans="1:69">
      <c r="A251" s="5">
        <v>6530</v>
      </c>
      <c r="B251" s="5" t="s">
        <v>264</v>
      </c>
      <c r="C251" s="40"/>
      <c r="D251" s="14" t="e">
        <f>SUMIF(#REF!,Aufteilung_Gebäudegruppen_BWZK!A251,#REF!)</f>
        <v>#REF!</v>
      </c>
      <c r="E251" s="14" t="e">
        <f>SUMIF(#REF!,Aufteilung_Gebäudegruppen_BWZK!A251,#REF!)</f>
        <v>#REF!</v>
      </c>
      <c r="F251" s="14" t="e">
        <f>SUMIF(#REF!,Aufteilung_Gebäudegruppen_BWZK!A251,#REF!)</f>
        <v>#REF!</v>
      </c>
      <c r="G251" s="14" t="e">
        <f>SUMIF(#REF!,Aufteilung_Gebäudegruppen_BWZK!A251,#REF!)</f>
        <v>#REF!</v>
      </c>
      <c r="H251" s="14" t="e">
        <f>SUMIF(#REF!,Aufteilung_Gebäudegruppen_BWZK!A251,#REF!)</f>
        <v>#REF!</v>
      </c>
      <c r="I251" s="67"/>
      <c r="J251" s="72" t="e">
        <f>SUMIF(#REF!,Aufteilung_Gebäudegruppen_BWZK!A251,#REF!)</f>
        <v>#REF!</v>
      </c>
      <c r="K251" s="72" t="e">
        <f>SUMIF(#REF!,Aufteilung_Gebäudegruppen_BWZK!A251,#REF!)</f>
        <v>#REF!</v>
      </c>
      <c r="L251" s="72" t="e">
        <f>SUMIF(#REF!,Aufteilung_Gebäudegruppen_BWZK!A251,#REF!)</f>
        <v>#REF!</v>
      </c>
      <c r="M251" s="72" t="e">
        <f>SUMIF(#REF!,Aufteilung_Gebäudegruppen_BWZK!A251,#REF!)</f>
        <v>#REF!</v>
      </c>
      <c r="N251" s="72" t="e">
        <f>SUMIF(#REF!,Aufteilung_Gebäudegruppen_BWZK!A251,#REF!)</f>
        <v>#REF!</v>
      </c>
      <c r="O251" s="67"/>
      <c r="P251" s="72" t="e">
        <f>SUMIF(#REF!,Aufteilung_Gebäudegruppen_BWZK!A251,#REF!)</f>
        <v>#REF!</v>
      </c>
      <c r="Q251" s="72" t="e">
        <f>SUMIF(#REF!,Aufteilung_Gebäudegruppen_BWZK!A251,#REF!)</f>
        <v>#REF!</v>
      </c>
      <c r="R251" s="72" t="e">
        <f>SUMIF(#REF!,Aufteilung_Gebäudegruppen_BWZK!A251,#REF!)</f>
        <v>#REF!</v>
      </c>
      <c r="S251" s="72" t="e">
        <f>SUMIF(#REF!,Aufteilung_Gebäudegruppen_BWZK!A251,#REF!)</f>
        <v>#REF!</v>
      </c>
      <c r="T251" s="72" t="e">
        <f>SUMIF(#REF!,Aufteilung_Gebäudegruppen_BWZK!A251,#REF!)</f>
        <v>#REF!</v>
      </c>
      <c r="U251" s="67"/>
      <c r="V251" s="72" t="e">
        <f>SUMIF(#REF!,Aufteilung_Gebäudegruppen_BWZK!A251,#REF!)</f>
        <v>#REF!</v>
      </c>
      <c r="W251" s="72" t="e">
        <f>SUMIF(#REF!,Aufteilung_Gebäudegruppen_BWZK!A251,#REF!)</f>
        <v>#REF!</v>
      </c>
      <c r="X251" s="72" t="e">
        <f>SUMIF(#REF!,Aufteilung_Gebäudegruppen_BWZK!A251,#REF!)</f>
        <v>#REF!</v>
      </c>
      <c r="Y251" s="72" t="e">
        <f>SUMIF(#REF!,Aufteilung_Gebäudegruppen_BWZK!A251,#REF!)</f>
        <v>#REF!</v>
      </c>
      <c r="Z251" s="72" t="e">
        <f>SUMIF(#REF!,Aufteilung_Gebäudegruppen_BWZK!A251,#REF!)</f>
        <v>#REF!</v>
      </c>
      <c r="AA251" s="67"/>
      <c r="AB251" s="72" t="e">
        <f>SUMIF(#REF!,Aufteilung_Gebäudegruppen_BWZK!A251,#REF!)</f>
        <v>#REF!</v>
      </c>
      <c r="AC251" s="72" t="e">
        <f>SUMIF(#REF!,Aufteilung_Gebäudegruppen_BWZK!A251,#REF!)</f>
        <v>#REF!</v>
      </c>
      <c r="AD251" s="72" t="e">
        <f>SUMIF(#REF!,Aufteilung_Gebäudegruppen_BWZK!A251,#REF!)</f>
        <v>#REF!</v>
      </c>
      <c r="AE251" s="72" t="e">
        <f>SUMIF(#REF!,Aufteilung_Gebäudegruppen_BWZK!A251,#REF!)</f>
        <v>#REF!</v>
      </c>
      <c r="AF251" s="72" t="e">
        <f>SUMIF(#REF!,Aufteilung_Gebäudegruppen_BWZK!A251,#REF!)</f>
        <v>#REF!</v>
      </c>
      <c r="AG251" s="67"/>
      <c r="AH251" s="72" t="e">
        <f>SUMIF(#REF!,Aufteilung_Gebäudegruppen_BWZK!A251,#REF!)</f>
        <v>#REF!</v>
      </c>
      <c r="AI251" s="72" t="e">
        <f>SUMIF(#REF!,Aufteilung_Gebäudegruppen_BWZK!A251,#REF!)</f>
        <v>#REF!</v>
      </c>
      <c r="AJ251" s="72" t="e">
        <f>SUMIF(#REF!,Aufteilung_Gebäudegruppen_BWZK!A251,#REF!)</f>
        <v>#REF!</v>
      </c>
      <c r="AK251" s="72" t="e">
        <f>SUMIF(#REF!,Aufteilung_Gebäudegruppen_BWZK!A251,#REF!)</f>
        <v>#REF!</v>
      </c>
      <c r="AL251" s="72" t="e">
        <f>SUMIF(#REF!,Aufteilung_Gebäudegruppen_BWZK!A251,#REF!)</f>
        <v>#REF!</v>
      </c>
      <c r="AM251" s="69"/>
      <c r="AN251" s="70" t="s">
        <v>47</v>
      </c>
      <c r="AO251" s="70" t="e">
        <f t="shared" si="60"/>
        <v>#REF!</v>
      </c>
      <c r="AP251" s="70" t="e">
        <f t="shared" si="61"/>
        <v>#REF!</v>
      </c>
      <c r="AQ251" s="70" t="e">
        <f t="shared" si="62"/>
        <v>#REF!</v>
      </c>
      <c r="AR251" s="70" t="e">
        <f t="shared" si="63"/>
        <v>#REF!</v>
      </c>
      <c r="AS251" s="71"/>
      <c r="AT251" s="70" t="s">
        <v>47</v>
      </c>
      <c r="AU251" s="70" t="e">
        <f t="shared" si="64"/>
        <v>#REF!</v>
      </c>
      <c r="AV251" s="70" t="e">
        <f t="shared" si="65"/>
        <v>#REF!</v>
      </c>
      <c r="AW251" s="70" t="e">
        <f t="shared" si="66"/>
        <v>#REF!</v>
      </c>
      <c r="AX251" s="70" t="e">
        <f t="shared" si="67"/>
        <v>#REF!</v>
      </c>
      <c r="AY251" s="71"/>
      <c r="AZ251" s="70" t="s">
        <v>47</v>
      </c>
      <c r="BA251" s="70" t="e">
        <f t="shared" si="68"/>
        <v>#REF!</v>
      </c>
      <c r="BB251" s="70" t="e">
        <f t="shared" si="69"/>
        <v>#REF!</v>
      </c>
      <c r="BC251" s="70" t="e">
        <f t="shared" si="70"/>
        <v>#REF!</v>
      </c>
      <c r="BD251" s="70" t="e">
        <f t="shared" si="71"/>
        <v>#REF!</v>
      </c>
      <c r="BE251" s="71"/>
      <c r="BF251" s="70" t="s">
        <v>47</v>
      </c>
      <c r="BG251" s="70" t="e">
        <f t="shared" si="72"/>
        <v>#REF!</v>
      </c>
      <c r="BH251" s="70" t="e">
        <f t="shared" si="73"/>
        <v>#REF!</v>
      </c>
      <c r="BI251" s="70" t="e">
        <f t="shared" si="74"/>
        <v>#REF!</v>
      </c>
      <c r="BJ251" s="70" t="e">
        <f t="shared" si="75"/>
        <v>#REF!</v>
      </c>
      <c r="BK251" s="71"/>
      <c r="BL251" s="70" t="s">
        <v>47</v>
      </c>
      <c r="BM251" s="70" t="e">
        <f t="shared" si="76"/>
        <v>#REF!</v>
      </c>
      <c r="BN251" s="70" t="e">
        <f t="shared" si="77"/>
        <v>#REF!</v>
      </c>
      <c r="BO251" s="70" t="e">
        <f t="shared" si="78"/>
        <v>#REF!</v>
      </c>
      <c r="BP251" s="70" t="e">
        <f t="shared" si="79"/>
        <v>#REF!</v>
      </c>
      <c r="BQ251" s="52"/>
    </row>
    <row r="252" spans="1:69">
      <c r="A252" s="5">
        <v>6540</v>
      </c>
      <c r="B252" s="5" t="s">
        <v>265</v>
      </c>
      <c r="C252" s="40"/>
      <c r="D252" s="14" t="e">
        <f>SUMIF(#REF!,Aufteilung_Gebäudegruppen_BWZK!A252,#REF!)</f>
        <v>#REF!</v>
      </c>
      <c r="E252" s="14" t="e">
        <f>SUMIF(#REF!,Aufteilung_Gebäudegruppen_BWZK!A252,#REF!)</f>
        <v>#REF!</v>
      </c>
      <c r="F252" s="14" t="e">
        <f>SUMIF(#REF!,Aufteilung_Gebäudegruppen_BWZK!A252,#REF!)</f>
        <v>#REF!</v>
      </c>
      <c r="G252" s="14" t="e">
        <f>SUMIF(#REF!,Aufteilung_Gebäudegruppen_BWZK!A252,#REF!)</f>
        <v>#REF!</v>
      </c>
      <c r="H252" s="14" t="e">
        <f>SUMIF(#REF!,Aufteilung_Gebäudegruppen_BWZK!A252,#REF!)</f>
        <v>#REF!</v>
      </c>
      <c r="I252" s="67"/>
      <c r="J252" s="72" t="e">
        <f>SUMIF(#REF!,Aufteilung_Gebäudegruppen_BWZK!A252,#REF!)</f>
        <v>#REF!</v>
      </c>
      <c r="K252" s="72" t="e">
        <f>SUMIF(#REF!,Aufteilung_Gebäudegruppen_BWZK!A252,#REF!)</f>
        <v>#REF!</v>
      </c>
      <c r="L252" s="72" t="e">
        <f>SUMIF(#REF!,Aufteilung_Gebäudegruppen_BWZK!A252,#REF!)</f>
        <v>#REF!</v>
      </c>
      <c r="M252" s="72" t="e">
        <f>SUMIF(#REF!,Aufteilung_Gebäudegruppen_BWZK!A252,#REF!)</f>
        <v>#REF!</v>
      </c>
      <c r="N252" s="72" t="e">
        <f>SUMIF(#REF!,Aufteilung_Gebäudegruppen_BWZK!A252,#REF!)</f>
        <v>#REF!</v>
      </c>
      <c r="O252" s="67"/>
      <c r="P252" s="72" t="e">
        <f>SUMIF(#REF!,Aufteilung_Gebäudegruppen_BWZK!A252,#REF!)</f>
        <v>#REF!</v>
      </c>
      <c r="Q252" s="72" t="e">
        <f>SUMIF(#REF!,Aufteilung_Gebäudegruppen_BWZK!A252,#REF!)</f>
        <v>#REF!</v>
      </c>
      <c r="R252" s="72" t="e">
        <f>SUMIF(#REF!,Aufteilung_Gebäudegruppen_BWZK!A252,#REF!)</f>
        <v>#REF!</v>
      </c>
      <c r="S252" s="72" t="e">
        <f>SUMIF(#REF!,Aufteilung_Gebäudegruppen_BWZK!A252,#REF!)</f>
        <v>#REF!</v>
      </c>
      <c r="T252" s="72" t="e">
        <f>SUMIF(#REF!,Aufteilung_Gebäudegruppen_BWZK!A252,#REF!)</f>
        <v>#REF!</v>
      </c>
      <c r="U252" s="67"/>
      <c r="V252" s="72" t="e">
        <f>SUMIF(#REF!,Aufteilung_Gebäudegruppen_BWZK!A252,#REF!)</f>
        <v>#REF!</v>
      </c>
      <c r="W252" s="72" t="e">
        <f>SUMIF(#REF!,Aufteilung_Gebäudegruppen_BWZK!A252,#REF!)</f>
        <v>#REF!</v>
      </c>
      <c r="X252" s="72" t="e">
        <f>SUMIF(#REF!,Aufteilung_Gebäudegruppen_BWZK!A252,#REF!)</f>
        <v>#REF!</v>
      </c>
      <c r="Y252" s="72" t="e">
        <f>SUMIF(#REF!,Aufteilung_Gebäudegruppen_BWZK!A252,#REF!)</f>
        <v>#REF!</v>
      </c>
      <c r="Z252" s="72" t="e">
        <f>SUMIF(#REF!,Aufteilung_Gebäudegruppen_BWZK!A252,#REF!)</f>
        <v>#REF!</v>
      </c>
      <c r="AA252" s="67"/>
      <c r="AB252" s="72" t="e">
        <f>SUMIF(#REF!,Aufteilung_Gebäudegruppen_BWZK!A252,#REF!)</f>
        <v>#REF!</v>
      </c>
      <c r="AC252" s="72" t="e">
        <f>SUMIF(#REF!,Aufteilung_Gebäudegruppen_BWZK!A252,#REF!)</f>
        <v>#REF!</v>
      </c>
      <c r="AD252" s="72" t="e">
        <f>SUMIF(#REF!,Aufteilung_Gebäudegruppen_BWZK!A252,#REF!)</f>
        <v>#REF!</v>
      </c>
      <c r="AE252" s="72" t="e">
        <f>SUMIF(#REF!,Aufteilung_Gebäudegruppen_BWZK!A252,#REF!)</f>
        <v>#REF!</v>
      </c>
      <c r="AF252" s="72" t="e">
        <f>SUMIF(#REF!,Aufteilung_Gebäudegruppen_BWZK!A252,#REF!)</f>
        <v>#REF!</v>
      </c>
      <c r="AG252" s="67"/>
      <c r="AH252" s="72" t="e">
        <f>SUMIF(#REF!,Aufteilung_Gebäudegruppen_BWZK!A252,#REF!)</f>
        <v>#REF!</v>
      </c>
      <c r="AI252" s="72" t="e">
        <f>SUMIF(#REF!,Aufteilung_Gebäudegruppen_BWZK!A252,#REF!)</f>
        <v>#REF!</v>
      </c>
      <c r="AJ252" s="72" t="e">
        <f>SUMIF(#REF!,Aufteilung_Gebäudegruppen_BWZK!A252,#REF!)</f>
        <v>#REF!</v>
      </c>
      <c r="AK252" s="72" t="e">
        <f>SUMIF(#REF!,Aufteilung_Gebäudegruppen_BWZK!A252,#REF!)</f>
        <v>#REF!</v>
      </c>
      <c r="AL252" s="72" t="e">
        <f>SUMIF(#REF!,Aufteilung_Gebäudegruppen_BWZK!A252,#REF!)</f>
        <v>#REF!</v>
      </c>
      <c r="AM252" s="69"/>
      <c r="AN252" s="70" t="s">
        <v>47</v>
      </c>
      <c r="AO252" s="70" t="e">
        <f t="shared" si="60"/>
        <v>#REF!</v>
      </c>
      <c r="AP252" s="70" t="e">
        <f t="shared" si="61"/>
        <v>#REF!</v>
      </c>
      <c r="AQ252" s="70" t="e">
        <f t="shared" si="62"/>
        <v>#REF!</v>
      </c>
      <c r="AR252" s="70" t="e">
        <f t="shared" si="63"/>
        <v>#REF!</v>
      </c>
      <c r="AS252" s="71"/>
      <c r="AT252" s="70" t="s">
        <v>47</v>
      </c>
      <c r="AU252" s="70" t="e">
        <f t="shared" si="64"/>
        <v>#REF!</v>
      </c>
      <c r="AV252" s="70" t="e">
        <f t="shared" si="65"/>
        <v>#REF!</v>
      </c>
      <c r="AW252" s="70" t="e">
        <f t="shared" si="66"/>
        <v>#REF!</v>
      </c>
      <c r="AX252" s="70" t="e">
        <f t="shared" si="67"/>
        <v>#REF!</v>
      </c>
      <c r="AY252" s="71"/>
      <c r="AZ252" s="70" t="s">
        <v>47</v>
      </c>
      <c r="BA252" s="70" t="e">
        <f t="shared" si="68"/>
        <v>#REF!</v>
      </c>
      <c r="BB252" s="70" t="e">
        <f t="shared" si="69"/>
        <v>#REF!</v>
      </c>
      <c r="BC252" s="70" t="e">
        <f t="shared" si="70"/>
        <v>#REF!</v>
      </c>
      <c r="BD252" s="70" t="e">
        <f t="shared" si="71"/>
        <v>#REF!</v>
      </c>
      <c r="BE252" s="71"/>
      <c r="BF252" s="70" t="s">
        <v>47</v>
      </c>
      <c r="BG252" s="70" t="e">
        <f t="shared" si="72"/>
        <v>#REF!</v>
      </c>
      <c r="BH252" s="70" t="e">
        <f t="shared" si="73"/>
        <v>#REF!</v>
      </c>
      <c r="BI252" s="70" t="e">
        <f t="shared" si="74"/>
        <v>#REF!</v>
      </c>
      <c r="BJ252" s="70" t="e">
        <f t="shared" si="75"/>
        <v>#REF!</v>
      </c>
      <c r="BK252" s="71"/>
      <c r="BL252" s="70" t="s">
        <v>47</v>
      </c>
      <c r="BM252" s="70" t="e">
        <f t="shared" si="76"/>
        <v>#REF!</v>
      </c>
      <c r="BN252" s="70" t="e">
        <f t="shared" si="77"/>
        <v>#REF!</v>
      </c>
      <c r="BO252" s="70" t="e">
        <f t="shared" si="78"/>
        <v>#REF!</v>
      </c>
      <c r="BP252" s="70" t="e">
        <f t="shared" si="79"/>
        <v>#REF!</v>
      </c>
      <c r="BQ252" s="52"/>
    </row>
    <row r="253" spans="1:69">
      <c r="A253" s="73">
        <v>6541</v>
      </c>
      <c r="B253" s="73" t="s">
        <v>266</v>
      </c>
      <c r="C253" s="74"/>
      <c r="D253" s="14" t="e">
        <f>SUMIF(#REF!,Aufteilung_Gebäudegruppen_BWZK!A253,#REF!)</f>
        <v>#REF!</v>
      </c>
      <c r="E253" s="14" t="e">
        <f>SUMIF(#REF!,Aufteilung_Gebäudegruppen_BWZK!A253,#REF!)</f>
        <v>#REF!</v>
      </c>
      <c r="F253" s="14" t="e">
        <f>SUMIF(#REF!,Aufteilung_Gebäudegruppen_BWZK!A253,#REF!)</f>
        <v>#REF!</v>
      </c>
      <c r="G253" s="14" t="e">
        <f>SUMIF(#REF!,Aufteilung_Gebäudegruppen_BWZK!A253,#REF!)</f>
        <v>#REF!</v>
      </c>
      <c r="H253" s="14" t="e">
        <f>SUMIF(#REF!,Aufteilung_Gebäudegruppen_BWZK!A253,#REF!)</f>
        <v>#REF!</v>
      </c>
      <c r="I253" s="67"/>
      <c r="J253" s="72" t="e">
        <f>SUMIF(#REF!,Aufteilung_Gebäudegruppen_BWZK!A253,#REF!)</f>
        <v>#REF!</v>
      </c>
      <c r="K253" s="72" t="e">
        <f>SUMIF(#REF!,Aufteilung_Gebäudegruppen_BWZK!A253,#REF!)</f>
        <v>#REF!</v>
      </c>
      <c r="L253" s="72" t="e">
        <f>SUMIF(#REF!,Aufteilung_Gebäudegruppen_BWZK!A253,#REF!)</f>
        <v>#REF!</v>
      </c>
      <c r="M253" s="72" t="e">
        <f>SUMIF(#REF!,Aufteilung_Gebäudegruppen_BWZK!A253,#REF!)</f>
        <v>#REF!</v>
      </c>
      <c r="N253" s="72" t="e">
        <f>SUMIF(#REF!,Aufteilung_Gebäudegruppen_BWZK!A253,#REF!)</f>
        <v>#REF!</v>
      </c>
      <c r="O253" s="67"/>
      <c r="P253" s="72" t="e">
        <f>SUMIF(#REF!,Aufteilung_Gebäudegruppen_BWZK!A253,#REF!)</f>
        <v>#REF!</v>
      </c>
      <c r="Q253" s="72" t="e">
        <f>SUMIF(#REF!,Aufteilung_Gebäudegruppen_BWZK!A253,#REF!)</f>
        <v>#REF!</v>
      </c>
      <c r="R253" s="72" t="e">
        <f>SUMIF(#REF!,Aufteilung_Gebäudegruppen_BWZK!A253,#REF!)</f>
        <v>#REF!</v>
      </c>
      <c r="S253" s="72" t="e">
        <f>SUMIF(#REF!,Aufteilung_Gebäudegruppen_BWZK!A253,#REF!)</f>
        <v>#REF!</v>
      </c>
      <c r="T253" s="72" t="e">
        <f>SUMIF(#REF!,Aufteilung_Gebäudegruppen_BWZK!A253,#REF!)</f>
        <v>#REF!</v>
      </c>
      <c r="U253" s="67"/>
      <c r="V253" s="72" t="e">
        <f>SUMIF(#REF!,Aufteilung_Gebäudegruppen_BWZK!A253,#REF!)</f>
        <v>#REF!</v>
      </c>
      <c r="W253" s="72" t="e">
        <f>SUMIF(#REF!,Aufteilung_Gebäudegruppen_BWZK!A253,#REF!)</f>
        <v>#REF!</v>
      </c>
      <c r="X253" s="72" t="e">
        <f>SUMIF(#REF!,Aufteilung_Gebäudegruppen_BWZK!A253,#REF!)</f>
        <v>#REF!</v>
      </c>
      <c r="Y253" s="72" t="e">
        <f>SUMIF(#REF!,Aufteilung_Gebäudegruppen_BWZK!A253,#REF!)</f>
        <v>#REF!</v>
      </c>
      <c r="Z253" s="72" t="e">
        <f>SUMIF(#REF!,Aufteilung_Gebäudegruppen_BWZK!A253,#REF!)</f>
        <v>#REF!</v>
      </c>
      <c r="AA253" s="67"/>
      <c r="AB253" s="72" t="e">
        <f>SUMIF(#REF!,Aufteilung_Gebäudegruppen_BWZK!A253,#REF!)</f>
        <v>#REF!</v>
      </c>
      <c r="AC253" s="72" t="e">
        <f>SUMIF(#REF!,Aufteilung_Gebäudegruppen_BWZK!A253,#REF!)</f>
        <v>#REF!</v>
      </c>
      <c r="AD253" s="72" t="e">
        <f>SUMIF(#REF!,Aufteilung_Gebäudegruppen_BWZK!A253,#REF!)</f>
        <v>#REF!</v>
      </c>
      <c r="AE253" s="72" t="e">
        <f>SUMIF(#REF!,Aufteilung_Gebäudegruppen_BWZK!A253,#REF!)</f>
        <v>#REF!</v>
      </c>
      <c r="AF253" s="72" t="e">
        <f>SUMIF(#REF!,Aufteilung_Gebäudegruppen_BWZK!A253,#REF!)</f>
        <v>#REF!</v>
      </c>
      <c r="AG253" s="67"/>
      <c r="AH253" s="72" t="e">
        <f>SUMIF(#REF!,Aufteilung_Gebäudegruppen_BWZK!A253,#REF!)</f>
        <v>#REF!</v>
      </c>
      <c r="AI253" s="72" t="e">
        <f>SUMIF(#REF!,Aufteilung_Gebäudegruppen_BWZK!A253,#REF!)</f>
        <v>#REF!</v>
      </c>
      <c r="AJ253" s="72" t="e">
        <f>SUMIF(#REF!,Aufteilung_Gebäudegruppen_BWZK!A253,#REF!)</f>
        <v>#REF!</v>
      </c>
      <c r="AK253" s="72" t="e">
        <f>SUMIF(#REF!,Aufteilung_Gebäudegruppen_BWZK!A253,#REF!)</f>
        <v>#REF!</v>
      </c>
      <c r="AL253" s="72" t="e">
        <f>SUMIF(#REF!,Aufteilung_Gebäudegruppen_BWZK!A253,#REF!)</f>
        <v>#REF!</v>
      </c>
      <c r="AM253" s="69"/>
      <c r="AN253" s="70" t="s">
        <v>47</v>
      </c>
      <c r="AO253" s="70" t="e">
        <f t="shared" si="60"/>
        <v>#REF!</v>
      </c>
      <c r="AP253" s="70" t="e">
        <f t="shared" si="61"/>
        <v>#REF!</v>
      </c>
      <c r="AQ253" s="70" t="e">
        <f t="shared" si="62"/>
        <v>#REF!</v>
      </c>
      <c r="AR253" s="70" t="e">
        <f t="shared" si="63"/>
        <v>#REF!</v>
      </c>
      <c r="AS253" s="71"/>
      <c r="AT253" s="70" t="s">
        <v>47</v>
      </c>
      <c r="AU253" s="70" t="e">
        <f t="shared" si="64"/>
        <v>#REF!</v>
      </c>
      <c r="AV253" s="70" t="e">
        <f t="shared" si="65"/>
        <v>#REF!</v>
      </c>
      <c r="AW253" s="70" t="e">
        <f t="shared" si="66"/>
        <v>#REF!</v>
      </c>
      <c r="AX253" s="70" t="e">
        <f t="shared" si="67"/>
        <v>#REF!</v>
      </c>
      <c r="AY253" s="71"/>
      <c r="AZ253" s="70" t="s">
        <v>47</v>
      </c>
      <c r="BA253" s="70" t="e">
        <f t="shared" si="68"/>
        <v>#REF!</v>
      </c>
      <c r="BB253" s="70" t="e">
        <f t="shared" si="69"/>
        <v>#REF!</v>
      </c>
      <c r="BC253" s="70" t="e">
        <f t="shared" si="70"/>
        <v>#REF!</v>
      </c>
      <c r="BD253" s="70" t="e">
        <f t="shared" si="71"/>
        <v>#REF!</v>
      </c>
      <c r="BE253" s="71"/>
      <c r="BF253" s="70" t="s">
        <v>47</v>
      </c>
      <c r="BG253" s="70" t="e">
        <f t="shared" si="72"/>
        <v>#REF!</v>
      </c>
      <c r="BH253" s="70" t="e">
        <f t="shared" si="73"/>
        <v>#REF!</v>
      </c>
      <c r="BI253" s="70" t="e">
        <f t="shared" si="74"/>
        <v>#REF!</v>
      </c>
      <c r="BJ253" s="70" t="e">
        <f t="shared" si="75"/>
        <v>#REF!</v>
      </c>
      <c r="BK253" s="71"/>
      <c r="BL253" s="70" t="s">
        <v>47</v>
      </c>
      <c r="BM253" s="70" t="e">
        <f t="shared" si="76"/>
        <v>#REF!</v>
      </c>
      <c r="BN253" s="70" t="e">
        <f t="shared" si="77"/>
        <v>#REF!</v>
      </c>
      <c r="BO253" s="70" t="e">
        <f t="shared" si="78"/>
        <v>#REF!</v>
      </c>
      <c r="BP253" s="70" t="e">
        <f t="shared" si="79"/>
        <v>#REF!</v>
      </c>
      <c r="BQ253" s="52"/>
    </row>
    <row r="254" spans="1:69">
      <c r="A254" s="73">
        <v>6542</v>
      </c>
      <c r="B254" s="73" t="s">
        <v>267</v>
      </c>
      <c r="C254" s="74"/>
      <c r="D254" s="14" t="e">
        <f>SUMIF(#REF!,Aufteilung_Gebäudegruppen_BWZK!A254,#REF!)</f>
        <v>#REF!</v>
      </c>
      <c r="E254" s="14" t="e">
        <f>SUMIF(#REF!,Aufteilung_Gebäudegruppen_BWZK!A254,#REF!)</f>
        <v>#REF!</v>
      </c>
      <c r="F254" s="14" t="e">
        <f>SUMIF(#REF!,Aufteilung_Gebäudegruppen_BWZK!A254,#REF!)</f>
        <v>#REF!</v>
      </c>
      <c r="G254" s="14" t="e">
        <f>SUMIF(#REF!,Aufteilung_Gebäudegruppen_BWZK!A254,#REF!)</f>
        <v>#REF!</v>
      </c>
      <c r="H254" s="14" t="e">
        <f>SUMIF(#REF!,Aufteilung_Gebäudegruppen_BWZK!A254,#REF!)</f>
        <v>#REF!</v>
      </c>
      <c r="I254" s="67"/>
      <c r="J254" s="72" t="e">
        <f>SUMIF(#REF!,Aufteilung_Gebäudegruppen_BWZK!A254,#REF!)</f>
        <v>#REF!</v>
      </c>
      <c r="K254" s="72" t="e">
        <f>SUMIF(#REF!,Aufteilung_Gebäudegruppen_BWZK!A254,#REF!)</f>
        <v>#REF!</v>
      </c>
      <c r="L254" s="72" t="e">
        <f>SUMIF(#REF!,Aufteilung_Gebäudegruppen_BWZK!A254,#REF!)</f>
        <v>#REF!</v>
      </c>
      <c r="M254" s="72" t="e">
        <f>SUMIF(#REF!,Aufteilung_Gebäudegruppen_BWZK!A254,#REF!)</f>
        <v>#REF!</v>
      </c>
      <c r="N254" s="72" t="e">
        <f>SUMIF(#REF!,Aufteilung_Gebäudegruppen_BWZK!A254,#REF!)</f>
        <v>#REF!</v>
      </c>
      <c r="O254" s="67"/>
      <c r="P254" s="72" t="e">
        <f>SUMIF(#REF!,Aufteilung_Gebäudegruppen_BWZK!A254,#REF!)</f>
        <v>#REF!</v>
      </c>
      <c r="Q254" s="72" t="e">
        <f>SUMIF(#REF!,Aufteilung_Gebäudegruppen_BWZK!A254,#REF!)</f>
        <v>#REF!</v>
      </c>
      <c r="R254" s="72" t="e">
        <f>SUMIF(#REF!,Aufteilung_Gebäudegruppen_BWZK!A254,#REF!)</f>
        <v>#REF!</v>
      </c>
      <c r="S254" s="72" t="e">
        <f>SUMIF(#REF!,Aufteilung_Gebäudegruppen_BWZK!A254,#REF!)</f>
        <v>#REF!</v>
      </c>
      <c r="T254" s="72" t="e">
        <f>SUMIF(#REF!,Aufteilung_Gebäudegruppen_BWZK!A254,#REF!)</f>
        <v>#REF!</v>
      </c>
      <c r="U254" s="67"/>
      <c r="V254" s="72" t="e">
        <f>SUMIF(#REF!,Aufteilung_Gebäudegruppen_BWZK!A254,#REF!)</f>
        <v>#REF!</v>
      </c>
      <c r="W254" s="72" t="e">
        <f>SUMIF(#REF!,Aufteilung_Gebäudegruppen_BWZK!A254,#REF!)</f>
        <v>#REF!</v>
      </c>
      <c r="X254" s="72" t="e">
        <f>SUMIF(#REF!,Aufteilung_Gebäudegruppen_BWZK!A254,#REF!)</f>
        <v>#REF!</v>
      </c>
      <c r="Y254" s="72" t="e">
        <f>SUMIF(#REF!,Aufteilung_Gebäudegruppen_BWZK!A254,#REF!)</f>
        <v>#REF!</v>
      </c>
      <c r="Z254" s="72" t="e">
        <f>SUMIF(#REF!,Aufteilung_Gebäudegruppen_BWZK!A254,#REF!)</f>
        <v>#REF!</v>
      </c>
      <c r="AA254" s="67"/>
      <c r="AB254" s="72" t="e">
        <f>SUMIF(#REF!,Aufteilung_Gebäudegruppen_BWZK!A254,#REF!)</f>
        <v>#REF!</v>
      </c>
      <c r="AC254" s="72" t="e">
        <f>SUMIF(#REF!,Aufteilung_Gebäudegruppen_BWZK!A254,#REF!)</f>
        <v>#REF!</v>
      </c>
      <c r="AD254" s="72" t="e">
        <f>SUMIF(#REF!,Aufteilung_Gebäudegruppen_BWZK!A254,#REF!)</f>
        <v>#REF!</v>
      </c>
      <c r="AE254" s="72" t="e">
        <f>SUMIF(#REF!,Aufteilung_Gebäudegruppen_BWZK!A254,#REF!)</f>
        <v>#REF!</v>
      </c>
      <c r="AF254" s="72" t="e">
        <f>SUMIF(#REF!,Aufteilung_Gebäudegruppen_BWZK!A254,#REF!)</f>
        <v>#REF!</v>
      </c>
      <c r="AG254" s="67"/>
      <c r="AH254" s="72" t="e">
        <f>SUMIF(#REF!,Aufteilung_Gebäudegruppen_BWZK!A254,#REF!)</f>
        <v>#REF!</v>
      </c>
      <c r="AI254" s="72" t="e">
        <f>SUMIF(#REF!,Aufteilung_Gebäudegruppen_BWZK!A254,#REF!)</f>
        <v>#REF!</v>
      </c>
      <c r="AJ254" s="72" t="e">
        <f>SUMIF(#REF!,Aufteilung_Gebäudegruppen_BWZK!A254,#REF!)</f>
        <v>#REF!</v>
      </c>
      <c r="AK254" s="72" t="e">
        <f>SUMIF(#REF!,Aufteilung_Gebäudegruppen_BWZK!A254,#REF!)</f>
        <v>#REF!</v>
      </c>
      <c r="AL254" s="72" t="e">
        <f>SUMIF(#REF!,Aufteilung_Gebäudegruppen_BWZK!A254,#REF!)</f>
        <v>#REF!</v>
      </c>
      <c r="AM254" s="69"/>
      <c r="AN254" s="70" t="s">
        <v>47</v>
      </c>
      <c r="AO254" s="70" t="e">
        <f t="shared" si="60"/>
        <v>#REF!</v>
      </c>
      <c r="AP254" s="70" t="e">
        <f t="shared" si="61"/>
        <v>#REF!</v>
      </c>
      <c r="AQ254" s="70" t="e">
        <f t="shared" si="62"/>
        <v>#REF!</v>
      </c>
      <c r="AR254" s="70" t="e">
        <f t="shared" si="63"/>
        <v>#REF!</v>
      </c>
      <c r="AS254" s="71"/>
      <c r="AT254" s="70" t="s">
        <v>47</v>
      </c>
      <c r="AU254" s="70" t="e">
        <f t="shared" si="64"/>
        <v>#REF!</v>
      </c>
      <c r="AV254" s="70" t="e">
        <f t="shared" si="65"/>
        <v>#REF!</v>
      </c>
      <c r="AW254" s="70" t="e">
        <f t="shared" si="66"/>
        <v>#REF!</v>
      </c>
      <c r="AX254" s="70" t="e">
        <f t="shared" si="67"/>
        <v>#REF!</v>
      </c>
      <c r="AY254" s="71"/>
      <c r="AZ254" s="70" t="s">
        <v>47</v>
      </c>
      <c r="BA254" s="70" t="e">
        <f t="shared" si="68"/>
        <v>#REF!</v>
      </c>
      <c r="BB254" s="70" t="e">
        <f t="shared" si="69"/>
        <v>#REF!</v>
      </c>
      <c r="BC254" s="70" t="e">
        <f t="shared" si="70"/>
        <v>#REF!</v>
      </c>
      <c r="BD254" s="70" t="e">
        <f t="shared" si="71"/>
        <v>#REF!</v>
      </c>
      <c r="BE254" s="71"/>
      <c r="BF254" s="70" t="s">
        <v>47</v>
      </c>
      <c r="BG254" s="70" t="e">
        <f t="shared" si="72"/>
        <v>#REF!</v>
      </c>
      <c r="BH254" s="70" t="e">
        <f t="shared" si="73"/>
        <v>#REF!</v>
      </c>
      <c r="BI254" s="70" t="e">
        <f t="shared" si="74"/>
        <v>#REF!</v>
      </c>
      <c r="BJ254" s="70" t="e">
        <f t="shared" si="75"/>
        <v>#REF!</v>
      </c>
      <c r="BK254" s="71"/>
      <c r="BL254" s="70" t="s">
        <v>47</v>
      </c>
      <c r="BM254" s="70" t="e">
        <f t="shared" si="76"/>
        <v>#REF!</v>
      </c>
      <c r="BN254" s="70" t="e">
        <f t="shared" si="77"/>
        <v>#REF!</v>
      </c>
      <c r="BO254" s="70" t="e">
        <f t="shared" si="78"/>
        <v>#REF!</v>
      </c>
      <c r="BP254" s="70" t="e">
        <f t="shared" si="79"/>
        <v>#REF!</v>
      </c>
      <c r="BQ254" s="52"/>
    </row>
    <row r="255" spans="1:69">
      <c r="A255" s="66">
        <v>6600</v>
      </c>
      <c r="B255" s="66" t="s">
        <v>268</v>
      </c>
      <c r="C255" s="39"/>
      <c r="D255" s="14" t="e">
        <f>SUMIF(#REF!,Aufteilung_Gebäudegruppen_BWZK!A255,#REF!)</f>
        <v>#REF!</v>
      </c>
      <c r="E255" s="14" t="e">
        <f>SUMIF(#REF!,Aufteilung_Gebäudegruppen_BWZK!A255,#REF!)</f>
        <v>#REF!</v>
      </c>
      <c r="F255" s="14" t="e">
        <f>SUMIF(#REF!,Aufteilung_Gebäudegruppen_BWZK!A255,#REF!)</f>
        <v>#REF!</v>
      </c>
      <c r="G255" s="14" t="e">
        <f>SUMIF(#REF!,Aufteilung_Gebäudegruppen_BWZK!A255,#REF!)</f>
        <v>#REF!</v>
      </c>
      <c r="H255" s="14" t="e">
        <f>SUMIF(#REF!,Aufteilung_Gebäudegruppen_BWZK!A255,#REF!)</f>
        <v>#REF!</v>
      </c>
      <c r="I255" s="67"/>
      <c r="J255" s="72" t="e">
        <f>SUMIF(#REF!,Aufteilung_Gebäudegruppen_BWZK!A255,#REF!)</f>
        <v>#REF!</v>
      </c>
      <c r="K255" s="72" t="e">
        <f>SUMIF(#REF!,Aufteilung_Gebäudegruppen_BWZK!A255,#REF!)</f>
        <v>#REF!</v>
      </c>
      <c r="L255" s="72" t="e">
        <f>SUMIF(#REF!,Aufteilung_Gebäudegruppen_BWZK!A255,#REF!)</f>
        <v>#REF!</v>
      </c>
      <c r="M255" s="72" t="e">
        <f>SUMIF(#REF!,Aufteilung_Gebäudegruppen_BWZK!A255,#REF!)</f>
        <v>#REF!</v>
      </c>
      <c r="N255" s="72" t="e">
        <f>SUMIF(#REF!,Aufteilung_Gebäudegruppen_BWZK!A255,#REF!)</f>
        <v>#REF!</v>
      </c>
      <c r="O255" s="67"/>
      <c r="P255" s="72" t="e">
        <f>SUMIF(#REF!,Aufteilung_Gebäudegruppen_BWZK!A255,#REF!)</f>
        <v>#REF!</v>
      </c>
      <c r="Q255" s="72" t="e">
        <f>SUMIF(#REF!,Aufteilung_Gebäudegruppen_BWZK!A255,#REF!)</f>
        <v>#REF!</v>
      </c>
      <c r="R255" s="72" t="e">
        <f>SUMIF(#REF!,Aufteilung_Gebäudegruppen_BWZK!A255,#REF!)</f>
        <v>#REF!</v>
      </c>
      <c r="S255" s="72" t="e">
        <f>SUMIF(#REF!,Aufteilung_Gebäudegruppen_BWZK!A255,#REF!)</f>
        <v>#REF!</v>
      </c>
      <c r="T255" s="72" t="e">
        <f>SUMIF(#REF!,Aufteilung_Gebäudegruppen_BWZK!A255,#REF!)</f>
        <v>#REF!</v>
      </c>
      <c r="U255" s="67"/>
      <c r="V255" s="72" t="e">
        <f>SUMIF(#REF!,Aufteilung_Gebäudegruppen_BWZK!A255,#REF!)</f>
        <v>#REF!</v>
      </c>
      <c r="W255" s="72" t="e">
        <f>SUMIF(#REF!,Aufteilung_Gebäudegruppen_BWZK!A255,#REF!)</f>
        <v>#REF!</v>
      </c>
      <c r="X255" s="72" t="e">
        <f>SUMIF(#REF!,Aufteilung_Gebäudegruppen_BWZK!A255,#REF!)</f>
        <v>#REF!</v>
      </c>
      <c r="Y255" s="72" t="e">
        <f>SUMIF(#REF!,Aufteilung_Gebäudegruppen_BWZK!A255,#REF!)</f>
        <v>#REF!</v>
      </c>
      <c r="Z255" s="72" t="e">
        <f>SUMIF(#REF!,Aufteilung_Gebäudegruppen_BWZK!A255,#REF!)</f>
        <v>#REF!</v>
      </c>
      <c r="AA255" s="67"/>
      <c r="AB255" s="72" t="e">
        <f>SUMIF(#REF!,Aufteilung_Gebäudegruppen_BWZK!A255,#REF!)</f>
        <v>#REF!</v>
      </c>
      <c r="AC255" s="72" t="e">
        <f>SUMIF(#REF!,Aufteilung_Gebäudegruppen_BWZK!A255,#REF!)</f>
        <v>#REF!</v>
      </c>
      <c r="AD255" s="72" t="e">
        <f>SUMIF(#REF!,Aufteilung_Gebäudegruppen_BWZK!A255,#REF!)</f>
        <v>#REF!</v>
      </c>
      <c r="AE255" s="72" t="e">
        <f>SUMIF(#REF!,Aufteilung_Gebäudegruppen_BWZK!A255,#REF!)</f>
        <v>#REF!</v>
      </c>
      <c r="AF255" s="72" t="e">
        <f>SUMIF(#REF!,Aufteilung_Gebäudegruppen_BWZK!A255,#REF!)</f>
        <v>#REF!</v>
      </c>
      <c r="AG255" s="67"/>
      <c r="AH255" s="72" t="e">
        <f>SUMIF(#REF!,Aufteilung_Gebäudegruppen_BWZK!A255,#REF!)</f>
        <v>#REF!</v>
      </c>
      <c r="AI255" s="72" t="e">
        <f>SUMIF(#REF!,Aufteilung_Gebäudegruppen_BWZK!A255,#REF!)</f>
        <v>#REF!</v>
      </c>
      <c r="AJ255" s="72" t="e">
        <f>SUMIF(#REF!,Aufteilung_Gebäudegruppen_BWZK!A255,#REF!)</f>
        <v>#REF!</v>
      </c>
      <c r="AK255" s="72" t="e">
        <f>SUMIF(#REF!,Aufteilung_Gebäudegruppen_BWZK!A255,#REF!)</f>
        <v>#REF!</v>
      </c>
      <c r="AL255" s="72" t="e">
        <f>SUMIF(#REF!,Aufteilung_Gebäudegruppen_BWZK!A255,#REF!)</f>
        <v>#REF!</v>
      </c>
      <c r="AM255" s="69"/>
      <c r="AN255" s="70" t="s">
        <v>47</v>
      </c>
      <c r="AO255" s="70" t="e">
        <f t="shared" si="60"/>
        <v>#REF!</v>
      </c>
      <c r="AP255" s="70" t="e">
        <f t="shared" si="61"/>
        <v>#REF!</v>
      </c>
      <c r="AQ255" s="70" t="e">
        <f t="shared" si="62"/>
        <v>#REF!</v>
      </c>
      <c r="AR255" s="70" t="e">
        <f t="shared" si="63"/>
        <v>#REF!</v>
      </c>
      <c r="AS255" s="71"/>
      <c r="AT255" s="70" t="s">
        <v>47</v>
      </c>
      <c r="AU255" s="70" t="e">
        <f t="shared" si="64"/>
        <v>#REF!</v>
      </c>
      <c r="AV255" s="70" t="e">
        <f t="shared" si="65"/>
        <v>#REF!</v>
      </c>
      <c r="AW255" s="70" t="e">
        <f t="shared" si="66"/>
        <v>#REF!</v>
      </c>
      <c r="AX255" s="70" t="e">
        <f t="shared" si="67"/>
        <v>#REF!</v>
      </c>
      <c r="AY255" s="71"/>
      <c r="AZ255" s="70" t="s">
        <v>47</v>
      </c>
      <c r="BA255" s="70" t="e">
        <f t="shared" si="68"/>
        <v>#REF!</v>
      </c>
      <c r="BB255" s="70" t="e">
        <f t="shared" si="69"/>
        <v>#REF!</v>
      </c>
      <c r="BC255" s="70" t="e">
        <f t="shared" si="70"/>
        <v>#REF!</v>
      </c>
      <c r="BD255" s="70" t="e">
        <f t="shared" si="71"/>
        <v>#REF!</v>
      </c>
      <c r="BE255" s="71"/>
      <c r="BF255" s="70" t="s">
        <v>47</v>
      </c>
      <c r="BG255" s="70" t="e">
        <f t="shared" si="72"/>
        <v>#REF!</v>
      </c>
      <c r="BH255" s="70" t="e">
        <f t="shared" si="73"/>
        <v>#REF!</v>
      </c>
      <c r="BI255" s="70" t="e">
        <f t="shared" si="74"/>
        <v>#REF!</v>
      </c>
      <c r="BJ255" s="70" t="e">
        <f t="shared" si="75"/>
        <v>#REF!</v>
      </c>
      <c r="BK255" s="71"/>
      <c r="BL255" s="70" t="s">
        <v>47</v>
      </c>
      <c r="BM255" s="70" t="e">
        <f t="shared" si="76"/>
        <v>#REF!</v>
      </c>
      <c r="BN255" s="70" t="e">
        <f t="shared" si="77"/>
        <v>#REF!</v>
      </c>
      <c r="BO255" s="70" t="e">
        <f t="shared" si="78"/>
        <v>#REF!</v>
      </c>
      <c r="BP255" s="70" t="e">
        <f t="shared" si="79"/>
        <v>#REF!</v>
      </c>
      <c r="BQ255" s="52"/>
    </row>
    <row r="256" spans="1:69">
      <c r="A256" s="5">
        <v>6610</v>
      </c>
      <c r="B256" s="5" t="s">
        <v>269</v>
      </c>
      <c r="C256" s="40"/>
      <c r="D256" s="14" t="e">
        <f>SUMIF(#REF!,Aufteilung_Gebäudegruppen_BWZK!A256,#REF!)</f>
        <v>#REF!</v>
      </c>
      <c r="E256" s="14" t="e">
        <f>SUMIF(#REF!,Aufteilung_Gebäudegruppen_BWZK!A256,#REF!)</f>
        <v>#REF!</v>
      </c>
      <c r="F256" s="14" t="e">
        <f>SUMIF(#REF!,Aufteilung_Gebäudegruppen_BWZK!A256,#REF!)</f>
        <v>#REF!</v>
      </c>
      <c r="G256" s="14" t="e">
        <f>SUMIF(#REF!,Aufteilung_Gebäudegruppen_BWZK!A256,#REF!)</f>
        <v>#REF!</v>
      </c>
      <c r="H256" s="14" t="e">
        <f>SUMIF(#REF!,Aufteilung_Gebäudegruppen_BWZK!A256,#REF!)</f>
        <v>#REF!</v>
      </c>
      <c r="I256" s="67"/>
      <c r="J256" s="72" t="e">
        <f>SUMIF(#REF!,Aufteilung_Gebäudegruppen_BWZK!A256,#REF!)</f>
        <v>#REF!</v>
      </c>
      <c r="K256" s="72" t="e">
        <f>SUMIF(#REF!,Aufteilung_Gebäudegruppen_BWZK!A256,#REF!)</f>
        <v>#REF!</v>
      </c>
      <c r="L256" s="72" t="e">
        <f>SUMIF(#REF!,Aufteilung_Gebäudegruppen_BWZK!A256,#REF!)</f>
        <v>#REF!</v>
      </c>
      <c r="M256" s="72" t="e">
        <f>SUMIF(#REF!,Aufteilung_Gebäudegruppen_BWZK!A256,#REF!)</f>
        <v>#REF!</v>
      </c>
      <c r="N256" s="72" t="e">
        <f>SUMIF(#REF!,Aufteilung_Gebäudegruppen_BWZK!A256,#REF!)</f>
        <v>#REF!</v>
      </c>
      <c r="O256" s="67"/>
      <c r="P256" s="72" t="e">
        <f>SUMIF(#REF!,Aufteilung_Gebäudegruppen_BWZK!A256,#REF!)</f>
        <v>#REF!</v>
      </c>
      <c r="Q256" s="72" t="e">
        <f>SUMIF(#REF!,Aufteilung_Gebäudegruppen_BWZK!A256,#REF!)</f>
        <v>#REF!</v>
      </c>
      <c r="R256" s="72" t="e">
        <f>SUMIF(#REF!,Aufteilung_Gebäudegruppen_BWZK!A256,#REF!)</f>
        <v>#REF!</v>
      </c>
      <c r="S256" s="72" t="e">
        <f>SUMIF(#REF!,Aufteilung_Gebäudegruppen_BWZK!A256,#REF!)</f>
        <v>#REF!</v>
      </c>
      <c r="T256" s="72" t="e">
        <f>SUMIF(#REF!,Aufteilung_Gebäudegruppen_BWZK!A256,#REF!)</f>
        <v>#REF!</v>
      </c>
      <c r="U256" s="67"/>
      <c r="V256" s="72" t="e">
        <f>SUMIF(#REF!,Aufteilung_Gebäudegruppen_BWZK!A256,#REF!)</f>
        <v>#REF!</v>
      </c>
      <c r="W256" s="72" t="e">
        <f>SUMIF(#REF!,Aufteilung_Gebäudegruppen_BWZK!A256,#REF!)</f>
        <v>#REF!</v>
      </c>
      <c r="X256" s="72" t="e">
        <f>SUMIF(#REF!,Aufteilung_Gebäudegruppen_BWZK!A256,#REF!)</f>
        <v>#REF!</v>
      </c>
      <c r="Y256" s="72" t="e">
        <f>SUMIF(#REF!,Aufteilung_Gebäudegruppen_BWZK!A256,#REF!)</f>
        <v>#REF!</v>
      </c>
      <c r="Z256" s="72" t="e">
        <f>SUMIF(#REF!,Aufteilung_Gebäudegruppen_BWZK!A256,#REF!)</f>
        <v>#REF!</v>
      </c>
      <c r="AA256" s="67"/>
      <c r="AB256" s="72" t="e">
        <f>SUMIF(#REF!,Aufteilung_Gebäudegruppen_BWZK!A256,#REF!)</f>
        <v>#REF!</v>
      </c>
      <c r="AC256" s="72" t="e">
        <f>SUMIF(#REF!,Aufteilung_Gebäudegruppen_BWZK!A256,#REF!)</f>
        <v>#REF!</v>
      </c>
      <c r="AD256" s="72" t="e">
        <f>SUMIF(#REF!,Aufteilung_Gebäudegruppen_BWZK!A256,#REF!)</f>
        <v>#REF!</v>
      </c>
      <c r="AE256" s="72" t="e">
        <f>SUMIF(#REF!,Aufteilung_Gebäudegruppen_BWZK!A256,#REF!)</f>
        <v>#REF!</v>
      </c>
      <c r="AF256" s="72" t="e">
        <f>SUMIF(#REF!,Aufteilung_Gebäudegruppen_BWZK!A256,#REF!)</f>
        <v>#REF!</v>
      </c>
      <c r="AG256" s="67"/>
      <c r="AH256" s="72" t="e">
        <f>SUMIF(#REF!,Aufteilung_Gebäudegruppen_BWZK!A256,#REF!)</f>
        <v>#REF!</v>
      </c>
      <c r="AI256" s="72" t="e">
        <f>SUMIF(#REF!,Aufteilung_Gebäudegruppen_BWZK!A256,#REF!)</f>
        <v>#REF!</v>
      </c>
      <c r="AJ256" s="72" t="e">
        <f>SUMIF(#REF!,Aufteilung_Gebäudegruppen_BWZK!A256,#REF!)</f>
        <v>#REF!</v>
      </c>
      <c r="AK256" s="72" t="e">
        <f>SUMIF(#REF!,Aufteilung_Gebäudegruppen_BWZK!A256,#REF!)</f>
        <v>#REF!</v>
      </c>
      <c r="AL256" s="72" t="e">
        <f>SUMIF(#REF!,Aufteilung_Gebäudegruppen_BWZK!A256,#REF!)</f>
        <v>#REF!</v>
      </c>
      <c r="AM256" s="69"/>
      <c r="AN256" s="70" t="s">
        <v>47</v>
      </c>
      <c r="AO256" s="70" t="e">
        <f t="shared" si="60"/>
        <v>#REF!</v>
      </c>
      <c r="AP256" s="70" t="e">
        <f t="shared" si="61"/>
        <v>#REF!</v>
      </c>
      <c r="AQ256" s="70" t="e">
        <f t="shared" si="62"/>
        <v>#REF!</v>
      </c>
      <c r="AR256" s="70" t="e">
        <f t="shared" si="63"/>
        <v>#REF!</v>
      </c>
      <c r="AS256" s="71"/>
      <c r="AT256" s="70" t="s">
        <v>47</v>
      </c>
      <c r="AU256" s="70" t="e">
        <f t="shared" si="64"/>
        <v>#REF!</v>
      </c>
      <c r="AV256" s="70" t="e">
        <f t="shared" si="65"/>
        <v>#REF!</v>
      </c>
      <c r="AW256" s="70" t="e">
        <f t="shared" si="66"/>
        <v>#REF!</v>
      </c>
      <c r="AX256" s="70" t="e">
        <f t="shared" si="67"/>
        <v>#REF!</v>
      </c>
      <c r="AY256" s="71"/>
      <c r="AZ256" s="70" t="s">
        <v>47</v>
      </c>
      <c r="BA256" s="70" t="e">
        <f t="shared" si="68"/>
        <v>#REF!</v>
      </c>
      <c r="BB256" s="70" t="e">
        <f t="shared" si="69"/>
        <v>#REF!</v>
      </c>
      <c r="BC256" s="70" t="e">
        <f t="shared" si="70"/>
        <v>#REF!</v>
      </c>
      <c r="BD256" s="70" t="e">
        <f t="shared" si="71"/>
        <v>#REF!</v>
      </c>
      <c r="BE256" s="71"/>
      <c r="BF256" s="70" t="s">
        <v>47</v>
      </c>
      <c r="BG256" s="70" t="e">
        <f t="shared" si="72"/>
        <v>#REF!</v>
      </c>
      <c r="BH256" s="70" t="e">
        <f t="shared" si="73"/>
        <v>#REF!</v>
      </c>
      <c r="BI256" s="70" t="e">
        <f t="shared" si="74"/>
        <v>#REF!</v>
      </c>
      <c r="BJ256" s="70" t="e">
        <f t="shared" si="75"/>
        <v>#REF!</v>
      </c>
      <c r="BK256" s="71"/>
      <c r="BL256" s="70" t="s">
        <v>47</v>
      </c>
      <c r="BM256" s="70" t="e">
        <f t="shared" si="76"/>
        <v>#REF!</v>
      </c>
      <c r="BN256" s="70" t="e">
        <f t="shared" si="77"/>
        <v>#REF!</v>
      </c>
      <c r="BO256" s="70" t="e">
        <f t="shared" si="78"/>
        <v>#REF!</v>
      </c>
      <c r="BP256" s="70" t="e">
        <f t="shared" si="79"/>
        <v>#REF!</v>
      </c>
      <c r="BQ256" s="52"/>
    </row>
    <row r="257" spans="1:69">
      <c r="A257" s="5">
        <v>6620</v>
      </c>
      <c r="B257" s="5" t="s">
        <v>270</v>
      </c>
      <c r="C257" s="40"/>
      <c r="D257" s="14" t="e">
        <f>SUMIF(#REF!,Aufteilung_Gebäudegruppen_BWZK!A257,#REF!)</f>
        <v>#REF!</v>
      </c>
      <c r="E257" s="14" t="e">
        <f>SUMIF(#REF!,Aufteilung_Gebäudegruppen_BWZK!A257,#REF!)</f>
        <v>#REF!</v>
      </c>
      <c r="F257" s="14" t="e">
        <f>SUMIF(#REF!,Aufteilung_Gebäudegruppen_BWZK!A257,#REF!)</f>
        <v>#REF!</v>
      </c>
      <c r="G257" s="14" t="e">
        <f>SUMIF(#REF!,Aufteilung_Gebäudegruppen_BWZK!A257,#REF!)</f>
        <v>#REF!</v>
      </c>
      <c r="H257" s="14" t="e">
        <f>SUMIF(#REF!,Aufteilung_Gebäudegruppen_BWZK!A257,#REF!)</f>
        <v>#REF!</v>
      </c>
      <c r="I257" s="67"/>
      <c r="J257" s="72" t="e">
        <f>SUMIF(#REF!,Aufteilung_Gebäudegruppen_BWZK!A257,#REF!)</f>
        <v>#REF!</v>
      </c>
      <c r="K257" s="72" t="e">
        <f>SUMIF(#REF!,Aufteilung_Gebäudegruppen_BWZK!A257,#REF!)</f>
        <v>#REF!</v>
      </c>
      <c r="L257" s="72" t="e">
        <f>SUMIF(#REF!,Aufteilung_Gebäudegruppen_BWZK!A257,#REF!)</f>
        <v>#REF!</v>
      </c>
      <c r="M257" s="72" t="e">
        <f>SUMIF(#REF!,Aufteilung_Gebäudegruppen_BWZK!A257,#REF!)</f>
        <v>#REF!</v>
      </c>
      <c r="N257" s="72" t="e">
        <f>SUMIF(#REF!,Aufteilung_Gebäudegruppen_BWZK!A257,#REF!)</f>
        <v>#REF!</v>
      </c>
      <c r="O257" s="67"/>
      <c r="P257" s="72" t="e">
        <f>SUMIF(#REF!,Aufteilung_Gebäudegruppen_BWZK!A257,#REF!)</f>
        <v>#REF!</v>
      </c>
      <c r="Q257" s="72" t="e">
        <f>SUMIF(#REF!,Aufteilung_Gebäudegruppen_BWZK!A257,#REF!)</f>
        <v>#REF!</v>
      </c>
      <c r="R257" s="72" t="e">
        <f>SUMIF(#REF!,Aufteilung_Gebäudegruppen_BWZK!A257,#REF!)</f>
        <v>#REF!</v>
      </c>
      <c r="S257" s="72" t="e">
        <f>SUMIF(#REF!,Aufteilung_Gebäudegruppen_BWZK!A257,#REF!)</f>
        <v>#REF!</v>
      </c>
      <c r="T257" s="72" t="e">
        <f>SUMIF(#REF!,Aufteilung_Gebäudegruppen_BWZK!A257,#REF!)</f>
        <v>#REF!</v>
      </c>
      <c r="U257" s="67"/>
      <c r="V257" s="72" t="e">
        <f>SUMIF(#REF!,Aufteilung_Gebäudegruppen_BWZK!A257,#REF!)</f>
        <v>#REF!</v>
      </c>
      <c r="W257" s="72" t="e">
        <f>SUMIF(#REF!,Aufteilung_Gebäudegruppen_BWZK!A257,#REF!)</f>
        <v>#REF!</v>
      </c>
      <c r="X257" s="72" t="e">
        <f>SUMIF(#REF!,Aufteilung_Gebäudegruppen_BWZK!A257,#REF!)</f>
        <v>#REF!</v>
      </c>
      <c r="Y257" s="72" t="e">
        <f>SUMIF(#REF!,Aufteilung_Gebäudegruppen_BWZK!A257,#REF!)</f>
        <v>#REF!</v>
      </c>
      <c r="Z257" s="72" t="e">
        <f>SUMIF(#REF!,Aufteilung_Gebäudegruppen_BWZK!A257,#REF!)</f>
        <v>#REF!</v>
      </c>
      <c r="AA257" s="67"/>
      <c r="AB257" s="72" t="e">
        <f>SUMIF(#REF!,Aufteilung_Gebäudegruppen_BWZK!A257,#REF!)</f>
        <v>#REF!</v>
      </c>
      <c r="AC257" s="72" t="e">
        <f>SUMIF(#REF!,Aufteilung_Gebäudegruppen_BWZK!A257,#REF!)</f>
        <v>#REF!</v>
      </c>
      <c r="AD257" s="72" t="e">
        <f>SUMIF(#REF!,Aufteilung_Gebäudegruppen_BWZK!A257,#REF!)</f>
        <v>#REF!</v>
      </c>
      <c r="AE257" s="72" t="e">
        <f>SUMIF(#REF!,Aufteilung_Gebäudegruppen_BWZK!A257,#REF!)</f>
        <v>#REF!</v>
      </c>
      <c r="AF257" s="72" t="e">
        <f>SUMIF(#REF!,Aufteilung_Gebäudegruppen_BWZK!A257,#REF!)</f>
        <v>#REF!</v>
      </c>
      <c r="AG257" s="67"/>
      <c r="AH257" s="72" t="e">
        <f>SUMIF(#REF!,Aufteilung_Gebäudegruppen_BWZK!A257,#REF!)</f>
        <v>#REF!</v>
      </c>
      <c r="AI257" s="72" t="e">
        <f>SUMIF(#REF!,Aufteilung_Gebäudegruppen_BWZK!A257,#REF!)</f>
        <v>#REF!</v>
      </c>
      <c r="AJ257" s="72" t="e">
        <f>SUMIF(#REF!,Aufteilung_Gebäudegruppen_BWZK!A257,#REF!)</f>
        <v>#REF!</v>
      </c>
      <c r="AK257" s="72" t="e">
        <f>SUMIF(#REF!,Aufteilung_Gebäudegruppen_BWZK!A257,#REF!)</f>
        <v>#REF!</v>
      </c>
      <c r="AL257" s="72" t="e">
        <f>SUMIF(#REF!,Aufteilung_Gebäudegruppen_BWZK!A257,#REF!)</f>
        <v>#REF!</v>
      </c>
      <c r="AM257" s="69"/>
      <c r="AN257" s="70" t="s">
        <v>47</v>
      </c>
      <c r="AO257" s="70" t="e">
        <f t="shared" si="60"/>
        <v>#REF!</v>
      </c>
      <c r="AP257" s="70" t="e">
        <f t="shared" si="61"/>
        <v>#REF!</v>
      </c>
      <c r="AQ257" s="70" t="e">
        <f t="shared" si="62"/>
        <v>#REF!</v>
      </c>
      <c r="AR257" s="70" t="e">
        <f t="shared" si="63"/>
        <v>#REF!</v>
      </c>
      <c r="AS257" s="71"/>
      <c r="AT257" s="70" t="s">
        <v>47</v>
      </c>
      <c r="AU257" s="70" t="e">
        <f t="shared" si="64"/>
        <v>#REF!</v>
      </c>
      <c r="AV257" s="70" t="e">
        <f t="shared" si="65"/>
        <v>#REF!</v>
      </c>
      <c r="AW257" s="70" t="e">
        <f t="shared" si="66"/>
        <v>#REF!</v>
      </c>
      <c r="AX257" s="70" t="e">
        <f t="shared" si="67"/>
        <v>#REF!</v>
      </c>
      <c r="AY257" s="71"/>
      <c r="AZ257" s="70" t="s">
        <v>47</v>
      </c>
      <c r="BA257" s="70" t="e">
        <f t="shared" si="68"/>
        <v>#REF!</v>
      </c>
      <c r="BB257" s="70" t="e">
        <f t="shared" si="69"/>
        <v>#REF!</v>
      </c>
      <c r="BC257" s="70" t="e">
        <f t="shared" si="70"/>
        <v>#REF!</v>
      </c>
      <c r="BD257" s="70" t="e">
        <f t="shared" si="71"/>
        <v>#REF!</v>
      </c>
      <c r="BE257" s="71"/>
      <c r="BF257" s="70" t="s">
        <v>47</v>
      </c>
      <c r="BG257" s="70" t="e">
        <f t="shared" si="72"/>
        <v>#REF!</v>
      </c>
      <c r="BH257" s="70" t="e">
        <f t="shared" si="73"/>
        <v>#REF!</v>
      </c>
      <c r="BI257" s="70" t="e">
        <f t="shared" si="74"/>
        <v>#REF!</v>
      </c>
      <c r="BJ257" s="70" t="e">
        <f t="shared" si="75"/>
        <v>#REF!</v>
      </c>
      <c r="BK257" s="71"/>
      <c r="BL257" s="70" t="s">
        <v>47</v>
      </c>
      <c r="BM257" s="70" t="e">
        <f t="shared" si="76"/>
        <v>#REF!</v>
      </c>
      <c r="BN257" s="70" t="e">
        <f t="shared" si="77"/>
        <v>#REF!</v>
      </c>
      <c r="BO257" s="70" t="e">
        <f t="shared" si="78"/>
        <v>#REF!</v>
      </c>
      <c r="BP257" s="70" t="e">
        <f t="shared" si="79"/>
        <v>#REF!</v>
      </c>
      <c r="BQ257" s="52"/>
    </row>
    <row r="258" spans="1:69">
      <c r="A258" s="5">
        <v>6630</v>
      </c>
      <c r="B258" s="5" t="s">
        <v>271</v>
      </c>
      <c r="C258" s="40"/>
      <c r="D258" s="14" t="e">
        <f>SUMIF(#REF!,Aufteilung_Gebäudegruppen_BWZK!A258,#REF!)</f>
        <v>#REF!</v>
      </c>
      <c r="E258" s="14" t="e">
        <f>SUMIF(#REF!,Aufteilung_Gebäudegruppen_BWZK!A258,#REF!)</f>
        <v>#REF!</v>
      </c>
      <c r="F258" s="14" t="e">
        <f>SUMIF(#REF!,Aufteilung_Gebäudegruppen_BWZK!A258,#REF!)</f>
        <v>#REF!</v>
      </c>
      <c r="G258" s="14" t="e">
        <f>SUMIF(#REF!,Aufteilung_Gebäudegruppen_BWZK!A258,#REF!)</f>
        <v>#REF!</v>
      </c>
      <c r="H258" s="14" t="e">
        <f>SUMIF(#REF!,Aufteilung_Gebäudegruppen_BWZK!A258,#REF!)</f>
        <v>#REF!</v>
      </c>
      <c r="I258" s="67"/>
      <c r="J258" s="72" t="e">
        <f>SUMIF(#REF!,Aufteilung_Gebäudegruppen_BWZK!A258,#REF!)</f>
        <v>#REF!</v>
      </c>
      <c r="K258" s="72" t="e">
        <f>SUMIF(#REF!,Aufteilung_Gebäudegruppen_BWZK!A258,#REF!)</f>
        <v>#REF!</v>
      </c>
      <c r="L258" s="72" t="e">
        <f>SUMIF(#REF!,Aufteilung_Gebäudegruppen_BWZK!A258,#REF!)</f>
        <v>#REF!</v>
      </c>
      <c r="M258" s="72" t="e">
        <f>SUMIF(#REF!,Aufteilung_Gebäudegruppen_BWZK!A258,#REF!)</f>
        <v>#REF!</v>
      </c>
      <c r="N258" s="72" t="e">
        <f>SUMIF(#REF!,Aufteilung_Gebäudegruppen_BWZK!A258,#REF!)</f>
        <v>#REF!</v>
      </c>
      <c r="O258" s="67"/>
      <c r="P258" s="72" t="e">
        <f>SUMIF(#REF!,Aufteilung_Gebäudegruppen_BWZK!A258,#REF!)</f>
        <v>#REF!</v>
      </c>
      <c r="Q258" s="72" t="e">
        <f>SUMIF(#REF!,Aufteilung_Gebäudegruppen_BWZK!A258,#REF!)</f>
        <v>#REF!</v>
      </c>
      <c r="R258" s="72" t="e">
        <f>SUMIF(#REF!,Aufteilung_Gebäudegruppen_BWZK!A258,#REF!)</f>
        <v>#REF!</v>
      </c>
      <c r="S258" s="72" t="e">
        <f>SUMIF(#REF!,Aufteilung_Gebäudegruppen_BWZK!A258,#REF!)</f>
        <v>#REF!</v>
      </c>
      <c r="T258" s="72" t="e">
        <f>SUMIF(#REF!,Aufteilung_Gebäudegruppen_BWZK!A258,#REF!)</f>
        <v>#REF!</v>
      </c>
      <c r="U258" s="67"/>
      <c r="V258" s="72" t="e">
        <f>SUMIF(#REF!,Aufteilung_Gebäudegruppen_BWZK!A258,#REF!)</f>
        <v>#REF!</v>
      </c>
      <c r="W258" s="72" t="e">
        <f>SUMIF(#REF!,Aufteilung_Gebäudegruppen_BWZK!A258,#REF!)</f>
        <v>#REF!</v>
      </c>
      <c r="X258" s="72" t="e">
        <f>SUMIF(#REF!,Aufteilung_Gebäudegruppen_BWZK!A258,#REF!)</f>
        <v>#REF!</v>
      </c>
      <c r="Y258" s="72" t="e">
        <f>SUMIF(#REF!,Aufteilung_Gebäudegruppen_BWZK!A258,#REF!)</f>
        <v>#REF!</v>
      </c>
      <c r="Z258" s="72" t="e">
        <f>SUMIF(#REF!,Aufteilung_Gebäudegruppen_BWZK!A258,#REF!)</f>
        <v>#REF!</v>
      </c>
      <c r="AA258" s="67"/>
      <c r="AB258" s="72" t="e">
        <f>SUMIF(#REF!,Aufteilung_Gebäudegruppen_BWZK!A258,#REF!)</f>
        <v>#REF!</v>
      </c>
      <c r="AC258" s="72" t="e">
        <f>SUMIF(#REF!,Aufteilung_Gebäudegruppen_BWZK!A258,#REF!)</f>
        <v>#REF!</v>
      </c>
      <c r="AD258" s="72" t="e">
        <f>SUMIF(#REF!,Aufteilung_Gebäudegruppen_BWZK!A258,#REF!)</f>
        <v>#REF!</v>
      </c>
      <c r="AE258" s="72" t="e">
        <f>SUMIF(#REF!,Aufteilung_Gebäudegruppen_BWZK!A258,#REF!)</f>
        <v>#REF!</v>
      </c>
      <c r="AF258" s="72" t="e">
        <f>SUMIF(#REF!,Aufteilung_Gebäudegruppen_BWZK!A258,#REF!)</f>
        <v>#REF!</v>
      </c>
      <c r="AG258" s="67"/>
      <c r="AH258" s="72" t="e">
        <f>SUMIF(#REF!,Aufteilung_Gebäudegruppen_BWZK!A258,#REF!)</f>
        <v>#REF!</v>
      </c>
      <c r="AI258" s="72" t="e">
        <f>SUMIF(#REF!,Aufteilung_Gebäudegruppen_BWZK!A258,#REF!)</f>
        <v>#REF!</v>
      </c>
      <c r="AJ258" s="72" t="e">
        <f>SUMIF(#REF!,Aufteilung_Gebäudegruppen_BWZK!A258,#REF!)</f>
        <v>#REF!</v>
      </c>
      <c r="AK258" s="72" t="e">
        <f>SUMIF(#REF!,Aufteilung_Gebäudegruppen_BWZK!A258,#REF!)</f>
        <v>#REF!</v>
      </c>
      <c r="AL258" s="72" t="e">
        <f>SUMIF(#REF!,Aufteilung_Gebäudegruppen_BWZK!A258,#REF!)</f>
        <v>#REF!</v>
      </c>
      <c r="AM258" s="69"/>
      <c r="AN258" s="70" t="s">
        <v>47</v>
      </c>
      <c r="AO258" s="70" t="e">
        <f t="shared" si="60"/>
        <v>#REF!</v>
      </c>
      <c r="AP258" s="70" t="e">
        <f t="shared" si="61"/>
        <v>#REF!</v>
      </c>
      <c r="AQ258" s="70" t="e">
        <f t="shared" si="62"/>
        <v>#REF!</v>
      </c>
      <c r="AR258" s="70" t="e">
        <f t="shared" si="63"/>
        <v>#REF!</v>
      </c>
      <c r="AS258" s="71"/>
      <c r="AT258" s="70" t="s">
        <v>47</v>
      </c>
      <c r="AU258" s="70" t="e">
        <f t="shared" si="64"/>
        <v>#REF!</v>
      </c>
      <c r="AV258" s="70" t="e">
        <f t="shared" si="65"/>
        <v>#REF!</v>
      </c>
      <c r="AW258" s="70" t="e">
        <f t="shared" si="66"/>
        <v>#REF!</v>
      </c>
      <c r="AX258" s="70" t="e">
        <f t="shared" si="67"/>
        <v>#REF!</v>
      </c>
      <c r="AY258" s="71"/>
      <c r="AZ258" s="70" t="s">
        <v>47</v>
      </c>
      <c r="BA258" s="70" t="e">
        <f t="shared" si="68"/>
        <v>#REF!</v>
      </c>
      <c r="BB258" s="70" t="e">
        <f t="shared" si="69"/>
        <v>#REF!</v>
      </c>
      <c r="BC258" s="70" t="e">
        <f t="shared" si="70"/>
        <v>#REF!</v>
      </c>
      <c r="BD258" s="70" t="e">
        <f t="shared" si="71"/>
        <v>#REF!</v>
      </c>
      <c r="BE258" s="71"/>
      <c r="BF258" s="70" t="s">
        <v>47</v>
      </c>
      <c r="BG258" s="70" t="e">
        <f t="shared" si="72"/>
        <v>#REF!</v>
      </c>
      <c r="BH258" s="70" t="e">
        <f t="shared" si="73"/>
        <v>#REF!</v>
      </c>
      <c r="BI258" s="70" t="e">
        <f t="shared" si="74"/>
        <v>#REF!</v>
      </c>
      <c r="BJ258" s="70" t="e">
        <f t="shared" si="75"/>
        <v>#REF!</v>
      </c>
      <c r="BK258" s="71"/>
      <c r="BL258" s="70" t="s">
        <v>47</v>
      </c>
      <c r="BM258" s="70" t="e">
        <f t="shared" si="76"/>
        <v>#REF!</v>
      </c>
      <c r="BN258" s="70" t="e">
        <f t="shared" si="77"/>
        <v>#REF!</v>
      </c>
      <c r="BO258" s="70" t="e">
        <f t="shared" si="78"/>
        <v>#REF!</v>
      </c>
      <c r="BP258" s="70" t="e">
        <f t="shared" si="79"/>
        <v>#REF!</v>
      </c>
      <c r="BQ258" s="52"/>
    </row>
    <row r="259" spans="1:69">
      <c r="A259" s="5">
        <v>6640</v>
      </c>
      <c r="B259" s="5" t="s">
        <v>272</v>
      </c>
      <c r="C259" s="40"/>
      <c r="D259" s="14" t="e">
        <f>SUMIF(#REF!,Aufteilung_Gebäudegruppen_BWZK!A259,#REF!)</f>
        <v>#REF!</v>
      </c>
      <c r="E259" s="14" t="e">
        <f>SUMIF(#REF!,Aufteilung_Gebäudegruppen_BWZK!A259,#REF!)</f>
        <v>#REF!</v>
      </c>
      <c r="F259" s="14" t="e">
        <f>SUMIF(#REF!,Aufteilung_Gebäudegruppen_BWZK!A259,#REF!)</f>
        <v>#REF!</v>
      </c>
      <c r="G259" s="14" t="e">
        <f>SUMIF(#REF!,Aufteilung_Gebäudegruppen_BWZK!A259,#REF!)</f>
        <v>#REF!</v>
      </c>
      <c r="H259" s="14" t="e">
        <f>SUMIF(#REF!,Aufteilung_Gebäudegruppen_BWZK!A259,#REF!)</f>
        <v>#REF!</v>
      </c>
      <c r="I259" s="67"/>
      <c r="J259" s="72" t="e">
        <f>SUMIF(#REF!,Aufteilung_Gebäudegruppen_BWZK!A259,#REF!)</f>
        <v>#REF!</v>
      </c>
      <c r="K259" s="72" t="e">
        <f>SUMIF(#REF!,Aufteilung_Gebäudegruppen_BWZK!A259,#REF!)</f>
        <v>#REF!</v>
      </c>
      <c r="L259" s="72" t="e">
        <f>SUMIF(#REF!,Aufteilung_Gebäudegruppen_BWZK!A259,#REF!)</f>
        <v>#REF!</v>
      </c>
      <c r="M259" s="72" t="e">
        <f>SUMIF(#REF!,Aufteilung_Gebäudegruppen_BWZK!A259,#REF!)</f>
        <v>#REF!</v>
      </c>
      <c r="N259" s="72" t="e">
        <f>SUMIF(#REF!,Aufteilung_Gebäudegruppen_BWZK!A259,#REF!)</f>
        <v>#REF!</v>
      </c>
      <c r="O259" s="67"/>
      <c r="P259" s="72" t="e">
        <f>SUMIF(#REF!,Aufteilung_Gebäudegruppen_BWZK!A259,#REF!)</f>
        <v>#REF!</v>
      </c>
      <c r="Q259" s="72" t="e">
        <f>SUMIF(#REF!,Aufteilung_Gebäudegruppen_BWZK!A259,#REF!)</f>
        <v>#REF!</v>
      </c>
      <c r="R259" s="72" t="e">
        <f>SUMIF(#REF!,Aufteilung_Gebäudegruppen_BWZK!A259,#REF!)</f>
        <v>#REF!</v>
      </c>
      <c r="S259" s="72" t="e">
        <f>SUMIF(#REF!,Aufteilung_Gebäudegruppen_BWZK!A259,#REF!)</f>
        <v>#REF!</v>
      </c>
      <c r="T259" s="72" t="e">
        <f>SUMIF(#REF!,Aufteilung_Gebäudegruppen_BWZK!A259,#REF!)</f>
        <v>#REF!</v>
      </c>
      <c r="U259" s="67"/>
      <c r="V259" s="72" t="e">
        <f>SUMIF(#REF!,Aufteilung_Gebäudegruppen_BWZK!A259,#REF!)</f>
        <v>#REF!</v>
      </c>
      <c r="W259" s="72" t="e">
        <f>SUMIF(#REF!,Aufteilung_Gebäudegruppen_BWZK!A259,#REF!)</f>
        <v>#REF!</v>
      </c>
      <c r="X259" s="72" t="e">
        <f>SUMIF(#REF!,Aufteilung_Gebäudegruppen_BWZK!A259,#REF!)</f>
        <v>#REF!</v>
      </c>
      <c r="Y259" s="72" t="e">
        <f>SUMIF(#REF!,Aufteilung_Gebäudegruppen_BWZK!A259,#REF!)</f>
        <v>#REF!</v>
      </c>
      <c r="Z259" s="72" t="e">
        <f>SUMIF(#REF!,Aufteilung_Gebäudegruppen_BWZK!A259,#REF!)</f>
        <v>#REF!</v>
      </c>
      <c r="AA259" s="67"/>
      <c r="AB259" s="72" t="e">
        <f>SUMIF(#REF!,Aufteilung_Gebäudegruppen_BWZK!A259,#REF!)</f>
        <v>#REF!</v>
      </c>
      <c r="AC259" s="72" t="e">
        <f>SUMIF(#REF!,Aufteilung_Gebäudegruppen_BWZK!A259,#REF!)</f>
        <v>#REF!</v>
      </c>
      <c r="AD259" s="72" t="e">
        <f>SUMIF(#REF!,Aufteilung_Gebäudegruppen_BWZK!A259,#REF!)</f>
        <v>#REF!</v>
      </c>
      <c r="AE259" s="72" t="e">
        <f>SUMIF(#REF!,Aufteilung_Gebäudegruppen_BWZK!A259,#REF!)</f>
        <v>#REF!</v>
      </c>
      <c r="AF259" s="72" t="e">
        <f>SUMIF(#REF!,Aufteilung_Gebäudegruppen_BWZK!A259,#REF!)</f>
        <v>#REF!</v>
      </c>
      <c r="AG259" s="67"/>
      <c r="AH259" s="72" t="e">
        <f>SUMIF(#REF!,Aufteilung_Gebäudegruppen_BWZK!A259,#REF!)</f>
        <v>#REF!</v>
      </c>
      <c r="AI259" s="72" t="e">
        <f>SUMIF(#REF!,Aufteilung_Gebäudegruppen_BWZK!A259,#REF!)</f>
        <v>#REF!</v>
      </c>
      <c r="AJ259" s="72" t="e">
        <f>SUMIF(#REF!,Aufteilung_Gebäudegruppen_BWZK!A259,#REF!)</f>
        <v>#REF!</v>
      </c>
      <c r="AK259" s="72" t="e">
        <f>SUMIF(#REF!,Aufteilung_Gebäudegruppen_BWZK!A259,#REF!)</f>
        <v>#REF!</v>
      </c>
      <c r="AL259" s="72" t="e">
        <f>SUMIF(#REF!,Aufteilung_Gebäudegruppen_BWZK!A259,#REF!)</f>
        <v>#REF!</v>
      </c>
      <c r="AM259" s="69"/>
      <c r="AN259" s="70" t="s">
        <v>47</v>
      </c>
      <c r="AO259" s="70" t="e">
        <f t="shared" si="60"/>
        <v>#REF!</v>
      </c>
      <c r="AP259" s="70" t="e">
        <f t="shared" si="61"/>
        <v>#REF!</v>
      </c>
      <c r="AQ259" s="70" t="e">
        <f t="shared" si="62"/>
        <v>#REF!</v>
      </c>
      <c r="AR259" s="70" t="e">
        <f t="shared" si="63"/>
        <v>#REF!</v>
      </c>
      <c r="AS259" s="71"/>
      <c r="AT259" s="70" t="s">
        <v>47</v>
      </c>
      <c r="AU259" s="70" t="e">
        <f t="shared" si="64"/>
        <v>#REF!</v>
      </c>
      <c r="AV259" s="70" t="e">
        <f t="shared" si="65"/>
        <v>#REF!</v>
      </c>
      <c r="AW259" s="70" t="e">
        <f t="shared" si="66"/>
        <v>#REF!</v>
      </c>
      <c r="AX259" s="70" t="e">
        <f t="shared" si="67"/>
        <v>#REF!</v>
      </c>
      <c r="AY259" s="71"/>
      <c r="AZ259" s="70" t="s">
        <v>47</v>
      </c>
      <c r="BA259" s="70" t="e">
        <f t="shared" si="68"/>
        <v>#REF!</v>
      </c>
      <c r="BB259" s="70" t="e">
        <f t="shared" si="69"/>
        <v>#REF!</v>
      </c>
      <c r="BC259" s="70" t="e">
        <f t="shared" si="70"/>
        <v>#REF!</v>
      </c>
      <c r="BD259" s="70" t="e">
        <f t="shared" si="71"/>
        <v>#REF!</v>
      </c>
      <c r="BE259" s="71"/>
      <c r="BF259" s="70" t="s">
        <v>47</v>
      </c>
      <c r="BG259" s="70" t="e">
        <f t="shared" si="72"/>
        <v>#REF!</v>
      </c>
      <c r="BH259" s="70" t="e">
        <f t="shared" si="73"/>
        <v>#REF!</v>
      </c>
      <c r="BI259" s="70" t="e">
        <f t="shared" si="74"/>
        <v>#REF!</v>
      </c>
      <c r="BJ259" s="70" t="e">
        <f t="shared" si="75"/>
        <v>#REF!</v>
      </c>
      <c r="BK259" s="71"/>
      <c r="BL259" s="70" t="s">
        <v>47</v>
      </c>
      <c r="BM259" s="70" t="e">
        <f t="shared" si="76"/>
        <v>#REF!</v>
      </c>
      <c r="BN259" s="70" t="e">
        <f t="shared" si="77"/>
        <v>#REF!</v>
      </c>
      <c r="BO259" s="70" t="e">
        <f t="shared" si="78"/>
        <v>#REF!</v>
      </c>
      <c r="BP259" s="70" t="e">
        <f t="shared" si="79"/>
        <v>#REF!</v>
      </c>
      <c r="BQ259" s="52"/>
    </row>
    <row r="260" spans="1:69">
      <c r="A260" s="5">
        <v>6650</v>
      </c>
      <c r="B260" s="5" t="s">
        <v>273</v>
      </c>
      <c r="C260" s="40"/>
      <c r="D260" s="14" t="e">
        <f>SUMIF(#REF!,Aufteilung_Gebäudegruppen_BWZK!A260,#REF!)</f>
        <v>#REF!</v>
      </c>
      <c r="E260" s="14" t="e">
        <f>SUMIF(#REF!,Aufteilung_Gebäudegruppen_BWZK!A260,#REF!)</f>
        <v>#REF!</v>
      </c>
      <c r="F260" s="14" t="e">
        <f>SUMIF(#REF!,Aufteilung_Gebäudegruppen_BWZK!A260,#REF!)</f>
        <v>#REF!</v>
      </c>
      <c r="G260" s="14" t="e">
        <f>SUMIF(#REF!,Aufteilung_Gebäudegruppen_BWZK!A260,#REF!)</f>
        <v>#REF!</v>
      </c>
      <c r="H260" s="14" t="e">
        <f>SUMIF(#REF!,Aufteilung_Gebäudegruppen_BWZK!A260,#REF!)</f>
        <v>#REF!</v>
      </c>
      <c r="I260" s="67"/>
      <c r="J260" s="72" t="e">
        <f>SUMIF(#REF!,Aufteilung_Gebäudegruppen_BWZK!A260,#REF!)</f>
        <v>#REF!</v>
      </c>
      <c r="K260" s="72" t="e">
        <f>SUMIF(#REF!,Aufteilung_Gebäudegruppen_BWZK!A260,#REF!)</f>
        <v>#REF!</v>
      </c>
      <c r="L260" s="72" t="e">
        <f>SUMIF(#REF!,Aufteilung_Gebäudegruppen_BWZK!A260,#REF!)</f>
        <v>#REF!</v>
      </c>
      <c r="M260" s="72" t="e">
        <f>SUMIF(#REF!,Aufteilung_Gebäudegruppen_BWZK!A260,#REF!)</f>
        <v>#REF!</v>
      </c>
      <c r="N260" s="72" t="e">
        <f>SUMIF(#REF!,Aufteilung_Gebäudegruppen_BWZK!A260,#REF!)</f>
        <v>#REF!</v>
      </c>
      <c r="O260" s="67"/>
      <c r="P260" s="72" t="e">
        <f>SUMIF(#REF!,Aufteilung_Gebäudegruppen_BWZK!A260,#REF!)</f>
        <v>#REF!</v>
      </c>
      <c r="Q260" s="72" t="e">
        <f>SUMIF(#REF!,Aufteilung_Gebäudegruppen_BWZK!A260,#REF!)</f>
        <v>#REF!</v>
      </c>
      <c r="R260" s="72" t="e">
        <f>SUMIF(#REF!,Aufteilung_Gebäudegruppen_BWZK!A260,#REF!)</f>
        <v>#REF!</v>
      </c>
      <c r="S260" s="72" t="e">
        <f>SUMIF(#REF!,Aufteilung_Gebäudegruppen_BWZK!A260,#REF!)</f>
        <v>#REF!</v>
      </c>
      <c r="T260" s="72" t="e">
        <f>SUMIF(#REF!,Aufteilung_Gebäudegruppen_BWZK!A260,#REF!)</f>
        <v>#REF!</v>
      </c>
      <c r="U260" s="67"/>
      <c r="V260" s="72" t="e">
        <f>SUMIF(#REF!,Aufteilung_Gebäudegruppen_BWZK!A260,#REF!)</f>
        <v>#REF!</v>
      </c>
      <c r="W260" s="72" t="e">
        <f>SUMIF(#REF!,Aufteilung_Gebäudegruppen_BWZK!A260,#REF!)</f>
        <v>#REF!</v>
      </c>
      <c r="X260" s="72" t="e">
        <f>SUMIF(#REF!,Aufteilung_Gebäudegruppen_BWZK!A260,#REF!)</f>
        <v>#REF!</v>
      </c>
      <c r="Y260" s="72" t="e">
        <f>SUMIF(#REF!,Aufteilung_Gebäudegruppen_BWZK!A260,#REF!)</f>
        <v>#REF!</v>
      </c>
      <c r="Z260" s="72" t="e">
        <f>SUMIF(#REF!,Aufteilung_Gebäudegruppen_BWZK!A260,#REF!)</f>
        <v>#REF!</v>
      </c>
      <c r="AA260" s="67"/>
      <c r="AB260" s="72" t="e">
        <f>SUMIF(#REF!,Aufteilung_Gebäudegruppen_BWZK!A260,#REF!)</f>
        <v>#REF!</v>
      </c>
      <c r="AC260" s="72" t="e">
        <f>SUMIF(#REF!,Aufteilung_Gebäudegruppen_BWZK!A260,#REF!)</f>
        <v>#REF!</v>
      </c>
      <c r="AD260" s="72" t="e">
        <f>SUMIF(#REF!,Aufteilung_Gebäudegruppen_BWZK!A260,#REF!)</f>
        <v>#REF!</v>
      </c>
      <c r="AE260" s="72" t="e">
        <f>SUMIF(#REF!,Aufteilung_Gebäudegruppen_BWZK!A260,#REF!)</f>
        <v>#REF!</v>
      </c>
      <c r="AF260" s="72" t="e">
        <f>SUMIF(#REF!,Aufteilung_Gebäudegruppen_BWZK!A260,#REF!)</f>
        <v>#REF!</v>
      </c>
      <c r="AG260" s="67"/>
      <c r="AH260" s="72" t="e">
        <f>SUMIF(#REF!,Aufteilung_Gebäudegruppen_BWZK!A260,#REF!)</f>
        <v>#REF!</v>
      </c>
      <c r="AI260" s="72" t="e">
        <f>SUMIF(#REF!,Aufteilung_Gebäudegruppen_BWZK!A260,#REF!)</f>
        <v>#REF!</v>
      </c>
      <c r="AJ260" s="72" t="e">
        <f>SUMIF(#REF!,Aufteilung_Gebäudegruppen_BWZK!A260,#REF!)</f>
        <v>#REF!</v>
      </c>
      <c r="AK260" s="72" t="e">
        <f>SUMIF(#REF!,Aufteilung_Gebäudegruppen_BWZK!A260,#REF!)</f>
        <v>#REF!</v>
      </c>
      <c r="AL260" s="72" t="e">
        <f>SUMIF(#REF!,Aufteilung_Gebäudegruppen_BWZK!A260,#REF!)</f>
        <v>#REF!</v>
      </c>
      <c r="AM260" s="69"/>
      <c r="AN260" s="70" t="s">
        <v>47</v>
      </c>
      <c r="AO260" s="70" t="e">
        <f t="shared" si="60"/>
        <v>#REF!</v>
      </c>
      <c r="AP260" s="70" t="e">
        <f t="shared" si="61"/>
        <v>#REF!</v>
      </c>
      <c r="AQ260" s="70" t="e">
        <f t="shared" si="62"/>
        <v>#REF!</v>
      </c>
      <c r="AR260" s="70" t="e">
        <f t="shared" si="63"/>
        <v>#REF!</v>
      </c>
      <c r="AS260" s="71"/>
      <c r="AT260" s="70" t="s">
        <v>47</v>
      </c>
      <c r="AU260" s="70" t="e">
        <f t="shared" si="64"/>
        <v>#REF!</v>
      </c>
      <c r="AV260" s="70" t="e">
        <f t="shared" si="65"/>
        <v>#REF!</v>
      </c>
      <c r="AW260" s="70" t="e">
        <f t="shared" si="66"/>
        <v>#REF!</v>
      </c>
      <c r="AX260" s="70" t="e">
        <f t="shared" si="67"/>
        <v>#REF!</v>
      </c>
      <c r="AY260" s="71"/>
      <c r="AZ260" s="70" t="s">
        <v>47</v>
      </c>
      <c r="BA260" s="70" t="e">
        <f t="shared" si="68"/>
        <v>#REF!</v>
      </c>
      <c r="BB260" s="70" t="e">
        <f t="shared" si="69"/>
        <v>#REF!</v>
      </c>
      <c r="BC260" s="70" t="e">
        <f t="shared" si="70"/>
        <v>#REF!</v>
      </c>
      <c r="BD260" s="70" t="e">
        <f t="shared" si="71"/>
        <v>#REF!</v>
      </c>
      <c r="BE260" s="71"/>
      <c r="BF260" s="70" t="s">
        <v>47</v>
      </c>
      <c r="BG260" s="70" t="e">
        <f t="shared" si="72"/>
        <v>#REF!</v>
      </c>
      <c r="BH260" s="70" t="e">
        <f t="shared" si="73"/>
        <v>#REF!</v>
      </c>
      <c r="BI260" s="70" t="e">
        <f t="shared" si="74"/>
        <v>#REF!</v>
      </c>
      <c r="BJ260" s="70" t="e">
        <f t="shared" si="75"/>
        <v>#REF!</v>
      </c>
      <c r="BK260" s="71"/>
      <c r="BL260" s="70" t="s">
        <v>47</v>
      </c>
      <c r="BM260" s="70" t="e">
        <f t="shared" si="76"/>
        <v>#REF!</v>
      </c>
      <c r="BN260" s="70" t="e">
        <f t="shared" si="77"/>
        <v>#REF!</v>
      </c>
      <c r="BO260" s="70" t="e">
        <f t="shared" si="78"/>
        <v>#REF!</v>
      </c>
      <c r="BP260" s="70" t="e">
        <f t="shared" si="79"/>
        <v>#REF!</v>
      </c>
      <c r="BQ260" s="52"/>
    </row>
    <row r="261" spans="1:69">
      <c r="A261" s="66">
        <v>6700</v>
      </c>
      <c r="B261" s="66" t="s">
        <v>274</v>
      </c>
      <c r="C261" s="39"/>
      <c r="D261" s="14" t="e">
        <f>SUMIF(#REF!,Aufteilung_Gebäudegruppen_BWZK!A261,#REF!)</f>
        <v>#REF!</v>
      </c>
      <c r="E261" s="14" t="e">
        <f>SUMIF(#REF!,Aufteilung_Gebäudegruppen_BWZK!A261,#REF!)</f>
        <v>#REF!</v>
      </c>
      <c r="F261" s="14" t="e">
        <f>SUMIF(#REF!,Aufteilung_Gebäudegruppen_BWZK!A261,#REF!)</f>
        <v>#REF!</v>
      </c>
      <c r="G261" s="14" t="e">
        <f>SUMIF(#REF!,Aufteilung_Gebäudegruppen_BWZK!A261,#REF!)</f>
        <v>#REF!</v>
      </c>
      <c r="H261" s="14" t="e">
        <f>SUMIF(#REF!,Aufteilung_Gebäudegruppen_BWZK!A261,#REF!)</f>
        <v>#REF!</v>
      </c>
      <c r="I261" s="67"/>
      <c r="J261" s="72" t="e">
        <f>SUMIF(#REF!,Aufteilung_Gebäudegruppen_BWZK!A261,#REF!)</f>
        <v>#REF!</v>
      </c>
      <c r="K261" s="72" t="e">
        <f>SUMIF(#REF!,Aufteilung_Gebäudegruppen_BWZK!A261,#REF!)</f>
        <v>#REF!</v>
      </c>
      <c r="L261" s="72" t="e">
        <f>SUMIF(#REF!,Aufteilung_Gebäudegruppen_BWZK!A261,#REF!)</f>
        <v>#REF!</v>
      </c>
      <c r="M261" s="72" t="e">
        <f>SUMIF(#REF!,Aufteilung_Gebäudegruppen_BWZK!A261,#REF!)</f>
        <v>#REF!</v>
      </c>
      <c r="N261" s="72" t="e">
        <f>SUMIF(#REF!,Aufteilung_Gebäudegruppen_BWZK!A261,#REF!)</f>
        <v>#REF!</v>
      </c>
      <c r="O261" s="67"/>
      <c r="P261" s="72" t="e">
        <f>SUMIF(#REF!,Aufteilung_Gebäudegruppen_BWZK!A261,#REF!)</f>
        <v>#REF!</v>
      </c>
      <c r="Q261" s="72" t="e">
        <f>SUMIF(#REF!,Aufteilung_Gebäudegruppen_BWZK!A261,#REF!)</f>
        <v>#REF!</v>
      </c>
      <c r="R261" s="72" t="e">
        <f>SUMIF(#REF!,Aufteilung_Gebäudegruppen_BWZK!A261,#REF!)</f>
        <v>#REF!</v>
      </c>
      <c r="S261" s="72" t="e">
        <f>SUMIF(#REF!,Aufteilung_Gebäudegruppen_BWZK!A261,#REF!)</f>
        <v>#REF!</v>
      </c>
      <c r="T261" s="72" t="e">
        <f>SUMIF(#REF!,Aufteilung_Gebäudegruppen_BWZK!A261,#REF!)</f>
        <v>#REF!</v>
      </c>
      <c r="U261" s="67"/>
      <c r="V261" s="72" t="e">
        <f>SUMIF(#REF!,Aufteilung_Gebäudegruppen_BWZK!A261,#REF!)</f>
        <v>#REF!</v>
      </c>
      <c r="W261" s="72" t="e">
        <f>SUMIF(#REF!,Aufteilung_Gebäudegruppen_BWZK!A261,#REF!)</f>
        <v>#REF!</v>
      </c>
      <c r="X261" s="72" t="e">
        <f>SUMIF(#REF!,Aufteilung_Gebäudegruppen_BWZK!A261,#REF!)</f>
        <v>#REF!</v>
      </c>
      <c r="Y261" s="72" t="e">
        <f>SUMIF(#REF!,Aufteilung_Gebäudegruppen_BWZK!A261,#REF!)</f>
        <v>#REF!</v>
      </c>
      <c r="Z261" s="72" t="e">
        <f>SUMIF(#REF!,Aufteilung_Gebäudegruppen_BWZK!A261,#REF!)</f>
        <v>#REF!</v>
      </c>
      <c r="AA261" s="67"/>
      <c r="AB261" s="72" t="e">
        <f>SUMIF(#REF!,Aufteilung_Gebäudegruppen_BWZK!A261,#REF!)</f>
        <v>#REF!</v>
      </c>
      <c r="AC261" s="72" t="e">
        <f>SUMIF(#REF!,Aufteilung_Gebäudegruppen_BWZK!A261,#REF!)</f>
        <v>#REF!</v>
      </c>
      <c r="AD261" s="72" t="e">
        <f>SUMIF(#REF!,Aufteilung_Gebäudegruppen_BWZK!A261,#REF!)</f>
        <v>#REF!</v>
      </c>
      <c r="AE261" s="72" t="e">
        <f>SUMIF(#REF!,Aufteilung_Gebäudegruppen_BWZK!A261,#REF!)</f>
        <v>#REF!</v>
      </c>
      <c r="AF261" s="72" t="e">
        <f>SUMIF(#REF!,Aufteilung_Gebäudegruppen_BWZK!A261,#REF!)</f>
        <v>#REF!</v>
      </c>
      <c r="AG261" s="67"/>
      <c r="AH261" s="72" t="e">
        <f>SUMIF(#REF!,Aufteilung_Gebäudegruppen_BWZK!A261,#REF!)</f>
        <v>#REF!</v>
      </c>
      <c r="AI261" s="72" t="e">
        <f>SUMIF(#REF!,Aufteilung_Gebäudegruppen_BWZK!A261,#REF!)</f>
        <v>#REF!</v>
      </c>
      <c r="AJ261" s="72" t="e">
        <f>SUMIF(#REF!,Aufteilung_Gebäudegruppen_BWZK!A261,#REF!)</f>
        <v>#REF!</v>
      </c>
      <c r="AK261" s="72" t="e">
        <f>SUMIF(#REF!,Aufteilung_Gebäudegruppen_BWZK!A261,#REF!)</f>
        <v>#REF!</v>
      </c>
      <c r="AL261" s="72" t="e">
        <f>SUMIF(#REF!,Aufteilung_Gebäudegruppen_BWZK!A261,#REF!)</f>
        <v>#REF!</v>
      </c>
      <c r="AM261" s="69"/>
      <c r="AN261" s="70" t="s">
        <v>47</v>
      </c>
      <c r="AO261" s="70" t="e">
        <f t="shared" si="60"/>
        <v>#REF!</v>
      </c>
      <c r="AP261" s="70" t="e">
        <f t="shared" si="61"/>
        <v>#REF!</v>
      </c>
      <c r="AQ261" s="70" t="e">
        <f t="shared" si="62"/>
        <v>#REF!</v>
      </c>
      <c r="AR261" s="70" t="e">
        <f t="shared" si="63"/>
        <v>#REF!</v>
      </c>
      <c r="AS261" s="71"/>
      <c r="AT261" s="70" t="s">
        <v>47</v>
      </c>
      <c r="AU261" s="70" t="e">
        <f t="shared" si="64"/>
        <v>#REF!</v>
      </c>
      <c r="AV261" s="70" t="e">
        <f t="shared" si="65"/>
        <v>#REF!</v>
      </c>
      <c r="AW261" s="70" t="e">
        <f t="shared" si="66"/>
        <v>#REF!</v>
      </c>
      <c r="AX261" s="70" t="e">
        <f t="shared" si="67"/>
        <v>#REF!</v>
      </c>
      <c r="AY261" s="71"/>
      <c r="AZ261" s="70" t="s">
        <v>47</v>
      </c>
      <c r="BA261" s="70" t="e">
        <f t="shared" si="68"/>
        <v>#REF!</v>
      </c>
      <c r="BB261" s="70" t="e">
        <f t="shared" si="69"/>
        <v>#REF!</v>
      </c>
      <c r="BC261" s="70" t="e">
        <f t="shared" si="70"/>
        <v>#REF!</v>
      </c>
      <c r="BD261" s="70" t="e">
        <f t="shared" si="71"/>
        <v>#REF!</v>
      </c>
      <c r="BE261" s="71"/>
      <c r="BF261" s="70" t="s">
        <v>47</v>
      </c>
      <c r="BG261" s="70" t="e">
        <f t="shared" si="72"/>
        <v>#REF!</v>
      </c>
      <c r="BH261" s="70" t="e">
        <f t="shared" si="73"/>
        <v>#REF!</v>
      </c>
      <c r="BI261" s="70" t="e">
        <f t="shared" si="74"/>
        <v>#REF!</v>
      </c>
      <c r="BJ261" s="70" t="e">
        <f t="shared" si="75"/>
        <v>#REF!</v>
      </c>
      <c r="BK261" s="71"/>
      <c r="BL261" s="70" t="s">
        <v>47</v>
      </c>
      <c r="BM261" s="70" t="e">
        <f t="shared" si="76"/>
        <v>#REF!</v>
      </c>
      <c r="BN261" s="70" t="e">
        <f t="shared" si="77"/>
        <v>#REF!</v>
      </c>
      <c r="BO261" s="70" t="e">
        <f t="shared" si="78"/>
        <v>#REF!</v>
      </c>
      <c r="BP261" s="70" t="e">
        <f t="shared" si="79"/>
        <v>#REF!</v>
      </c>
      <c r="BQ261" s="52"/>
    </row>
    <row r="262" spans="1:69">
      <c r="A262" s="5">
        <v>6710</v>
      </c>
      <c r="B262" s="5" t="s">
        <v>275</v>
      </c>
      <c r="C262" s="40"/>
      <c r="D262" s="14" t="e">
        <f>SUMIF(#REF!,Aufteilung_Gebäudegruppen_BWZK!A262,#REF!)</f>
        <v>#REF!</v>
      </c>
      <c r="E262" s="14" t="e">
        <f>SUMIF(#REF!,Aufteilung_Gebäudegruppen_BWZK!A262,#REF!)</f>
        <v>#REF!</v>
      </c>
      <c r="F262" s="14" t="e">
        <f>SUMIF(#REF!,Aufteilung_Gebäudegruppen_BWZK!A262,#REF!)</f>
        <v>#REF!</v>
      </c>
      <c r="G262" s="14" t="e">
        <f>SUMIF(#REF!,Aufteilung_Gebäudegruppen_BWZK!A262,#REF!)</f>
        <v>#REF!</v>
      </c>
      <c r="H262" s="14" t="e">
        <f>SUMIF(#REF!,Aufteilung_Gebäudegruppen_BWZK!A262,#REF!)</f>
        <v>#REF!</v>
      </c>
      <c r="I262" s="67"/>
      <c r="J262" s="72" t="e">
        <f>SUMIF(#REF!,Aufteilung_Gebäudegruppen_BWZK!A262,#REF!)</f>
        <v>#REF!</v>
      </c>
      <c r="K262" s="72" t="e">
        <f>SUMIF(#REF!,Aufteilung_Gebäudegruppen_BWZK!A262,#REF!)</f>
        <v>#REF!</v>
      </c>
      <c r="L262" s="72" t="e">
        <f>SUMIF(#REF!,Aufteilung_Gebäudegruppen_BWZK!A262,#REF!)</f>
        <v>#REF!</v>
      </c>
      <c r="M262" s="72" t="e">
        <f>SUMIF(#REF!,Aufteilung_Gebäudegruppen_BWZK!A262,#REF!)</f>
        <v>#REF!</v>
      </c>
      <c r="N262" s="72" t="e">
        <f>SUMIF(#REF!,Aufteilung_Gebäudegruppen_BWZK!A262,#REF!)</f>
        <v>#REF!</v>
      </c>
      <c r="O262" s="67"/>
      <c r="P262" s="72" t="e">
        <f>SUMIF(#REF!,Aufteilung_Gebäudegruppen_BWZK!A262,#REF!)</f>
        <v>#REF!</v>
      </c>
      <c r="Q262" s="72" t="e">
        <f>SUMIF(#REF!,Aufteilung_Gebäudegruppen_BWZK!A262,#REF!)</f>
        <v>#REF!</v>
      </c>
      <c r="R262" s="72" t="e">
        <f>SUMIF(#REF!,Aufteilung_Gebäudegruppen_BWZK!A262,#REF!)</f>
        <v>#REF!</v>
      </c>
      <c r="S262" s="72" t="e">
        <f>SUMIF(#REF!,Aufteilung_Gebäudegruppen_BWZK!A262,#REF!)</f>
        <v>#REF!</v>
      </c>
      <c r="T262" s="72" t="e">
        <f>SUMIF(#REF!,Aufteilung_Gebäudegruppen_BWZK!A262,#REF!)</f>
        <v>#REF!</v>
      </c>
      <c r="U262" s="67"/>
      <c r="V262" s="72" t="e">
        <f>SUMIF(#REF!,Aufteilung_Gebäudegruppen_BWZK!A262,#REF!)</f>
        <v>#REF!</v>
      </c>
      <c r="W262" s="72" t="e">
        <f>SUMIF(#REF!,Aufteilung_Gebäudegruppen_BWZK!A262,#REF!)</f>
        <v>#REF!</v>
      </c>
      <c r="X262" s="72" t="e">
        <f>SUMIF(#REF!,Aufteilung_Gebäudegruppen_BWZK!A262,#REF!)</f>
        <v>#REF!</v>
      </c>
      <c r="Y262" s="72" t="e">
        <f>SUMIF(#REF!,Aufteilung_Gebäudegruppen_BWZK!A262,#REF!)</f>
        <v>#REF!</v>
      </c>
      <c r="Z262" s="72" t="e">
        <f>SUMIF(#REF!,Aufteilung_Gebäudegruppen_BWZK!A262,#REF!)</f>
        <v>#REF!</v>
      </c>
      <c r="AA262" s="67"/>
      <c r="AB262" s="72" t="e">
        <f>SUMIF(#REF!,Aufteilung_Gebäudegruppen_BWZK!A262,#REF!)</f>
        <v>#REF!</v>
      </c>
      <c r="AC262" s="72" t="e">
        <f>SUMIF(#REF!,Aufteilung_Gebäudegruppen_BWZK!A262,#REF!)</f>
        <v>#REF!</v>
      </c>
      <c r="AD262" s="72" t="e">
        <f>SUMIF(#REF!,Aufteilung_Gebäudegruppen_BWZK!A262,#REF!)</f>
        <v>#REF!</v>
      </c>
      <c r="AE262" s="72" t="e">
        <f>SUMIF(#REF!,Aufteilung_Gebäudegruppen_BWZK!A262,#REF!)</f>
        <v>#REF!</v>
      </c>
      <c r="AF262" s="72" t="e">
        <f>SUMIF(#REF!,Aufteilung_Gebäudegruppen_BWZK!A262,#REF!)</f>
        <v>#REF!</v>
      </c>
      <c r="AG262" s="67"/>
      <c r="AH262" s="72" t="e">
        <f>SUMIF(#REF!,Aufteilung_Gebäudegruppen_BWZK!A262,#REF!)</f>
        <v>#REF!</v>
      </c>
      <c r="AI262" s="72" t="e">
        <f>SUMIF(#REF!,Aufteilung_Gebäudegruppen_BWZK!A262,#REF!)</f>
        <v>#REF!</v>
      </c>
      <c r="AJ262" s="72" t="e">
        <f>SUMIF(#REF!,Aufteilung_Gebäudegruppen_BWZK!A262,#REF!)</f>
        <v>#REF!</v>
      </c>
      <c r="AK262" s="72" t="e">
        <f>SUMIF(#REF!,Aufteilung_Gebäudegruppen_BWZK!A262,#REF!)</f>
        <v>#REF!</v>
      </c>
      <c r="AL262" s="72" t="e">
        <f>SUMIF(#REF!,Aufteilung_Gebäudegruppen_BWZK!A262,#REF!)</f>
        <v>#REF!</v>
      </c>
      <c r="AM262" s="69"/>
      <c r="AN262" s="70" t="s">
        <v>47</v>
      </c>
      <c r="AO262" s="70" t="e">
        <f t="shared" si="60"/>
        <v>#REF!</v>
      </c>
      <c r="AP262" s="70" t="e">
        <f t="shared" si="61"/>
        <v>#REF!</v>
      </c>
      <c r="AQ262" s="70" t="e">
        <f t="shared" si="62"/>
        <v>#REF!</v>
      </c>
      <c r="AR262" s="70" t="e">
        <f t="shared" si="63"/>
        <v>#REF!</v>
      </c>
      <c r="AS262" s="71"/>
      <c r="AT262" s="70" t="s">
        <v>47</v>
      </c>
      <c r="AU262" s="70" t="e">
        <f t="shared" si="64"/>
        <v>#REF!</v>
      </c>
      <c r="AV262" s="70" t="e">
        <f t="shared" si="65"/>
        <v>#REF!</v>
      </c>
      <c r="AW262" s="70" t="e">
        <f t="shared" si="66"/>
        <v>#REF!</v>
      </c>
      <c r="AX262" s="70" t="e">
        <f t="shared" si="67"/>
        <v>#REF!</v>
      </c>
      <c r="AY262" s="71"/>
      <c r="AZ262" s="70" t="s">
        <v>47</v>
      </c>
      <c r="BA262" s="70" t="e">
        <f t="shared" si="68"/>
        <v>#REF!</v>
      </c>
      <c r="BB262" s="70" t="e">
        <f t="shared" si="69"/>
        <v>#REF!</v>
      </c>
      <c r="BC262" s="70" t="e">
        <f t="shared" si="70"/>
        <v>#REF!</v>
      </c>
      <c r="BD262" s="70" t="e">
        <f t="shared" si="71"/>
        <v>#REF!</v>
      </c>
      <c r="BE262" s="71"/>
      <c r="BF262" s="70" t="s">
        <v>47</v>
      </c>
      <c r="BG262" s="70" t="e">
        <f t="shared" si="72"/>
        <v>#REF!</v>
      </c>
      <c r="BH262" s="70" t="e">
        <f t="shared" si="73"/>
        <v>#REF!</v>
      </c>
      <c r="BI262" s="70" t="e">
        <f t="shared" si="74"/>
        <v>#REF!</v>
      </c>
      <c r="BJ262" s="70" t="e">
        <f t="shared" si="75"/>
        <v>#REF!</v>
      </c>
      <c r="BK262" s="71"/>
      <c r="BL262" s="70" t="s">
        <v>47</v>
      </c>
      <c r="BM262" s="70" t="e">
        <f t="shared" si="76"/>
        <v>#REF!</v>
      </c>
      <c r="BN262" s="70" t="e">
        <f t="shared" si="77"/>
        <v>#REF!</v>
      </c>
      <c r="BO262" s="70" t="e">
        <f t="shared" si="78"/>
        <v>#REF!</v>
      </c>
      <c r="BP262" s="70" t="e">
        <f t="shared" si="79"/>
        <v>#REF!</v>
      </c>
      <c r="BQ262" s="52"/>
    </row>
    <row r="263" spans="1:69">
      <c r="A263" s="5">
        <v>6720</v>
      </c>
      <c r="B263" s="5" t="s">
        <v>276</v>
      </c>
      <c r="C263" s="40"/>
      <c r="D263" s="14" t="e">
        <f>SUMIF(#REF!,Aufteilung_Gebäudegruppen_BWZK!A263,#REF!)</f>
        <v>#REF!</v>
      </c>
      <c r="E263" s="14" t="e">
        <f>SUMIF(#REF!,Aufteilung_Gebäudegruppen_BWZK!A263,#REF!)</f>
        <v>#REF!</v>
      </c>
      <c r="F263" s="14" t="e">
        <f>SUMIF(#REF!,Aufteilung_Gebäudegruppen_BWZK!A263,#REF!)</f>
        <v>#REF!</v>
      </c>
      <c r="G263" s="14" t="e">
        <f>SUMIF(#REF!,Aufteilung_Gebäudegruppen_BWZK!A263,#REF!)</f>
        <v>#REF!</v>
      </c>
      <c r="H263" s="14" t="e">
        <f>SUMIF(#REF!,Aufteilung_Gebäudegruppen_BWZK!A263,#REF!)</f>
        <v>#REF!</v>
      </c>
      <c r="I263" s="67"/>
      <c r="J263" s="72" t="e">
        <f>SUMIF(#REF!,Aufteilung_Gebäudegruppen_BWZK!A263,#REF!)</f>
        <v>#REF!</v>
      </c>
      <c r="K263" s="72" t="e">
        <f>SUMIF(#REF!,Aufteilung_Gebäudegruppen_BWZK!A263,#REF!)</f>
        <v>#REF!</v>
      </c>
      <c r="L263" s="72" t="e">
        <f>SUMIF(#REF!,Aufteilung_Gebäudegruppen_BWZK!A263,#REF!)</f>
        <v>#REF!</v>
      </c>
      <c r="M263" s="72" t="e">
        <f>SUMIF(#REF!,Aufteilung_Gebäudegruppen_BWZK!A263,#REF!)</f>
        <v>#REF!</v>
      </c>
      <c r="N263" s="72" t="e">
        <f>SUMIF(#REF!,Aufteilung_Gebäudegruppen_BWZK!A263,#REF!)</f>
        <v>#REF!</v>
      </c>
      <c r="O263" s="67"/>
      <c r="P263" s="72" t="e">
        <f>SUMIF(#REF!,Aufteilung_Gebäudegruppen_BWZK!A263,#REF!)</f>
        <v>#REF!</v>
      </c>
      <c r="Q263" s="72" t="e">
        <f>SUMIF(#REF!,Aufteilung_Gebäudegruppen_BWZK!A263,#REF!)</f>
        <v>#REF!</v>
      </c>
      <c r="R263" s="72" t="e">
        <f>SUMIF(#REF!,Aufteilung_Gebäudegruppen_BWZK!A263,#REF!)</f>
        <v>#REF!</v>
      </c>
      <c r="S263" s="72" t="e">
        <f>SUMIF(#REF!,Aufteilung_Gebäudegruppen_BWZK!A263,#REF!)</f>
        <v>#REF!</v>
      </c>
      <c r="T263" s="72" t="e">
        <f>SUMIF(#REF!,Aufteilung_Gebäudegruppen_BWZK!A263,#REF!)</f>
        <v>#REF!</v>
      </c>
      <c r="U263" s="67"/>
      <c r="V263" s="72" t="e">
        <f>SUMIF(#REF!,Aufteilung_Gebäudegruppen_BWZK!A263,#REF!)</f>
        <v>#REF!</v>
      </c>
      <c r="W263" s="72" t="e">
        <f>SUMIF(#REF!,Aufteilung_Gebäudegruppen_BWZK!A263,#REF!)</f>
        <v>#REF!</v>
      </c>
      <c r="X263" s="72" t="e">
        <f>SUMIF(#REF!,Aufteilung_Gebäudegruppen_BWZK!A263,#REF!)</f>
        <v>#REF!</v>
      </c>
      <c r="Y263" s="72" t="e">
        <f>SUMIF(#REF!,Aufteilung_Gebäudegruppen_BWZK!A263,#REF!)</f>
        <v>#REF!</v>
      </c>
      <c r="Z263" s="72" t="e">
        <f>SUMIF(#REF!,Aufteilung_Gebäudegruppen_BWZK!A263,#REF!)</f>
        <v>#REF!</v>
      </c>
      <c r="AA263" s="67"/>
      <c r="AB263" s="72" t="e">
        <f>SUMIF(#REF!,Aufteilung_Gebäudegruppen_BWZK!A263,#REF!)</f>
        <v>#REF!</v>
      </c>
      <c r="AC263" s="72" t="e">
        <f>SUMIF(#REF!,Aufteilung_Gebäudegruppen_BWZK!A263,#REF!)</f>
        <v>#REF!</v>
      </c>
      <c r="AD263" s="72" t="e">
        <f>SUMIF(#REF!,Aufteilung_Gebäudegruppen_BWZK!A263,#REF!)</f>
        <v>#REF!</v>
      </c>
      <c r="AE263" s="72" t="e">
        <f>SUMIF(#REF!,Aufteilung_Gebäudegruppen_BWZK!A263,#REF!)</f>
        <v>#REF!</v>
      </c>
      <c r="AF263" s="72" t="e">
        <f>SUMIF(#REF!,Aufteilung_Gebäudegruppen_BWZK!A263,#REF!)</f>
        <v>#REF!</v>
      </c>
      <c r="AG263" s="67"/>
      <c r="AH263" s="72" t="e">
        <f>SUMIF(#REF!,Aufteilung_Gebäudegruppen_BWZK!A263,#REF!)</f>
        <v>#REF!</v>
      </c>
      <c r="AI263" s="72" t="e">
        <f>SUMIF(#REF!,Aufteilung_Gebäudegruppen_BWZK!A263,#REF!)</f>
        <v>#REF!</v>
      </c>
      <c r="AJ263" s="72" t="e">
        <f>SUMIF(#REF!,Aufteilung_Gebäudegruppen_BWZK!A263,#REF!)</f>
        <v>#REF!</v>
      </c>
      <c r="AK263" s="72" t="e">
        <f>SUMIF(#REF!,Aufteilung_Gebäudegruppen_BWZK!A263,#REF!)</f>
        <v>#REF!</v>
      </c>
      <c r="AL263" s="72" t="e">
        <f>SUMIF(#REF!,Aufteilung_Gebäudegruppen_BWZK!A263,#REF!)</f>
        <v>#REF!</v>
      </c>
      <c r="AM263" s="69"/>
      <c r="AN263" s="70" t="s">
        <v>47</v>
      </c>
      <c r="AO263" s="70" t="e">
        <f t="shared" si="60"/>
        <v>#REF!</v>
      </c>
      <c r="AP263" s="70" t="e">
        <f t="shared" si="61"/>
        <v>#REF!</v>
      </c>
      <c r="AQ263" s="70" t="e">
        <f t="shared" si="62"/>
        <v>#REF!</v>
      </c>
      <c r="AR263" s="70" t="e">
        <f t="shared" si="63"/>
        <v>#REF!</v>
      </c>
      <c r="AS263" s="71"/>
      <c r="AT263" s="70" t="s">
        <v>47</v>
      </c>
      <c r="AU263" s="70" t="e">
        <f t="shared" si="64"/>
        <v>#REF!</v>
      </c>
      <c r="AV263" s="70" t="e">
        <f t="shared" si="65"/>
        <v>#REF!</v>
      </c>
      <c r="AW263" s="70" t="e">
        <f t="shared" si="66"/>
        <v>#REF!</v>
      </c>
      <c r="AX263" s="70" t="e">
        <f t="shared" si="67"/>
        <v>#REF!</v>
      </c>
      <c r="AY263" s="71"/>
      <c r="AZ263" s="70" t="s">
        <v>47</v>
      </c>
      <c r="BA263" s="70" t="e">
        <f t="shared" si="68"/>
        <v>#REF!</v>
      </c>
      <c r="BB263" s="70" t="e">
        <f t="shared" si="69"/>
        <v>#REF!</v>
      </c>
      <c r="BC263" s="70" t="e">
        <f t="shared" si="70"/>
        <v>#REF!</v>
      </c>
      <c r="BD263" s="70" t="e">
        <f t="shared" si="71"/>
        <v>#REF!</v>
      </c>
      <c r="BE263" s="71"/>
      <c r="BF263" s="70" t="s">
        <v>47</v>
      </c>
      <c r="BG263" s="70" t="e">
        <f t="shared" si="72"/>
        <v>#REF!</v>
      </c>
      <c r="BH263" s="70" t="e">
        <f t="shared" si="73"/>
        <v>#REF!</v>
      </c>
      <c r="BI263" s="70" t="e">
        <f t="shared" si="74"/>
        <v>#REF!</v>
      </c>
      <c r="BJ263" s="70" t="e">
        <f t="shared" si="75"/>
        <v>#REF!</v>
      </c>
      <c r="BK263" s="71"/>
      <c r="BL263" s="70" t="s">
        <v>47</v>
      </c>
      <c r="BM263" s="70" t="e">
        <f t="shared" si="76"/>
        <v>#REF!</v>
      </c>
      <c r="BN263" s="70" t="e">
        <f t="shared" si="77"/>
        <v>#REF!</v>
      </c>
      <c r="BO263" s="70" t="e">
        <f t="shared" si="78"/>
        <v>#REF!</v>
      </c>
      <c r="BP263" s="70" t="e">
        <f t="shared" si="79"/>
        <v>#REF!</v>
      </c>
      <c r="BQ263" s="52"/>
    </row>
    <row r="264" spans="1:69">
      <c r="A264" s="5">
        <v>6730</v>
      </c>
      <c r="B264" s="5" t="s">
        <v>277</v>
      </c>
      <c r="C264" s="40"/>
      <c r="D264" s="14" t="e">
        <f>SUMIF(#REF!,Aufteilung_Gebäudegruppen_BWZK!A264,#REF!)</f>
        <v>#REF!</v>
      </c>
      <c r="E264" s="14" t="e">
        <f>SUMIF(#REF!,Aufteilung_Gebäudegruppen_BWZK!A264,#REF!)</f>
        <v>#REF!</v>
      </c>
      <c r="F264" s="14" t="e">
        <f>SUMIF(#REF!,Aufteilung_Gebäudegruppen_BWZK!A264,#REF!)</f>
        <v>#REF!</v>
      </c>
      <c r="G264" s="14" t="e">
        <f>SUMIF(#REF!,Aufteilung_Gebäudegruppen_BWZK!A264,#REF!)</f>
        <v>#REF!</v>
      </c>
      <c r="H264" s="14" t="e">
        <f>SUMIF(#REF!,Aufteilung_Gebäudegruppen_BWZK!A264,#REF!)</f>
        <v>#REF!</v>
      </c>
      <c r="I264" s="67"/>
      <c r="J264" s="72" t="e">
        <f>SUMIF(#REF!,Aufteilung_Gebäudegruppen_BWZK!A264,#REF!)</f>
        <v>#REF!</v>
      </c>
      <c r="K264" s="72" t="e">
        <f>SUMIF(#REF!,Aufteilung_Gebäudegruppen_BWZK!A264,#REF!)</f>
        <v>#REF!</v>
      </c>
      <c r="L264" s="72" t="e">
        <f>SUMIF(#REF!,Aufteilung_Gebäudegruppen_BWZK!A264,#REF!)</f>
        <v>#REF!</v>
      </c>
      <c r="M264" s="72" t="e">
        <f>SUMIF(#REF!,Aufteilung_Gebäudegruppen_BWZK!A264,#REF!)</f>
        <v>#REF!</v>
      </c>
      <c r="N264" s="72" t="e">
        <f>SUMIF(#REF!,Aufteilung_Gebäudegruppen_BWZK!A264,#REF!)</f>
        <v>#REF!</v>
      </c>
      <c r="O264" s="67"/>
      <c r="P264" s="72" t="e">
        <f>SUMIF(#REF!,Aufteilung_Gebäudegruppen_BWZK!A264,#REF!)</f>
        <v>#REF!</v>
      </c>
      <c r="Q264" s="72" t="e">
        <f>SUMIF(#REF!,Aufteilung_Gebäudegruppen_BWZK!A264,#REF!)</f>
        <v>#REF!</v>
      </c>
      <c r="R264" s="72" t="e">
        <f>SUMIF(#REF!,Aufteilung_Gebäudegruppen_BWZK!A264,#REF!)</f>
        <v>#REF!</v>
      </c>
      <c r="S264" s="72" t="e">
        <f>SUMIF(#REF!,Aufteilung_Gebäudegruppen_BWZK!A264,#REF!)</f>
        <v>#REF!</v>
      </c>
      <c r="T264" s="72" t="e">
        <f>SUMIF(#REF!,Aufteilung_Gebäudegruppen_BWZK!A264,#REF!)</f>
        <v>#REF!</v>
      </c>
      <c r="U264" s="67"/>
      <c r="V264" s="72" t="e">
        <f>SUMIF(#REF!,Aufteilung_Gebäudegruppen_BWZK!A264,#REF!)</f>
        <v>#REF!</v>
      </c>
      <c r="W264" s="72" t="e">
        <f>SUMIF(#REF!,Aufteilung_Gebäudegruppen_BWZK!A264,#REF!)</f>
        <v>#REF!</v>
      </c>
      <c r="X264" s="72" t="e">
        <f>SUMIF(#REF!,Aufteilung_Gebäudegruppen_BWZK!A264,#REF!)</f>
        <v>#REF!</v>
      </c>
      <c r="Y264" s="72" t="e">
        <f>SUMIF(#REF!,Aufteilung_Gebäudegruppen_BWZK!A264,#REF!)</f>
        <v>#REF!</v>
      </c>
      <c r="Z264" s="72" t="e">
        <f>SUMIF(#REF!,Aufteilung_Gebäudegruppen_BWZK!A264,#REF!)</f>
        <v>#REF!</v>
      </c>
      <c r="AA264" s="67"/>
      <c r="AB264" s="72" t="e">
        <f>SUMIF(#REF!,Aufteilung_Gebäudegruppen_BWZK!A264,#REF!)</f>
        <v>#REF!</v>
      </c>
      <c r="AC264" s="72" t="e">
        <f>SUMIF(#REF!,Aufteilung_Gebäudegruppen_BWZK!A264,#REF!)</f>
        <v>#REF!</v>
      </c>
      <c r="AD264" s="72" t="e">
        <f>SUMIF(#REF!,Aufteilung_Gebäudegruppen_BWZK!A264,#REF!)</f>
        <v>#REF!</v>
      </c>
      <c r="AE264" s="72" t="e">
        <f>SUMIF(#REF!,Aufteilung_Gebäudegruppen_BWZK!A264,#REF!)</f>
        <v>#REF!</v>
      </c>
      <c r="AF264" s="72" t="e">
        <f>SUMIF(#REF!,Aufteilung_Gebäudegruppen_BWZK!A264,#REF!)</f>
        <v>#REF!</v>
      </c>
      <c r="AG264" s="67"/>
      <c r="AH264" s="72" t="e">
        <f>SUMIF(#REF!,Aufteilung_Gebäudegruppen_BWZK!A264,#REF!)</f>
        <v>#REF!</v>
      </c>
      <c r="AI264" s="72" t="e">
        <f>SUMIF(#REF!,Aufteilung_Gebäudegruppen_BWZK!A264,#REF!)</f>
        <v>#REF!</v>
      </c>
      <c r="AJ264" s="72" t="e">
        <f>SUMIF(#REF!,Aufteilung_Gebäudegruppen_BWZK!A264,#REF!)</f>
        <v>#REF!</v>
      </c>
      <c r="AK264" s="72" t="e">
        <f>SUMIF(#REF!,Aufteilung_Gebäudegruppen_BWZK!A264,#REF!)</f>
        <v>#REF!</v>
      </c>
      <c r="AL264" s="72" t="e">
        <f>SUMIF(#REF!,Aufteilung_Gebäudegruppen_BWZK!A264,#REF!)</f>
        <v>#REF!</v>
      </c>
      <c r="AM264" s="69"/>
      <c r="AN264" s="70" t="s">
        <v>47</v>
      </c>
      <c r="AO264" s="70" t="e">
        <f t="shared" si="60"/>
        <v>#REF!</v>
      </c>
      <c r="AP264" s="70" t="e">
        <f t="shared" si="61"/>
        <v>#REF!</v>
      </c>
      <c r="AQ264" s="70" t="e">
        <f t="shared" si="62"/>
        <v>#REF!</v>
      </c>
      <c r="AR264" s="70" t="e">
        <f t="shared" si="63"/>
        <v>#REF!</v>
      </c>
      <c r="AS264" s="71"/>
      <c r="AT264" s="70" t="s">
        <v>47</v>
      </c>
      <c r="AU264" s="70" t="e">
        <f t="shared" si="64"/>
        <v>#REF!</v>
      </c>
      <c r="AV264" s="70" t="e">
        <f t="shared" si="65"/>
        <v>#REF!</v>
      </c>
      <c r="AW264" s="70" t="e">
        <f t="shared" si="66"/>
        <v>#REF!</v>
      </c>
      <c r="AX264" s="70" t="e">
        <f t="shared" si="67"/>
        <v>#REF!</v>
      </c>
      <c r="AY264" s="71"/>
      <c r="AZ264" s="70" t="s">
        <v>47</v>
      </c>
      <c r="BA264" s="70" t="e">
        <f t="shared" si="68"/>
        <v>#REF!</v>
      </c>
      <c r="BB264" s="70" t="e">
        <f t="shared" si="69"/>
        <v>#REF!</v>
      </c>
      <c r="BC264" s="70" t="e">
        <f t="shared" si="70"/>
        <v>#REF!</v>
      </c>
      <c r="BD264" s="70" t="e">
        <f t="shared" si="71"/>
        <v>#REF!</v>
      </c>
      <c r="BE264" s="71"/>
      <c r="BF264" s="70" t="s">
        <v>47</v>
      </c>
      <c r="BG264" s="70" t="e">
        <f t="shared" si="72"/>
        <v>#REF!</v>
      </c>
      <c r="BH264" s="70" t="e">
        <f t="shared" si="73"/>
        <v>#REF!</v>
      </c>
      <c r="BI264" s="70" t="e">
        <f t="shared" si="74"/>
        <v>#REF!</v>
      </c>
      <c r="BJ264" s="70" t="e">
        <f t="shared" si="75"/>
        <v>#REF!</v>
      </c>
      <c r="BK264" s="71"/>
      <c r="BL264" s="70" t="s">
        <v>47</v>
      </c>
      <c r="BM264" s="70" t="e">
        <f t="shared" si="76"/>
        <v>#REF!</v>
      </c>
      <c r="BN264" s="70" t="e">
        <f t="shared" si="77"/>
        <v>#REF!</v>
      </c>
      <c r="BO264" s="70" t="e">
        <f t="shared" si="78"/>
        <v>#REF!</v>
      </c>
      <c r="BP264" s="70" t="e">
        <f t="shared" si="79"/>
        <v>#REF!</v>
      </c>
      <c r="BQ264" s="52"/>
    </row>
    <row r="265" spans="1:69">
      <c r="A265" s="5">
        <v>6740</v>
      </c>
      <c r="B265" s="5" t="s">
        <v>278</v>
      </c>
      <c r="C265" s="40"/>
      <c r="D265" s="14" t="e">
        <f>SUMIF(#REF!,Aufteilung_Gebäudegruppen_BWZK!A265,#REF!)</f>
        <v>#REF!</v>
      </c>
      <c r="E265" s="14" t="e">
        <f>SUMIF(#REF!,Aufteilung_Gebäudegruppen_BWZK!A265,#REF!)</f>
        <v>#REF!</v>
      </c>
      <c r="F265" s="14" t="e">
        <f>SUMIF(#REF!,Aufteilung_Gebäudegruppen_BWZK!A265,#REF!)</f>
        <v>#REF!</v>
      </c>
      <c r="G265" s="14" t="e">
        <f>SUMIF(#REF!,Aufteilung_Gebäudegruppen_BWZK!A265,#REF!)</f>
        <v>#REF!</v>
      </c>
      <c r="H265" s="14" t="e">
        <f>SUMIF(#REF!,Aufteilung_Gebäudegruppen_BWZK!A265,#REF!)</f>
        <v>#REF!</v>
      </c>
      <c r="I265" s="67"/>
      <c r="J265" s="72" t="e">
        <f>SUMIF(#REF!,Aufteilung_Gebäudegruppen_BWZK!A265,#REF!)</f>
        <v>#REF!</v>
      </c>
      <c r="K265" s="72" t="e">
        <f>SUMIF(#REF!,Aufteilung_Gebäudegruppen_BWZK!A265,#REF!)</f>
        <v>#REF!</v>
      </c>
      <c r="L265" s="72" t="e">
        <f>SUMIF(#REF!,Aufteilung_Gebäudegruppen_BWZK!A265,#REF!)</f>
        <v>#REF!</v>
      </c>
      <c r="M265" s="72" t="e">
        <f>SUMIF(#REF!,Aufteilung_Gebäudegruppen_BWZK!A265,#REF!)</f>
        <v>#REF!</v>
      </c>
      <c r="N265" s="72" t="e">
        <f>SUMIF(#REF!,Aufteilung_Gebäudegruppen_BWZK!A265,#REF!)</f>
        <v>#REF!</v>
      </c>
      <c r="O265" s="67"/>
      <c r="P265" s="72" t="e">
        <f>SUMIF(#REF!,Aufteilung_Gebäudegruppen_BWZK!A265,#REF!)</f>
        <v>#REF!</v>
      </c>
      <c r="Q265" s="72" t="e">
        <f>SUMIF(#REF!,Aufteilung_Gebäudegruppen_BWZK!A265,#REF!)</f>
        <v>#REF!</v>
      </c>
      <c r="R265" s="72" t="e">
        <f>SUMIF(#REF!,Aufteilung_Gebäudegruppen_BWZK!A265,#REF!)</f>
        <v>#REF!</v>
      </c>
      <c r="S265" s="72" t="e">
        <f>SUMIF(#REF!,Aufteilung_Gebäudegruppen_BWZK!A265,#REF!)</f>
        <v>#REF!</v>
      </c>
      <c r="T265" s="72" t="e">
        <f>SUMIF(#REF!,Aufteilung_Gebäudegruppen_BWZK!A265,#REF!)</f>
        <v>#REF!</v>
      </c>
      <c r="U265" s="67"/>
      <c r="V265" s="72" t="e">
        <f>SUMIF(#REF!,Aufteilung_Gebäudegruppen_BWZK!A265,#REF!)</f>
        <v>#REF!</v>
      </c>
      <c r="W265" s="72" t="e">
        <f>SUMIF(#REF!,Aufteilung_Gebäudegruppen_BWZK!A265,#REF!)</f>
        <v>#REF!</v>
      </c>
      <c r="X265" s="72" t="e">
        <f>SUMIF(#REF!,Aufteilung_Gebäudegruppen_BWZK!A265,#REF!)</f>
        <v>#REF!</v>
      </c>
      <c r="Y265" s="72" t="e">
        <f>SUMIF(#REF!,Aufteilung_Gebäudegruppen_BWZK!A265,#REF!)</f>
        <v>#REF!</v>
      </c>
      <c r="Z265" s="72" t="e">
        <f>SUMIF(#REF!,Aufteilung_Gebäudegruppen_BWZK!A265,#REF!)</f>
        <v>#REF!</v>
      </c>
      <c r="AA265" s="67"/>
      <c r="AB265" s="72" t="e">
        <f>SUMIF(#REF!,Aufteilung_Gebäudegruppen_BWZK!A265,#REF!)</f>
        <v>#REF!</v>
      </c>
      <c r="AC265" s="72" t="e">
        <f>SUMIF(#REF!,Aufteilung_Gebäudegruppen_BWZK!A265,#REF!)</f>
        <v>#REF!</v>
      </c>
      <c r="AD265" s="72" t="e">
        <f>SUMIF(#REF!,Aufteilung_Gebäudegruppen_BWZK!A265,#REF!)</f>
        <v>#REF!</v>
      </c>
      <c r="AE265" s="72" t="e">
        <f>SUMIF(#REF!,Aufteilung_Gebäudegruppen_BWZK!A265,#REF!)</f>
        <v>#REF!</v>
      </c>
      <c r="AF265" s="72" t="e">
        <f>SUMIF(#REF!,Aufteilung_Gebäudegruppen_BWZK!A265,#REF!)</f>
        <v>#REF!</v>
      </c>
      <c r="AG265" s="67"/>
      <c r="AH265" s="72" t="e">
        <f>SUMIF(#REF!,Aufteilung_Gebäudegruppen_BWZK!A265,#REF!)</f>
        <v>#REF!</v>
      </c>
      <c r="AI265" s="72" t="e">
        <f>SUMIF(#REF!,Aufteilung_Gebäudegruppen_BWZK!A265,#REF!)</f>
        <v>#REF!</v>
      </c>
      <c r="AJ265" s="72" t="e">
        <f>SUMIF(#REF!,Aufteilung_Gebäudegruppen_BWZK!A265,#REF!)</f>
        <v>#REF!</v>
      </c>
      <c r="AK265" s="72" t="e">
        <f>SUMIF(#REF!,Aufteilung_Gebäudegruppen_BWZK!A265,#REF!)</f>
        <v>#REF!</v>
      </c>
      <c r="AL265" s="72" t="e">
        <f>SUMIF(#REF!,Aufteilung_Gebäudegruppen_BWZK!A265,#REF!)</f>
        <v>#REF!</v>
      </c>
      <c r="AM265" s="69"/>
      <c r="AN265" s="70" t="s">
        <v>47</v>
      </c>
      <c r="AO265" s="70" t="e">
        <f t="shared" si="60"/>
        <v>#REF!</v>
      </c>
      <c r="AP265" s="70" t="e">
        <f t="shared" si="61"/>
        <v>#REF!</v>
      </c>
      <c r="AQ265" s="70" t="e">
        <f t="shared" si="62"/>
        <v>#REF!</v>
      </c>
      <c r="AR265" s="70" t="e">
        <f t="shared" si="63"/>
        <v>#REF!</v>
      </c>
      <c r="AS265" s="71"/>
      <c r="AT265" s="70" t="s">
        <v>47</v>
      </c>
      <c r="AU265" s="70" t="e">
        <f t="shared" si="64"/>
        <v>#REF!</v>
      </c>
      <c r="AV265" s="70" t="e">
        <f t="shared" si="65"/>
        <v>#REF!</v>
      </c>
      <c r="AW265" s="70" t="e">
        <f t="shared" si="66"/>
        <v>#REF!</v>
      </c>
      <c r="AX265" s="70" t="e">
        <f t="shared" si="67"/>
        <v>#REF!</v>
      </c>
      <c r="AY265" s="71"/>
      <c r="AZ265" s="70" t="s">
        <v>47</v>
      </c>
      <c r="BA265" s="70" t="e">
        <f t="shared" si="68"/>
        <v>#REF!</v>
      </c>
      <c r="BB265" s="70" t="e">
        <f t="shared" si="69"/>
        <v>#REF!</v>
      </c>
      <c r="BC265" s="70" t="e">
        <f t="shared" si="70"/>
        <v>#REF!</v>
      </c>
      <c r="BD265" s="70" t="e">
        <f t="shared" si="71"/>
        <v>#REF!</v>
      </c>
      <c r="BE265" s="71"/>
      <c r="BF265" s="70" t="s">
        <v>47</v>
      </c>
      <c r="BG265" s="70" t="e">
        <f t="shared" si="72"/>
        <v>#REF!</v>
      </c>
      <c r="BH265" s="70" t="e">
        <f t="shared" si="73"/>
        <v>#REF!</v>
      </c>
      <c r="BI265" s="70" t="e">
        <f t="shared" si="74"/>
        <v>#REF!</v>
      </c>
      <c r="BJ265" s="70" t="e">
        <f t="shared" si="75"/>
        <v>#REF!</v>
      </c>
      <c r="BK265" s="71"/>
      <c r="BL265" s="70" t="s">
        <v>47</v>
      </c>
      <c r="BM265" s="70" t="e">
        <f t="shared" si="76"/>
        <v>#REF!</v>
      </c>
      <c r="BN265" s="70" t="e">
        <f t="shared" si="77"/>
        <v>#REF!</v>
      </c>
      <c r="BO265" s="70" t="e">
        <f t="shared" si="78"/>
        <v>#REF!</v>
      </c>
      <c r="BP265" s="70" t="e">
        <f t="shared" si="79"/>
        <v>#REF!</v>
      </c>
      <c r="BQ265" s="52"/>
    </row>
    <row r="266" spans="1:69">
      <c r="A266" s="5">
        <v>6750</v>
      </c>
      <c r="B266" s="5" t="s">
        <v>279</v>
      </c>
      <c r="C266" s="40"/>
      <c r="D266" s="14" t="e">
        <f>SUMIF(#REF!,Aufteilung_Gebäudegruppen_BWZK!A266,#REF!)</f>
        <v>#REF!</v>
      </c>
      <c r="E266" s="14" t="e">
        <f>SUMIF(#REF!,Aufteilung_Gebäudegruppen_BWZK!A266,#REF!)</f>
        <v>#REF!</v>
      </c>
      <c r="F266" s="14" t="e">
        <f>SUMIF(#REF!,Aufteilung_Gebäudegruppen_BWZK!A266,#REF!)</f>
        <v>#REF!</v>
      </c>
      <c r="G266" s="14" t="e">
        <f>SUMIF(#REF!,Aufteilung_Gebäudegruppen_BWZK!A266,#REF!)</f>
        <v>#REF!</v>
      </c>
      <c r="H266" s="14" t="e">
        <f>SUMIF(#REF!,Aufteilung_Gebäudegruppen_BWZK!A266,#REF!)</f>
        <v>#REF!</v>
      </c>
      <c r="I266" s="67"/>
      <c r="J266" s="72" t="e">
        <f>SUMIF(#REF!,Aufteilung_Gebäudegruppen_BWZK!A266,#REF!)</f>
        <v>#REF!</v>
      </c>
      <c r="K266" s="72" t="e">
        <f>SUMIF(#REF!,Aufteilung_Gebäudegruppen_BWZK!A266,#REF!)</f>
        <v>#REF!</v>
      </c>
      <c r="L266" s="72" t="e">
        <f>SUMIF(#REF!,Aufteilung_Gebäudegruppen_BWZK!A266,#REF!)</f>
        <v>#REF!</v>
      </c>
      <c r="M266" s="72" t="e">
        <f>SUMIF(#REF!,Aufteilung_Gebäudegruppen_BWZK!A266,#REF!)</f>
        <v>#REF!</v>
      </c>
      <c r="N266" s="72" t="e">
        <f>SUMIF(#REF!,Aufteilung_Gebäudegruppen_BWZK!A266,#REF!)</f>
        <v>#REF!</v>
      </c>
      <c r="O266" s="67"/>
      <c r="P266" s="72" t="e">
        <f>SUMIF(#REF!,Aufteilung_Gebäudegruppen_BWZK!A266,#REF!)</f>
        <v>#REF!</v>
      </c>
      <c r="Q266" s="72" t="e">
        <f>SUMIF(#REF!,Aufteilung_Gebäudegruppen_BWZK!A266,#REF!)</f>
        <v>#REF!</v>
      </c>
      <c r="R266" s="72" t="e">
        <f>SUMIF(#REF!,Aufteilung_Gebäudegruppen_BWZK!A266,#REF!)</f>
        <v>#REF!</v>
      </c>
      <c r="S266" s="72" t="e">
        <f>SUMIF(#REF!,Aufteilung_Gebäudegruppen_BWZK!A266,#REF!)</f>
        <v>#REF!</v>
      </c>
      <c r="T266" s="72" t="e">
        <f>SUMIF(#REF!,Aufteilung_Gebäudegruppen_BWZK!A266,#REF!)</f>
        <v>#REF!</v>
      </c>
      <c r="U266" s="67"/>
      <c r="V266" s="72" t="e">
        <f>SUMIF(#REF!,Aufteilung_Gebäudegruppen_BWZK!A266,#REF!)</f>
        <v>#REF!</v>
      </c>
      <c r="W266" s="72" t="e">
        <f>SUMIF(#REF!,Aufteilung_Gebäudegruppen_BWZK!A266,#REF!)</f>
        <v>#REF!</v>
      </c>
      <c r="X266" s="72" t="e">
        <f>SUMIF(#REF!,Aufteilung_Gebäudegruppen_BWZK!A266,#REF!)</f>
        <v>#REF!</v>
      </c>
      <c r="Y266" s="72" t="e">
        <f>SUMIF(#REF!,Aufteilung_Gebäudegruppen_BWZK!A266,#REF!)</f>
        <v>#REF!</v>
      </c>
      <c r="Z266" s="72" t="e">
        <f>SUMIF(#REF!,Aufteilung_Gebäudegruppen_BWZK!A266,#REF!)</f>
        <v>#REF!</v>
      </c>
      <c r="AA266" s="67"/>
      <c r="AB266" s="72" t="e">
        <f>SUMIF(#REF!,Aufteilung_Gebäudegruppen_BWZK!A266,#REF!)</f>
        <v>#REF!</v>
      </c>
      <c r="AC266" s="72" t="e">
        <f>SUMIF(#REF!,Aufteilung_Gebäudegruppen_BWZK!A266,#REF!)</f>
        <v>#REF!</v>
      </c>
      <c r="AD266" s="72" t="e">
        <f>SUMIF(#REF!,Aufteilung_Gebäudegruppen_BWZK!A266,#REF!)</f>
        <v>#REF!</v>
      </c>
      <c r="AE266" s="72" t="e">
        <f>SUMIF(#REF!,Aufteilung_Gebäudegruppen_BWZK!A266,#REF!)</f>
        <v>#REF!</v>
      </c>
      <c r="AF266" s="72" t="e">
        <f>SUMIF(#REF!,Aufteilung_Gebäudegruppen_BWZK!A266,#REF!)</f>
        <v>#REF!</v>
      </c>
      <c r="AG266" s="67"/>
      <c r="AH266" s="72" t="e">
        <f>SUMIF(#REF!,Aufteilung_Gebäudegruppen_BWZK!A266,#REF!)</f>
        <v>#REF!</v>
      </c>
      <c r="AI266" s="72" t="e">
        <f>SUMIF(#REF!,Aufteilung_Gebäudegruppen_BWZK!A266,#REF!)</f>
        <v>#REF!</v>
      </c>
      <c r="AJ266" s="72" t="e">
        <f>SUMIF(#REF!,Aufteilung_Gebäudegruppen_BWZK!A266,#REF!)</f>
        <v>#REF!</v>
      </c>
      <c r="AK266" s="72" t="e">
        <f>SUMIF(#REF!,Aufteilung_Gebäudegruppen_BWZK!A266,#REF!)</f>
        <v>#REF!</v>
      </c>
      <c r="AL266" s="72" t="e">
        <f>SUMIF(#REF!,Aufteilung_Gebäudegruppen_BWZK!A266,#REF!)</f>
        <v>#REF!</v>
      </c>
      <c r="AM266" s="69"/>
      <c r="AN266" s="70" t="s">
        <v>47</v>
      </c>
      <c r="AO266" s="70" t="e">
        <f t="shared" si="60"/>
        <v>#REF!</v>
      </c>
      <c r="AP266" s="70" t="e">
        <f t="shared" si="61"/>
        <v>#REF!</v>
      </c>
      <c r="AQ266" s="70" t="e">
        <f t="shared" si="62"/>
        <v>#REF!</v>
      </c>
      <c r="AR266" s="70" t="e">
        <f t="shared" si="63"/>
        <v>#REF!</v>
      </c>
      <c r="AS266" s="71"/>
      <c r="AT266" s="70" t="s">
        <v>47</v>
      </c>
      <c r="AU266" s="70" t="e">
        <f t="shared" si="64"/>
        <v>#REF!</v>
      </c>
      <c r="AV266" s="70" t="e">
        <f t="shared" si="65"/>
        <v>#REF!</v>
      </c>
      <c r="AW266" s="70" t="e">
        <f t="shared" si="66"/>
        <v>#REF!</v>
      </c>
      <c r="AX266" s="70" t="e">
        <f t="shared" si="67"/>
        <v>#REF!</v>
      </c>
      <c r="AY266" s="71"/>
      <c r="AZ266" s="70" t="s">
        <v>47</v>
      </c>
      <c r="BA266" s="70" t="e">
        <f t="shared" si="68"/>
        <v>#REF!</v>
      </c>
      <c r="BB266" s="70" t="e">
        <f t="shared" si="69"/>
        <v>#REF!</v>
      </c>
      <c r="BC266" s="70" t="e">
        <f t="shared" si="70"/>
        <v>#REF!</v>
      </c>
      <c r="BD266" s="70" t="e">
        <f t="shared" si="71"/>
        <v>#REF!</v>
      </c>
      <c r="BE266" s="71"/>
      <c r="BF266" s="70" t="s">
        <v>47</v>
      </c>
      <c r="BG266" s="70" t="e">
        <f t="shared" si="72"/>
        <v>#REF!</v>
      </c>
      <c r="BH266" s="70" t="e">
        <f t="shared" si="73"/>
        <v>#REF!</v>
      </c>
      <c r="BI266" s="70" t="e">
        <f t="shared" si="74"/>
        <v>#REF!</v>
      </c>
      <c r="BJ266" s="70" t="e">
        <f t="shared" si="75"/>
        <v>#REF!</v>
      </c>
      <c r="BK266" s="71"/>
      <c r="BL266" s="70" t="s">
        <v>47</v>
      </c>
      <c r="BM266" s="70" t="e">
        <f t="shared" si="76"/>
        <v>#REF!</v>
      </c>
      <c r="BN266" s="70" t="e">
        <f t="shared" si="77"/>
        <v>#REF!</v>
      </c>
      <c r="BO266" s="70" t="e">
        <f t="shared" si="78"/>
        <v>#REF!</v>
      </c>
      <c r="BP266" s="70" t="e">
        <f t="shared" si="79"/>
        <v>#REF!</v>
      </c>
      <c r="BQ266" s="52"/>
    </row>
    <row r="267" spans="1:69">
      <c r="A267" s="73">
        <v>6751</v>
      </c>
      <c r="B267" s="73" t="s">
        <v>280</v>
      </c>
      <c r="C267" s="74"/>
      <c r="D267" s="14" t="e">
        <f>SUMIF(#REF!,Aufteilung_Gebäudegruppen_BWZK!A267,#REF!)</f>
        <v>#REF!</v>
      </c>
      <c r="E267" s="14" t="e">
        <f>SUMIF(#REF!,Aufteilung_Gebäudegruppen_BWZK!A267,#REF!)</f>
        <v>#REF!</v>
      </c>
      <c r="F267" s="14" t="e">
        <f>SUMIF(#REF!,Aufteilung_Gebäudegruppen_BWZK!A267,#REF!)</f>
        <v>#REF!</v>
      </c>
      <c r="G267" s="14" t="e">
        <f>SUMIF(#REF!,Aufteilung_Gebäudegruppen_BWZK!A267,#REF!)</f>
        <v>#REF!</v>
      </c>
      <c r="H267" s="14" t="e">
        <f>SUMIF(#REF!,Aufteilung_Gebäudegruppen_BWZK!A267,#REF!)</f>
        <v>#REF!</v>
      </c>
      <c r="I267" s="67"/>
      <c r="J267" s="72" t="e">
        <f>SUMIF(#REF!,Aufteilung_Gebäudegruppen_BWZK!A267,#REF!)</f>
        <v>#REF!</v>
      </c>
      <c r="K267" s="72" t="e">
        <f>SUMIF(#REF!,Aufteilung_Gebäudegruppen_BWZK!A267,#REF!)</f>
        <v>#REF!</v>
      </c>
      <c r="L267" s="72" t="e">
        <f>SUMIF(#REF!,Aufteilung_Gebäudegruppen_BWZK!A267,#REF!)</f>
        <v>#REF!</v>
      </c>
      <c r="M267" s="72" t="e">
        <f>SUMIF(#REF!,Aufteilung_Gebäudegruppen_BWZK!A267,#REF!)</f>
        <v>#REF!</v>
      </c>
      <c r="N267" s="72" t="e">
        <f>SUMIF(#REF!,Aufteilung_Gebäudegruppen_BWZK!A267,#REF!)</f>
        <v>#REF!</v>
      </c>
      <c r="O267" s="67"/>
      <c r="P267" s="72" t="e">
        <f>SUMIF(#REF!,Aufteilung_Gebäudegruppen_BWZK!A267,#REF!)</f>
        <v>#REF!</v>
      </c>
      <c r="Q267" s="72" t="e">
        <f>SUMIF(#REF!,Aufteilung_Gebäudegruppen_BWZK!A267,#REF!)</f>
        <v>#REF!</v>
      </c>
      <c r="R267" s="72" t="e">
        <f>SUMIF(#REF!,Aufteilung_Gebäudegruppen_BWZK!A267,#REF!)</f>
        <v>#REF!</v>
      </c>
      <c r="S267" s="72" t="e">
        <f>SUMIF(#REF!,Aufteilung_Gebäudegruppen_BWZK!A267,#REF!)</f>
        <v>#REF!</v>
      </c>
      <c r="T267" s="72" t="e">
        <f>SUMIF(#REF!,Aufteilung_Gebäudegruppen_BWZK!A267,#REF!)</f>
        <v>#REF!</v>
      </c>
      <c r="U267" s="67"/>
      <c r="V267" s="72" t="e">
        <f>SUMIF(#REF!,Aufteilung_Gebäudegruppen_BWZK!A267,#REF!)</f>
        <v>#REF!</v>
      </c>
      <c r="W267" s="72" t="e">
        <f>SUMIF(#REF!,Aufteilung_Gebäudegruppen_BWZK!A267,#REF!)</f>
        <v>#REF!</v>
      </c>
      <c r="X267" s="72" t="e">
        <f>SUMIF(#REF!,Aufteilung_Gebäudegruppen_BWZK!A267,#REF!)</f>
        <v>#REF!</v>
      </c>
      <c r="Y267" s="72" t="e">
        <f>SUMIF(#REF!,Aufteilung_Gebäudegruppen_BWZK!A267,#REF!)</f>
        <v>#REF!</v>
      </c>
      <c r="Z267" s="72" t="e">
        <f>SUMIF(#REF!,Aufteilung_Gebäudegruppen_BWZK!A267,#REF!)</f>
        <v>#REF!</v>
      </c>
      <c r="AA267" s="67"/>
      <c r="AB267" s="72" t="e">
        <f>SUMIF(#REF!,Aufteilung_Gebäudegruppen_BWZK!A267,#REF!)</f>
        <v>#REF!</v>
      </c>
      <c r="AC267" s="72" t="e">
        <f>SUMIF(#REF!,Aufteilung_Gebäudegruppen_BWZK!A267,#REF!)</f>
        <v>#REF!</v>
      </c>
      <c r="AD267" s="72" t="e">
        <f>SUMIF(#REF!,Aufteilung_Gebäudegruppen_BWZK!A267,#REF!)</f>
        <v>#REF!</v>
      </c>
      <c r="AE267" s="72" t="e">
        <f>SUMIF(#REF!,Aufteilung_Gebäudegruppen_BWZK!A267,#REF!)</f>
        <v>#REF!</v>
      </c>
      <c r="AF267" s="72" t="e">
        <f>SUMIF(#REF!,Aufteilung_Gebäudegruppen_BWZK!A267,#REF!)</f>
        <v>#REF!</v>
      </c>
      <c r="AG267" s="67"/>
      <c r="AH267" s="72" t="e">
        <f>SUMIF(#REF!,Aufteilung_Gebäudegruppen_BWZK!A267,#REF!)</f>
        <v>#REF!</v>
      </c>
      <c r="AI267" s="72" t="e">
        <f>SUMIF(#REF!,Aufteilung_Gebäudegruppen_BWZK!A267,#REF!)</f>
        <v>#REF!</v>
      </c>
      <c r="AJ267" s="72" t="e">
        <f>SUMIF(#REF!,Aufteilung_Gebäudegruppen_BWZK!A267,#REF!)</f>
        <v>#REF!</v>
      </c>
      <c r="AK267" s="72" t="e">
        <f>SUMIF(#REF!,Aufteilung_Gebäudegruppen_BWZK!A267,#REF!)</f>
        <v>#REF!</v>
      </c>
      <c r="AL267" s="72" t="e">
        <f>SUMIF(#REF!,Aufteilung_Gebäudegruppen_BWZK!A267,#REF!)</f>
        <v>#REF!</v>
      </c>
      <c r="AM267" s="69"/>
      <c r="AN267" s="70" t="s">
        <v>47</v>
      </c>
      <c r="AO267" s="70" t="e">
        <f t="shared" si="60"/>
        <v>#REF!</v>
      </c>
      <c r="AP267" s="70" t="e">
        <f t="shared" si="61"/>
        <v>#REF!</v>
      </c>
      <c r="AQ267" s="70" t="e">
        <f t="shared" si="62"/>
        <v>#REF!</v>
      </c>
      <c r="AR267" s="70" t="e">
        <f t="shared" si="63"/>
        <v>#REF!</v>
      </c>
      <c r="AS267" s="71"/>
      <c r="AT267" s="70" t="s">
        <v>47</v>
      </c>
      <c r="AU267" s="70" t="e">
        <f t="shared" si="64"/>
        <v>#REF!</v>
      </c>
      <c r="AV267" s="70" t="e">
        <f t="shared" si="65"/>
        <v>#REF!</v>
      </c>
      <c r="AW267" s="70" t="e">
        <f t="shared" si="66"/>
        <v>#REF!</v>
      </c>
      <c r="AX267" s="70" t="e">
        <f t="shared" si="67"/>
        <v>#REF!</v>
      </c>
      <c r="AY267" s="71"/>
      <c r="AZ267" s="70" t="s">
        <v>47</v>
      </c>
      <c r="BA267" s="70" t="e">
        <f t="shared" si="68"/>
        <v>#REF!</v>
      </c>
      <c r="BB267" s="70" t="e">
        <f t="shared" si="69"/>
        <v>#REF!</v>
      </c>
      <c r="BC267" s="70" t="e">
        <f t="shared" si="70"/>
        <v>#REF!</v>
      </c>
      <c r="BD267" s="70" t="e">
        <f t="shared" si="71"/>
        <v>#REF!</v>
      </c>
      <c r="BE267" s="71"/>
      <c r="BF267" s="70" t="s">
        <v>47</v>
      </c>
      <c r="BG267" s="70" t="e">
        <f t="shared" si="72"/>
        <v>#REF!</v>
      </c>
      <c r="BH267" s="70" t="e">
        <f t="shared" si="73"/>
        <v>#REF!</v>
      </c>
      <c r="BI267" s="70" t="e">
        <f t="shared" si="74"/>
        <v>#REF!</v>
      </c>
      <c r="BJ267" s="70" t="e">
        <f t="shared" si="75"/>
        <v>#REF!</v>
      </c>
      <c r="BK267" s="71"/>
      <c r="BL267" s="70" t="s">
        <v>47</v>
      </c>
      <c r="BM267" s="70" t="e">
        <f t="shared" si="76"/>
        <v>#REF!</v>
      </c>
      <c r="BN267" s="70" t="e">
        <f t="shared" si="77"/>
        <v>#REF!</v>
      </c>
      <c r="BO267" s="70" t="e">
        <f t="shared" si="78"/>
        <v>#REF!</v>
      </c>
      <c r="BP267" s="70" t="e">
        <f t="shared" si="79"/>
        <v>#REF!</v>
      </c>
      <c r="BQ267" s="52"/>
    </row>
    <row r="268" spans="1:69">
      <c r="A268" s="73">
        <v>6752</v>
      </c>
      <c r="B268" s="73" t="s">
        <v>281</v>
      </c>
      <c r="C268" s="74"/>
      <c r="D268" s="14" t="e">
        <f>SUMIF(#REF!,Aufteilung_Gebäudegruppen_BWZK!A268,#REF!)</f>
        <v>#REF!</v>
      </c>
      <c r="E268" s="14" t="e">
        <f>SUMIF(#REF!,Aufteilung_Gebäudegruppen_BWZK!A268,#REF!)</f>
        <v>#REF!</v>
      </c>
      <c r="F268" s="14" t="e">
        <f>SUMIF(#REF!,Aufteilung_Gebäudegruppen_BWZK!A268,#REF!)</f>
        <v>#REF!</v>
      </c>
      <c r="G268" s="14" t="e">
        <f>SUMIF(#REF!,Aufteilung_Gebäudegruppen_BWZK!A268,#REF!)</f>
        <v>#REF!</v>
      </c>
      <c r="H268" s="14" t="e">
        <f>SUMIF(#REF!,Aufteilung_Gebäudegruppen_BWZK!A268,#REF!)</f>
        <v>#REF!</v>
      </c>
      <c r="I268" s="67"/>
      <c r="J268" s="72" t="e">
        <f>SUMIF(#REF!,Aufteilung_Gebäudegruppen_BWZK!A268,#REF!)</f>
        <v>#REF!</v>
      </c>
      <c r="K268" s="72" t="e">
        <f>SUMIF(#REF!,Aufteilung_Gebäudegruppen_BWZK!A268,#REF!)</f>
        <v>#REF!</v>
      </c>
      <c r="L268" s="72" t="e">
        <f>SUMIF(#REF!,Aufteilung_Gebäudegruppen_BWZK!A268,#REF!)</f>
        <v>#REF!</v>
      </c>
      <c r="M268" s="72" t="e">
        <f>SUMIF(#REF!,Aufteilung_Gebäudegruppen_BWZK!A268,#REF!)</f>
        <v>#REF!</v>
      </c>
      <c r="N268" s="72" t="e">
        <f>SUMIF(#REF!,Aufteilung_Gebäudegruppen_BWZK!A268,#REF!)</f>
        <v>#REF!</v>
      </c>
      <c r="O268" s="67"/>
      <c r="P268" s="72" t="e">
        <f>SUMIF(#REF!,Aufteilung_Gebäudegruppen_BWZK!A268,#REF!)</f>
        <v>#REF!</v>
      </c>
      <c r="Q268" s="72" t="e">
        <f>SUMIF(#REF!,Aufteilung_Gebäudegruppen_BWZK!A268,#REF!)</f>
        <v>#REF!</v>
      </c>
      <c r="R268" s="72" t="e">
        <f>SUMIF(#REF!,Aufteilung_Gebäudegruppen_BWZK!A268,#REF!)</f>
        <v>#REF!</v>
      </c>
      <c r="S268" s="72" t="e">
        <f>SUMIF(#REF!,Aufteilung_Gebäudegruppen_BWZK!A268,#REF!)</f>
        <v>#REF!</v>
      </c>
      <c r="T268" s="72" t="e">
        <f>SUMIF(#REF!,Aufteilung_Gebäudegruppen_BWZK!A268,#REF!)</f>
        <v>#REF!</v>
      </c>
      <c r="U268" s="67"/>
      <c r="V268" s="72" t="e">
        <f>SUMIF(#REF!,Aufteilung_Gebäudegruppen_BWZK!A268,#REF!)</f>
        <v>#REF!</v>
      </c>
      <c r="W268" s="72" t="e">
        <f>SUMIF(#REF!,Aufteilung_Gebäudegruppen_BWZK!A268,#REF!)</f>
        <v>#REF!</v>
      </c>
      <c r="X268" s="72" t="e">
        <f>SUMIF(#REF!,Aufteilung_Gebäudegruppen_BWZK!A268,#REF!)</f>
        <v>#REF!</v>
      </c>
      <c r="Y268" s="72" t="e">
        <f>SUMIF(#REF!,Aufteilung_Gebäudegruppen_BWZK!A268,#REF!)</f>
        <v>#REF!</v>
      </c>
      <c r="Z268" s="72" t="e">
        <f>SUMIF(#REF!,Aufteilung_Gebäudegruppen_BWZK!A268,#REF!)</f>
        <v>#REF!</v>
      </c>
      <c r="AA268" s="67"/>
      <c r="AB268" s="72" t="e">
        <f>SUMIF(#REF!,Aufteilung_Gebäudegruppen_BWZK!A268,#REF!)</f>
        <v>#REF!</v>
      </c>
      <c r="AC268" s="72" t="e">
        <f>SUMIF(#REF!,Aufteilung_Gebäudegruppen_BWZK!A268,#REF!)</f>
        <v>#REF!</v>
      </c>
      <c r="AD268" s="72" t="e">
        <f>SUMIF(#REF!,Aufteilung_Gebäudegruppen_BWZK!A268,#REF!)</f>
        <v>#REF!</v>
      </c>
      <c r="AE268" s="72" t="e">
        <f>SUMIF(#REF!,Aufteilung_Gebäudegruppen_BWZK!A268,#REF!)</f>
        <v>#REF!</v>
      </c>
      <c r="AF268" s="72" t="e">
        <f>SUMIF(#REF!,Aufteilung_Gebäudegruppen_BWZK!A268,#REF!)</f>
        <v>#REF!</v>
      </c>
      <c r="AG268" s="67"/>
      <c r="AH268" s="72" t="e">
        <f>SUMIF(#REF!,Aufteilung_Gebäudegruppen_BWZK!A268,#REF!)</f>
        <v>#REF!</v>
      </c>
      <c r="AI268" s="72" t="e">
        <f>SUMIF(#REF!,Aufteilung_Gebäudegruppen_BWZK!A268,#REF!)</f>
        <v>#REF!</v>
      </c>
      <c r="AJ268" s="72" t="e">
        <f>SUMIF(#REF!,Aufteilung_Gebäudegruppen_BWZK!A268,#REF!)</f>
        <v>#REF!</v>
      </c>
      <c r="AK268" s="72" t="e">
        <f>SUMIF(#REF!,Aufteilung_Gebäudegruppen_BWZK!A268,#REF!)</f>
        <v>#REF!</v>
      </c>
      <c r="AL268" s="72" t="e">
        <f>SUMIF(#REF!,Aufteilung_Gebäudegruppen_BWZK!A268,#REF!)</f>
        <v>#REF!</v>
      </c>
      <c r="AM268" s="69"/>
      <c r="AN268" s="70" t="s">
        <v>47</v>
      </c>
      <c r="AO268" s="70" t="e">
        <f t="shared" si="60"/>
        <v>#REF!</v>
      </c>
      <c r="AP268" s="70" t="e">
        <f t="shared" si="61"/>
        <v>#REF!</v>
      </c>
      <c r="AQ268" s="70" t="e">
        <f t="shared" si="62"/>
        <v>#REF!</v>
      </c>
      <c r="AR268" s="70" t="e">
        <f t="shared" si="63"/>
        <v>#REF!</v>
      </c>
      <c r="AS268" s="71"/>
      <c r="AT268" s="70" t="s">
        <v>47</v>
      </c>
      <c r="AU268" s="70" t="e">
        <f t="shared" si="64"/>
        <v>#REF!</v>
      </c>
      <c r="AV268" s="70" t="e">
        <f t="shared" si="65"/>
        <v>#REF!</v>
      </c>
      <c r="AW268" s="70" t="e">
        <f t="shared" si="66"/>
        <v>#REF!</v>
      </c>
      <c r="AX268" s="70" t="e">
        <f t="shared" si="67"/>
        <v>#REF!</v>
      </c>
      <c r="AY268" s="71"/>
      <c r="AZ268" s="70" t="s">
        <v>47</v>
      </c>
      <c r="BA268" s="70" t="e">
        <f t="shared" si="68"/>
        <v>#REF!</v>
      </c>
      <c r="BB268" s="70" t="e">
        <f t="shared" si="69"/>
        <v>#REF!</v>
      </c>
      <c r="BC268" s="70" t="e">
        <f t="shared" si="70"/>
        <v>#REF!</v>
      </c>
      <c r="BD268" s="70" t="e">
        <f t="shared" si="71"/>
        <v>#REF!</v>
      </c>
      <c r="BE268" s="71"/>
      <c r="BF268" s="70" t="s">
        <v>47</v>
      </c>
      <c r="BG268" s="70" t="e">
        <f t="shared" si="72"/>
        <v>#REF!</v>
      </c>
      <c r="BH268" s="70" t="e">
        <f t="shared" si="73"/>
        <v>#REF!</v>
      </c>
      <c r="BI268" s="70" t="e">
        <f t="shared" si="74"/>
        <v>#REF!</v>
      </c>
      <c r="BJ268" s="70" t="e">
        <f t="shared" si="75"/>
        <v>#REF!</v>
      </c>
      <c r="BK268" s="71"/>
      <c r="BL268" s="70" t="s">
        <v>47</v>
      </c>
      <c r="BM268" s="70" t="e">
        <f t="shared" si="76"/>
        <v>#REF!</v>
      </c>
      <c r="BN268" s="70" t="e">
        <f t="shared" si="77"/>
        <v>#REF!</v>
      </c>
      <c r="BO268" s="70" t="e">
        <f t="shared" si="78"/>
        <v>#REF!</v>
      </c>
      <c r="BP268" s="70" t="e">
        <f t="shared" si="79"/>
        <v>#REF!</v>
      </c>
      <c r="BQ268" s="52"/>
    </row>
    <row r="269" spans="1:69">
      <c r="A269" s="73">
        <v>6753</v>
      </c>
      <c r="B269" s="73" t="s">
        <v>282</v>
      </c>
      <c r="C269" s="74"/>
      <c r="D269" s="14" t="e">
        <f>SUMIF(#REF!,Aufteilung_Gebäudegruppen_BWZK!A269,#REF!)</f>
        <v>#REF!</v>
      </c>
      <c r="E269" s="14" t="e">
        <f>SUMIF(#REF!,Aufteilung_Gebäudegruppen_BWZK!A269,#REF!)</f>
        <v>#REF!</v>
      </c>
      <c r="F269" s="14" t="e">
        <f>SUMIF(#REF!,Aufteilung_Gebäudegruppen_BWZK!A269,#REF!)</f>
        <v>#REF!</v>
      </c>
      <c r="G269" s="14" t="e">
        <f>SUMIF(#REF!,Aufteilung_Gebäudegruppen_BWZK!A269,#REF!)</f>
        <v>#REF!</v>
      </c>
      <c r="H269" s="14" t="e">
        <f>SUMIF(#REF!,Aufteilung_Gebäudegruppen_BWZK!A269,#REF!)</f>
        <v>#REF!</v>
      </c>
      <c r="I269" s="67"/>
      <c r="J269" s="72" t="e">
        <f>SUMIF(#REF!,Aufteilung_Gebäudegruppen_BWZK!A269,#REF!)</f>
        <v>#REF!</v>
      </c>
      <c r="K269" s="72" t="e">
        <f>SUMIF(#REF!,Aufteilung_Gebäudegruppen_BWZK!A269,#REF!)</f>
        <v>#REF!</v>
      </c>
      <c r="L269" s="72" t="e">
        <f>SUMIF(#REF!,Aufteilung_Gebäudegruppen_BWZK!A269,#REF!)</f>
        <v>#REF!</v>
      </c>
      <c r="M269" s="72" t="e">
        <f>SUMIF(#REF!,Aufteilung_Gebäudegruppen_BWZK!A269,#REF!)</f>
        <v>#REF!</v>
      </c>
      <c r="N269" s="72" t="e">
        <f>SUMIF(#REF!,Aufteilung_Gebäudegruppen_BWZK!A269,#REF!)</f>
        <v>#REF!</v>
      </c>
      <c r="O269" s="67"/>
      <c r="P269" s="72" t="e">
        <f>SUMIF(#REF!,Aufteilung_Gebäudegruppen_BWZK!A269,#REF!)</f>
        <v>#REF!</v>
      </c>
      <c r="Q269" s="72" t="e">
        <f>SUMIF(#REF!,Aufteilung_Gebäudegruppen_BWZK!A269,#REF!)</f>
        <v>#REF!</v>
      </c>
      <c r="R269" s="72" t="e">
        <f>SUMIF(#REF!,Aufteilung_Gebäudegruppen_BWZK!A269,#REF!)</f>
        <v>#REF!</v>
      </c>
      <c r="S269" s="72" t="e">
        <f>SUMIF(#REF!,Aufteilung_Gebäudegruppen_BWZK!A269,#REF!)</f>
        <v>#REF!</v>
      </c>
      <c r="T269" s="72" t="e">
        <f>SUMIF(#REF!,Aufteilung_Gebäudegruppen_BWZK!A269,#REF!)</f>
        <v>#REF!</v>
      </c>
      <c r="U269" s="67"/>
      <c r="V269" s="72" t="e">
        <f>SUMIF(#REF!,Aufteilung_Gebäudegruppen_BWZK!A269,#REF!)</f>
        <v>#REF!</v>
      </c>
      <c r="W269" s="72" t="e">
        <f>SUMIF(#REF!,Aufteilung_Gebäudegruppen_BWZK!A269,#REF!)</f>
        <v>#REF!</v>
      </c>
      <c r="X269" s="72" t="e">
        <f>SUMIF(#REF!,Aufteilung_Gebäudegruppen_BWZK!A269,#REF!)</f>
        <v>#REF!</v>
      </c>
      <c r="Y269" s="72" t="e">
        <f>SUMIF(#REF!,Aufteilung_Gebäudegruppen_BWZK!A269,#REF!)</f>
        <v>#REF!</v>
      </c>
      <c r="Z269" s="72" t="e">
        <f>SUMIF(#REF!,Aufteilung_Gebäudegruppen_BWZK!A269,#REF!)</f>
        <v>#REF!</v>
      </c>
      <c r="AA269" s="67"/>
      <c r="AB269" s="72" t="e">
        <f>SUMIF(#REF!,Aufteilung_Gebäudegruppen_BWZK!A269,#REF!)</f>
        <v>#REF!</v>
      </c>
      <c r="AC269" s="72" t="e">
        <f>SUMIF(#REF!,Aufteilung_Gebäudegruppen_BWZK!A269,#REF!)</f>
        <v>#REF!</v>
      </c>
      <c r="AD269" s="72" t="e">
        <f>SUMIF(#REF!,Aufteilung_Gebäudegruppen_BWZK!A269,#REF!)</f>
        <v>#REF!</v>
      </c>
      <c r="AE269" s="72" t="e">
        <f>SUMIF(#REF!,Aufteilung_Gebäudegruppen_BWZK!A269,#REF!)</f>
        <v>#REF!</v>
      </c>
      <c r="AF269" s="72" t="e">
        <f>SUMIF(#REF!,Aufteilung_Gebäudegruppen_BWZK!A269,#REF!)</f>
        <v>#REF!</v>
      </c>
      <c r="AG269" s="67"/>
      <c r="AH269" s="72" t="e">
        <f>SUMIF(#REF!,Aufteilung_Gebäudegruppen_BWZK!A269,#REF!)</f>
        <v>#REF!</v>
      </c>
      <c r="AI269" s="72" t="e">
        <f>SUMIF(#REF!,Aufteilung_Gebäudegruppen_BWZK!A269,#REF!)</f>
        <v>#REF!</v>
      </c>
      <c r="AJ269" s="72" t="e">
        <f>SUMIF(#REF!,Aufteilung_Gebäudegruppen_BWZK!A269,#REF!)</f>
        <v>#REF!</v>
      </c>
      <c r="AK269" s="72" t="e">
        <f>SUMIF(#REF!,Aufteilung_Gebäudegruppen_BWZK!A269,#REF!)</f>
        <v>#REF!</v>
      </c>
      <c r="AL269" s="72" t="e">
        <f>SUMIF(#REF!,Aufteilung_Gebäudegruppen_BWZK!A269,#REF!)</f>
        <v>#REF!</v>
      </c>
      <c r="AM269" s="69"/>
      <c r="AN269" s="70" t="s">
        <v>47</v>
      </c>
      <c r="AO269" s="70" t="e">
        <f t="shared" si="60"/>
        <v>#REF!</v>
      </c>
      <c r="AP269" s="70" t="e">
        <f t="shared" si="61"/>
        <v>#REF!</v>
      </c>
      <c r="AQ269" s="70" t="e">
        <f t="shared" si="62"/>
        <v>#REF!</v>
      </c>
      <c r="AR269" s="70" t="e">
        <f t="shared" si="63"/>
        <v>#REF!</v>
      </c>
      <c r="AS269" s="71"/>
      <c r="AT269" s="70" t="s">
        <v>47</v>
      </c>
      <c r="AU269" s="70" t="e">
        <f t="shared" si="64"/>
        <v>#REF!</v>
      </c>
      <c r="AV269" s="70" t="e">
        <f t="shared" si="65"/>
        <v>#REF!</v>
      </c>
      <c r="AW269" s="70" t="e">
        <f t="shared" si="66"/>
        <v>#REF!</v>
      </c>
      <c r="AX269" s="70" t="e">
        <f t="shared" si="67"/>
        <v>#REF!</v>
      </c>
      <c r="AY269" s="71"/>
      <c r="AZ269" s="70" t="s">
        <v>47</v>
      </c>
      <c r="BA269" s="70" t="e">
        <f t="shared" si="68"/>
        <v>#REF!</v>
      </c>
      <c r="BB269" s="70" t="e">
        <f t="shared" si="69"/>
        <v>#REF!</v>
      </c>
      <c r="BC269" s="70" t="e">
        <f t="shared" si="70"/>
        <v>#REF!</v>
      </c>
      <c r="BD269" s="70" t="e">
        <f t="shared" si="71"/>
        <v>#REF!</v>
      </c>
      <c r="BE269" s="71"/>
      <c r="BF269" s="70" t="s">
        <v>47</v>
      </c>
      <c r="BG269" s="70" t="e">
        <f t="shared" si="72"/>
        <v>#REF!</v>
      </c>
      <c r="BH269" s="70" t="e">
        <f t="shared" si="73"/>
        <v>#REF!</v>
      </c>
      <c r="BI269" s="70" t="e">
        <f t="shared" si="74"/>
        <v>#REF!</v>
      </c>
      <c r="BJ269" s="70" t="e">
        <f t="shared" si="75"/>
        <v>#REF!</v>
      </c>
      <c r="BK269" s="71"/>
      <c r="BL269" s="70" t="s">
        <v>47</v>
      </c>
      <c r="BM269" s="70" t="e">
        <f t="shared" si="76"/>
        <v>#REF!</v>
      </c>
      <c r="BN269" s="70" t="e">
        <f t="shared" si="77"/>
        <v>#REF!</v>
      </c>
      <c r="BO269" s="70" t="e">
        <f t="shared" si="78"/>
        <v>#REF!</v>
      </c>
      <c r="BP269" s="70" t="e">
        <f t="shared" si="79"/>
        <v>#REF!</v>
      </c>
      <c r="BQ269" s="52"/>
    </row>
    <row r="270" spans="1:69">
      <c r="A270" s="5">
        <v>6760</v>
      </c>
      <c r="B270" s="5" t="s">
        <v>283</v>
      </c>
      <c r="C270" s="40"/>
      <c r="D270" s="14" t="e">
        <f>SUMIF(#REF!,Aufteilung_Gebäudegruppen_BWZK!A270,#REF!)</f>
        <v>#REF!</v>
      </c>
      <c r="E270" s="14" t="e">
        <f>SUMIF(#REF!,Aufteilung_Gebäudegruppen_BWZK!A270,#REF!)</f>
        <v>#REF!</v>
      </c>
      <c r="F270" s="14" t="e">
        <f>SUMIF(#REF!,Aufteilung_Gebäudegruppen_BWZK!A270,#REF!)</f>
        <v>#REF!</v>
      </c>
      <c r="G270" s="14" t="e">
        <f>SUMIF(#REF!,Aufteilung_Gebäudegruppen_BWZK!A270,#REF!)</f>
        <v>#REF!</v>
      </c>
      <c r="H270" s="14" t="e">
        <f>SUMIF(#REF!,Aufteilung_Gebäudegruppen_BWZK!A270,#REF!)</f>
        <v>#REF!</v>
      </c>
      <c r="I270" s="67"/>
      <c r="J270" s="72" t="e">
        <f>SUMIF(#REF!,Aufteilung_Gebäudegruppen_BWZK!A270,#REF!)</f>
        <v>#REF!</v>
      </c>
      <c r="K270" s="72" t="e">
        <f>SUMIF(#REF!,Aufteilung_Gebäudegruppen_BWZK!A270,#REF!)</f>
        <v>#REF!</v>
      </c>
      <c r="L270" s="72" t="e">
        <f>SUMIF(#REF!,Aufteilung_Gebäudegruppen_BWZK!A270,#REF!)</f>
        <v>#REF!</v>
      </c>
      <c r="M270" s="72" t="e">
        <f>SUMIF(#REF!,Aufteilung_Gebäudegruppen_BWZK!A270,#REF!)</f>
        <v>#REF!</v>
      </c>
      <c r="N270" s="72" t="e">
        <f>SUMIF(#REF!,Aufteilung_Gebäudegruppen_BWZK!A270,#REF!)</f>
        <v>#REF!</v>
      </c>
      <c r="O270" s="67"/>
      <c r="P270" s="72" t="e">
        <f>SUMIF(#REF!,Aufteilung_Gebäudegruppen_BWZK!A270,#REF!)</f>
        <v>#REF!</v>
      </c>
      <c r="Q270" s="72" t="e">
        <f>SUMIF(#REF!,Aufteilung_Gebäudegruppen_BWZK!A270,#REF!)</f>
        <v>#REF!</v>
      </c>
      <c r="R270" s="72" t="e">
        <f>SUMIF(#REF!,Aufteilung_Gebäudegruppen_BWZK!A270,#REF!)</f>
        <v>#REF!</v>
      </c>
      <c r="S270" s="72" t="e">
        <f>SUMIF(#REF!,Aufteilung_Gebäudegruppen_BWZK!A270,#REF!)</f>
        <v>#REF!</v>
      </c>
      <c r="T270" s="72" t="e">
        <f>SUMIF(#REF!,Aufteilung_Gebäudegruppen_BWZK!A270,#REF!)</f>
        <v>#REF!</v>
      </c>
      <c r="U270" s="67"/>
      <c r="V270" s="72" t="e">
        <f>SUMIF(#REF!,Aufteilung_Gebäudegruppen_BWZK!A270,#REF!)</f>
        <v>#REF!</v>
      </c>
      <c r="W270" s="72" t="e">
        <f>SUMIF(#REF!,Aufteilung_Gebäudegruppen_BWZK!A270,#REF!)</f>
        <v>#REF!</v>
      </c>
      <c r="X270" s="72" t="e">
        <f>SUMIF(#REF!,Aufteilung_Gebäudegruppen_BWZK!A270,#REF!)</f>
        <v>#REF!</v>
      </c>
      <c r="Y270" s="72" t="e">
        <f>SUMIF(#REF!,Aufteilung_Gebäudegruppen_BWZK!A270,#REF!)</f>
        <v>#REF!</v>
      </c>
      <c r="Z270" s="72" t="e">
        <f>SUMIF(#REF!,Aufteilung_Gebäudegruppen_BWZK!A270,#REF!)</f>
        <v>#REF!</v>
      </c>
      <c r="AA270" s="67"/>
      <c r="AB270" s="72" t="e">
        <f>SUMIF(#REF!,Aufteilung_Gebäudegruppen_BWZK!A270,#REF!)</f>
        <v>#REF!</v>
      </c>
      <c r="AC270" s="72" t="e">
        <f>SUMIF(#REF!,Aufteilung_Gebäudegruppen_BWZK!A270,#REF!)</f>
        <v>#REF!</v>
      </c>
      <c r="AD270" s="72" t="e">
        <f>SUMIF(#REF!,Aufteilung_Gebäudegruppen_BWZK!A270,#REF!)</f>
        <v>#REF!</v>
      </c>
      <c r="AE270" s="72" t="e">
        <f>SUMIF(#REF!,Aufteilung_Gebäudegruppen_BWZK!A270,#REF!)</f>
        <v>#REF!</v>
      </c>
      <c r="AF270" s="72" t="e">
        <f>SUMIF(#REF!,Aufteilung_Gebäudegruppen_BWZK!A270,#REF!)</f>
        <v>#REF!</v>
      </c>
      <c r="AG270" s="67"/>
      <c r="AH270" s="72" t="e">
        <f>SUMIF(#REF!,Aufteilung_Gebäudegruppen_BWZK!A270,#REF!)</f>
        <v>#REF!</v>
      </c>
      <c r="AI270" s="72" t="e">
        <f>SUMIF(#REF!,Aufteilung_Gebäudegruppen_BWZK!A270,#REF!)</f>
        <v>#REF!</v>
      </c>
      <c r="AJ270" s="72" t="e">
        <f>SUMIF(#REF!,Aufteilung_Gebäudegruppen_BWZK!A270,#REF!)</f>
        <v>#REF!</v>
      </c>
      <c r="AK270" s="72" t="e">
        <f>SUMIF(#REF!,Aufteilung_Gebäudegruppen_BWZK!A270,#REF!)</f>
        <v>#REF!</v>
      </c>
      <c r="AL270" s="72" t="e">
        <f>SUMIF(#REF!,Aufteilung_Gebäudegruppen_BWZK!A270,#REF!)</f>
        <v>#REF!</v>
      </c>
      <c r="AM270" s="69"/>
      <c r="AN270" s="70" t="s">
        <v>47</v>
      </c>
      <c r="AO270" s="70" t="e">
        <f t="shared" si="60"/>
        <v>#REF!</v>
      </c>
      <c r="AP270" s="70" t="e">
        <f t="shared" si="61"/>
        <v>#REF!</v>
      </c>
      <c r="AQ270" s="70" t="e">
        <f t="shared" si="62"/>
        <v>#REF!</v>
      </c>
      <c r="AR270" s="70" t="e">
        <f t="shared" si="63"/>
        <v>#REF!</v>
      </c>
      <c r="AS270" s="71"/>
      <c r="AT270" s="70" t="s">
        <v>47</v>
      </c>
      <c r="AU270" s="70" t="e">
        <f t="shared" si="64"/>
        <v>#REF!</v>
      </c>
      <c r="AV270" s="70" t="e">
        <f t="shared" si="65"/>
        <v>#REF!</v>
      </c>
      <c r="AW270" s="70" t="e">
        <f t="shared" si="66"/>
        <v>#REF!</v>
      </c>
      <c r="AX270" s="70" t="e">
        <f t="shared" si="67"/>
        <v>#REF!</v>
      </c>
      <c r="AY270" s="71"/>
      <c r="AZ270" s="70" t="s">
        <v>47</v>
      </c>
      <c r="BA270" s="70" t="e">
        <f t="shared" si="68"/>
        <v>#REF!</v>
      </c>
      <c r="BB270" s="70" t="e">
        <f t="shared" si="69"/>
        <v>#REF!</v>
      </c>
      <c r="BC270" s="70" t="e">
        <f t="shared" si="70"/>
        <v>#REF!</v>
      </c>
      <c r="BD270" s="70" t="e">
        <f t="shared" si="71"/>
        <v>#REF!</v>
      </c>
      <c r="BE270" s="71"/>
      <c r="BF270" s="70" t="s">
        <v>47</v>
      </c>
      <c r="BG270" s="70" t="e">
        <f t="shared" si="72"/>
        <v>#REF!</v>
      </c>
      <c r="BH270" s="70" t="e">
        <f t="shared" si="73"/>
        <v>#REF!</v>
      </c>
      <c r="BI270" s="70" t="e">
        <f t="shared" si="74"/>
        <v>#REF!</v>
      </c>
      <c r="BJ270" s="70" t="e">
        <f t="shared" si="75"/>
        <v>#REF!</v>
      </c>
      <c r="BK270" s="71"/>
      <c r="BL270" s="70" t="s">
        <v>47</v>
      </c>
      <c r="BM270" s="70" t="e">
        <f t="shared" si="76"/>
        <v>#REF!</v>
      </c>
      <c r="BN270" s="70" t="e">
        <f t="shared" si="77"/>
        <v>#REF!</v>
      </c>
      <c r="BO270" s="70" t="e">
        <f t="shared" si="78"/>
        <v>#REF!</v>
      </c>
      <c r="BP270" s="70" t="e">
        <f t="shared" si="79"/>
        <v>#REF!</v>
      </c>
      <c r="BQ270" s="52"/>
    </row>
    <row r="271" spans="1:69">
      <c r="A271" s="5">
        <v>6770</v>
      </c>
      <c r="B271" s="5" t="s">
        <v>284</v>
      </c>
      <c r="C271" s="40"/>
      <c r="D271" s="14" t="e">
        <f>SUMIF(#REF!,Aufteilung_Gebäudegruppen_BWZK!A271,#REF!)</f>
        <v>#REF!</v>
      </c>
      <c r="E271" s="14" t="e">
        <f>SUMIF(#REF!,Aufteilung_Gebäudegruppen_BWZK!A271,#REF!)</f>
        <v>#REF!</v>
      </c>
      <c r="F271" s="14" t="e">
        <f>SUMIF(#REF!,Aufteilung_Gebäudegruppen_BWZK!A271,#REF!)</f>
        <v>#REF!</v>
      </c>
      <c r="G271" s="14" t="e">
        <f>SUMIF(#REF!,Aufteilung_Gebäudegruppen_BWZK!A271,#REF!)</f>
        <v>#REF!</v>
      </c>
      <c r="H271" s="14" t="e">
        <f>SUMIF(#REF!,Aufteilung_Gebäudegruppen_BWZK!A271,#REF!)</f>
        <v>#REF!</v>
      </c>
      <c r="I271" s="67"/>
      <c r="J271" s="72" t="e">
        <f>SUMIF(#REF!,Aufteilung_Gebäudegruppen_BWZK!A271,#REF!)</f>
        <v>#REF!</v>
      </c>
      <c r="K271" s="72" t="e">
        <f>SUMIF(#REF!,Aufteilung_Gebäudegruppen_BWZK!A271,#REF!)</f>
        <v>#REF!</v>
      </c>
      <c r="L271" s="72" t="e">
        <f>SUMIF(#REF!,Aufteilung_Gebäudegruppen_BWZK!A271,#REF!)</f>
        <v>#REF!</v>
      </c>
      <c r="M271" s="72" t="e">
        <f>SUMIF(#REF!,Aufteilung_Gebäudegruppen_BWZK!A271,#REF!)</f>
        <v>#REF!</v>
      </c>
      <c r="N271" s="72" t="e">
        <f>SUMIF(#REF!,Aufteilung_Gebäudegruppen_BWZK!A271,#REF!)</f>
        <v>#REF!</v>
      </c>
      <c r="O271" s="67"/>
      <c r="P271" s="72" t="e">
        <f>SUMIF(#REF!,Aufteilung_Gebäudegruppen_BWZK!A271,#REF!)</f>
        <v>#REF!</v>
      </c>
      <c r="Q271" s="72" t="e">
        <f>SUMIF(#REF!,Aufteilung_Gebäudegruppen_BWZK!A271,#REF!)</f>
        <v>#REF!</v>
      </c>
      <c r="R271" s="72" t="e">
        <f>SUMIF(#REF!,Aufteilung_Gebäudegruppen_BWZK!A271,#REF!)</f>
        <v>#REF!</v>
      </c>
      <c r="S271" s="72" t="e">
        <f>SUMIF(#REF!,Aufteilung_Gebäudegruppen_BWZK!A271,#REF!)</f>
        <v>#REF!</v>
      </c>
      <c r="T271" s="72" t="e">
        <f>SUMIF(#REF!,Aufteilung_Gebäudegruppen_BWZK!A271,#REF!)</f>
        <v>#REF!</v>
      </c>
      <c r="U271" s="67"/>
      <c r="V271" s="72" t="e">
        <f>SUMIF(#REF!,Aufteilung_Gebäudegruppen_BWZK!A271,#REF!)</f>
        <v>#REF!</v>
      </c>
      <c r="W271" s="72" t="e">
        <f>SUMIF(#REF!,Aufteilung_Gebäudegruppen_BWZK!A271,#REF!)</f>
        <v>#REF!</v>
      </c>
      <c r="X271" s="72" t="e">
        <f>SUMIF(#REF!,Aufteilung_Gebäudegruppen_BWZK!A271,#REF!)</f>
        <v>#REF!</v>
      </c>
      <c r="Y271" s="72" t="e">
        <f>SUMIF(#REF!,Aufteilung_Gebäudegruppen_BWZK!A271,#REF!)</f>
        <v>#REF!</v>
      </c>
      <c r="Z271" s="72" t="e">
        <f>SUMIF(#REF!,Aufteilung_Gebäudegruppen_BWZK!A271,#REF!)</f>
        <v>#REF!</v>
      </c>
      <c r="AA271" s="67"/>
      <c r="AB271" s="72" t="e">
        <f>SUMIF(#REF!,Aufteilung_Gebäudegruppen_BWZK!A271,#REF!)</f>
        <v>#REF!</v>
      </c>
      <c r="AC271" s="72" t="e">
        <f>SUMIF(#REF!,Aufteilung_Gebäudegruppen_BWZK!A271,#REF!)</f>
        <v>#REF!</v>
      </c>
      <c r="AD271" s="72" t="e">
        <f>SUMIF(#REF!,Aufteilung_Gebäudegruppen_BWZK!A271,#REF!)</f>
        <v>#REF!</v>
      </c>
      <c r="AE271" s="72" t="e">
        <f>SUMIF(#REF!,Aufteilung_Gebäudegruppen_BWZK!A271,#REF!)</f>
        <v>#REF!</v>
      </c>
      <c r="AF271" s="72" t="e">
        <f>SUMIF(#REF!,Aufteilung_Gebäudegruppen_BWZK!A271,#REF!)</f>
        <v>#REF!</v>
      </c>
      <c r="AG271" s="67"/>
      <c r="AH271" s="72" t="e">
        <f>SUMIF(#REF!,Aufteilung_Gebäudegruppen_BWZK!A271,#REF!)</f>
        <v>#REF!</v>
      </c>
      <c r="AI271" s="72" t="e">
        <f>SUMIF(#REF!,Aufteilung_Gebäudegruppen_BWZK!A271,#REF!)</f>
        <v>#REF!</v>
      </c>
      <c r="AJ271" s="72" t="e">
        <f>SUMIF(#REF!,Aufteilung_Gebäudegruppen_BWZK!A271,#REF!)</f>
        <v>#REF!</v>
      </c>
      <c r="AK271" s="72" t="e">
        <f>SUMIF(#REF!,Aufteilung_Gebäudegruppen_BWZK!A271,#REF!)</f>
        <v>#REF!</v>
      </c>
      <c r="AL271" s="72" t="e">
        <f>SUMIF(#REF!,Aufteilung_Gebäudegruppen_BWZK!A271,#REF!)</f>
        <v>#REF!</v>
      </c>
      <c r="AM271" s="69"/>
      <c r="AN271" s="70" t="s">
        <v>47</v>
      </c>
      <c r="AO271" s="70" t="e">
        <f t="shared" ref="AO271:AO334" si="80">IF(OR(E271=0,D271=0),"-",(E271-D271)/D271)</f>
        <v>#REF!</v>
      </c>
      <c r="AP271" s="70" t="e">
        <f t="shared" ref="AP271:AP334" si="81">IF(OR(F271=0,E271=0),"-",(F271-E271)/E271)</f>
        <v>#REF!</v>
      </c>
      <c r="AQ271" s="70" t="e">
        <f t="shared" ref="AQ271:AQ334" si="82">IF(OR(G271=0,F271=0),"-",(G271-F271)/F271)</f>
        <v>#REF!</v>
      </c>
      <c r="AR271" s="70" t="e">
        <f t="shared" ref="AR271:AR334" si="83">IF(OR(H271=0,G271=0),"-",(H271-G271)/G271)</f>
        <v>#REF!</v>
      </c>
      <c r="AS271" s="71"/>
      <c r="AT271" s="70" t="s">
        <v>47</v>
      </c>
      <c r="AU271" s="70" t="e">
        <f t="shared" ref="AU271:AU334" si="84">IF(OR(J271=0,K271=0),"-",((K271-J271)/J271))</f>
        <v>#REF!</v>
      </c>
      <c r="AV271" s="70" t="e">
        <f t="shared" ref="AV271:AV334" si="85">IF(OR(K271=0,L271=0),"-",((L271-K271)/K271))</f>
        <v>#REF!</v>
      </c>
      <c r="AW271" s="70" t="e">
        <f t="shared" ref="AW271:AW334" si="86">IF(OR(L271=0,M271=0),"-",((M271-L271)/L271))</f>
        <v>#REF!</v>
      </c>
      <c r="AX271" s="70" t="e">
        <f t="shared" ref="AX271:AX334" si="87">IF(OR(M271=0,N271=0),"-",((N271-M271)/M271))</f>
        <v>#REF!</v>
      </c>
      <c r="AY271" s="71"/>
      <c r="AZ271" s="70" t="s">
        <v>47</v>
      </c>
      <c r="BA271" s="70" t="e">
        <f t="shared" ref="BA271:BA334" si="88">IF(OR(V271=0,W271=0),"-",((W271-V271)/V271))</f>
        <v>#REF!</v>
      </c>
      <c r="BB271" s="70" t="e">
        <f t="shared" ref="BB271:BB334" si="89">IF(OR(W271=0,X271=0),"-",((X271-W271)/W271))</f>
        <v>#REF!</v>
      </c>
      <c r="BC271" s="70" t="e">
        <f t="shared" ref="BC271:BC334" si="90">IF(OR(X271=0,Y271=0),"-",((Y271-X271)/X271))</f>
        <v>#REF!</v>
      </c>
      <c r="BD271" s="70" t="e">
        <f t="shared" ref="BD271:BD334" si="91">IF(OR(Y271=0,Z271=0),"-",((Z271-Y271)/Y271))</f>
        <v>#REF!</v>
      </c>
      <c r="BE271" s="71"/>
      <c r="BF271" s="70" t="s">
        <v>47</v>
      </c>
      <c r="BG271" s="70" t="e">
        <f t="shared" ref="BG271:BG334" si="92">IF(OR(AB271=0,AC271=0),"-",((AC271-AB271)/AB271))</f>
        <v>#REF!</v>
      </c>
      <c r="BH271" s="70" t="e">
        <f t="shared" ref="BH271:BH334" si="93">IF(OR(AC271=0,AD271=0),"-",((AD271-AC271)/AC271))</f>
        <v>#REF!</v>
      </c>
      <c r="BI271" s="70" t="e">
        <f t="shared" ref="BI271:BI334" si="94">IF(OR(AD271=0,AE271=0),"-",((AE271-AD271)/AD271))</f>
        <v>#REF!</v>
      </c>
      <c r="BJ271" s="70" t="e">
        <f t="shared" ref="BJ271:BJ334" si="95">IF(OR(AE271=0,AF271=0),"-",((AF271-AE271)/AE271))</f>
        <v>#REF!</v>
      </c>
      <c r="BK271" s="71"/>
      <c r="BL271" s="70" t="s">
        <v>47</v>
      </c>
      <c r="BM271" s="70" t="e">
        <f t="shared" ref="BM271:BM334" si="96">IF(OR(AH271=0,AI271=0),"-",((AI271-AH271)/AH271))</f>
        <v>#REF!</v>
      </c>
      <c r="BN271" s="70" t="e">
        <f t="shared" ref="BN271:BN334" si="97">IF(OR(AI271=0,AJ271=0),"-",((AJ271-AI271)/AI271))</f>
        <v>#REF!</v>
      </c>
      <c r="BO271" s="70" t="e">
        <f t="shared" ref="BO271:BO334" si="98">IF(OR(AJ271=0,AK271=0),"-",((AK271-AJ271)/AJ271))</f>
        <v>#REF!</v>
      </c>
      <c r="BP271" s="70" t="e">
        <f t="shared" ref="BP271:BP334" si="99">IF(OR(AK271=0,AL271=0),"-",((AL271-AK271)/AK271))</f>
        <v>#REF!</v>
      </c>
      <c r="BQ271" s="52"/>
    </row>
    <row r="272" spans="1:69">
      <c r="A272" s="66">
        <v>7000</v>
      </c>
      <c r="B272" s="66" t="s">
        <v>285</v>
      </c>
      <c r="C272" s="39"/>
      <c r="D272" s="14" t="e">
        <f>SUMIF(#REF!,Aufteilung_Gebäudegruppen_BWZK!A272,#REF!)</f>
        <v>#REF!</v>
      </c>
      <c r="E272" s="14" t="e">
        <f>SUMIF(#REF!,Aufteilung_Gebäudegruppen_BWZK!A272,#REF!)</f>
        <v>#REF!</v>
      </c>
      <c r="F272" s="14" t="e">
        <f>SUMIF(#REF!,Aufteilung_Gebäudegruppen_BWZK!A272,#REF!)</f>
        <v>#REF!</v>
      </c>
      <c r="G272" s="14" t="e">
        <f>SUMIF(#REF!,Aufteilung_Gebäudegruppen_BWZK!A272,#REF!)</f>
        <v>#REF!</v>
      </c>
      <c r="H272" s="14" t="e">
        <f>SUMIF(#REF!,Aufteilung_Gebäudegruppen_BWZK!A272,#REF!)</f>
        <v>#REF!</v>
      </c>
      <c r="I272" s="67"/>
      <c r="J272" s="72" t="e">
        <f>SUMIF(#REF!,Aufteilung_Gebäudegruppen_BWZK!A272,#REF!)</f>
        <v>#REF!</v>
      </c>
      <c r="K272" s="72" t="e">
        <f>SUMIF(#REF!,Aufteilung_Gebäudegruppen_BWZK!A272,#REF!)</f>
        <v>#REF!</v>
      </c>
      <c r="L272" s="72" t="e">
        <f>SUMIF(#REF!,Aufteilung_Gebäudegruppen_BWZK!A272,#REF!)</f>
        <v>#REF!</v>
      </c>
      <c r="M272" s="72" t="e">
        <f>SUMIF(#REF!,Aufteilung_Gebäudegruppen_BWZK!A272,#REF!)</f>
        <v>#REF!</v>
      </c>
      <c r="N272" s="72" t="e">
        <f>SUMIF(#REF!,Aufteilung_Gebäudegruppen_BWZK!A272,#REF!)</f>
        <v>#REF!</v>
      </c>
      <c r="O272" s="67"/>
      <c r="P272" s="72" t="e">
        <f>SUMIF(#REF!,Aufteilung_Gebäudegruppen_BWZK!A272,#REF!)</f>
        <v>#REF!</v>
      </c>
      <c r="Q272" s="72" t="e">
        <f>SUMIF(#REF!,Aufteilung_Gebäudegruppen_BWZK!A272,#REF!)</f>
        <v>#REF!</v>
      </c>
      <c r="R272" s="72" t="e">
        <f>SUMIF(#REF!,Aufteilung_Gebäudegruppen_BWZK!A272,#REF!)</f>
        <v>#REF!</v>
      </c>
      <c r="S272" s="72" t="e">
        <f>SUMIF(#REF!,Aufteilung_Gebäudegruppen_BWZK!A272,#REF!)</f>
        <v>#REF!</v>
      </c>
      <c r="T272" s="72" t="e">
        <f>SUMIF(#REF!,Aufteilung_Gebäudegruppen_BWZK!A272,#REF!)</f>
        <v>#REF!</v>
      </c>
      <c r="U272" s="67"/>
      <c r="V272" s="72" t="e">
        <f>SUMIF(#REF!,Aufteilung_Gebäudegruppen_BWZK!A272,#REF!)</f>
        <v>#REF!</v>
      </c>
      <c r="W272" s="72" t="e">
        <f>SUMIF(#REF!,Aufteilung_Gebäudegruppen_BWZK!A272,#REF!)</f>
        <v>#REF!</v>
      </c>
      <c r="X272" s="72" t="e">
        <f>SUMIF(#REF!,Aufteilung_Gebäudegruppen_BWZK!A272,#REF!)</f>
        <v>#REF!</v>
      </c>
      <c r="Y272" s="72" t="e">
        <f>SUMIF(#REF!,Aufteilung_Gebäudegruppen_BWZK!A272,#REF!)</f>
        <v>#REF!</v>
      </c>
      <c r="Z272" s="72" t="e">
        <f>SUMIF(#REF!,Aufteilung_Gebäudegruppen_BWZK!A272,#REF!)</f>
        <v>#REF!</v>
      </c>
      <c r="AA272" s="67"/>
      <c r="AB272" s="72" t="e">
        <f>SUMIF(#REF!,Aufteilung_Gebäudegruppen_BWZK!A272,#REF!)</f>
        <v>#REF!</v>
      </c>
      <c r="AC272" s="72" t="e">
        <f>SUMIF(#REF!,Aufteilung_Gebäudegruppen_BWZK!A272,#REF!)</f>
        <v>#REF!</v>
      </c>
      <c r="AD272" s="72" t="e">
        <f>SUMIF(#REF!,Aufteilung_Gebäudegruppen_BWZK!A272,#REF!)</f>
        <v>#REF!</v>
      </c>
      <c r="AE272" s="72" t="e">
        <f>SUMIF(#REF!,Aufteilung_Gebäudegruppen_BWZK!A272,#REF!)</f>
        <v>#REF!</v>
      </c>
      <c r="AF272" s="72" t="e">
        <f>SUMIF(#REF!,Aufteilung_Gebäudegruppen_BWZK!A272,#REF!)</f>
        <v>#REF!</v>
      </c>
      <c r="AG272" s="67"/>
      <c r="AH272" s="72" t="e">
        <f>SUMIF(#REF!,Aufteilung_Gebäudegruppen_BWZK!A272,#REF!)</f>
        <v>#REF!</v>
      </c>
      <c r="AI272" s="72" t="e">
        <f>SUMIF(#REF!,Aufteilung_Gebäudegruppen_BWZK!A272,#REF!)</f>
        <v>#REF!</v>
      </c>
      <c r="AJ272" s="72" t="e">
        <f>SUMIF(#REF!,Aufteilung_Gebäudegruppen_BWZK!A272,#REF!)</f>
        <v>#REF!</v>
      </c>
      <c r="AK272" s="72" t="e">
        <f>SUMIF(#REF!,Aufteilung_Gebäudegruppen_BWZK!A272,#REF!)</f>
        <v>#REF!</v>
      </c>
      <c r="AL272" s="72" t="e">
        <f>SUMIF(#REF!,Aufteilung_Gebäudegruppen_BWZK!A272,#REF!)</f>
        <v>#REF!</v>
      </c>
      <c r="AM272" s="69"/>
      <c r="AN272" s="70" t="s">
        <v>47</v>
      </c>
      <c r="AO272" s="70" t="e">
        <f t="shared" si="80"/>
        <v>#REF!</v>
      </c>
      <c r="AP272" s="70" t="e">
        <f t="shared" si="81"/>
        <v>#REF!</v>
      </c>
      <c r="AQ272" s="70" t="e">
        <f t="shared" si="82"/>
        <v>#REF!</v>
      </c>
      <c r="AR272" s="70" t="e">
        <f t="shared" si="83"/>
        <v>#REF!</v>
      </c>
      <c r="AS272" s="71"/>
      <c r="AT272" s="70" t="s">
        <v>47</v>
      </c>
      <c r="AU272" s="70" t="e">
        <f t="shared" si="84"/>
        <v>#REF!</v>
      </c>
      <c r="AV272" s="70" t="e">
        <f t="shared" si="85"/>
        <v>#REF!</v>
      </c>
      <c r="AW272" s="70" t="e">
        <f t="shared" si="86"/>
        <v>#REF!</v>
      </c>
      <c r="AX272" s="70" t="e">
        <f t="shared" si="87"/>
        <v>#REF!</v>
      </c>
      <c r="AY272" s="71"/>
      <c r="AZ272" s="70" t="s">
        <v>47</v>
      </c>
      <c r="BA272" s="70" t="e">
        <f t="shared" si="88"/>
        <v>#REF!</v>
      </c>
      <c r="BB272" s="70" t="e">
        <f t="shared" si="89"/>
        <v>#REF!</v>
      </c>
      <c r="BC272" s="70" t="e">
        <f t="shared" si="90"/>
        <v>#REF!</v>
      </c>
      <c r="BD272" s="70" t="e">
        <f t="shared" si="91"/>
        <v>#REF!</v>
      </c>
      <c r="BE272" s="71"/>
      <c r="BF272" s="70" t="s">
        <v>47</v>
      </c>
      <c r="BG272" s="70" t="e">
        <f t="shared" si="92"/>
        <v>#REF!</v>
      </c>
      <c r="BH272" s="70" t="e">
        <f t="shared" si="93"/>
        <v>#REF!</v>
      </c>
      <c r="BI272" s="70" t="e">
        <f t="shared" si="94"/>
        <v>#REF!</v>
      </c>
      <c r="BJ272" s="70" t="e">
        <f t="shared" si="95"/>
        <v>#REF!</v>
      </c>
      <c r="BK272" s="71"/>
      <c r="BL272" s="70" t="s">
        <v>47</v>
      </c>
      <c r="BM272" s="70" t="e">
        <f t="shared" si="96"/>
        <v>#REF!</v>
      </c>
      <c r="BN272" s="70" t="e">
        <f t="shared" si="97"/>
        <v>#REF!</v>
      </c>
      <c r="BO272" s="70" t="e">
        <f t="shared" si="98"/>
        <v>#REF!</v>
      </c>
      <c r="BP272" s="70" t="e">
        <f t="shared" si="99"/>
        <v>#REF!</v>
      </c>
      <c r="BQ272" s="52"/>
    </row>
    <row r="273" spans="1:69">
      <c r="A273" s="66">
        <v>7100</v>
      </c>
      <c r="B273" s="66" t="s">
        <v>286</v>
      </c>
      <c r="C273" s="39"/>
      <c r="D273" s="14" t="e">
        <f>SUMIF(#REF!,Aufteilung_Gebäudegruppen_BWZK!A273,#REF!)</f>
        <v>#REF!</v>
      </c>
      <c r="E273" s="14" t="e">
        <f>SUMIF(#REF!,Aufteilung_Gebäudegruppen_BWZK!A273,#REF!)</f>
        <v>#REF!</v>
      </c>
      <c r="F273" s="14" t="e">
        <f>SUMIF(#REF!,Aufteilung_Gebäudegruppen_BWZK!A273,#REF!)</f>
        <v>#REF!</v>
      </c>
      <c r="G273" s="14" t="e">
        <f>SUMIF(#REF!,Aufteilung_Gebäudegruppen_BWZK!A273,#REF!)</f>
        <v>#REF!</v>
      </c>
      <c r="H273" s="14" t="e">
        <f>SUMIF(#REF!,Aufteilung_Gebäudegruppen_BWZK!A273,#REF!)</f>
        <v>#REF!</v>
      </c>
      <c r="I273" s="67"/>
      <c r="J273" s="72" t="e">
        <f>SUMIF(#REF!,Aufteilung_Gebäudegruppen_BWZK!A273,#REF!)</f>
        <v>#REF!</v>
      </c>
      <c r="K273" s="72" t="e">
        <f>SUMIF(#REF!,Aufteilung_Gebäudegruppen_BWZK!A273,#REF!)</f>
        <v>#REF!</v>
      </c>
      <c r="L273" s="72" t="e">
        <f>SUMIF(#REF!,Aufteilung_Gebäudegruppen_BWZK!A273,#REF!)</f>
        <v>#REF!</v>
      </c>
      <c r="M273" s="72" t="e">
        <f>SUMIF(#REF!,Aufteilung_Gebäudegruppen_BWZK!A273,#REF!)</f>
        <v>#REF!</v>
      </c>
      <c r="N273" s="72" t="e">
        <f>SUMIF(#REF!,Aufteilung_Gebäudegruppen_BWZK!A273,#REF!)</f>
        <v>#REF!</v>
      </c>
      <c r="O273" s="67"/>
      <c r="P273" s="72" t="e">
        <f>SUMIF(#REF!,Aufteilung_Gebäudegruppen_BWZK!A273,#REF!)</f>
        <v>#REF!</v>
      </c>
      <c r="Q273" s="72" t="e">
        <f>SUMIF(#REF!,Aufteilung_Gebäudegruppen_BWZK!A273,#REF!)</f>
        <v>#REF!</v>
      </c>
      <c r="R273" s="72" t="e">
        <f>SUMIF(#REF!,Aufteilung_Gebäudegruppen_BWZK!A273,#REF!)</f>
        <v>#REF!</v>
      </c>
      <c r="S273" s="72" t="e">
        <f>SUMIF(#REF!,Aufteilung_Gebäudegruppen_BWZK!A273,#REF!)</f>
        <v>#REF!</v>
      </c>
      <c r="T273" s="72" t="e">
        <f>SUMIF(#REF!,Aufteilung_Gebäudegruppen_BWZK!A273,#REF!)</f>
        <v>#REF!</v>
      </c>
      <c r="U273" s="67"/>
      <c r="V273" s="72" t="e">
        <f>SUMIF(#REF!,Aufteilung_Gebäudegruppen_BWZK!A273,#REF!)</f>
        <v>#REF!</v>
      </c>
      <c r="W273" s="72" t="e">
        <f>SUMIF(#REF!,Aufteilung_Gebäudegruppen_BWZK!A273,#REF!)</f>
        <v>#REF!</v>
      </c>
      <c r="X273" s="72" t="e">
        <f>SUMIF(#REF!,Aufteilung_Gebäudegruppen_BWZK!A273,#REF!)</f>
        <v>#REF!</v>
      </c>
      <c r="Y273" s="72" t="e">
        <f>SUMIF(#REF!,Aufteilung_Gebäudegruppen_BWZK!A273,#REF!)</f>
        <v>#REF!</v>
      </c>
      <c r="Z273" s="72" t="e">
        <f>SUMIF(#REF!,Aufteilung_Gebäudegruppen_BWZK!A273,#REF!)</f>
        <v>#REF!</v>
      </c>
      <c r="AA273" s="67"/>
      <c r="AB273" s="72" t="e">
        <f>SUMIF(#REF!,Aufteilung_Gebäudegruppen_BWZK!A273,#REF!)</f>
        <v>#REF!</v>
      </c>
      <c r="AC273" s="72" t="e">
        <f>SUMIF(#REF!,Aufteilung_Gebäudegruppen_BWZK!A273,#REF!)</f>
        <v>#REF!</v>
      </c>
      <c r="AD273" s="72" t="e">
        <f>SUMIF(#REF!,Aufteilung_Gebäudegruppen_BWZK!A273,#REF!)</f>
        <v>#REF!</v>
      </c>
      <c r="AE273" s="72" t="e">
        <f>SUMIF(#REF!,Aufteilung_Gebäudegruppen_BWZK!A273,#REF!)</f>
        <v>#REF!</v>
      </c>
      <c r="AF273" s="72" t="e">
        <f>SUMIF(#REF!,Aufteilung_Gebäudegruppen_BWZK!A273,#REF!)</f>
        <v>#REF!</v>
      </c>
      <c r="AG273" s="67"/>
      <c r="AH273" s="72" t="e">
        <f>SUMIF(#REF!,Aufteilung_Gebäudegruppen_BWZK!A273,#REF!)</f>
        <v>#REF!</v>
      </c>
      <c r="AI273" s="72" t="e">
        <f>SUMIF(#REF!,Aufteilung_Gebäudegruppen_BWZK!A273,#REF!)</f>
        <v>#REF!</v>
      </c>
      <c r="AJ273" s="72" t="e">
        <f>SUMIF(#REF!,Aufteilung_Gebäudegruppen_BWZK!A273,#REF!)</f>
        <v>#REF!</v>
      </c>
      <c r="AK273" s="72" t="e">
        <f>SUMIF(#REF!,Aufteilung_Gebäudegruppen_BWZK!A273,#REF!)</f>
        <v>#REF!</v>
      </c>
      <c r="AL273" s="72" t="e">
        <f>SUMIF(#REF!,Aufteilung_Gebäudegruppen_BWZK!A273,#REF!)</f>
        <v>#REF!</v>
      </c>
      <c r="AM273" s="69"/>
      <c r="AN273" s="70" t="s">
        <v>47</v>
      </c>
      <c r="AO273" s="70" t="e">
        <f t="shared" si="80"/>
        <v>#REF!</v>
      </c>
      <c r="AP273" s="70" t="e">
        <f t="shared" si="81"/>
        <v>#REF!</v>
      </c>
      <c r="AQ273" s="70" t="e">
        <f t="shared" si="82"/>
        <v>#REF!</v>
      </c>
      <c r="AR273" s="70" t="e">
        <f t="shared" si="83"/>
        <v>#REF!</v>
      </c>
      <c r="AS273" s="71"/>
      <c r="AT273" s="70" t="s">
        <v>47</v>
      </c>
      <c r="AU273" s="70" t="e">
        <f t="shared" si="84"/>
        <v>#REF!</v>
      </c>
      <c r="AV273" s="70" t="e">
        <f t="shared" si="85"/>
        <v>#REF!</v>
      </c>
      <c r="AW273" s="70" t="e">
        <f t="shared" si="86"/>
        <v>#REF!</v>
      </c>
      <c r="AX273" s="70" t="e">
        <f t="shared" si="87"/>
        <v>#REF!</v>
      </c>
      <c r="AY273" s="71"/>
      <c r="AZ273" s="70" t="s">
        <v>47</v>
      </c>
      <c r="BA273" s="70" t="e">
        <f t="shared" si="88"/>
        <v>#REF!</v>
      </c>
      <c r="BB273" s="70" t="e">
        <f t="shared" si="89"/>
        <v>#REF!</v>
      </c>
      <c r="BC273" s="70" t="e">
        <f t="shared" si="90"/>
        <v>#REF!</v>
      </c>
      <c r="BD273" s="70" t="e">
        <f t="shared" si="91"/>
        <v>#REF!</v>
      </c>
      <c r="BE273" s="71"/>
      <c r="BF273" s="70" t="s">
        <v>47</v>
      </c>
      <c r="BG273" s="70" t="e">
        <f t="shared" si="92"/>
        <v>#REF!</v>
      </c>
      <c r="BH273" s="70" t="e">
        <f t="shared" si="93"/>
        <v>#REF!</v>
      </c>
      <c r="BI273" s="70" t="e">
        <f t="shared" si="94"/>
        <v>#REF!</v>
      </c>
      <c r="BJ273" s="70" t="e">
        <f t="shared" si="95"/>
        <v>#REF!</v>
      </c>
      <c r="BK273" s="71"/>
      <c r="BL273" s="70" t="s">
        <v>47</v>
      </c>
      <c r="BM273" s="70" t="e">
        <f t="shared" si="96"/>
        <v>#REF!</v>
      </c>
      <c r="BN273" s="70" t="e">
        <f t="shared" si="97"/>
        <v>#REF!</v>
      </c>
      <c r="BO273" s="70" t="e">
        <f t="shared" si="98"/>
        <v>#REF!</v>
      </c>
      <c r="BP273" s="70" t="e">
        <f t="shared" si="99"/>
        <v>#REF!</v>
      </c>
      <c r="BQ273" s="52"/>
    </row>
    <row r="274" spans="1:69">
      <c r="A274" s="5">
        <v>7110</v>
      </c>
      <c r="B274" s="5" t="s">
        <v>287</v>
      </c>
      <c r="C274" s="40"/>
      <c r="D274" s="14" t="e">
        <f>SUMIF(#REF!,Aufteilung_Gebäudegruppen_BWZK!A274,#REF!)</f>
        <v>#REF!</v>
      </c>
      <c r="E274" s="14" t="e">
        <f>SUMIF(#REF!,Aufteilung_Gebäudegruppen_BWZK!A274,#REF!)</f>
        <v>#REF!</v>
      </c>
      <c r="F274" s="14" t="e">
        <f>SUMIF(#REF!,Aufteilung_Gebäudegruppen_BWZK!A274,#REF!)</f>
        <v>#REF!</v>
      </c>
      <c r="G274" s="14" t="e">
        <f>SUMIF(#REF!,Aufteilung_Gebäudegruppen_BWZK!A274,#REF!)</f>
        <v>#REF!</v>
      </c>
      <c r="H274" s="14" t="e">
        <f>SUMIF(#REF!,Aufteilung_Gebäudegruppen_BWZK!A274,#REF!)</f>
        <v>#REF!</v>
      </c>
      <c r="I274" s="67"/>
      <c r="J274" s="72" t="e">
        <f>SUMIF(#REF!,Aufteilung_Gebäudegruppen_BWZK!A274,#REF!)</f>
        <v>#REF!</v>
      </c>
      <c r="K274" s="72" t="e">
        <f>SUMIF(#REF!,Aufteilung_Gebäudegruppen_BWZK!A274,#REF!)</f>
        <v>#REF!</v>
      </c>
      <c r="L274" s="72" t="e">
        <f>SUMIF(#REF!,Aufteilung_Gebäudegruppen_BWZK!A274,#REF!)</f>
        <v>#REF!</v>
      </c>
      <c r="M274" s="72" t="e">
        <f>SUMIF(#REF!,Aufteilung_Gebäudegruppen_BWZK!A274,#REF!)</f>
        <v>#REF!</v>
      </c>
      <c r="N274" s="72" t="e">
        <f>SUMIF(#REF!,Aufteilung_Gebäudegruppen_BWZK!A274,#REF!)</f>
        <v>#REF!</v>
      </c>
      <c r="O274" s="67"/>
      <c r="P274" s="72" t="e">
        <f>SUMIF(#REF!,Aufteilung_Gebäudegruppen_BWZK!A274,#REF!)</f>
        <v>#REF!</v>
      </c>
      <c r="Q274" s="72" t="e">
        <f>SUMIF(#REF!,Aufteilung_Gebäudegruppen_BWZK!A274,#REF!)</f>
        <v>#REF!</v>
      </c>
      <c r="R274" s="72" t="e">
        <f>SUMIF(#REF!,Aufteilung_Gebäudegruppen_BWZK!A274,#REF!)</f>
        <v>#REF!</v>
      </c>
      <c r="S274" s="72" t="e">
        <f>SUMIF(#REF!,Aufteilung_Gebäudegruppen_BWZK!A274,#REF!)</f>
        <v>#REF!</v>
      </c>
      <c r="T274" s="72" t="e">
        <f>SUMIF(#REF!,Aufteilung_Gebäudegruppen_BWZK!A274,#REF!)</f>
        <v>#REF!</v>
      </c>
      <c r="U274" s="67"/>
      <c r="V274" s="72" t="e">
        <f>SUMIF(#REF!,Aufteilung_Gebäudegruppen_BWZK!A274,#REF!)</f>
        <v>#REF!</v>
      </c>
      <c r="W274" s="72" t="e">
        <f>SUMIF(#REF!,Aufteilung_Gebäudegruppen_BWZK!A274,#REF!)</f>
        <v>#REF!</v>
      </c>
      <c r="X274" s="72" t="e">
        <f>SUMIF(#REF!,Aufteilung_Gebäudegruppen_BWZK!A274,#REF!)</f>
        <v>#REF!</v>
      </c>
      <c r="Y274" s="72" t="e">
        <f>SUMIF(#REF!,Aufteilung_Gebäudegruppen_BWZK!A274,#REF!)</f>
        <v>#REF!</v>
      </c>
      <c r="Z274" s="72" t="e">
        <f>SUMIF(#REF!,Aufteilung_Gebäudegruppen_BWZK!A274,#REF!)</f>
        <v>#REF!</v>
      </c>
      <c r="AA274" s="67"/>
      <c r="AB274" s="72" t="e">
        <f>SUMIF(#REF!,Aufteilung_Gebäudegruppen_BWZK!A274,#REF!)</f>
        <v>#REF!</v>
      </c>
      <c r="AC274" s="72" t="e">
        <f>SUMIF(#REF!,Aufteilung_Gebäudegruppen_BWZK!A274,#REF!)</f>
        <v>#REF!</v>
      </c>
      <c r="AD274" s="72" t="e">
        <f>SUMIF(#REF!,Aufteilung_Gebäudegruppen_BWZK!A274,#REF!)</f>
        <v>#REF!</v>
      </c>
      <c r="AE274" s="72" t="e">
        <f>SUMIF(#REF!,Aufteilung_Gebäudegruppen_BWZK!A274,#REF!)</f>
        <v>#REF!</v>
      </c>
      <c r="AF274" s="72" t="e">
        <f>SUMIF(#REF!,Aufteilung_Gebäudegruppen_BWZK!A274,#REF!)</f>
        <v>#REF!</v>
      </c>
      <c r="AG274" s="67"/>
      <c r="AH274" s="72" t="e">
        <f>SUMIF(#REF!,Aufteilung_Gebäudegruppen_BWZK!A274,#REF!)</f>
        <v>#REF!</v>
      </c>
      <c r="AI274" s="72" t="e">
        <f>SUMIF(#REF!,Aufteilung_Gebäudegruppen_BWZK!A274,#REF!)</f>
        <v>#REF!</v>
      </c>
      <c r="AJ274" s="72" t="e">
        <f>SUMIF(#REF!,Aufteilung_Gebäudegruppen_BWZK!A274,#REF!)</f>
        <v>#REF!</v>
      </c>
      <c r="AK274" s="72" t="e">
        <f>SUMIF(#REF!,Aufteilung_Gebäudegruppen_BWZK!A274,#REF!)</f>
        <v>#REF!</v>
      </c>
      <c r="AL274" s="72" t="e">
        <f>SUMIF(#REF!,Aufteilung_Gebäudegruppen_BWZK!A274,#REF!)</f>
        <v>#REF!</v>
      </c>
      <c r="AM274" s="69"/>
      <c r="AN274" s="70" t="s">
        <v>47</v>
      </c>
      <c r="AO274" s="70" t="e">
        <f t="shared" si="80"/>
        <v>#REF!</v>
      </c>
      <c r="AP274" s="70" t="e">
        <f t="shared" si="81"/>
        <v>#REF!</v>
      </c>
      <c r="AQ274" s="70" t="e">
        <f t="shared" si="82"/>
        <v>#REF!</v>
      </c>
      <c r="AR274" s="70" t="e">
        <f t="shared" si="83"/>
        <v>#REF!</v>
      </c>
      <c r="AS274" s="71"/>
      <c r="AT274" s="70" t="s">
        <v>47</v>
      </c>
      <c r="AU274" s="70" t="e">
        <f t="shared" si="84"/>
        <v>#REF!</v>
      </c>
      <c r="AV274" s="70" t="e">
        <f t="shared" si="85"/>
        <v>#REF!</v>
      </c>
      <c r="AW274" s="70" t="e">
        <f t="shared" si="86"/>
        <v>#REF!</v>
      </c>
      <c r="AX274" s="70" t="e">
        <f t="shared" si="87"/>
        <v>#REF!</v>
      </c>
      <c r="AY274" s="71"/>
      <c r="AZ274" s="70" t="s">
        <v>47</v>
      </c>
      <c r="BA274" s="70" t="e">
        <f t="shared" si="88"/>
        <v>#REF!</v>
      </c>
      <c r="BB274" s="70" t="e">
        <f t="shared" si="89"/>
        <v>#REF!</v>
      </c>
      <c r="BC274" s="70" t="e">
        <f t="shared" si="90"/>
        <v>#REF!</v>
      </c>
      <c r="BD274" s="70" t="e">
        <f t="shared" si="91"/>
        <v>#REF!</v>
      </c>
      <c r="BE274" s="71"/>
      <c r="BF274" s="70" t="s">
        <v>47</v>
      </c>
      <c r="BG274" s="70" t="e">
        <f t="shared" si="92"/>
        <v>#REF!</v>
      </c>
      <c r="BH274" s="70" t="e">
        <f t="shared" si="93"/>
        <v>#REF!</v>
      </c>
      <c r="BI274" s="70" t="e">
        <f t="shared" si="94"/>
        <v>#REF!</v>
      </c>
      <c r="BJ274" s="70" t="e">
        <f t="shared" si="95"/>
        <v>#REF!</v>
      </c>
      <c r="BK274" s="71"/>
      <c r="BL274" s="70" t="s">
        <v>47</v>
      </c>
      <c r="BM274" s="70" t="e">
        <f t="shared" si="96"/>
        <v>#REF!</v>
      </c>
      <c r="BN274" s="70" t="e">
        <f t="shared" si="97"/>
        <v>#REF!</v>
      </c>
      <c r="BO274" s="70" t="e">
        <f t="shared" si="98"/>
        <v>#REF!</v>
      </c>
      <c r="BP274" s="70" t="e">
        <f t="shared" si="99"/>
        <v>#REF!</v>
      </c>
      <c r="BQ274" s="52"/>
    </row>
    <row r="275" spans="1:69">
      <c r="A275" s="5">
        <v>7120</v>
      </c>
      <c r="B275" s="5" t="s">
        <v>288</v>
      </c>
      <c r="C275" s="40"/>
      <c r="D275" s="14" t="e">
        <f>SUMIF(#REF!,Aufteilung_Gebäudegruppen_BWZK!A275,#REF!)</f>
        <v>#REF!</v>
      </c>
      <c r="E275" s="14" t="e">
        <f>SUMIF(#REF!,Aufteilung_Gebäudegruppen_BWZK!A275,#REF!)</f>
        <v>#REF!</v>
      </c>
      <c r="F275" s="14" t="e">
        <f>SUMIF(#REF!,Aufteilung_Gebäudegruppen_BWZK!A275,#REF!)</f>
        <v>#REF!</v>
      </c>
      <c r="G275" s="14" t="e">
        <f>SUMIF(#REF!,Aufteilung_Gebäudegruppen_BWZK!A275,#REF!)</f>
        <v>#REF!</v>
      </c>
      <c r="H275" s="14" t="e">
        <f>SUMIF(#REF!,Aufteilung_Gebäudegruppen_BWZK!A275,#REF!)</f>
        <v>#REF!</v>
      </c>
      <c r="I275" s="67"/>
      <c r="J275" s="72" t="e">
        <f>SUMIF(#REF!,Aufteilung_Gebäudegruppen_BWZK!A275,#REF!)</f>
        <v>#REF!</v>
      </c>
      <c r="K275" s="72" t="e">
        <f>SUMIF(#REF!,Aufteilung_Gebäudegruppen_BWZK!A275,#REF!)</f>
        <v>#REF!</v>
      </c>
      <c r="L275" s="72" t="e">
        <f>SUMIF(#REF!,Aufteilung_Gebäudegruppen_BWZK!A275,#REF!)</f>
        <v>#REF!</v>
      </c>
      <c r="M275" s="72" t="e">
        <f>SUMIF(#REF!,Aufteilung_Gebäudegruppen_BWZK!A275,#REF!)</f>
        <v>#REF!</v>
      </c>
      <c r="N275" s="72" t="e">
        <f>SUMIF(#REF!,Aufteilung_Gebäudegruppen_BWZK!A275,#REF!)</f>
        <v>#REF!</v>
      </c>
      <c r="O275" s="67"/>
      <c r="P275" s="72" t="e">
        <f>SUMIF(#REF!,Aufteilung_Gebäudegruppen_BWZK!A275,#REF!)</f>
        <v>#REF!</v>
      </c>
      <c r="Q275" s="72" t="e">
        <f>SUMIF(#REF!,Aufteilung_Gebäudegruppen_BWZK!A275,#REF!)</f>
        <v>#REF!</v>
      </c>
      <c r="R275" s="72" t="e">
        <f>SUMIF(#REF!,Aufteilung_Gebäudegruppen_BWZK!A275,#REF!)</f>
        <v>#REF!</v>
      </c>
      <c r="S275" s="72" t="e">
        <f>SUMIF(#REF!,Aufteilung_Gebäudegruppen_BWZK!A275,#REF!)</f>
        <v>#REF!</v>
      </c>
      <c r="T275" s="72" t="e">
        <f>SUMIF(#REF!,Aufteilung_Gebäudegruppen_BWZK!A275,#REF!)</f>
        <v>#REF!</v>
      </c>
      <c r="U275" s="67"/>
      <c r="V275" s="72" t="e">
        <f>SUMIF(#REF!,Aufteilung_Gebäudegruppen_BWZK!A275,#REF!)</f>
        <v>#REF!</v>
      </c>
      <c r="W275" s="72" t="e">
        <f>SUMIF(#REF!,Aufteilung_Gebäudegruppen_BWZK!A275,#REF!)</f>
        <v>#REF!</v>
      </c>
      <c r="X275" s="72" t="e">
        <f>SUMIF(#REF!,Aufteilung_Gebäudegruppen_BWZK!A275,#REF!)</f>
        <v>#REF!</v>
      </c>
      <c r="Y275" s="72" t="e">
        <f>SUMIF(#REF!,Aufteilung_Gebäudegruppen_BWZK!A275,#REF!)</f>
        <v>#REF!</v>
      </c>
      <c r="Z275" s="72" t="e">
        <f>SUMIF(#REF!,Aufteilung_Gebäudegruppen_BWZK!A275,#REF!)</f>
        <v>#REF!</v>
      </c>
      <c r="AA275" s="67"/>
      <c r="AB275" s="72" t="e">
        <f>SUMIF(#REF!,Aufteilung_Gebäudegruppen_BWZK!A275,#REF!)</f>
        <v>#REF!</v>
      </c>
      <c r="AC275" s="72" t="e">
        <f>SUMIF(#REF!,Aufteilung_Gebäudegruppen_BWZK!A275,#REF!)</f>
        <v>#REF!</v>
      </c>
      <c r="AD275" s="72" t="e">
        <f>SUMIF(#REF!,Aufteilung_Gebäudegruppen_BWZK!A275,#REF!)</f>
        <v>#REF!</v>
      </c>
      <c r="AE275" s="72" t="e">
        <f>SUMIF(#REF!,Aufteilung_Gebäudegruppen_BWZK!A275,#REF!)</f>
        <v>#REF!</v>
      </c>
      <c r="AF275" s="72" t="e">
        <f>SUMIF(#REF!,Aufteilung_Gebäudegruppen_BWZK!A275,#REF!)</f>
        <v>#REF!</v>
      </c>
      <c r="AG275" s="67"/>
      <c r="AH275" s="72" t="e">
        <f>SUMIF(#REF!,Aufteilung_Gebäudegruppen_BWZK!A275,#REF!)</f>
        <v>#REF!</v>
      </c>
      <c r="AI275" s="72" t="e">
        <f>SUMIF(#REF!,Aufteilung_Gebäudegruppen_BWZK!A275,#REF!)</f>
        <v>#REF!</v>
      </c>
      <c r="AJ275" s="72" t="e">
        <f>SUMIF(#REF!,Aufteilung_Gebäudegruppen_BWZK!A275,#REF!)</f>
        <v>#REF!</v>
      </c>
      <c r="AK275" s="72" t="e">
        <f>SUMIF(#REF!,Aufteilung_Gebäudegruppen_BWZK!A275,#REF!)</f>
        <v>#REF!</v>
      </c>
      <c r="AL275" s="72" t="e">
        <f>SUMIF(#REF!,Aufteilung_Gebäudegruppen_BWZK!A275,#REF!)</f>
        <v>#REF!</v>
      </c>
      <c r="AM275" s="69"/>
      <c r="AN275" s="70" t="s">
        <v>47</v>
      </c>
      <c r="AO275" s="70" t="e">
        <f t="shared" si="80"/>
        <v>#REF!</v>
      </c>
      <c r="AP275" s="70" t="e">
        <f t="shared" si="81"/>
        <v>#REF!</v>
      </c>
      <c r="AQ275" s="70" t="e">
        <f t="shared" si="82"/>
        <v>#REF!</v>
      </c>
      <c r="AR275" s="70" t="e">
        <f t="shared" si="83"/>
        <v>#REF!</v>
      </c>
      <c r="AS275" s="71"/>
      <c r="AT275" s="70" t="s">
        <v>47</v>
      </c>
      <c r="AU275" s="70" t="e">
        <f t="shared" si="84"/>
        <v>#REF!</v>
      </c>
      <c r="AV275" s="70" t="e">
        <f t="shared" si="85"/>
        <v>#REF!</v>
      </c>
      <c r="AW275" s="70" t="e">
        <f t="shared" si="86"/>
        <v>#REF!</v>
      </c>
      <c r="AX275" s="70" t="e">
        <f t="shared" si="87"/>
        <v>#REF!</v>
      </c>
      <c r="AY275" s="71"/>
      <c r="AZ275" s="70" t="s">
        <v>47</v>
      </c>
      <c r="BA275" s="70" t="e">
        <f t="shared" si="88"/>
        <v>#REF!</v>
      </c>
      <c r="BB275" s="70" t="e">
        <f t="shared" si="89"/>
        <v>#REF!</v>
      </c>
      <c r="BC275" s="70" t="e">
        <f t="shared" si="90"/>
        <v>#REF!</v>
      </c>
      <c r="BD275" s="70" t="e">
        <f t="shared" si="91"/>
        <v>#REF!</v>
      </c>
      <c r="BE275" s="71"/>
      <c r="BF275" s="70" t="s">
        <v>47</v>
      </c>
      <c r="BG275" s="70" t="e">
        <f t="shared" si="92"/>
        <v>#REF!</v>
      </c>
      <c r="BH275" s="70" t="e">
        <f t="shared" si="93"/>
        <v>#REF!</v>
      </c>
      <c r="BI275" s="70" t="e">
        <f t="shared" si="94"/>
        <v>#REF!</v>
      </c>
      <c r="BJ275" s="70" t="e">
        <f t="shared" si="95"/>
        <v>#REF!</v>
      </c>
      <c r="BK275" s="71"/>
      <c r="BL275" s="70" t="s">
        <v>47</v>
      </c>
      <c r="BM275" s="70" t="e">
        <f t="shared" si="96"/>
        <v>#REF!</v>
      </c>
      <c r="BN275" s="70" t="e">
        <f t="shared" si="97"/>
        <v>#REF!</v>
      </c>
      <c r="BO275" s="70" t="e">
        <f t="shared" si="98"/>
        <v>#REF!</v>
      </c>
      <c r="BP275" s="70" t="e">
        <f t="shared" si="99"/>
        <v>#REF!</v>
      </c>
      <c r="BQ275" s="52"/>
    </row>
    <row r="276" spans="1:69">
      <c r="A276" s="66">
        <v>7200</v>
      </c>
      <c r="B276" s="66" t="s">
        <v>289</v>
      </c>
      <c r="C276" s="39"/>
      <c r="D276" s="14" t="e">
        <f>SUMIF(#REF!,Aufteilung_Gebäudegruppen_BWZK!A276,#REF!)</f>
        <v>#REF!</v>
      </c>
      <c r="E276" s="14" t="e">
        <f>SUMIF(#REF!,Aufteilung_Gebäudegruppen_BWZK!A276,#REF!)</f>
        <v>#REF!</v>
      </c>
      <c r="F276" s="14" t="e">
        <f>SUMIF(#REF!,Aufteilung_Gebäudegruppen_BWZK!A276,#REF!)</f>
        <v>#REF!</v>
      </c>
      <c r="G276" s="14" t="e">
        <f>SUMIF(#REF!,Aufteilung_Gebäudegruppen_BWZK!A276,#REF!)</f>
        <v>#REF!</v>
      </c>
      <c r="H276" s="14" t="e">
        <f>SUMIF(#REF!,Aufteilung_Gebäudegruppen_BWZK!A276,#REF!)</f>
        <v>#REF!</v>
      </c>
      <c r="I276" s="67"/>
      <c r="J276" s="72" t="e">
        <f>SUMIF(#REF!,Aufteilung_Gebäudegruppen_BWZK!A276,#REF!)</f>
        <v>#REF!</v>
      </c>
      <c r="K276" s="72" t="e">
        <f>SUMIF(#REF!,Aufteilung_Gebäudegruppen_BWZK!A276,#REF!)</f>
        <v>#REF!</v>
      </c>
      <c r="L276" s="72" t="e">
        <f>SUMIF(#REF!,Aufteilung_Gebäudegruppen_BWZK!A276,#REF!)</f>
        <v>#REF!</v>
      </c>
      <c r="M276" s="72" t="e">
        <f>SUMIF(#REF!,Aufteilung_Gebäudegruppen_BWZK!A276,#REF!)</f>
        <v>#REF!</v>
      </c>
      <c r="N276" s="72" t="e">
        <f>SUMIF(#REF!,Aufteilung_Gebäudegruppen_BWZK!A276,#REF!)</f>
        <v>#REF!</v>
      </c>
      <c r="O276" s="67"/>
      <c r="P276" s="72" t="e">
        <f>SUMIF(#REF!,Aufteilung_Gebäudegruppen_BWZK!A276,#REF!)</f>
        <v>#REF!</v>
      </c>
      <c r="Q276" s="72" t="e">
        <f>SUMIF(#REF!,Aufteilung_Gebäudegruppen_BWZK!A276,#REF!)</f>
        <v>#REF!</v>
      </c>
      <c r="R276" s="72" t="e">
        <f>SUMIF(#REF!,Aufteilung_Gebäudegruppen_BWZK!A276,#REF!)</f>
        <v>#REF!</v>
      </c>
      <c r="S276" s="72" t="e">
        <f>SUMIF(#REF!,Aufteilung_Gebäudegruppen_BWZK!A276,#REF!)</f>
        <v>#REF!</v>
      </c>
      <c r="T276" s="72" t="e">
        <f>SUMIF(#REF!,Aufteilung_Gebäudegruppen_BWZK!A276,#REF!)</f>
        <v>#REF!</v>
      </c>
      <c r="U276" s="67"/>
      <c r="V276" s="72" t="e">
        <f>SUMIF(#REF!,Aufteilung_Gebäudegruppen_BWZK!A276,#REF!)</f>
        <v>#REF!</v>
      </c>
      <c r="W276" s="72" t="e">
        <f>SUMIF(#REF!,Aufteilung_Gebäudegruppen_BWZK!A276,#REF!)</f>
        <v>#REF!</v>
      </c>
      <c r="X276" s="72" t="e">
        <f>SUMIF(#REF!,Aufteilung_Gebäudegruppen_BWZK!A276,#REF!)</f>
        <v>#REF!</v>
      </c>
      <c r="Y276" s="72" t="e">
        <f>SUMIF(#REF!,Aufteilung_Gebäudegruppen_BWZK!A276,#REF!)</f>
        <v>#REF!</v>
      </c>
      <c r="Z276" s="72" t="e">
        <f>SUMIF(#REF!,Aufteilung_Gebäudegruppen_BWZK!A276,#REF!)</f>
        <v>#REF!</v>
      </c>
      <c r="AA276" s="67"/>
      <c r="AB276" s="72" t="e">
        <f>SUMIF(#REF!,Aufteilung_Gebäudegruppen_BWZK!A276,#REF!)</f>
        <v>#REF!</v>
      </c>
      <c r="AC276" s="72" t="e">
        <f>SUMIF(#REF!,Aufteilung_Gebäudegruppen_BWZK!A276,#REF!)</f>
        <v>#REF!</v>
      </c>
      <c r="AD276" s="72" t="e">
        <f>SUMIF(#REF!,Aufteilung_Gebäudegruppen_BWZK!A276,#REF!)</f>
        <v>#REF!</v>
      </c>
      <c r="AE276" s="72" t="e">
        <f>SUMIF(#REF!,Aufteilung_Gebäudegruppen_BWZK!A276,#REF!)</f>
        <v>#REF!</v>
      </c>
      <c r="AF276" s="72" t="e">
        <f>SUMIF(#REF!,Aufteilung_Gebäudegruppen_BWZK!A276,#REF!)</f>
        <v>#REF!</v>
      </c>
      <c r="AG276" s="67"/>
      <c r="AH276" s="72" t="e">
        <f>SUMIF(#REF!,Aufteilung_Gebäudegruppen_BWZK!A276,#REF!)</f>
        <v>#REF!</v>
      </c>
      <c r="AI276" s="72" t="e">
        <f>SUMIF(#REF!,Aufteilung_Gebäudegruppen_BWZK!A276,#REF!)</f>
        <v>#REF!</v>
      </c>
      <c r="AJ276" s="72" t="e">
        <f>SUMIF(#REF!,Aufteilung_Gebäudegruppen_BWZK!A276,#REF!)</f>
        <v>#REF!</v>
      </c>
      <c r="AK276" s="72" t="e">
        <f>SUMIF(#REF!,Aufteilung_Gebäudegruppen_BWZK!A276,#REF!)</f>
        <v>#REF!</v>
      </c>
      <c r="AL276" s="72" t="e">
        <f>SUMIF(#REF!,Aufteilung_Gebäudegruppen_BWZK!A276,#REF!)</f>
        <v>#REF!</v>
      </c>
      <c r="AM276" s="69"/>
      <c r="AN276" s="70" t="s">
        <v>47</v>
      </c>
      <c r="AO276" s="70" t="e">
        <f t="shared" si="80"/>
        <v>#REF!</v>
      </c>
      <c r="AP276" s="70" t="e">
        <f t="shared" si="81"/>
        <v>#REF!</v>
      </c>
      <c r="AQ276" s="70" t="e">
        <f t="shared" si="82"/>
        <v>#REF!</v>
      </c>
      <c r="AR276" s="70" t="e">
        <f t="shared" si="83"/>
        <v>#REF!</v>
      </c>
      <c r="AS276" s="71"/>
      <c r="AT276" s="70" t="s">
        <v>47</v>
      </c>
      <c r="AU276" s="70" t="e">
        <f t="shared" si="84"/>
        <v>#REF!</v>
      </c>
      <c r="AV276" s="70" t="e">
        <f t="shared" si="85"/>
        <v>#REF!</v>
      </c>
      <c r="AW276" s="70" t="e">
        <f t="shared" si="86"/>
        <v>#REF!</v>
      </c>
      <c r="AX276" s="70" t="e">
        <f t="shared" si="87"/>
        <v>#REF!</v>
      </c>
      <c r="AY276" s="71"/>
      <c r="AZ276" s="70" t="s">
        <v>47</v>
      </c>
      <c r="BA276" s="70" t="e">
        <f t="shared" si="88"/>
        <v>#REF!</v>
      </c>
      <c r="BB276" s="70" t="e">
        <f t="shared" si="89"/>
        <v>#REF!</v>
      </c>
      <c r="BC276" s="70" t="e">
        <f t="shared" si="90"/>
        <v>#REF!</v>
      </c>
      <c r="BD276" s="70" t="e">
        <f t="shared" si="91"/>
        <v>#REF!</v>
      </c>
      <c r="BE276" s="71"/>
      <c r="BF276" s="70" t="s">
        <v>47</v>
      </c>
      <c r="BG276" s="70" t="e">
        <f t="shared" si="92"/>
        <v>#REF!</v>
      </c>
      <c r="BH276" s="70" t="e">
        <f t="shared" si="93"/>
        <v>#REF!</v>
      </c>
      <c r="BI276" s="70" t="e">
        <f t="shared" si="94"/>
        <v>#REF!</v>
      </c>
      <c r="BJ276" s="70" t="e">
        <f t="shared" si="95"/>
        <v>#REF!</v>
      </c>
      <c r="BK276" s="71"/>
      <c r="BL276" s="70" t="s">
        <v>47</v>
      </c>
      <c r="BM276" s="70" t="e">
        <f t="shared" si="96"/>
        <v>#REF!</v>
      </c>
      <c r="BN276" s="70" t="e">
        <f t="shared" si="97"/>
        <v>#REF!</v>
      </c>
      <c r="BO276" s="70" t="e">
        <f t="shared" si="98"/>
        <v>#REF!</v>
      </c>
      <c r="BP276" s="70" t="e">
        <f t="shared" si="99"/>
        <v>#REF!</v>
      </c>
      <c r="BQ276" s="52"/>
    </row>
    <row r="277" spans="1:69">
      <c r="A277" s="5">
        <v>7210</v>
      </c>
      <c r="B277" s="5" t="s">
        <v>290</v>
      </c>
      <c r="C277" s="40"/>
      <c r="D277" s="14" t="e">
        <f>SUMIF(#REF!,Aufteilung_Gebäudegruppen_BWZK!A277,#REF!)</f>
        <v>#REF!</v>
      </c>
      <c r="E277" s="14" t="e">
        <f>SUMIF(#REF!,Aufteilung_Gebäudegruppen_BWZK!A277,#REF!)</f>
        <v>#REF!</v>
      </c>
      <c r="F277" s="14" t="e">
        <f>SUMIF(#REF!,Aufteilung_Gebäudegruppen_BWZK!A277,#REF!)</f>
        <v>#REF!</v>
      </c>
      <c r="G277" s="14" t="e">
        <f>SUMIF(#REF!,Aufteilung_Gebäudegruppen_BWZK!A277,#REF!)</f>
        <v>#REF!</v>
      </c>
      <c r="H277" s="14" t="e">
        <f>SUMIF(#REF!,Aufteilung_Gebäudegruppen_BWZK!A277,#REF!)</f>
        <v>#REF!</v>
      </c>
      <c r="I277" s="67"/>
      <c r="J277" s="72" t="e">
        <f>SUMIF(#REF!,Aufteilung_Gebäudegruppen_BWZK!A277,#REF!)</f>
        <v>#REF!</v>
      </c>
      <c r="K277" s="72" t="e">
        <f>SUMIF(#REF!,Aufteilung_Gebäudegruppen_BWZK!A277,#REF!)</f>
        <v>#REF!</v>
      </c>
      <c r="L277" s="72" t="e">
        <f>SUMIF(#REF!,Aufteilung_Gebäudegruppen_BWZK!A277,#REF!)</f>
        <v>#REF!</v>
      </c>
      <c r="M277" s="72" t="e">
        <f>SUMIF(#REF!,Aufteilung_Gebäudegruppen_BWZK!A277,#REF!)</f>
        <v>#REF!</v>
      </c>
      <c r="N277" s="72" t="e">
        <f>SUMIF(#REF!,Aufteilung_Gebäudegruppen_BWZK!A277,#REF!)</f>
        <v>#REF!</v>
      </c>
      <c r="O277" s="67"/>
      <c r="P277" s="72" t="e">
        <f>SUMIF(#REF!,Aufteilung_Gebäudegruppen_BWZK!A277,#REF!)</f>
        <v>#REF!</v>
      </c>
      <c r="Q277" s="72" t="e">
        <f>SUMIF(#REF!,Aufteilung_Gebäudegruppen_BWZK!A277,#REF!)</f>
        <v>#REF!</v>
      </c>
      <c r="R277" s="72" t="e">
        <f>SUMIF(#REF!,Aufteilung_Gebäudegruppen_BWZK!A277,#REF!)</f>
        <v>#REF!</v>
      </c>
      <c r="S277" s="72" t="e">
        <f>SUMIF(#REF!,Aufteilung_Gebäudegruppen_BWZK!A277,#REF!)</f>
        <v>#REF!</v>
      </c>
      <c r="T277" s="72" t="e">
        <f>SUMIF(#REF!,Aufteilung_Gebäudegruppen_BWZK!A277,#REF!)</f>
        <v>#REF!</v>
      </c>
      <c r="U277" s="67"/>
      <c r="V277" s="72" t="e">
        <f>SUMIF(#REF!,Aufteilung_Gebäudegruppen_BWZK!A277,#REF!)</f>
        <v>#REF!</v>
      </c>
      <c r="W277" s="72" t="e">
        <f>SUMIF(#REF!,Aufteilung_Gebäudegruppen_BWZK!A277,#REF!)</f>
        <v>#REF!</v>
      </c>
      <c r="X277" s="72" t="e">
        <f>SUMIF(#REF!,Aufteilung_Gebäudegruppen_BWZK!A277,#REF!)</f>
        <v>#REF!</v>
      </c>
      <c r="Y277" s="72" t="e">
        <f>SUMIF(#REF!,Aufteilung_Gebäudegruppen_BWZK!A277,#REF!)</f>
        <v>#REF!</v>
      </c>
      <c r="Z277" s="72" t="e">
        <f>SUMIF(#REF!,Aufteilung_Gebäudegruppen_BWZK!A277,#REF!)</f>
        <v>#REF!</v>
      </c>
      <c r="AA277" s="67"/>
      <c r="AB277" s="72" t="e">
        <f>SUMIF(#REF!,Aufteilung_Gebäudegruppen_BWZK!A277,#REF!)</f>
        <v>#REF!</v>
      </c>
      <c r="AC277" s="72" t="e">
        <f>SUMIF(#REF!,Aufteilung_Gebäudegruppen_BWZK!A277,#REF!)</f>
        <v>#REF!</v>
      </c>
      <c r="AD277" s="72" t="e">
        <f>SUMIF(#REF!,Aufteilung_Gebäudegruppen_BWZK!A277,#REF!)</f>
        <v>#REF!</v>
      </c>
      <c r="AE277" s="72" t="e">
        <f>SUMIF(#REF!,Aufteilung_Gebäudegruppen_BWZK!A277,#REF!)</f>
        <v>#REF!</v>
      </c>
      <c r="AF277" s="72" t="e">
        <f>SUMIF(#REF!,Aufteilung_Gebäudegruppen_BWZK!A277,#REF!)</f>
        <v>#REF!</v>
      </c>
      <c r="AG277" s="67"/>
      <c r="AH277" s="72" t="e">
        <f>SUMIF(#REF!,Aufteilung_Gebäudegruppen_BWZK!A277,#REF!)</f>
        <v>#REF!</v>
      </c>
      <c r="AI277" s="72" t="e">
        <f>SUMIF(#REF!,Aufteilung_Gebäudegruppen_BWZK!A277,#REF!)</f>
        <v>#REF!</v>
      </c>
      <c r="AJ277" s="72" t="e">
        <f>SUMIF(#REF!,Aufteilung_Gebäudegruppen_BWZK!A277,#REF!)</f>
        <v>#REF!</v>
      </c>
      <c r="AK277" s="72" t="e">
        <f>SUMIF(#REF!,Aufteilung_Gebäudegruppen_BWZK!A277,#REF!)</f>
        <v>#REF!</v>
      </c>
      <c r="AL277" s="72" t="e">
        <f>SUMIF(#REF!,Aufteilung_Gebäudegruppen_BWZK!A277,#REF!)</f>
        <v>#REF!</v>
      </c>
      <c r="AM277" s="69"/>
      <c r="AN277" s="70" t="s">
        <v>47</v>
      </c>
      <c r="AO277" s="70" t="e">
        <f t="shared" si="80"/>
        <v>#REF!</v>
      </c>
      <c r="AP277" s="70" t="e">
        <f t="shared" si="81"/>
        <v>#REF!</v>
      </c>
      <c r="AQ277" s="70" t="e">
        <f t="shared" si="82"/>
        <v>#REF!</v>
      </c>
      <c r="AR277" s="70" t="e">
        <f t="shared" si="83"/>
        <v>#REF!</v>
      </c>
      <c r="AS277" s="71"/>
      <c r="AT277" s="70" t="s">
        <v>47</v>
      </c>
      <c r="AU277" s="70" t="e">
        <f t="shared" si="84"/>
        <v>#REF!</v>
      </c>
      <c r="AV277" s="70" t="e">
        <f t="shared" si="85"/>
        <v>#REF!</v>
      </c>
      <c r="AW277" s="70" t="e">
        <f t="shared" si="86"/>
        <v>#REF!</v>
      </c>
      <c r="AX277" s="70" t="e">
        <f t="shared" si="87"/>
        <v>#REF!</v>
      </c>
      <c r="AY277" s="71"/>
      <c r="AZ277" s="70" t="s">
        <v>47</v>
      </c>
      <c r="BA277" s="70" t="e">
        <f t="shared" si="88"/>
        <v>#REF!</v>
      </c>
      <c r="BB277" s="70" t="e">
        <f t="shared" si="89"/>
        <v>#REF!</v>
      </c>
      <c r="BC277" s="70" t="e">
        <f t="shared" si="90"/>
        <v>#REF!</v>
      </c>
      <c r="BD277" s="70" t="e">
        <f t="shared" si="91"/>
        <v>#REF!</v>
      </c>
      <c r="BE277" s="71"/>
      <c r="BF277" s="70" t="s">
        <v>47</v>
      </c>
      <c r="BG277" s="70" t="e">
        <f t="shared" si="92"/>
        <v>#REF!</v>
      </c>
      <c r="BH277" s="70" t="e">
        <f t="shared" si="93"/>
        <v>#REF!</v>
      </c>
      <c r="BI277" s="70" t="e">
        <f t="shared" si="94"/>
        <v>#REF!</v>
      </c>
      <c r="BJ277" s="70" t="e">
        <f t="shared" si="95"/>
        <v>#REF!</v>
      </c>
      <c r="BK277" s="71"/>
      <c r="BL277" s="70" t="s">
        <v>47</v>
      </c>
      <c r="BM277" s="70" t="e">
        <f t="shared" si="96"/>
        <v>#REF!</v>
      </c>
      <c r="BN277" s="70" t="e">
        <f t="shared" si="97"/>
        <v>#REF!</v>
      </c>
      <c r="BO277" s="70" t="e">
        <f t="shared" si="98"/>
        <v>#REF!</v>
      </c>
      <c r="BP277" s="70" t="e">
        <f t="shared" si="99"/>
        <v>#REF!</v>
      </c>
      <c r="BQ277" s="52"/>
    </row>
    <row r="278" spans="1:69">
      <c r="A278" s="73">
        <v>7211</v>
      </c>
      <c r="B278" s="73" t="s">
        <v>291</v>
      </c>
      <c r="C278" s="74"/>
      <c r="D278" s="14" t="e">
        <f>SUMIF(#REF!,Aufteilung_Gebäudegruppen_BWZK!A278,#REF!)</f>
        <v>#REF!</v>
      </c>
      <c r="E278" s="14" t="e">
        <f>SUMIF(#REF!,Aufteilung_Gebäudegruppen_BWZK!A278,#REF!)</f>
        <v>#REF!</v>
      </c>
      <c r="F278" s="14" t="e">
        <f>SUMIF(#REF!,Aufteilung_Gebäudegruppen_BWZK!A278,#REF!)</f>
        <v>#REF!</v>
      </c>
      <c r="G278" s="14" t="e">
        <f>SUMIF(#REF!,Aufteilung_Gebäudegruppen_BWZK!A278,#REF!)</f>
        <v>#REF!</v>
      </c>
      <c r="H278" s="14" t="e">
        <f>SUMIF(#REF!,Aufteilung_Gebäudegruppen_BWZK!A278,#REF!)</f>
        <v>#REF!</v>
      </c>
      <c r="I278" s="67"/>
      <c r="J278" s="72" t="e">
        <f>SUMIF(#REF!,Aufteilung_Gebäudegruppen_BWZK!A278,#REF!)</f>
        <v>#REF!</v>
      </c>
      <c r="K278" s="72" t="e">
        <f>SUMIF(#REF!,Aufteilung_Gebäudegruppen_BWZK!A278,#REF!)</f>
        <v>#REF!</v>
      </c>
      <c r="L278" s="72" t="e">
        <f>SUMIF(#REF!,Aufteilung_Gebäudegruppen_BWZK!A278,#REF!)</f>
        <v>#REF!</v>
      </c>
      <c r="M278" s="72" t="e">
        <f>SUMIF(#REF!,Aufteilung_Gebäudegruppen_BWZK!A278,#REF!)</f>
        <v>#REF!</v>
      </c>
      <c r="N278" s="72" t="e">
        <f>SUMIF(#REF!,Aufteilung_Gebäudegruppen_BWZK!A278,#REF!)</f>
        <v>#REF!</v>
      </c>
      <c r="O278" s="67"/>
      <c r="P278" s="72" t="e">
        <f>SUMIF(#REF!,Aufteilung_Gebäudegruppen_BWZK!A278,#REF!)</f>
        <v>#REF!</v>
      </c>
      <c r="Q278" s="72" t="e">
        <f>SUMIF(#REF!,Aufteilung_Gebäudegruppen_BWZK!A278,#REF!)</f>
        <v>#REF!</v>
      </c>
      <c r="R278" s="72" t="e">
        <f>SUMIF(#REF!,Aufteilung_Gebäudegruppen_BWZK!A278,#REF!)</f>
        <v>#REF!</v>
      </c>
      <c r="S278" s="72" t="e">
        <f>SUMIF(#REF!,Aufteilung_Gebäudegruppen_BWZK!A278,#REF!)</f>
        <v>#REF!</v>
      </c>
      <c r="T278" s="72" t="e">
        <f>SUMIF(#REF!,Aufteilung_Gebäudegruppen_BWZK!A278,#REF!)</f>
        <v>#REF!</v>
      </c>
      <c r="U278" s="67"/>
      <c r="V278" s="72" t="e">
        <f>SUMIF(#REF!,Aufteilung_Gebäudegruppen_BWZK!A278,#REF!)</f>
        <v>#REF!</v>
      </c>
      <c r="W278" s="72" t="e">
        <f>SUMIF(#REF!,Aufteilung_Gebäudegruppen_BWZK!A278,#REF!)</f>
        <v>#REF!</v>
      </c>
      <c r="X278" s="72" t="e">
        <f>SUMIF(#REF!,Aufteilung_Gebäudegruppen_BWZK!A278,#REF!)</f>
        <v>#REF!</v>
      </c>
      <c r="Y278" s="72" t="e">
        <f>SUMIF(#REF!,Aufteilung_Gebäudegruppen_BWZK!A278,#REF!)</f>
        <v>#REF!</v>
      </c>
      <c r="Z278" s="72" t="e">
        <f>SUMIF(#REF!,Aufteilung_Gebäudegruppen_BWZK!A278,#REF!)</f>
        <v>#REF!</v>
      </c>
      <c r="AA278" s="67"/>
      <c r="AB278" s="72" t="e">
        <f>SUMIF(#REF!,Aufteilung_Gebäudegruppen_BWZK!A278,#REF!)</f>
        <v>#REF!</v>
      </c>
      <c r="AC278" s="72" t="e">
        <f>SUMIF(#REF!,Aufteilung_Gebäudegruppen_BWZK!A278,#REF!)</f>
        <v>#REF!</v>
      </c>
      <c r="AD278" s="72" t="e">
        <f>SUMIF(#REF!,Aufteilung_Gebäudegruppen_BWZK!A278,#REF!)</f>
        <v>#REF!</v>
      </c>
      <c r="AE278" s="72" t="e">
        <f>SUMIF(#REF!,Aufteilung_Gebäudegruppen_BWZK!A278,#REF!)</f>
        <v>#REF!</v>
      </c>
      <c r="AF278" s="72" t="e">
        <f>SUMIF(#REF!,Aufteilung_Gebäudegruppen_BWZK!A278,#REF!)</f>
        <v>#REF!</v>
      </c>
      <c r="AG278" s="67"/>
      <c r="AH278" s="72" t="e">
        <f>SUMIF(#REF!,Aufteilung_Gebäudegruppen_BWZK!A278,#REF!)</f>
        <v>#REF!</v>
      </c>
      <c r="AI278" s="72" t="e">
        <f>SUMIF(#REF!,Aufteilung_Gebäudegruppen_BWZK!A278,#REF!)</f>
        <v>#REF!</v>
      </c>
      <c r="AJ278" s="72" t="e">
        <f>SUMIF(#REF!,Aufteilung_Gebäudegruppen_BWZK!A278,#REF!)</f>
        <v>#REF!</v>
      </c>
      <c r="AK278" s="72" t="e">
        <f>SUMIF(#REF!,Aufteilung_Gebäudegruppen_BWZK!A278,#REF!)</f>
        <v>#REF!</v>
      </c>
      <c r="AL278" s="72" t="e">
        <f>SUMIF(#REF!,Aufteilung_Gebäudegruppen_BWZK!A278,#REF!)</f>
        <v>#REF!</v>
      </c>
      <c r="AM278" s="69"/>
      <c r="AN278" s="70" t="s">
        <v>47</v>
      </c>
      <c r="AO278" s="70" t="e">
        <f t="shared" si="80"/>
        <v>#REF!</v>
      </c>
      <c r="AP278" s="70" t="e">
        <f t="shared" si="81"/>
        <v>#REF!</v>
      </c>
      <c r="AQ278" s="70" t="e">
        <f t="shared" si="82"/>
        <v>#REF!</v>
      </c>
      <c r="AR278" s="70" t="e">
        <f t="shared" si="83"/>
        <v>#REF!</v>
      </c>
      <c r="AS278" s="71"/>
      <c r="AT278" s="70" t="s">
        <v>47</v>
      </c>
      <c r="AU278" s="70" t="e">
        <f t="shared" si="84"/>
        <v>#REF!</v>
      </c>
      <c r="AV278" s="70" t="e">
        <f t="shared" si="85"/>
        <v>#REF!</v>
      </c>
      <c r="AW278" s="70" t="e">
        <f t="shared" si="86"/>
        <v>#REF!</v>
      </c>
      <c r="AX278" s="70" t="e">
        <f t="shared" si="87"/>
        <v>#REF!</v>
      </c>
      <c r="AY278" s="71"/>
      <c r="AZ278" s="70" t="s">
        <v>47</v>
      </c>
      <c r="BA278" s="70" t="e">
        <f t="shared" si="88"/>
        <v>#REF!</v>
      </c>
      <c r="BB278" s="70" t="e">
        <f t="shared" si="89"/>
        <v>#REF!</v>
      </c>
      <c r="BC278" s="70" t="e">
        <f t="shared" si="90"/>
        <v>#REF!</v>
      </c>
      <c r="BD278" s="70" t="e">
        <f t="shared" si="91"/>
        <v>#REF!</v>
      </c>
      <c r="BE278" s="71"/>
      <c r="BF278" s="70" t="s">
        <v>47</v>
      </c>
      <c r="BG278" s="70" t="e">
        <f t="shared" si="92"/>
        <v>#REF!</v>
      </c>
      <c r="BH278" s="70" t="e">
        <f t="shared" si="93"/>
        <v>#REF!</v>
      </c>
      <c r="BI278" s="70" t="e">
        <f t="shared" si="94"/>
        <v>#REF!</v>
      </c>
      <c r="BJ278" s="70" t="e">
        <f t="shared" si="95"/>
        <v>#REF!</v>
      </c>
      <c r="BK278" s="71"/>
      <c r="BL278" s="70" t="s">
        <v>47</v>
      </c>
      <c r="BM278" s="70" t="e">
        <f t="shared" si="96"/>
        <v>#REF!</v>
      </c>
      <c r="BN278" s="70" t="e">
        <f t="shared" si="97"/>
        <v>#REF!</v>
      </c>
      <c r="BO278" s="70" t="e">
        <f t="shared" si="98"/>
        <v>#REF!</v>
      </c>
      <c r="BP278" s="70" t="e">
        <f t="shared" si="99"/>
        <v>#REF!</v>
      </c>
      <c r="BQ278" s="52"/>
    </row>
    <row r="279" spans="1:69">
      <c r="A279" s="73">
        <v>7212</v>
      </c>
      <c r="B279" s="73" t="s">
        <v>292</v>
      </c>
      <c r="C279" s="74"/>
      <c r="D279" s="14" t="e">
        <f>SUMIF(#REF!,Aufteilung_Gebäudegruppen_BWZK!A279,#REF!)</f>
        <v>#REF!</v>
      </c>
      <c r="E279" s="14" t="e">
        <f>SUMIF(#REF!,Aufteilung_Gebäudegruppen_BWZK!A279,#REF!)</f>
        <v>#REF!</v>
      </c>
      <c r="F279" s="14" t="e">
        <f>SUMIF(#REF!,Aufteilung_Gebäudegruppen_BWZK!A279,#REF!)</f>
        <v>#REF!</v>
      </c>
      <c r="G279" s="14" t="e">
        <f>SUMIF(#REF!,Aufteilung_Gebäudegruppen_BWZK!A279,#REF!)</f>
        <v>#REF!</v>
      </c>
      <c r="H279" s="14" t="e">
        <f>SUMIF(#REF!,Aufteilung_Gebäudegruppen_BWZK!A279,#REF!)</f>
        <v>#REF!</v>
      </c>
      <c r="I279" s="67"/>
      <c r="J279" s="72" t="e">
        <f>SUMIF(#REF!,Aufteilung_Gebäudegruppen_BWZK!A279,#REF!)</f>
        <v>#REF!</v>
      </c>
      <c r="K279" s="72" t="e">
        <f>SUMIF(#REF!,Aufteilung_Gebäudegruppen_BWZK!A279,#REF!)</f>
        <v>#REF!</v>
      </c>
      <c r="L279" s="72" t="e">
        <f>SUMIF(#REF!,Aufteilung_Gebäudegruppen_BWZK!A279,#REF!)</f>
        <v>#REF!</v>
      </c>
      <c r="M279" s="72" t="e">
        <f>SUMIF(#REF!,Aufteilung_Gebäudegruppen_BWZK!A279,#REF!)</f>
        <v>#REF!</v>
      </c>
      <c r="N279" s="72" t="e">
        <f>SUMIF(#REF!,Aufteilung_Gebäudegruppen_BWZK!A279,#REF!)</f>
        <v>#REF!</v>
      </c>
      <c r="O279" s="67"/>
      <c r="P279" s="72" t="e">
        <f>SUMIF(#REF!,Aufteilung_Gebäudegruppen_BWZK!A279,#REF!)</f>
        <v>#REF!</v>
      </c>
      <c r="Q279" s="72" t="e">
        <f>SUMIF(#REF!,Aufteilung_Gebäudegruppen_BWZK!A279,#REF!)</f>
        <v>#REF!</v>
      </c>
      <c r="R279" s="72" t="e">
        <f>SUMIF(#REF!,Aufteilung_Gebäudegruppen_BWZK!A279,#REF!)</f>
        <v>#REF!</v>
      </c>
      <c r="S279" s="72" t="e">
        <f>SUMIF(#REF!,Aufteilung_Gebäudegruppen_BWZK!A279,#REF!)</f>
        <v>#REF!</v>
      </c>
      <c r="T279" s="72" t="e">
        <f>SUMIF(#REF!,Aufteilung_Gebäudegruppen_BWZK!A279,#REF!)</f>
        <v>#REF!</v>
      </c>
      <c r="U279" s="67"/>
      <c r="V279" s="72" t="e">
        <f>SUMIF(#REF!,Aufteilung_Gebäudegruppen_BWZK!A279,#REF!)</f>
        <v>#REF!</v>
      </c>
      <c r="W279" s="72" t="e">
        <f>SUMIF(#REF!,Aufteilung_Gebäudegruppen_BWZK!A279,#REF!)</f>
        <v>#REF!</v>
      </c>
      <c r="X279" s="72" t="e">
        <f>SUMIF(#REF!,Aufteilung_Gebäudegruppen_BWZK!A279,#REF!)</f>
        <v>#REF!</v>
      </c>
      <c r="Y279" s="72" t="e">
        <f>SUMIF(#REF!,Aufteilung_Gebäudegruppen_BWZK!A279,#REF!)</f>
        <v>#REF!</v>
      </c>
      <c r="Z279" s="72" t="e">
        <f>SUMIF(#REF!,Aufteilung_Gebäudegruppen_BWZK!A279,#REF!)</f>
        <v>#REF!</v>
      </c>
      <c r="AA279" s="67"/>
      <c r="AB279" s="72" t="e">
        <f>SUMIF(#REF!,Aufteilung_Gebäudegruppen_BWZK!A279,#REF!)</f>
        <v>#REF!</v>
      </c>
      <c r="AC279" s="72" t="e">
        <f>SUMIF(#REF!,Aufteilung_Gebäudegruppen_BWZK!A279,#REF!)</f>
        <v>#REF!</v>
      </c>
      <c r="AD279" s="72" t="e">
        <f>SUMIF(#REF!,Aufteilung_Gebäudegruppen_BWZK!A279,#REF!)</f>
        <v>#REF!</v>
      </c>
      <c r="AE279" s="72" t="e">
        <f>SUMIF(#REF!,Aufteilung_Gebäudegruppen_BWZK!A279,#REF!)</f>
        <v>#REF!</v>
      </c>
      <c r="AF279" s="72" t="e">
        <f>SUMIF(#REF!,Aufteilung_Gebäudegruppen_BWZK!A279,#REF!)</f>
        <v>#REF!</v>
      </c>
      <c r="AG279" s="67"/>
      <c r="AH279" s="72" t="e">
        <f>SUMIF(#REF!,Aufteilung_Gebäudegruppen_BWZK!A279,#REF!)</f>
        <v>#REF!</v>
      </c>
      <c r="AI279" s="72" t="e">
        <f>SUMIF(#REF!,Aufteilung_Gebäudegruppen_BWZK!A279,#REF!)</f>
        <v>#REF!</v>
      </c>
      <c r="AJ279" s="72" t="e">
        <f>SUMIF(#REF!,Aufteilung_Gebäudegruppen_BWZK!A279,#REF!)</f>
        <v>#REF!</v>
      </c>
      <c r="AK279" s="72" t="e">
        <f>SUMIF(#REF!,Aufteilung_Gebäudegruppen_BWZK!A279,#REF!)</f>
        <v>#REF!</v>
      </c>
      <c r="AL279" s="72" t="e">
        <f>SUMIF(#REF!,Aufteilung_Gebäudegruppen_BWZK!A279,#REF!)</f>
        <v>#REF!</v>
      </c>
      <c r="AM279" s="69"/>
      <c r="AN279" s="70" t="s">
        <v>47</v>
      </c>
      <c r="AO279" s="70" t="e">
        <f t="shared" si="80"/>
        <v>#REF!</v>
      </c>
      <c r="AP279" s="70" t="e">
        <f t="shared" si="81"/>
        <v>#REF!</v>
      </c>
      <c r="AQ279" s="70" t="e">
        <f t="shared" si="82"/>
        <v>#REF!</v>
      </c>
      <c r="AR279" s="70" t="e">
        <f t="shared" si="83"/>
        <v>#REF!</v>
      </c>
      <c r="AS279" s="71"/>
      <c r="AT279" s="70" t="s">
        <v>47</v>
      </c>
      <c r="AU279" s="70" t="e">
        <f t="shared" si="84"/>
        <v>#REF!</v>
      </c>
      <c r="AV279" s="70" t="e">
        <f t="shared" si="85"/>
        <v>#REF!</v>
      </c>
      <c r="AW279" s="70" t="e">
        <f t="shared" si="86"/>
        <v>#REF!</v>
      </c>
      <c r="AX279" s="70" t="e">
        <f t="shared" si="87"/>
        <v>#REF!</v>
      </c>
      <c r="AY279" s="71"/>
      <c r="AZ279" s="70" t="s">
        <v>47</v>
      </c>
      <c r="BA279" s="70" t="e">
        <f t="shared" si="88"/>
        <v>#REF!</v>
      </c>
      <c r="BB279" s="70" t="e">
        <f t="shared" si="89"/>
        <v>#REF!</v>
      </c>
      <c r="BC279" s="70" t="e">
        <f t="shared" si="90"/>
        <v>#REF!</v>
      </c>
      <c r="BD279" s="70" t="e">
        <f t="shared" si="91"/>
        <v>#REF!</v>
      </c>
      <c r="BE279" s="71"/>
      <c r="BF279" s="70" t="s">
        <v>47</v>
      </c>
      <c r="BG279" s="70" t="e">
        <f t="shared" si="92"/>
        <v>#REF!</v>
      </c>
      <c r="BH279" s="70" t="e">
        <f t="shared" si="93"/>
        <v>#REF!</v>
      </c>
      <c r="BI279" s="70" t="e">
        <f t="shared" si="94"/>
        <v>#REF!</v>
      </c>
      <c r="BJ279" s="70" t="e">
        <f t="shared" si="95"/>
        <v>#REF!</v>
      </c>
      <c r="BK279" s="71"/>
      <c r="BL279" s="70" t="s">
        <v>47</v>
      </c>
      <c r="BM279" s="70" t="e">
        <f t="shared" si="96"/>
        <v>#REF!</v>
      </c>
      <c r="BN279" s="70" t="e">
        <f t="shared" si="97"/>
        <v>#REF!</v>
      </c>
      <c r="BO279" s="70" t="e">
        <f t="shared" si="98"/>
        <v>#REF!</v>
      </c>
      <c r="BP279" s="70" t="e">
        <f t="shared" si="99"/>
        <v>#REF!</v>
      </c>
      <c r="BQ279" s="52"/>
    </row>
    <row r="280" spans="1:69">
      <c r="A280" s="73">
        <v>7213</v>
      </c>
      <c r="B280" s="73" t="s">
        <v>293</v>
      </c>
      <c r="C280" s="74"/>
      <c r="D280" s="14" t="e">
        <f>SUMIF(#REF!,Aufteilung_Gebäudegruppen_BWZK!A280,#REF!)</f>
        <v>#REF!</v>
      </c>
      <c r="E280" s="14" t="e">
        <f>SUMIF(#REF!,Aufteilung_Gebäudegruppen_BWZK!A280,#REF!)</f>
        <v>#REF!</v>
      </c>
      <c r="F280" s="14" t="e">
        <f>SUMIF(#REF!,Aufteilung_Gebäudegruppen_BWZK!A280,#REF!)</f>
        <v>#REF!</v>
      </c>
      <c r="G280" s="14" t="e">
        <f>SUMIF(#REF!,Aufteilung_Gebäudegruppen_BWZK!A280,#REF!)</f>
        <v>#REF!</v>
      </c>
      <c r="H280" s="14" t="e">
        <f>SUMIF(#REF!,Aufteilung_Gebäudegruppen_BWZK!A280,#REF!)</f>
        <v>#REF!</v>
      </c>
      <c r="I280" s="67"/>
      <c r="J280" s="72" t="e">
        <f>SUMIF(#REF!,Aufteilung_Gebäudegruppen_BWZK!A280,#REF!)</f>
        <v>#REF!</v>
      </c>
      <c r="K280" s="72" t="e">
        <f>SUMIF(#REF!,Aufteilung_Gebäudegruppen_BWZK!A280,#REF!)</f>
        <v>#REF!</v>
      </c>
      <c r="L280" s="72" t="e">
        <f>SUMIF(#REF!,Aufteilung_Gebäudegruppen_BWZK!A280,#REF!)</f>
        <v>#REF!</v>
      </c>
      <c r="M280" s="72" t="e">
        <f>SUMIF(#REF!,Aufteilung_Gebäudegruppen_BWZK!A280,#REF!)</f>
        <v>#REF!</v>
      </c>
      <c r="N280" s="72" t="e">
        <f>SUMIF(#REF!,Aufteilung_Gebäudegruppen_BWZK!A280,#REF!)</f>
        <v>#REF!</v>
      </c>
      <c r="O280" s="67"/>
      <c r="P280" s="72" t="e">
        <f>SUMIF(#REF!,Aufteilung_Gebäudegruppen_BWZK!A280,#REF!)</f>
        <v>#REF!</v>
      </c>
      <c r="Q280" s="72" t="e">
        <f>SUMIF(#REF!,Aufteilung_Gebäudegruppen_BWZK!A280,#REF!)</f>
        <v>#REF!</v>
      </c>
      <c r="R280" s="72" t="e">
        <f>SUMIF(#REF!,Aufteilung_Gebäudegruppen_BWZK!A280,#REF!)</f>
        <v>#REF!</v>
      </c>
      <c r="S280" s="72" t="e">
        <f>SUMIF(#REF!,Aufteilung_Gebäudegruppen_BWZK!A280,#REF!)</f>
        <v>#REF!</v>
      </c>
      <c r="T280" s="72" t="e">
        <f>SUMIF(#REF!,Aufteilung_Gebäudegruppen_BWZK!A280,#REF!)</f>
        <v>#REF!</v>
      </c>
      <c r="U280" s="67"/>
      <c r="V280" s="72" t="e">
        <f>SUMIF(#REF!,Aufteilung_Gebäudegruppen_BWZK!A280,#REF!)</f>
        <v>#REF!</v>
      </c>
      <c r="W280" s="72" t="e">
        <f>SUMIF(#REF!,Aufteilung_Gebäudegruppen_BWZK!A280,#REF!)</f>
        <v>#REF!</v>
      </c>
      <c r="X280" s="72" t="e">
        <f>SUMIF(#REF!,Aufteilung_Gebäudegruppen_BWZK!A280,#REF!)</f>
        <v>#REF!</v>
      </c>
      <c r="Y280" s="72" t="e">
        <f>SUMIF(#REF!,Aufteilung_Gebäudegruppen_BWZK!A280,#REF!)</f>
        <v>#REF!</v>
      </c>
      <c r="Z280" s="72" t="e">
        <f>SUMIF(#REF!,Aufteilung_Gebäudegruppen_BWZK!A280,#REF!)</f>
        <v>#REF!</v>
      </c>
      <c r="AA280" s="67"/>
      <c r="AB280" s="72" t="e">
        <f>SUMIF(#REF!,Aufteilung_Gebäudegruppen_BWZK!A280,#REF!)</f>
        <v>#REF!</v>
      </c>
      <c r="AC280" s="72" t="e">
        <f>SUMIF(#REF!,Aufteilung_Gebäudegruppen_BWZK!A280,#REF!)</f>
        <v>#REF!</v>
      </c>
      <c r="AD280" s="72" t="e">
        <f>SUMIF(#REF!,Aufteilung_Gebäudegruppen_BWZK!A280,#REF!)</f>
        <v>#REF!</v>
      </c>
      <c r="AE280" s="72" t="e">
        <f>SUMIF(#REF!,Aufteilung_Gebäudegruppen_BWZK!A280,#REF!)</f>
        <v>#REF!</v>
      </c>
      <c r="AF280" s="72" t="e">
        <f>SUMIF(#REF!,Aufteilung_Gebäudegruppen_BWZK!A280,#REF!)</f>
        <v>#REF!</v>
      </c>
      <c r="AG280" s="67"/>
      <c r="AH280" s="72" t="e">
        <f>SUMIF(#REF!,Aufteilung_Gebäudegruppen_BWZK!A280,#REF!)</f>
        <v>#REF!</v>
      </c>
      <c r="AI280" s="72" t="e">
        <f>SUMIF(#REF!,Aufteilung_Gebäudegruppen_BWZK!A280,#REF!)</f>
        <v>#REF!</v>
      </c>
      <c r="AJ280" s="72" t="e">
        <f>SUMIF(#REF!,Aufteilung_Gebäudegruppen_BWZK!A280,#REF!)</f>
        <v>#REF!</v>
      </c>
      <c r="AK280" s="72" t="e">
        <f>SUMIF(#REF!,Aufteilung_Gebäudegruppen_BWZK!A280,#REF!)</f>
        <v>#REF!</v>
      </c>
      <c r="AL280" s="72" t="e">
        <f>SUMIF(#REF!,Aufteilung_Gebäudegruppen_BWZK!A280,#REF!)</f>
        <v>#REF!</v>
      </c>
      <c r="AM280" s="69"/>
      <c r="AN280" s="70" t="s">
        <v>47</v>
      </c>
      <c r="AO280" s="70" t="e">
        <f t="shared" si="80"/>
        <v>#REF!</v>
      </c>
      <c r="AP280" s="70" t="e">
        <f t="shared" si="81"/>
        <v>#REF!</v>
      </c>
      <c r="AQ280" s="70" t="e">
        <f t="shared" si="82"/>
        <v>#REF!</v>
      </c>
      <c r="AR280" s="70" t="e">
        <f t="shared" si="83"/>
        <v>#REF!</v>
      </c>
      <c r="AS280" s="71"/>
      <c r="AT280" s="70" t="s">
        <v>47</v>
      </c>
      <c r="AU280" s="70" t="e">
        <f t="shared" si="84"/>
        <v>#REF!</v>
      </c>
      <c r="AV280" s="70" t="e">
        <f t="shared" si="85"/>
        <v>#REF!</v>
      </c>
      <c r="AW280" s="70" t="e">
        <f t="shared" si="86"/>
        <v>#REF!</v>
      </c>
      <c r="AX280" s="70" t="e">
        <f t="shared" si="87"/>
        <v>#REF!</v>
      </c>
      <c r="AY280" s="71"/>
      <c r="AZ280" s="70" t="s">
        <v>47</v>
      </c>
      <c r="BA280" s="70" t="e">
        <f t="shared" si="88"/>
        <v>#REF!</v>
      </c>
      <c r="BB280" s="70" t="e">
        <f t="shared" si="89"/>
        <v>#REF!</v>
      </c>
      <c r="BC280" s="70" t="e">
        <f t="shared" si="90"/>
        <v>#REF!</v>
      </c>
      <c r="BD280" s="70" t="e">
        <f t="shared" si="91"/>
        <v>#REF!</v>
      </c>
      <c r="BE280" s="71"/>
      <c r="BF280" s="70" t="s">
        <v>47</v>
      </c>
      <c r="BG280" s="70" t="e">
        <f t="shared" si="92"/>
        <v>#REF!</v>
      </c>
      <c r="BH280" s="70" t="e">
        <f t="shared" si="93"/>
        <v>#REF!</v>
      </c>
      <c r="BI280" s="70" t="e">
        <f t="shared" si="94"/>
        <v>#REF!</v>
      </c>
      <c r="BJ280" s="70" t="e">
        <f t="shared" si="95"/>
        <v>#REF!</v>
      </c>
      <c r="BK280" s="71"/>
      <c r="BL280" s="70" t="s">
        <v>47</v>
      </c>
      <c r="BM280" s="70" t="e">
        <f t="shared" si="96"/>
        <v>#REF!</v>
      </c>
      <c r="BN280" s="70" t="e">
        <f t="shared" si="97"/>
        <v>#REF!</v>
      </c>
      <c r="BO280" s="70" t="e">
        <f t="shared" si="98"/>
        <v>#REF!</v>
      </c>
      <c r="BP280" s="70" t="e">
        <f t="shared" si="99"/>
        <v>#REF!</v>
      </c>
      <c r="BQ280" s="52"/>
    </row>
    <row r="281" spans="1:69">
      <c r="A281" s="73">
        <v>7214</v>
      </c>
      <c r="B281" s="73" t="s">
        <v>294</v>
      </c>
      <c r="C281" s="74"/>
      <c r="D281" s="14" t="e">
        <f>SUMIF(#REF!,Aufteilung_Gebäudegruppen_BWZK!A281,#REF!)</f>
        <v>#REF!</v>
      </c>
      <c r="E281" s="14" t="e">
        <f>SUMIF(#REF!,Aufteilung_Gebäudegruppen_BWZK!A281,#REF!)</f>
        <v>#REF!</v>
      </c>
      <c r="F281" s="14" t="e">
        <f>SUMIF(#REF!,Aufteilung_Gebäudegruppen_BWZK!A281,#REF!)</f>
        <v>#REF!</v>
      </c>
      <c r="G281" s="14" t="e">
        <f>SUMIF(#REF!,Aufteilung_Gebäudegruppen_BWZK!A281,#REF!)</f>
        <v>#REF!</v>
      </c>
      <c r="H281" s="14" t="e">
        <f>SUMIF(#REF!,Aufteilung_Gebäudegruppen_BWZK!A281,#REF!)</f>
        <v>#REF!</v>
      </c>
      <c r="I281" s="67"/>
      <c r="J281" s="72" t="e">
        <f>SUMIF(#REF!,Aufteilung_Gebäudegruppen_BWZK!A281,#REF!)</f>
        <v>#REF!</v>
      </c>
      <c r="K281" s="72" t="e">
        <f>SUMIF(#REF!,Aufteilung_Gebäudegruppen_BWZK!A281,#REF!)</f>
        <v>#REF!</v>
      </c>
      <c r="L281" s="72" t="e">
        <f>SUMIF(#REF!,Aufteilung_Gebäudegruppen_BWZK!A281,#REF!)</f>
        <v>#REF!</v>
      </c>
      <c r="M281" s="72" t="e">
        <f>SUMIF(#REF!,Aufteilung_Gebäudegruppen_BWZK!A281,#REF!)</f>
        <v>#REF!</v>
      </c>
      <c r="N281" s="72" t="e">
        <f>SUMIF(#REF!,Aufteilung_Gebäudegruppen_BWZK!A281,#REF!)</f>
        <v>#REF!</v>
      </c>
      <c r="O281" s="67"/>
      <c r="P281" s="72" t="e">
        <f>SUMIF(#REF!,Aufteilung_Gebäudegruppen_BWZK!A281,#REF!)</f>
        <v>#REF!</v>
      </c>
      <c r="Q281" s="72" t="e">
        <f>SUMIF(#REF!,Aufteilung_Gebäudegruppen_BWZK!A281,#REF!)</f>
        <v>#REF!</v>
      </c>
      <c r="R281" s="72" t="e">
        <f>SUMIF(#REF!,Aufteilung_Gebäudegruppen_BWZK!A281,#REF!)</f>
        <v>#REF!</v>
      </c>
      <c r="S281" s="72" t="e">
        <f>SUMIF(#REF!,Aufteilung_Gebäudegruppen_BWZK!A281,#REF!)</f>
        <v>#REF!</v>
      </c>
      <c r="T281" s="72" t="e">
        <f>SUMIF(#REF!,Aufteilung_Gebäudegruppen_BWZK!A281,#REF!)</f>
        <v>#REF!</v>
      </c>
      <c r="U281" s="67"/>
      <c r="V281" s="72" t="e">
        <f>SUMIF(#REF!,Aufteilung_Gebäudegruppen_BWZK!A281,#REF!)</f>
        <v>#REF!</v>
      </c>
      <c r="W281" s="72" t="e">
        <f>SUMIF(#REF!,Aufteilung_Gebäudegruppen_BWZK!A281,#REF!)</f>
        <v>#REF!</v>
      </c>
      <c r="X281" s="72" t="e">
        <f>SUMIF(#REF!,Aufteilung_Gebäudegruppen_BWZK!A281,#REF!)</f>
        <v>#REF!</v>
      </c>
      <c r="Y281" s="72" t="e">
        <f>SUMIF(#REF!,Aufteilung_Gebäudegruppen_BWZK!A281,#REF!)</f>
        <v>#REF!</v>
      </c>
      <c r="Z281" s="72" t="e">
        <f>SUMIF(#REF!,Aufteilung_Gebäudegruppen_BWZK!A281,#REF!)</f>
        <v>#REF!</v>
      </c>
      <c r="AA281" s="67"/>
      <c r="AB281" s="72" t="e">
        <f>SUMIF(#REF!,Aufteilung_Gebäudegruppen_BWZK!A281,#REF!)</f>
        <v>#REF!</v>
      </c>
      <c r="AC281" s="72" t="e">
        <f>SUMIF(#REF!,Aufteilung_Gebäudegruppen_BWZK!A281,#REF!)</f>
        <v>#REF!</v>
      </c>
      <c r="AD281" s="72" t="e">
        <f>SUMIF(#REF!,Aufteilung_Gebäudegruppen_BWZK!A281,#REF!)</f>
        <v>#REF!</v>
      </c>
      <c r="AE281" s="72" t="e">
        <f>SUMIF(#REF!,Aufteilung_Gebäudegruppen_BWZK!A281,#REF!)</f>
        <v>#REF!</v>
      </c>
      <c r="AF281" s="72" t="e">
        <f>SUMIF(#REF!,Aufteilung_Gebäudegruppen_BWZK!A281,#REF!)</f>
        <v>#REF!</v>
      </c>
      <c r="AG281" s="67"/>
      <c r="AH281" s="72" t="e">
        <f>SUMIF(#REF!,Aufteilung_Gebäudegruppen_BWZK!A281,#REF!)</f>
        <v>#REF!</v>
      </c>
      <c r="AI281" s="72" t="e">
        <f>SUMIF(#REF!,Aufteilung_Gebäudegruppen_BWZK!A281,#REF!)</f>
        <v>#REF!</v>
      </c>
      <c r="AJ281" s="72" t="e">
        <f>SUMIF(#REF!,Aufteilung_Gebäudegruppen_BWZK!A281,#REF!)</f>
        <v>#REF!</v>
      </c>
      <c r="AK281" s="72" t="e">
        <f>SUMIF(#REF!,Aufteilung_Gebäudegruppen_BWZK!A281,#REF!)</f>
        <v>#REF!</v>
      </c>
      <c r="AL281" s="72" t="e">
        <f>SUMIF(#REF!,Aufteilung_Gebäudegruppen_BWZK!A281,#REF!)</f>
        <v>#REF!</v>
      </c>
      <c r="AM281" s="69"/>
      <c r="AN281" s="70" t="s">
        <v>47</v>
      </c>
      <c r="AO281" s="70" t="e">
        <f t="shared" si="80"/>
        <v>#REF!</v>
      </c>
      <c r="AP281" s="70" t="e">
        <f t="shared" si="81"/>
        <v>#REF!</v>
      </c>
      <c r="AQ281" s="70" t="e">
        <f t="shared" si="82"/>
        <v>#REF!</v>
      </c>
      <c r="AR281" s="70" t="e">
        <f t="shared" si="83"/>
        <v>#REF!</v>
      </c>
      <c r="AS281" s="71"/>
      <c r="AT281" s="70" t="s">
        <v>47</v>
      </c>
      <c r="AU281" s="70" t="e">
        <f t="shared" si="84"/>
        <v>#REF!</v>
      </c>
      <c r="AV281" s="70" t="e">
        <f t="shared" si="85"/>
        <v>#REF!</v>
      </c>
      <c r="AW281" s="70" t="e">
        <f t="shared" si="86"/>
        <v>#REF!</v>
      </c>
      <c r="AX281" s="70" t="e">
        <f t="shared" si="87"/>
        <v>#REF!</v>
      </c>
      <c r="AY281" s="71"/>
      <c r="AZ281" s="70" t="s">
        <v>47</v>
      </c>
      <c r="BA281" s="70" t="e">
        <f t="shared" si="88"/>
        <v>#REF!</v>
      </c>
      <c r="BB281" s="70" t="e">
        <f t="shared" si="89"/>
        <v>#REF!</v>
      </c>
      <c r="BC281" s="70" t="e">
        <f t="shared" si="90"/>
        <v>#REF!</v>
      </c>
      <c r="BD281" s="70" t="e">
        <f t="shared" si="91"/>
        <v>#REF!</v>
      </c>
      <c r="BE281" s="71"/>
      <c r="BF281" s="70" t="s">
        <v>47</v>
      </c>
      <c r="BG281" s="70" t="e">
        <f t="shared" si="92"/>
        <v>#REF!</v>
      </c>
      <c r="BH281" s="70" t="e">
        <f t="shared" si="93"/>
        <v>#REF!</v>
      </c>
      <c r="BI281" s="70" t="e">
        <f t="shared" si="94"/>
        <v>#REF!</v>
      </c>
      <c r="BJ281" s="70" t="e">
        <f t="shared" si="95"/>
        <v>#REF!</v>
      </c>
      <c r="BK281" s="71"/>
      <c r="BL281" s="70" t="s">
        <v>47</v>
      </c>
      <c r="BM281" s="70" t="e">
        <f t="shared" si="96"/>
        <v>#REF!</v>
      </c>
      <c r="BN281" s="70" t="e">
        <f t="shared" si="97"/>
        <v>#REF!</v>
      </c>
      <c r="BO281" s="70" t="e">
        <f t="shared" si="98"/>
        <v>#REF!</v>
      </c>
      <c r="BP281" s="70" t="e">
        <f t="shared" si="99"/>
        <v>#REF!</v>
      </c>
      <c r="BQ281" s="52"/>
    </row>
    <row r="282" spans="1:69">
      <c r="A282" s="5">
        <v>7220</v>
      </c>
      <c r="B282" s="5" t="s">
        <v>295</v>
      </c>
      <c r="C282" s="40"/>
      <c r="D282" s="14" t="e">
        <f>SUMIF(#REF!,Aufteilung_Gebäudegruppen_BWZK!A282,#REF!)</f>
        <v>#REF!</v>
      </c>
      <c r="E282" s="14" t="e">
        <f>SUMIF(#REF!,Aufteilung_Gebäudegruppen_BWZK!A282,#REF!)</f>
        <v>#REF!</v>
      </c>
      <c r="F282" s="14" t="e">
        <f>SUMIF(#REF!,Aufteilung_Gebäudegruppen_BWZK!A282,#REF!)</f>
        <v>#REF!</v>
      </c>
      <c r="G282" s="14" t="e">
        <f>SUMIF(#REF!,Aufteilung_Gebäudegruppen_BWZK!A282,#REF!)</f>
        <v>#REF!</v>
      </c>
      <c r="H282" s="14" t="e">
        <f>SUMIF(#REF!,Aufteilung_Gebäudegruppen_BWZK!A282,#REF!)</f>
        <v>#REF!</v>
      </c>
      <c r="I282" s="67"/>
      <c r="J282" s="72" t="e">
        <f>SUMIF(#REF!,Aufteilung_Gebäudegruppen_BWZK!A282,#REF!)</f>
        <v>#REF!</v>
      </c>
      <c r="K282" s="72" t="e">
        <f>SUMIF(#REF!,Aufteilung_Gebäudegruppen_BWZK!A282,#REF!)</f>
        <v>#REF!</v>
      </c>
      <c r="L282" s="72" t="e">
        <f>SUMIF(#REF!,Aufteilung_Gebäudegruppen_BWZK!A282,#REF!)</f>
        <v>#REF!</v>
      </c>
      <c r="M282" s="72" t="e">
        <f>SUMIF(#REF!,Aufteilung_Gebäudegruppen_BWZK!A282,#REF!)</f>
        <v>#REF!</v>
      </c>
      <c r="N282" s="72" t="e">
        <f>SUMIF(#REF!,Aufteilung_Gebäudegruppen_BWZK!A282,#REF!)</f>
        <v>#REF!</v>
      </c>
      <c r="O282" s="67"/>
      <c r="P282" s="72" t="e">
        <f>SUMIF(#REF!,Aufteilung_Gebäudegruppen_BWZK!A282,#REF!)</f>
        <v>#REF!</v>
      </c>
      <c r="Q282" s="72" t="e">
        <f>SUMIF(#REF!,Aufteilung_Gebäudegruppen_BWZK!A282,#REF!)</f>
        <v>#REF!</v>
      </c>
      <c r="R282" s="72" t="e">
        <f>SUMIF(#REF!,Aufteilung_Gebäudegruppen_BWZK!A282,#REF!)</f>
        <v>#REF!</v>
      </c>
      <c r="S282" s="72" t="e">
        <f>SUMIF(#REF!,Aufteilung_Gebäudegruppen_BWZK!A282,#REF!)</f>
        <v>#REF!</v>
      </c>
      <c r="T282" s="72" t="e">
        <f>SUMIF(#REF!,Aufteilung_Gebäudegruppen_BWZK!A282,#REF!)</f>
        <v>#REF!</v>
      </c>
      <c r="U282" s="67"/>
      <c r="V282" s="72" t="e">
        <f>SUMIF(#REF!,Aufteilung_Gebäudegruppen_BWZK!A282,#REF!)</f>
        <v>#REF!</v>
      </c>
      <c r="W282" s="72" t="e">
        <f>SUMIF(#REF!,Aufteilung_Gebäudegruppen_BWZK!A282,#REF!)</f>
        <v>#REF!</v>
      </c>
      <c r="X282" s="72" t="e">
        <f>SUMIF(#REF!,Aufteilung_Gebäudegruppen_BWZK!A282,#REF!)</f>
        <v>#REF!</v>
      </c>
      <c r="Y282" s="72" t="e">
        <f>SUMIF(#REF!,Aufteilung_Gebäudegruppen_BWZK!A282,#REF!)</f>
        <v>#REF!</v>
      </c>
      <c r="Z282" s="72" t="e">
        <f>SUMIF(#REF!,Aufteilung_Gebäudegruppen_BWZK!A282,#REF!)</f>
        <v>#REF!</v>
      </c>
      <c r="AA282" s="67"/>
      <c r="AB282" s="72" t="e">
        <f>SUMIF(#REF!,Aufteilung_Gebäudegruppen_BWZK!A282,#REF!)</f>
        <v>#REF!</v>
      </c>
      <c r="AC282" s="72" t="e">
        <f>SUMIF(#REF!,Aufteilung_Gebäudegruppen_BWZK!A282,#REF!)</f>
        <v>#REF!</v>
      </c>
      <c r="AD282" s="72" t="e">
        <f>SUMIF(#REF!,Aufteilung_Gebäudegruppen_BWZK!A282,#REF!)</f>
        <v>#REF!</v>
      </c>
      <c r="AE282" s="72" t="e">
        <f>SUMIF(#REF!,Aufteilung_Gebäudegruppen_BWZK!A282,#REF!)</f>
        <v>#REF!</v>
      </c>
      <c r="AF282" s="72" t="e">
        <f>SUMIF(#REF!,Aufteilung_Gebäudegruppen_BWZK!A282,#REF!)</f>
        <v>#REF!</v>
      </c>
      <c r="AG282" s="67"/>
      <c r="AH282" s="72" t="e">
        <f>SUMIF(#REF!,Aufteilung_Gebäudegruppen_BWZK!A282,#REF!)</f>
        <v>#REF!</v>
      </c>
      <c r="AI282" s="72" t="e">
        <f>SUMIF(#REF!,Aufteilung_Gebäudegruppen_BWZK!A282,#REF!)</f>
        <v>#REF!</v>
      </c>
      <c r="AJ282" s="72" t="e">
        <f>SUMIF(#REF!,Aufteilung_Gebäudegruppen_BWZK!A282,#REF!)</f>
        <v>#REF!</v>
      </c>
      <c r="AK282" s="72" t="e">
        <f>SUMIF(#REF!,Aufteilung_Gebäudegruppen_BWZK!A282,#REF!)</f>
        <v>#REF!</v>
      </c>
      <c r="AL282" s="72" t="e">
        <f>SUMIF(#REF!,Aufteilung_Gebäudegruppen_BWZK!A282,#REF!)</f>
        <v>#REF!</v>
      </c>
      <c r="AM282" s="69"/>
      <c r="AN282" s="70" t="s">
        <v>47</v>
      </c>
      <c r="AO282" s="70" t="e">
        <f t="shared" si="80"/>
        <v>#REF!</v>
      </c>
      <c r="AP282" s="70" t="e">
        <f t="shared" si="81"/>
        <v>#REF!</v>
      </c>
      <c r="AQ282" s="70" t="e">
        <f t="shared" si="82"/>
        <v>#REF!</v>
      </c>
      <c r="AR282" s="70" t="e">
        <f t="shared" si="83"/>
        <v>#REF!</v>
      </c>
      <c r="AS282" s="71"/>
      <c r="AT282" s="70" t="s">
        <v>47</v>
      </c>
      <c r="AU282" s="70" t="e">
        <f t="shared" si="84"/>
        <v>#REF!</v>
      </c>
      <c r="AV282" s="70" t="e">
        <f t="shared" si="85"/>
        <v>#REF!</v>
      </c>
      <c r="AW282" s="70" t="e">
        <f t="shared" si="86"/>
        <v>#REF!</v>
      </c>
      <c r="AX282" s="70" t="e">
        <f t="shared" si="87"/>
        <v>#REF!</v>
      </c>
      <c r="AY282" s="71"/>
      <c r="AZ282" s="70" t="s">
        <v>47</v>
      </c>
      <c r="BA282" s="70" t="e">
        <f t="shared" si="88"/>
        <v>#REF!</v>
      </c>
      <c r="BB282" s="70" t="e">
        <f t="shared" si="89"/>
        <v>#REF!</v>
      </c>
      <c r="BC282" s="70" t="e">
        <f t="shared" si="90"/>
        <v>#REF!</v>
      </c>
      <c r="BD282" s="70" t="e">
        <f t="shared" si="91"/>
        <v>#REF!</v>
      </c>
      <c r="BE282" s="71"/>
      <c r="BF282" s="70" t="s">
        <v>47</v>
      </c>
      <c r="BG282" s="70" t="e">
        <f t="shared" si="92"/>
        <v>#REF!</v>
      </c>
      <c r="BH282" s="70" t="e">
        <f t="shared" si="93"/>
        <v>#REF!</v>
      </c>
      <c r="BI282" s="70" t="e">
        <f t="shared" si="94"/>
        <v>#REF!</v>
      </c>
      <c r="BJ282" s="70" t="e">
        <f t="shared" si="95"/>
        <v>#REF!</v>
      </c>
      <c r="BK282" s="71"/>
      <c r="BL282" s="70" t="s">
        <v>47</v>
      </c>
      <c r="BM282" s="70" t="e">
        <f t="shared" si="96"/>
        <v>#REF!</v>
      </c>
      <c r="BN282" s="70" t="e">
        <f t="shared" si="97"/>
        <v>#REF!</v>
      </c>
      <c r="BO282" s="70" t="e">
        <f t="shared" si="98"/>
        <v>#REF!</v>
      </c>
      <c r="BP282" s="70" t="e">
        <f t="shared" si="99"/>
        <v>#REF!</v>
      </c>
      <c r="BQ282" s="52"/>
    </row>
    <row r="283" spans="1:69">
      <c r="A283" s="73">
        <v>7221</v>
      </c>
      <c r="B283" s="73" t="s">
        <v>296</v>
      </c>
      <c r="C283" s="74"/>
      <c r="D283" s="14" t="e">
        <f>SUMIF(#REF!,Aufteilung_Gebäudegruppen_BWZK!A283,#REF!)</f>
        <v>#REF!</v>
      </c>
      <c r="E283" s="14" t="e">
        <f>SUMIF(#REF!,Aufteilung_Gebäudegruppen_BWZK!A283,#REF!)</f>
        <v>#REF!</v>
      </c>
      <c r="F283" s="14" t="e">
        <f>SUMIF(#REF!,Aufteilung_Gebäudegruppen_BWZK!A283,#REF!)</f>
        <v>#REF!</v>
      </c>
      <c r="G283" s="14" t="e">
        <f>SUMIF(#REF!,Aufteilung_Gebäudegruppen_BWZK!A283,#REF!)</f>
        <v>#REF!</v>
      </c>
      <c r="H283" s="14" t="e">
        <f>SUMIF(#REF!,Aufteilung_Gebäudegruppen_BWZK!A283,#REF!)</f>
        <v>#REF!</v>
      </c>
      <c r="I283" s="67"/>
      <c r="J283" s="72" t="e">
        <f>SUMIF(#REF!,Aufteilung_Gebäudegruppen_BWZK!A283,#REF!)</f>
        <v>#REF!</v>
      </c>
      <c r="K283" s="72" t="e">
        <f>SUMIF(#REF!,Aufteilung_Gebäudegruppen_BWZK!A283,#REF!)</f>
        <v>#REF!</v>
      </c>
      <c r="L283" s="72" t="e">
        <f>SUMIF(#REF!,Aufteilung_Gebäudegruppen_BWZK!A283,#REF!)</f>
        <v>#REF!</v>
      </c>
      <c r="M283" s="72" t="e">
        <f>SUMIF(#REF!,Aufteilung_Gebäudegruppen_BWZK!A283,#REF!)</f>
        <v>#REF!</v>
      </c>
      <c r="N283" s="72" t="e">
        <f>SUMIF(#REF!,Aufteilung_Gebäudegruppen_BWZK!A283,#REF!)</f>
        <v>#REF!</v>
      </c>
      <c r="O283" s="67"/>
      <c r="P283" s="72" t="e">
        <f>SUMIF(#REF!,Aufteilung_Gebäudegruppen_BWZK!A283,#REF!)</f>
        <v>#REF!</v>
      </c>
      <c r="Q283" s="72" t="e">
        <f>SUMIF(#REF!,Aufteilung_Gebäudegruppen_BWZK!A283,#REF!)</f>
        <v>#REF!</v>
      </c>
      <c r="R283" s="72" t="e">
        <f>SUMIF(#REF!,Aufteilung_Gebäudegruppen_BWZK!A283,#REF!)</f>
        <v>#REF!</v>
      </c>
      <c r="S283" s="72" t="e">
        <f>SUMIF(#REF!,Aufteilung_Gebäudegruppen_BWZK!A283,#REF!)</f>
        <v>#REF!</v>
      </c>
      <c r="T283" s="72" t="e">
        <f>SUMIF(#REF!,Aufteilung_Gebäudegruppen_BWZK!A283,#REF!)</f>
        <v>#REF!</v>
      </c>
      <c r="U283" s="67"/>
      <c r="V283" s="72" t="e">
        <f>SUMIF(#REF!,Aufteilung_Gebäudegruppen_BWZK!A283,#REF!)</f>
        <v>#REF!</v>
      </c>
      <c r="W283" s="72" t="e">
        <f>SUMIF(#REF!,Aufteilung_Gebäudegruppen_BWZK!A283,#REF!)</f>
        <v>#REF!</v>
      </c>
      <c r="X283" s="72" t="e">
        <f>SUMIF(#REF!,Aufteilung_Gebäudegruppen_BWZK!A283,#REF!)</f>
        <v>#REF!</v>
      </c>
      <c r="Y283" s="72" t="e">
        <f>SUMIF(#REF!,Aufteilung_Gebäudegruppen_BWZK!A283,#REF!)</f>
        <v>#REF!</v>
      </c>
      <c r="Z283" s="72" t="e">
        <f>SUMIF(#REF!,Aufteilung_Gebäudegruppen_BWZK!A283,#REF!)</f>
        <v>#REF!</v>
      </c>
      <c r="AA283" s="67"/>
      <c r="AB283" s="72" t="e">
        <f>SUMIF(#REF!,Aufteilung_Gebäudegruppen_BWZK!A283,#REF!)</f>
        <v>#REF!</v>
      </c>
      <c r="AC283" s="72" t="e">
        <f>SUMIF(#REF!,Aufteilung_Gebäudegruppen_BWZK!A283,#REF!)</f>
        <v>#REF!</v>
      </c>
      <c r="AD283" s="72" t="e">
        <f>SUMIF(#REF!,Aufteilung_Gebäudegruppen_BWZK!A283,#REF!)</f>
        <v>#REF!</v>
      </c>
      <c r="AE283" s="72" t="e">
        <f>SUMIF(#REF!,Aufteilung_Gebäudegruppen_BWZK!A283,#REF!)</f>
        <v>#REF!</v>
      </c>
      <c r="AF283" s="72" t="e">
        <f>SUMIF(#REF!,Aufteilung_Gebäudegruppen_BWZK!A283,#REF!)</f>
        <v>#REF!</v>
      </c>
      <c r="AG283" s="67"/>
      <c r="AH283" s="72" t="e">
        <f>SUMIF(#REF!,Aufteilung_Gebäudegruppen_BWZK!A283,#REF!)</f>
        <v>#REF!</v>
      </c>
      <c r="AI283" s="72" t="e">
        <f>SUMIF(#REF!,Aufteilung_Gebäudegruppen_BWZK!A283,#REF!)</f>
        <v>#REF!</v>
      </c>
      <c r="AJ283" s="72" t="e">
        <f>SUMIF(#REF!,Aufteilung_Gebäudegruppen_BWZK!A283,#REF!)</f>
        <v>#REF!</v>
      </c>
      <c r="AK283" s="72" t="e">
        <f>SUMIF(#REF!,Aufteilung_Gebäudegruppen_BWZK!A283,#REF!)</f>
        <v>#REF!</v>
      </c>
      <c r="AL283" s="72" t="e">
        <f>SUMIF(#REF!,Aufteilung_Gebäudegruppen_BWZK!A283,#REF!)</f>
        <v>#REF!</v>
      </c>
      <c r="AM283" s="69"/>
      <c r="AN283" s="70" t="s">
        <v>47</v>
      </c>
      <c r="AO283" s="70" t="e">
        <f t="shared" si="80"/>
        <v>#REF!</v>
      </c>
      <c r="AP283" s="70" t="e">
        <f t="shared" si="81"/>
        <v>#REF!</v>
      </c>
      <c r="AQ283" s="70" t="e">
        <f t="shared" si="82"/>
        <v>#REF!</v>
      </c>
      <c r="AR283" s="70" t="e">
        <f t="shared" si="83"/>
        <v>#REF!</v>
      </c>
      <c r="AS283" s="71"/>
      <c r="AT283" s="70" t="s">
        <v>47</v>
      </c>
      <c r="AU283" s="70" t="e">
        <f t="shared" si="84"/>
        <v>#REF!</v>
      </c>
      <c r="AV283" s="70" t="e">
        <f t="shared" si="85"/>
        <v>#REF!</v>
      </c>
      <c r="AW283" s="70" t="e">
        <f t="shared" si="86"/>
        <v>#REF!</v>
      </c>
      <c r="AX283" s="70" t="e">
        <f t="shared" si="87"/>
        <v>#REF!</v>
      </c>
      <c r="AY283" s="71"/>
      <c r="AZ283" s="70" t="s">
        <v>47</v>
      </c>
      <c r="BA283" s="70" t="e">
        <f t="shared" si="88"/>
        <v>#REF!</v>
      </c>
      <c r="BB283" s="70" t="e">
        <f t="shared" si="89"/>
        <v>#REF!</v>
      </c>
      <c r="BC283" s="70" t="e">
        <f t="shared" si="90"/>
        <v>#REF!</v>
      </c>
      <c r="BD283" s="70" t="e">
        <f t="shared" si="91"/>
        <v>#REF!</v>
      </c>
      <c r="BE283" s="71"/>
      <c r="BF283" s="70" t="s">
        <v>47</v>
      </c>
      <c r="BG283" s="70" t="e">
        <f t="shared" si="92"/>
        <v>#REF!</v>
      </c>
      <c r="BH283" s="70" t="e">
        <f t="shared" si="93"/>
        <v>#REF!</v>
      </c>
      <c r="BI283" s="70" t="e">
        <f t="shared" si="94"/>
        <v>#REF!</v>
      </c>
      <c r="BJ283" s="70" t="e">
        <f t="shared" si="95"/>
        <v>#REF!</v>
      </c>
      <c r="BK283" s="71"/>
      <c r="BL283" s="70" t="s">
        <v>47</v>
      </c>
      <c r="BM283" s="70" t="e">
        <f t="shared" si="96"/>
        <v>#REF!</v>
      </c>
      <c r="BN283" s="70" t="e">
        <f t="shared" si="97"/>
        <v>#REF!</v>
      </c>
      <c r="BO283" s="70" t="e">
        <f t="shared" si="98"/>
        <v>#REF!</v>
      </c>
      <c r="BP283" s="70" t="e">
        <f t="shared" si="99"/>
        <v>#REF!</v>
      </c>
      <c r="BQ283" s="52"/>
    </row>
    <row r="284" spans="1:69">
      <c r="A284" s="73">
        <v>7222</v>
      </c>
      <c r="B284" s="73" t="s">
        <v>297</v>
      </c>
      <c r="C284" s="74"/>
      <c r="D284" s="14" t="e">
        <f>SUMIF(#REF!,Aufteilung_Gebäudegruppen_BWZK!A284,#REF!)</f>
        <v>#REF!</v>
      </c>
      <c r="E284" s="14" t="e">
        <f>SUMIF(#REF!,Aufteilung_Gebäudegruppen_BWZK!A284,#REF!)</f>
        <v>#REF!</v>
      </c>
      <c r="F284" s="14" t="e">
        <f>SUMIF(#REF!,Aufteilung_Gebäudegruppen_BWZK!A284,#REF!)</f>
        <v>#REF!</v>
      </c>
      <c r="G284" s="14" t="e">
        <f>SUMIF(#REF!,Aufteilung_Gebäudegruppen_BWZK!A284,#REF!)</f>
        <v>#REF!</v>
      </c>
      <c r="H284" s="14" t="e">
        <f>SUMIF(#REF!,Aufteilung_Gebäudegruppen_BWZK!A284,#REF!)</f>
        <v>#REF!</v>
      </c>
      <c r="I284" s="67"/>
      <c r="J284" s="72" t="e">
        <f>SUMIF(#REF!,Aufteilung_Gebäudegruppen_BWZK!A284,#REF!)</f>
        <v>#REF!</v>
      </c>
      <c r="K284" s="72" t="e">
        <f>SUMIF(#REF!,Aufteilung_Gebäudegruppen_BWZK!A284,#REF!)</f>
        <v>#REF!</v>
      </c>
      <c r="L284" s="72" t="e">
        <f>SUMIF(#REF!,Aufteilung_Gebäudegruppen_BWZK!A284,#REF!)</f>
        <v>#REF!</v>
      </c>
      <c r="M284" s="72" t="e">
        <f>SUMIF(#REF!,Aufteilung_Gebäudegruppen_BWZK!A284,#REF!)</f>
        <v>#REF!</v>
      </c>
      <c r="N284" s="72" t="e">
        <f>SUMIF(#REF!,Aufteilung_Gebäudegruppen_BWZK!A284,#REF!)</f>
        <v>#REF!</v>
      </c>
      <c r="O284" s="67"/>
      <c r="P284" s="72" t="e">
        <f>SUMIF(#REF!,Aufteilung_Gebäudegruppen_BWZK!A284,#REF!)</f>
        <v>#REF!</v>
      </c>
      <c r="Q284" s="72" t="e">
        <f>SUMIF(#REF!,Aufteilung_Gebäudegruppen_BWZK!A284,#REF!)</f>
        <v>#REF!</v>
      </c>
      <c r="R284" s="72" t="e">
        <f>SUMIF(#REF!,Aufteilung_Gebäudegruppen_BWZK!A284,#REF!)</f>
        <v>#REF!</v>
      </c>
      <c r="S284" s="72" t="e">
        <f>SUMIF(#REF!,Aufteilung_Gebäudegruppen_BWZK!A284,#REF!)</f>
        <v>#REF!</v>
      </c>
      <c r="T284" s="72" t="e">
        <f>SUMIF(#REF!,Aufteilung_Gebäudegruppen_BWZK!A284,#REF!)</f>
        <v>#REF!</v>
      </c>
      <c r="U284" s="67"/>
      <c r="V284" s="72" t="e">
        <f>SUMIF(#REF!,Aufteilung_Gebäudegruppen_BWZK!A284,#REF!)</f>
        <v>#REF!</v>
      </c>
      <c r="W284" s="72" t="e">
        <f>SUMIF(#REF!,Aufteilung_Gebäudegruppen_BWZK!A284,#REF!)</f>
        <v>#REF!</v>
      </c>
      <c r="X284" s="72" t="e">
        <f>SUMIF(#REF!,Aufteilung_Gebäudegruppen_BWZK!A284,#REF!)</f>
        <v>#REF!</v>
      </c>
      <c r="Y284" s="72" t="e">
        <f>SUMIF(#REF!,Aufteilung_Gebäudegruppen_BWZK!A284,#REF!)</f>
        <v>#REF!</v>
      </c>
      <c r="Z284" s="72" t="e">
        <f>SUMIF(#REF!,Aufteilung_Gebäudegruppen_BWZK!A284,#REF!)</f>
        <v>#REF!</v>
      </c>
      <c r="AA284" s="67"/>
      <c r="AB284" s="72" t="e">
        <f>SUMIF(#REF!,Aufteilung_Gebäudegruppen_BWZK!A284,#REF!)</f>
        <v>#REF!</v>
      </c>
      <c r="AC284" s="72" t="e">
        <f>SUMIF(#REF!,Aufteilung_Gebäudegruppen_BWZK!A284,#REF!)</f>
        <v>#REF!</v>
      </c>
      <c r="AD284" s="72" t="e">
        <f>SUMIF(#REF!,Aufteilung_Gebäudegruppen_BWZK!A284,#REF!)</f>
        <v>#REF!</v>
      </c>
      <c r="AE284" s="72" t="e">
        <f>SUMIF(#REF!,Aufteilung_Gebäudegruppen_BWZK!A284,#REF!)</f>
        <v>#REF!</v>
      </c>
      <c r="AF284" s="72" t="e">
        <f>SUMIF(#REF!,Aufteilung_Gebäudegruppen_BWZK!A284,#REF!)</f>
        <v>#REF!</v>
      </c>
      <c r="AG284" s="67"/>
      <c r="AH284" s="72" t="e">
        <f>SUMIF(#REF!,Aufteilung_Gebäudegruppen_BWZK!A284,#REF!)</f>
        <v>#REF!</v>
      </c>
      <c r="AI284" s="72" t="e">
        <f>SUMIF(#REF!,Aufteilung_Gebäudegruppen_BWZK!A284,#REF!)</f>
        <v>#REF!</v>
      </c>
      <c r="AJ284" s="72" t="e">
        <f>SUMIF(#REF!,Aufteilung_Gebäudegruppen_BWZK!A284,#REF!)</f>
        <v>#REF!</v>
      </c>
      <c r="AK284" s="72" t="e">
        <f>SUMIF(#REF!,Aufteilung_Gebäudegruppen_BWZK!A284,#REF!)</f>
        <v>#REF!</v>
      </c>
      <c r="AL284" s="72" t="e">
        <f>SUMIF(#REF!,Aufteilung_Gebäudegruppen_BWZK!A284,#REF!)</f>
        <v>#REF!</v>
      </c>
      <c r="AM284" s="69"/>
      <c r="AN284" s="70" t="s">
        <v>47</v>
      </c>
      <c r="AO284" s="70" t="e">
        <f t="shared" si="80"/>
        <v>#REF!</v>
      </c>
      <c r="AP284" s="70" t="e">
        <f t="shared" si="81"/>
        <v>#REF!</v>
      </c>
      <c r="AQ284" s="70" t="e">
        <f t="shared" si="82"/>
        <v>#REF!</v>
      </c>
      <c r="AR284" s="70" t="e">
        <f t="shared" si="83"/>
        <v>#REF!</v>
      </c>
      <c r="AS284" s="71"/>
      <c r="AT284" s="70" t="s">
        <v>47</v>
      </c>
      <c r="AU284" s="70" t="e">
        <f t="shared" si="84"/>
        <v>#REF!</v>
      </c>
      <c r="AV284" s="70" t="e">
        <f t="shared" si="85"/>
        <v>#REF!</v>
      </c>
      <c r="AW284" s="70" t="e">
        <f t="shared" si="86"/>
        <v>#REF!</v>
      </c>
      <c r="AX284" s="70" t="e">
        <f t="shared" si="87"/>
        <v>#REF!</v>
      </c>
      <c r="AY284" s="71"/>
      <c r="AZ284" s="70" t="s">
        <v>47</v>
      </c>
      <c r="BA284" s="70" t="e">
        <f t="shared" si="88"/>
        <v>#REF!</v>
      </c>
      <c r="BB284" s="70" t="e">
        <f t="shared" si="89"/>
        <v>#REF!</v>
      </c>
      <c r="BC284" s="70" t="e">
        <f t="shared" si="90"/>
        <v>#REF!</v>
      </c>
      <c r="BD284" s="70" t="e">
        <f t="shared" si="91"/>
        <v>#REF!</v>
      </c>
      <c r="BE284" s="71"/>
      <c r="BF284" s="70" t="s">
        <v>47</v>
      </c>
      <c r="BG284" s="70" t="e">
        <f t="shared" si="92"/>
        <v>#REF!</v>
      </c>
      <c r="BH284" s="70" t="e">
        <f t="shared" si="93"/>
        <v>#REF!</v>
      </c>
      <c r="BI284" s="70" t="e">
        <f t="shared" si="94"/>
        <v>#REF!</v>
      </c>
      <c r="BJ284" s="70" t="e">
        <f t="shared" si="95"/>
        <v>#REF!</v>
      </c>
      <c r="BK284" s="71"/>
      <c r="BL284" s="70" t="s">
        <v>47</v>
      </c>
      <c r="BM284" s="70" t="e">
        <f t="shared" si="96"/>
        <v>#REF!</v>
      </c>
      <c r="BN284" s="70" t="e">
        <f t="shared" si="97"/>
        <v>#REF!</v>
      </c>
      <c r="BO284" s="70" t="e">
        <f t="shared" si="98"/>
        <v>#REF!</v>
      </c>
      <c r="BP284" s="70" t="e">
        <f t="shared" si="99"/>
        <v>#REF!</v>
      </c>
      <c r="BQ284" s="52"/>
    </row>
    <row r="285" spans="1:69">
      <c r="A285" s="5">
        <v>7230</v>
      </c>
      <c r="B285" s="5" t="s">
        <v>298</v>
      </c>
      <c r="C285" s="40"/>
      <c r="D285" s="14" t="e">
        <f>SUMIF(#REF!,Aufteilung_Gebäudegruppen_BWZK!A285,#REF!)</f>
        <v>#REF!</v>
      </c>
      <c r="E285" s="14" t="e">
        <f>SUMIF(#REF!,Aufteilung_Gebäudegruppen_BWZK!A285,#REF!)</f>
        <v>#REF!</v>
      </c>
      <c r="F285" s="14" t="e">
        <f>SUMIF(#REF!,Aufteilung_Gebäudegruppen_BWZK!A285,#REF!)</f>
        <v>#REF!</v>
      </c>
      <c r="G285" s="14" t="e">
        <f>SUMIF(#REF!,Aufteilung_Gebäudegruppen_BWZK!A285,#REF!)</f>
        <v>#REF!</v>
      </c>
      <c r="H285" s="14" t="e">
        <f>SUMIF(#REF!,Aufteilung_Gebäudegruppen_BWZK!A285,#REF!)</f>
        <v>#REF!</v>
      </c>
      <c r="I285" s="67"/>
      <c r="J285" s="72" t="e">
        <f>SUMIF(#REF!,Aufteilung_Gebäudegruppen_BWZK!A285,#REF!)</f>
        <v>#REF!</v>
      </c>
      <c r="K285" s="72" t="e">
        <f>SUMIF(#REF!,Aufteilung_Gebäudegruppen_BWZK!A285,#REF!)</f>
        <v>#REF!</v>
      </c>
      <c r="L285" s="72" t="e">
        <f>SUMIF(#REF!,Aufteilung_Gebäudegruppen_BWZK!A285,#REF!)</f>
        <v>#REF!</v>
      </c>
      <c r="M285" s="72" t="e">
        <f>SUMIF(#REF!,Aufteilung_Gebäudegruppen_BWZK!A285,#REF!)</f>
        <v>#REF!</v>
      </c>
      <c r="N285" s="72" t="e">
        <f>SUMIF(#REF!,Aufteilung_Gebäudegruppen_BWZK!A285,#REF!)</f>
        <v>#REF!</v>
      </c>
      <c r="O285" s="67"/>
      <c r="P285" s="72" t="e">
        <f>SUMIF(#REF!,Aufteilung_Gebäudegruppen_BWZK!A285,#REF!)</f>
        <v>#REF!</v>
      </c>
      <c r="Q285" s="72" t="e">
        <f>SUMIF(#REF!,Aufteilung_Gebäudegruppen_BWZK!A285,#REF!)</f>
        <v>#REF!</v>
      </c>
      <c r="R285" s="72" t="e">
        <f>SUMIF(#REF!,Aufteilung_Gebäudegruppen_BWZK!A285,#REF!)</f>
        <v>#REF!</v>
      </c>
      <c r="S285" s="72" t="e">
        <f>SUMIF(#REF!,Aufteilung_Gebäudegruppen_BWZK!A285,#REF!)</f>
        <v>#REF!</v>
      </c>
      <c r="T285" s="72" t="e">
        <f>SUMIF(#REF!,Aufteilung_Gebäudegruppen_BWZK!A285,#REF!)</f>
        <v>#REF!</v>
      </c>
      <c r="U285" s="67"/>
      <c r="V285" s="72" t="e">
        <f>SUMIF(#REF!,Aufteilung_Gebäudegruppen_BWZK!A285,#REF!)</f>
        <v>#REF!</v>
      </c>
      <c r="W285" s="72" t="e">
        <f>SUMIF(#REF!,Aufteilung_Gebäudegruppen_BWZK!A285,#REF!)</f>
        <v>#REF!</v>
      </c>
      <c r="X285" s="72" t="e">
        <f>SUMIF(#REF!,Aufteilung_Gebäudegruppen_BWZK!A285,#REF!)</f>
        <v>#REF!</v>
      </c>
      <c r="Y285" s="72" t="e">
        <f>SUMIF(#REF!,Aufteilung_Gebäudegruppen_BWZK!A285,#REF!)</f>
        <v>#REF!</v>
      </c>
      <c r="Z285" s="72" t="e">
        <f>SUMIF(#REF!,Aufteilung_Gebäudegruppen_BWZK!A285,#REF!)</f>
        <v>#REF!</v>
      </c>
      <c r="AA285" s="67"/>
      <c r="AB285" s="72" t="e">
        <f>SUMIF(#REF!,Aufteilung_Gebäudegruppen_BWZK!A285,#REF!)</f>
        <v>#REF!</v>
      </c>
      <c r="AC285" s="72" t="e">
        <f>SUMIF(#REF!,Aufteilung_Gebäudegruppen_BWZK!A285,#REF!)</f>
        <v>#REF!</v>
      </c>
      <c r="AD285" s="72" t="e">
        <f>SUMIF(#REF!,Aufteilung_Gebäudegruppen_BWZK!A285,#REF!)</f>
        <v>#REF!</v>
      </c>
      <c r="AE285" s="72" t="e">
        <f>SUMIF(#REF!,Aufteilung_Gebäudegruppen_BWZK!A285,#REF!)</f>
        <v>#REF!</v>
      </c>
      <c r="AF285" s="72" t="e">
        <f>SUMIF(#REF!,Aufteilung_Gebäudegruppen_BWZK!A285,#REF!)</f>
        <v>#REF!</v>
      </c>
      <c r="AG285" s="67"/>
      <c r="AH285" s="72" t="e">
        <f>SUMIF(#REF!,Aufteilung_Gebäudegruppen_BWZK!A285,#REF!)</f>
        <v>#REF!</v>
      </c>
      <c r="AI285" s="72" t="e">
        <f>SUMIF(#REF!,Aufteilung_Gebäudegruppen_BWZK!A285,#REF!)</f>
        <v>#REF!</v>
      </c>
      <c r="AJ285" s="72" t="e">
        <f>SUMIF(#REF!,Aufteilung_Gebäudegruppen_BWZK!A285,#REF!)</f>
        <v>#REF!</v>
      </c>
      <c r="AK285" s="72" t="e">
        <f>SUMIF(#REF!,Aufteilung_Gebäudegruppen_BWZK!A285,#REF!)</f>
        <v>#REF!</v>
      </c>
      <c r="AL285" s="72" t="e">
        <f>SUMIF(#REF!,Aufteilung_Gebäudegruppen_BWZK!A285,#REF!)</f>
        <v>#REF!</v>
      </c>
      <c r="AM285" s="69"/>
      <c r="AN285" s="70" t="s">
        <v>47</v>
      </c>
      <c r="AO285" s="70" t="e">
        <f t="shared" si="80"/>
        <v>#REF!</v>
      </c>
      <c r="AP285" s="70" t="e">
        <f t="shared" si="81"/>
        <v>#REF!</v>
      </c>
      <c r="AQ285" s="70" t="e">
        <f t="shared" si="82"/>
        <v>#REF!</v>
      </c>
      <c r="AR285" s="70" t="e">
        <f t="shared" si="83"/>
        <v>#REF!</v>
      </c>
      <c r="AS285" s="71"/>
      <c r="AT285" s="70" t="s">
        <v>47</v>
      </c>
      <c r="AU285" s="70" t="e">
        <f t="shared" si="84"/>
        <v>#REF!</v>
      </c>
      <c r="AV285" s="70" t="e">
        <f t="shared" si="85"/>
        <v>#REF!</v>
      </c>
      <c r="AW285" s="70" t="e">
        <f t="shared" si="86"/>
        <v>#REF!</v>
      </c>
      <c r="AX285" s="70" t="e">
        <f t="shared" si="87"/>
        <v>#REF!</v>
      </c>
      <c r="AY285" s="71"/>
      <c r="AZ285" s="70" t="s">
        <v>47</v>
      </c>
      <c r="BA285" s="70" t="e">
        <f t="shared" si="88"/>
        <v>#REF!</v>
      </c>
      <c r="BB285" s="70" t="e">
        <f t="shared" si="89"/>
        <v>#REF!</v>
      </c>
      <c r="BC285" s="70" t="e">
        <f t="shared" si="90"/>
        <v>#REF!</v>
      </c>
      <c r="BD285" s="70" t="e">
        <f t="shared" si="91"/>
        <v>#REF!</v>
      </c>
      <c r="BE285" s="71"/>
      <c r="BF285" s="70" t="s">
        <v>47</v>
      </c>
      <c r="BG285" s="70" t="e">
        <f t="shared" si="92"/>
        <v>#REF!</v>
      </c>
      <c r="BH285" s="70" t="e">
        <f t="shared" si="93"/>
        <v>#REF!</v>
      </c>
      <c r="BI285" s="70" t="e">
        <f t="shared" si="94"/>
        <v>#REF!</v>
      </c>
      <c r="BJ285" s="70" t="e">
        <f t="shared" si="95"/>
        <v>#REF!</v>
      </c>
      <c r="BK285" s="71"/>
      <c r="BL285" s="70" t="s">
        <v>47</v>
      </c>
      <c r="BM285" s="70" t="e">
        <f t="shared" si="96"/>
        <v>#REF!</v>
      </c>
      <c r="BN285" s="70" t="e">
        <f t="shared" si="97"/>
        <v>#REF!</v>
      </c>
      <c r="BO285" s="70" t="e">
        <f t="shared" si="98"/>
        <v>#REF!</v>
      </c>
      <c r="BP285" s="70" t="e">
        <f t="shared" si="99"/>
        <v>#REF!</v>
      </c>
      <c r="BQ285" s="52"/>
    </row>
    <row r="286" spans="1:69">
      <c r="A286" s="73">
        <v>7231</v>
      </c>
      <c r="B286" s="73" t="s">
        <v>299</v>
      </c>
      <c r="C286" s="74"/>
      <c r="D286" s="14" t="e">
        <f>SUMIF(#REF!,Aufteilung_Gebäudegruppen_BWZK!A286,#REF!)</f>
        <v>#REF!</v>
      </c>
      <c r="E286" s="14" t="e">
        <f>SUMIF(#REF!,Aufteilung_Gebäudegruppen_BWZK!A286,#REF!)</f>
        <v>#REF!</v>
      </c>
      <c r="F286" s="14" t="e">
        <f>SUMIF(#REF!,Aufteilung_Gebäudegruppen_BWZK!A286,#REF!)</f>
        <v>#REF!</v>
      </c>
      <c r="G286" s="14" t="e">
        <f>SUMIF(#REF!,Aufteilung_Gebäudegruppen_BWZK!A286,#REF!)</f>
        <v>#REF!</v>
      </c>
      <c r="H286" s="14" t="e">
        <f>SUMIF(#REF!,Aufteilung_Gebäudegruppen_BWZK!A286,#REF!)</f>
        <v>#REF!</v>
      </c>
      <c r="I286" s="67"/>
      <c r="J286" s="72" t="e">
        <f>SUMIF(#REF!,Aufteilung_Gebäudegruppen_BWZK!A286,#REF!)</f>
        <v>#REF!</v>
      </c>
      <c r="K286" s="72" t="e">
        <f>SUMIF(#REF!,Aufteilung_Gebäudegruppen_BWZK!A286,#REF!)</f>
        <v>#REF!</v>
      </c>
      <c r="L286" s="72" t="e">
        <f>SUMIF(#REF!,Aufteilung_Gebäudegruppen_BWZK!A286,#REF!)</f>
        <v>#REF!</v>
      </c>
      <c r="M286" s="72" t="e">
        <f>SUMIF(#REF!,Aufteilung_Gebäudegruppen_BWZK!A286,#REF!)</f>
        <v>#REF!</v>
      </c>
      <c r="N286" s="72" t="e">
        <f>SUMIF(#REF!,Aufteilung_Gebäudegruppen_BWZK!A286,#REF!)</f>
        <v>#REF!</v>
      </c>
      <c r="O286" s="67"/>
      <c r="P286" s="72" t="e">
        <f>SUMIF(#REF!,Aufteilung_Gebäudegruppen_BWZK!A286,#REF!)</f>
        <v>#REF!</v>
      </c>
      <c r="Q286" s="72" t="e">
        <f>SUMIF(#REF!,Aufteilung_Gebäudegruppen_BWZK!A286,#REF!)</f>
        <v>#REF!</v>
      </c>
      <c r="R286" s="72" t="e">
        <f>SUMIF(#REF!,Aufteilung_Gebäudegruppen_BWZK!A286,#REF!)</f>
        <v>#REF!</v>
      </c>
      <c r="S286" s="72" t="e">
        <f>SUMIF(#REF!,Aufteilung_Gebäudegruppen_BWZK!A286,#REF!)</f>
        <v>#REF!</v>
      </c>
      <c r="T286" s="72" t="e">
        <f>SUMIF(#REF!,Aufteilung_Gebäudegruppen_BWZK!A286,#REF!)</f>
        <v>#REF!</v>
      </c>
      <c r="U286" s="67"/>
      <c r="V286" s="72" t="e">
        <f>SUMIF(#REF!,Aufteilung_Gebäudegruppen_BWZK!A286,#REF!)</f>
        <v>#REF!</v>
      </c>
      <c r="W286" s="72" t="e">
        <f>SUMIF(#REF!,Aufteilung_Gebäudegruppen_BWZK!A286,#REF!)</f>
        <v>#REF!</v>
      </c>
      <c r="X286" s="72" t="e">
        <f>SUMIF(#REF!,Aufteilung_Gebäudegruppen_BWZK!A286,#REF!)</f>
        <v>#REF!</v>
      </c>
      <c r="Y286" s="72" t="e">
        <f>SUMIF(#REF!,Aufteilung_Gebäudegruppen_BWZK!A286,#REF!)</f>
        <v>#REF!</v>
      </c>
      <c r="Z286" s="72" t="e">
        <f>SUMIF(#REF!,Aufteilung_Gebäudegruppen_BWZK!A286,#REF!)</f>
        <v>#REF!</v>
      </c>
      <c r="AA286" s="67"/>
      <c r="AB286" s="72" t="e">
        <f>SUMIF(#REF!,Aufteilung_Gebäudegruppen_BWZK!A286,#REF!)</f>
        <v>#REF!</v>
      </c>
      <c r="AC286" s="72" t="e">
        <f>SUMIF(#REF!,Aufteilung_Gebäudegruppen_BWZK!A286,#REF!)</f>
        <v>#REF!</v>
      </c>
      <c r="AD286" s="72" t="e">
        <f>SUMIF(#REF!,Aufteilung_Gebäudegruppen_BWZK!A286,#REF!)</f>
        <v>#REF!</v>
      </c>
      <c r="AE286" s="72" t="e">
        <f>SUMIF(#REF!,Aufteilung_Gebäudegruppen_BWZK!A286,#REF!)</f>
        <v>#REF!</v>
      </c>
      <c r="AF286" s="72" t="e">
        <f>SUMIF(#REF!,Aufteilung_Gebäudegruppen_BWZK!A286,#REF!)</f>
        <v>#REF!</v>
      </c>
      <c r="AG286" s="67"/>
      <c r="AH286" s="72" t="e">
        <f>SUMIF(#REF!,Aufteilung_Gebäudegruppen_BWZK!A286,#REF!)</f>
        <v>#REF!</v>
      </c>
      <c r="AI286" s="72" t="e">
        <f>SUMIF(#REF!,Aufteilung_Gebäudegruppen_BWZK!A286,#REF!)</f>
        <v>#REF!</v>
      </c>
      <c r="AJ286" s="72" t="e">
        <f>SUMIF(#REF!,Aufteilung_Gebäudegruppen_BWZK!A286,#REF!)</f>
        <v>#REF!</v>
      </c>
      <c r="AK286" s="72" t="e">
        <f>SUMIF(#REF!,Aufteilung_Gebäudegruppen_BWZK!A286,#REF!)</f>
        <v>#REF!</v>
      </c>
      <c r="AL286" s="72" t="e">
        <f>SUMIF(#REF!,Aufteilung_Gebäudegruppen_BWZK!A286,#REF!)</f>
        <v>#REF!</v>
      </c>
      <c r="AM286" s="69"/>
      <c r="AN286" s="70" t="s">
        <v>47</v>
      </c>
      <c r="AO286" s="70" t="e">
        <f t="shared" si="80"/>
        <v>#REF!</v>
      </c>
      <c r="AP286" s="70" t="e">
        <f t="shared" si="81"/>
        <v>#REF!</v>
      </c>
      <c r="AQ286" s="70" t="e">
        <f t="shared" si="82"/>
        <v>#REF!</v>
      </c>
      <c r="AR286" s="70" t="e">
        <f t="shared" si="83"/>
        <v>#REF!</v>
      </c>
      <c r="AS286" s="71"/>
      <c r="AT286" s="70" t="s">
        <v>47</v>
      </c>
      <c r="AU286" s="70" t="e">
        <f t="shared" si="84"/>
        <v>#REF!</v>
      </c>
      <c r="AV286" s="70" t="e">
        <f t="shared" si="85"/>
        <v>#REF!</v>
      </c>
      <c r="AW286" s="70" t="e">
        <f t="shared" si="86"/>
        <v>#REF!</v>
      </c>
      <c r="AX286" s="70" t="e">
        <f t="shared" si="87"/>
        <v>#REF!</v>
      </c>
      <c r="AY286" s="71"/>
      <c r="AZ286" s="70" t="s">
        <v>47</v>
      </c>
      <c r="BA286" s="70" t="e">
        <f t="shared" si="88"/>
        <v>#REF!</v>
      </c>
      <c r="BB286" s="70" t="e">
        <f t="shared" si="89"/>
        <v>#REF!</v>
      </c>
      <c r="BC286" s="70" t="e">
        <f t="shared" si="90"/>
        <v>#REF!</v>
      </c>
      <c r="BD286" s="70" t="e">
        <f t="shared" si="91"/>
        <v>#REF!</v>
      </c>
      <c r="BE286" s="71"/>
      <c r="BF286" s="70" t="s">
        <v>47</v>
      </c>
      <c r="BG286" s="70" t="e">
        <f t="shared" si="92"/>
        <v>#REF!</v>
      </c>
      <c r="BH286" s="70" t="e">
        <f t="shared" si="93"/>
        <v>#REF!</v>
      </c>
      <c r="BI286" s="70" t="e">
        <f t="shared" si="94"/>
        <v>#REF!</v>
      </c>
      <c r="BJ286" s="70" t="e">
        <f t="shared" si="95"/>
        <v>#REF!</v>
      </c>
      <c r="BK286" s="71"/>
      <c r="BL286" s="70" t="s">
        <v>47</v>
      </c>
      <c r="BM286" s="70" t="e">
        <f t="shared" si="96"/>
        <v>#REF!</v>
      </c>
      <c r="BN286" s="70" t="e">
        <f t="shared" si="97"/>
        <v>#REF!</v>
      </c>
      <c r="BO286" s="70" t="e">
        <f t="shared" si="98"/>
        <v>#REF!</v>
      </c>
      <c r="BP286" s="70" t="e">
        <f t="shared" si="99"/>
        <v>#REF!</v>
      </c>
      <c r="BQ286" s="52"/>
    </row>
    <row r="287" spans="1:69">
      <c r="A287" s="73">
        <v>7232</v>
      </c>
      <c r="B287" s="73" t="s">
        <v>300</v>
      </c>
      <c r="C287" s="74"/>
      <c r="D287" s="14" t="e">
        <f>SUMIF(#REF!,Aufteilung_Gebäudegruppen_BWZK!A287,#REF!)</f>
        <v>#REF!</v>
      </c>
      <c r="E287" s="14" t="e">
        <f>SUMIF(#REF!,Aufteilung_Gebäudegruppen_BWZK!A287,#REF!)</f>
        <v>#REF!</v>
      </c>
      <c r="F287" s="14" t="e">
        <f>SUMIF(#REF!,Aufteilung_Gebäudegruppen_BWZK!A287,#REF!)</f>
        <v>#REF!</v>
      </c>
      <c r="G287" s="14" t="e">
        <f>SUMIF(#REF!,Aufteilung_Gebäudegruppen_BWZK!A287,#REF!)</f>
        <v>#REF!</v>
      </c>
      <c r="H287" s="14" t="e">
        <f>SUMIF(#REF!,Aufteilung_Gebäudegruppen_BWZK!A287,#REF!)</f>
        <v>#REF!</v>
      </c>
      <c r="I287" s="67"/>
      <c r="J287" s="72" t="e">
        <f>SUMIF(#REF!,Aufteilung_Gebäudegruppen_BWZK!A287,#REF!)</f>
        <v>#REF!</v>
      </c>
      <c r="K287" s="72" t="e">
        <f>SUMIF(#REF!,Aufteilung_Gebäudegruppen_BWZK!A287,#REF!)</f>
        <v>#REF!</v>
      </c>
      <c r="L287" s="72" t="e">
        <f>SUMIF(#REF!,Aufteilung_Gebäudegruppen_BWZK!A287,#REF!)</f>
        <v>#REF!</v>
      </c>
      <c r="M287" s="72" t="e">
        <f>SUMIF(#REF!,Aufteilung_Gebäudegruppen_BWZK!A287,#REF!)</f>
        <v>#REF!</v>
      </c>
      <c r="N287" s="72" t="e">
        <f>SUMIF(#REF!,Aufteilung_Gebäudegruppen_BWZK!A287,#REF!)</f>
        <v>#REF!</v>
      </c>
      <c r="O287" s="67"/>
      <c r="P287" s="72" t="e">
        <f>SUMIF(#REF!,Aufteilung_Gebäudegruppen_BWZK!A287,#REF!)</f>
        <v>#REF!</v>
      </c>
      <c r="Q287" s="72" t="e">
        <f>SUMIF(#REF!,Aufteilung_Gebäudegruppen_BWZK!A287,#REF!)</f>
        <v>#REF!</v>
      </c>
      <c r="R287" s="72" t="e">
        <f>SUMIF(#REF!,Aufteilung_Gebäudegruppen_BWZK!A287,#REF!)</f>
        <v>#REF!</v>
      </c>
      <c r="S287" s="72" t="e">
        <f>SUMIF(#REF!,Aufteilung_Gebäudegruppen_BWZK!A287,#REF!)</f>
        <v>#REF!</v>
      </c>
      <c r="T287" s="72" t="e">
        <f>SUMIF(#REF!,Aufteilung_Gebäudegruppen_BWZK!A287,#REF!)</f>
        <v>#REF!</v>
      </c>
      <c r="U287" s="67"/>
      <c r="V287" s="72" t="e">
        <f>SUMIF(#REF!,Aufteilung_Gebäudegruppen_BWZK!A287,#REF!)</f>
        <v>#REF!</v>
      </c>
      <c r="W287" s="72" t="e">
        <f>SUMIF(#REF!,Aufteilung_Gebäudegruppen_BWZK!A287,#REF!)</f>
        <v>#REF!</v>
      </c>
      <c r="X287" s="72" t="e">
        <f>SUMIF(#REF!,Aufteilung_Gebäudegruppen_BWZK!A287,#REF!)</f>
        <v>#REF!</v>
      </c>
      <c r="Y287" s="72" t="e">
        <f>SUMIF(#REF!,Aufteilung_Gebäudegruppen_BWZK!A287,#REF!)</f>
        <v>#REF!</v>
      </c>
      <c r="Z287" s="72" t="e">
        <f>SUMIF(#REF!,Aufteilung_Gebäudegruppen_BWZK!A287,#REF!)</f>
        <v>#REF!</v>
      </c>
      <c r="AA287" s="67"/>
      <c r="AB287" s="72" t="e">
        <f>SUMIF(#REF!,Aufteilung_Gebäudegruppen_BWZK!A287,#REF!)</f>
        <v>#REF!</v>
      </c>
      <c r="AC287" s="72" t="e">
        <f>SUMIF(#REF!,Aufteilung_Gebäudegruppen_BWZK!A287,#REF!)</f>
        <v>#REF!</v>
      </c>
      <c r="AD287" s="72" t="e">
        <f>SUMIF(#REF!,Aufteilung_Gebäudegruppen_BWZK!A287,#REF!)</f>
        <v>#REF!</v>
      </c>
      <c r="AE287" s="72" t="e">
        <f>SUMIF(#REF!,Aufteilung_Gebäudegruppen_BWZK!A287,#REF!)</f>
        <v>#REF!</v>
      </c>
      <c r="AF287" s="72" t="e">
        <f>SUMIF(#REF!,Aufteilung_Gebäudegruppen_BWZK!A287,#REF!)</f>
        <v>#REF!</v>
      </c>
      <c r="AG287" s="67"/>
      <c r="AH287" s="72" t="e">
        <f>SUMIF(#REF!,Aufteilung_Gebäudegruppen_BWZK!A287,#REF!)</f>
        <v>#REF!</v>
      </c>
      <c r="AI287" s="72" t="e">
        <f>SUMIF(#REF!,Aufteilung_Gebäudegruppen_BWZK!A287,#REF!)</f>
        <v>#REF!</v>
      </c>
      <c r="AJ287" s="72" t="e">
        <f>SUMIF(#REF!,Aufteilung_Gebäudegruppen_BWZK!A287,#REF!)</f>
        <v>#REF!</v>
      </c>
      <c r="AK287" s="72" t="e">
        <f>SUMIF(#REF!,Aufteilung_Gebäudegruppen_BWZK!A287,#REF!)</f>
        <v>#REF!</v>
      </c>
      <c r="AL287" s="72" t="e">
        <f>SUMIF(#REF!,Aufteilung_Gebäudegruppen_BWZK!A287,#REF!)</f>
        <v>#REF!</v>
      </c>
      <c r="AM287" s="69"/>
      <c r="AN287" s="70" t="s">
        <v>47</v>
      </c>
      <c r="AO287" s="70" t="e">
        <f t="shared" si="80"/>
        <v>#REF!</v>
      </c>
      <c r="AP287" s="70" t="e">
        <f t="shared" si="81"/>
        <v>#REF!</v>
      </c>
      <c r="AQ287" s="70" t="e">
        <f t="shared" si="82"/>
        <v>#REF!</v>
      </c>
      <c r="AR287" s="70" t="e">
        <f t="shared" si="83"/>
        <v>#REF!</v>
      </c>
      <c r="AS287" s="71"/>
      <c r="AT287" s="70" t="s">
        <v>47</v>
      </c>
      <c r="AU287" s="70" t="e">
        <f t="shared" si="84"/>
        <v>#REF!</v>
      </c>
      <c r="AV287" s="70" t="e">
        <f t="shared" si="85"/>
        <v>#REF!</v>
      </c>
      <c r="AW287" s="70" t="e">
        <f t="shared" si="86"/>
        <v>#REF!</v>
      </c>
      <c r="AX287" s="70" t="e">
        <f t="shared" si="87"/>
        <v>#REF!</v>
      </c>
      <c r="AY287" s="71"/>
      <c r="AZ287" s="70" t="s">
        <v>47</v>
      </c>
      <c r="BA287" s="70" t="e">
        <f t="shared" si="88"/>
        <v>#REF!</v>
      </c>
      <c r="BB287" s="70" t="e">
        <f t="shared" si="89"/>
        <v>#REF!</v>
      </c>
      <c r="BC287" s="70" t="e">
        <f t="shared" si="90"/>
        <v>#REF!</v>
      </c>
      <c r="BD287" s="70" t="e">
        <f t="shared" si="91"/>
        <v>#REF!</v>
      </c>
      <c r="BE287" s="71"/>
      <c r="BF287" s="70" t="s">
        <v>47</v>
      </c>
      <c r="BG287" s="70" t="e">
        <f t="shared" si="92"/>
        <v>#REF!</v>
      </c>
      <c r="BH287" s="70" t="e">
        <f t="shared" si="93"/>
        <v>#REF!</v>
      </c>
      <c r="BI287" s="70" t="e">
        <f t="shared" si="94"/>
        <v>#REF!</v>
      </c>
      <c r="BJ287" s="70" t="e">
        <f t="shared" si="95"/>
        <v>#REF!</v>
      </c>
      <c r="BK287" s="71"/>
      <c r="BL287" s="70" t="s">
        <v>47</v>
      </c>
      <c r="BM287" s="70" t="e">
        <f t="shared" si="96"/>
        <v>#REF!</v>
      </c>
      <c r="BN287" s="70" t="e">
        <f t="shared" si="97"/>
        <v>#REF!</v>
      </c>
      <c r="BO287" s="70" t="e">
        <f t="shared" si="98"/>
        <v>#REF!</v>
      </c>
      <c r="BP287" s="70" t="e">
        <f t="shared" si="99"/>
        <v>#REF!</v>
      </c>
      <c r="BQ287" s="52"/>
    </row>
    <row r="288" spans="1:69">
      <c r="A288" s="73">
        <v>7233</v>
      </c>
      <c r="B288" s="73" t="s">
        <v>301</v>
      </c>
      <c r="C288" s="74"/>
      <c r="D288" s="14" t="e">
        <f>SUMIF(#REF!,Aufteilung_Gebäudegruppen_BWZK!A288,#REF!)</f>
        <v>#REF!</v>
      </c>
      <c r="E288" s="14" t="e">
        <f>SUMIF(#REF!,Aufteilung_Gebäudegruppen_BWZK!A288,#REF!)</f>
        <v>#REF!</v>
      </c>
      <c r="F288" s="14" t="e">
        <f>SUMIF(#REF!,Aufteilung_Gebäudegruppen_BWZK!A288,#REF!)</f>
        <v>#REF!</v>
      </c>
      <c r="G288" s="14" t="e">
        <f>SUMIF(#REF!,Aufteilung_Gebäudegruppen_BWZK!A288,#REF!)</f>
        <v>#REF!</v>
      </c>
      <c r="H288" s="14" t="e">
        <f>SUMIF(#REF!,Aufteilung_Gebäudegruppen_BWZK!A288,#REF!)</f>
        <v>#REF!</v>
      </c>
      <c r="I288" s="67"/>
      <c r="J288" s="72" t="e">
        <f>SUMIF(#REF!,Aufteilung_Gebäudegruppen_BWZK!A288,#REF!)</f>
        <v>#REF!</v>
      </c>
      <c r="K288" s="72" t="e">
        <f>SUMIF(#REF!,Aufteilung_Gebäudegruppen_BWZK!A288,#REF!)</f>
        <v>#REF!</v>
      </c>
      <c r="L288" s="72" t="e">
        <f>SUMIF(#REF!,Aufteilung_Gebäudegruppen_BWZK!A288,#REF!)</f>
        <v>#REF!</v>
      </c>
      <c r="M288" s="72" t="e">
        <f>SUMIF(#REF!,Aufteilung_Gebäudegruppen_BWZK!A288,#REF!)</f>
        <v>#REF!</v>
      </c>
      <c r="N288" s="72" t="e">
        <f>SUMIF(#REF!,Aufteilung_Gebäudegruppen_BWZK!A288,#REF!)</f>
        <v>#REF!</v>
      </c>
      <c r="O288" s="67"/>
      <c r="P288" s="72" t="e">
        <f>SUMIF(#REF!,Aufteilung_Gebäudegruppen_BWZK!A288,#REF!)</f>
        <v>#REF!</v>
      </c>
      <c r="Q288" s="72" t="e">
        <f>SUMIF(#REF!,Aufteilung_Gebäudegruppen_BWZK!A288,#REF!)</f>
        <v>#REF!</v>
      </c>
      <c r="R288" s="72" t="e">
        <f>SUMIF(#REF!,Aufteilung_Gebäudegruppen_BWZK!A288,#REF!)</f>
        <v>#REF!</v>
      </c>
      <c r="S288" s="72" t="e">
        <f>SUMIF(#REF!,Aufteilung_Gebäudegruppen_BWZK!A288,#REF!)</f>
        <v>#REF!</v>
      </c>
      <c r="T288" s="72" t="e">
        <f>SUMIF(#REF!,Aufteilung_Gebäudegruppen_BWZK!A288,#REF!)</f>
        <v>#REF!</v>
      </c>
      <c r="U288" s="67"/>
      <c r="V288" s="72" t="e">
        <f>SUMIF(#REF!,Aufteilung_Gebäudegruppen_BWZK!A288,#REF!)</f>
        <v>#REF!</v>
      </c>
      <c r="W288" s="72" t="e">
        <f>SUMIF(#REF!,Aufteilung_Gebäudegruppen_BWZK!A288,#REF!)</f>
        <v>#REF!</v>
      </c>
      <c r="X288" s="72" t="e">
        <f>SUMIF(#REF!,Aufteilung_Gebäudegruppen_BWZK!A288,#REF!)</f>
        <v>#REF!</v>
      </c>
      <c r="Y288" s="72" t="e">
        <f>SUMIF(#REF!,Aufteilung_Gebäudegruppen_BWZK!A288,#REF!)</f>
        <v>#REF!</v>
      </c>
      <c r="Z288" s="72" t="e">
        <f>SUMIF(#REF!,Aufteilung_Gebäudegruppen_BWZK!A288,#REF!)</f>
        <v>#REF!</v>
      </c>
      <c r="AA288" s="67"/>
      <c r="AB288" s="72" t="e">
        <f>SUMIF(#REF!,Aufteilung_Gebäudegruppen_BWZK!A288,#REF!)</f>
        <v>#REF!</v>
      </c>
      <c r="AC288" s="72" t="e">
        <f>SUMIF(#REF!,Aufteilung_Gebäudegruppen_BWZK!A288,#REF!)</f>
        <v>#REF!</v>
      </c>
      <c r="AD288" s="72" t="e">
        <f>SUMIF(#REF!,Aufteilung_Gebäudegruppen_BWZK!A288,#REF!)</f>
        <v>#REF!</v>
      </c>
      <c r="AE288" s="72" t="e">
        <f>SUMIF(#REF!,Aufteilung_Gebäudegruppen_BWZK!A288,#REF!)</f>
        <v>#REF!</v>
      </c>
      <c r="AF288" s="72" t="e">
        <f>SUMIF(#REF!,Aufteilung_Gebäudegruppen_BWZK!A288,#REF!)</f>
        <v>#REF!</v>
      </c>
      <c r="AG288" s="67"/>
      <c r="AH288" s="72" t="e">
        <f>SUMIF(#REF!,Aufteilung_Gebäudegruppen_BWZK!A288,#REF!)</f>
        <v>#REF!</v>
      </c>
      <c r="AI288" s="72" t="e">
        <f>SUMIF(#REF!,Aufteilung_Gebäudegruppen_BWZK!A288,#REF!)</f>
        <v>#REF!</v>
      </c>
      <c r="AJ288" s="72" t="e">
        <f>SUMIF(#REF!,Aufteilung_Gebäudegruppen_BWZK!A288,#REF!)</f>
        <v>#REF!</v>
      </c>
      <c r="AK288" s="72" t="e">
        <f>SUMIF(#REF!,Aufteilung_Gebäudegruppen_BWZK!A288,#REF!)</f>
        <v>#REF!</v>
      </c>
      <c r="AL288" s="72" t="e">
        <f>SUMIF(#REF!,Aufteilung_Gebäudegruppen_BWZK!A288,#REF!)</f>
        <v>#REF!</v>
      </c>
      <c r="AM288" s="69"/>
      <c r="AN288" s="70" t="s">
        <v>47</v>
      </c>
      <c r="AO288" s="70" t="e">
        <f t="shared" si="80"/>
        <v>#REF!</v>
      </c>
      <c r="AP288" s="70" t="e">
        <f t="shared" si="81"/>
        <v>#REF!</v>
      </c>
      <c r="AQ288" s="70" t="e">
        <f t="shared" si="82"/>
        <v>#REF!</v>
      </c>
      <c r="AR288" s="70" t="e">
        <f t="shared" si="83"/>
        <v>#REF!</v>
      </c>
      <c r="AS288" s="71"/>
      <c r="AT288" s="70" t="s">
        <v>47</v>
      </c>
      <c r="AU288" s="70" t="e">
        <f t="shared" si="84"/>
        <v>#REF!</v>
      </c>
      <c r="AV288" s="70" t="e">
        <f t="shared" si="85"/>
        <v>#REF!</v>
      </c>
      <c r="AW288" s="70" t="e">
        <f t="shared" si="86"/>
        <v>#REF!</v>
      </c>
      <c r="AX288" s="70" t="e">
        <f t="shared" si="87"/>
        <v>#REF!</v>
      </c>
      <c r="AY288" s="71"/>
      <c r="AZ288" s="70" t="s">
        <v>47</v>
      </c>
      <c r="BA288" s="70" t="e">
        <f t="shared" si="88"/>
        <v>#REF!</v>
      </c>
      <c r="BB288" s="70" t="e">
        <f t="shared" si="89"/>
        <v>#REF!</v>
      </c>
      <c r="BC288" s="70" t="e">
        <f t="shared" si="90"/>
        <v>#REF!</v>
      </c>
      <c r="BD288" s="70" t="e">
        <f t="shared" si="91"/>
        <v>#REF!</v>
      </c>
      <c r="BE288" s="71"/>
      <c r="BF288" s="70" t="s">
        <v>47</v>
      </c>
      <c r="BG288" s="70" t="e">
        <f t="shared" si="92"/>
        <v>#REF!</v>
      </c>
      <c r="BH288" s="70" t="e">
        <f t="shared" si="93"/>
        <v>#REF!</v>
      </c>
      <c r="BI288" s="70" t="e">
        <f t="shared" si="94"/>
        <v>#REF!</v>
      </c>
      <c r="BJ288" s="70" t="e">
        <f t="shared" si="95"/>
        <v>#REF!</v>
      </c>
      <c r="BK288" s="71"/>
      <c r="BL288" s="70" t="s">
        <v>47</v>
      </c>
      <c r="BM288" s="70" t="e">
        <f t="shared" si="96"/>
        <v>#REF!</v>
      </c>
      <c r="BN288" s="70" t="e">
        <f t="shared" si="97"/>
        <v>#REF!</v>
      </c>
      <c r="BO288" s="70" t="e">
        <f t="shared" si="98"/>
        <v>#REF!</v>
      </c>
      <c r="BP288" s="70" t="e">
        <f t="shared" si="99"/>
        <v>#REF!</v>
      </c>
      <c r="BQ288" s="52"/>
    </row>
    <row r="289" spans="1:69">
      <c r="A289" s="5">
        <v>7240</v>
      </c>
      <c r="B289" s="5" t="s">
        <v>302</v>
      </c>
      <c r="C289" s="40"/>
      <c r="D289" s="14" t="e">
        <f>SUMIF(#REF!,Aufteilung_Gebäudegruppen_BWZK!A289,#REF!)</f>
        <v>#REF!</v>
      </c>
      <c r="E289" s="14" t="e">
        <f>SUMIF(#REF!,Aufteilung_Gebäudegruppen_BWZK!A289,#REF!)</f>
        <v>#REF!</v>
      </c>
      <c r="F289" s="14" t="e">
        <f>SUMIF(#REF!,Aufteilung_Gebäudegruppen_BWZK!A289,#REF!)</f>
        <v>#REF!</v>
      </c>
      <c r="G289" s="14" t="e">
        <f>SUMIF(#REF!,Aufteilung_Gebäudegruppen_BWZK!A289,#REF!)</f>
        <v>#REF!</v>
      </c>
      <c r="H289" s="14" t="e">
        <f>SUMIF(#REF!,Aufteilung_Gebäudegruppen_BWZK!A289,#REF!)</f>
        <v>#REF!</v>
      </c>
      <c r="I289" s="67"/>
      <c r="J289" s="72" t="e">
        <f>SUMIF(#REF!,Aufteilung_Gebäudegruppen_BWZK!A289,#REF!)</f>
        <v>#REF!</v>
      </c>
      <c r="K289" s="72" t="e">
        <f>SUMIF(#REF!,Aufteilung_Gebäudegruppen_BWZK!A289,#REF!)</f>
        <v>#REF!</v>
      </c>
      <c r="L289" s="72" t="e">
        <f>SUMIF(#REF!,Aufteilung_Gebäudegruppen_BWZK!A289,#REF!)</f>
        <v>#REF!</v>
      </c>
      <c r="M289" s="72" t="e">
        <f>SUMIF(#REF!,Aufteilung_Gebäudegruppen_BWZK!A289,#REF!)</f>
        <v>#REF!</v>
      </c>
      <c r="N289" s="72" t="e">
        <f>SUMIF(#REF!,Aufteilung_Gebäudegruppen_BWZK!A289,#REF!)</f>
        <v>#REF!</v>
      </c>
      <c r="O289" s="67"/>
      <c r="P289" s="72" t="e">
        <f>SUMIF(#REF!,Aufteilung_Gebäudegruppen_BWZK!A289,#REF!)</f>
        <v>#REF!</v>
      </c>
      <c r="Q289" s="72" t="e">
        <f>SUMIF(#REF!,Aufteilung_Gebäudegruppen_BWZK!A289,#REF!)</f>
        <v>#REF!</v>
      </c>
      <c r="R289" s="72" t="e">
        <f>SUMIF(#REF!,Aufteilung_Gebäudegruppen_BWZK!A289,#REF!)</f>
        <v>#REF!</v>
      </c>
      <c r="S289" s="72" t="e">
        <f>SUMIF(#REF!,Aufteilung_Gebäudegruppen_BWZK!A289,#REF!)</f>
        <v>#REF!</v>
      </c>
      <c r="T289" s="72" t="e">
        <f>SUMIF(#REF!,Aufteilung_Gebäudegruppen_BWZK!A289,#REF!)</f>
        <v>#REF!</v>
      </c>
      <c r="U289" s="67"/>
      <c r="V289" s="72" t="e">
        <f>SUMIF(#REF!,Aufteilung_Gebäudegruppen_BWZK!A289,#REF!)</f>
        <v>#REF!</v>
      </c>
      <c r="W289" s="72" t="e">
        <f>SUMIF(#REF!,Aufteilung_Gebäudegruppen_BWZK!A289,#REF!)</f>
        <v>#REF!</v>
      </c>
      <c r="X289" s="72" t="e">
        <f>SUMIF(#REF!,Aufteilung_Gebäudegruppen_BWZK!A289,#REF!)</f>
        <v>#REF!</v>
      </c>
      <c r="Y289" s="72" t="e">
        <f>SUMIF(#REF!,Aufteilung_Gebäudegruppen_BWZK!A289,#REF!)</f>
        <v>#REF!</v>
      </c>
      <c r="Z289" s="72" t="e">
        <f>SUMIF(#REF!,Aufteilung_Gebäudegruppen_BWZK!A289,#REF!)</f>
        <v>#REF!</v>
      </c>
      <c r="AA289" s="67"/>
      <c r="AB289" s="72" t="e">
        <f>SUMIF(#REF!,Aufteilung_Gebäudegruppen_BWZK!A289,#REF!)</f>
        <v>#REF!</v>
      </c>
      <c r="AC289" s="72" t="e">
        <f>SUMIF(#REF!,Aufteilung_Gebäudegruppen_BWZK!A289,#REF!)</f>
        <v>#REF!</v>
      </c>
      <c r="AD289" s="72" t="e">
        <f>SUMIF(#REF!,Aufteilung_Gebäudegruppen_BWZK!A289,#REF!)</f>
        <v>#REF!</v>
      </c>
      <c r="AE289" s="72" t="e">
        <f>SUMIF(#REF!,Aufteilung_Gebäudegruppen_BWZK!A289,#REF!)</f>
        <v>#REF!</v>
      </c>
      <c r="AF289" s="72" t="e">
        <f>SUMIF(#REF!,Aufteilung_Gebäudegruppen_BWZK!A289,#REF!)</f>
        <v>#REF!</v>
      </c>
      <c r="AG289" s="67"/>
      <c r="AH289" s="72" t="e">
        <f>SUMIF(#REF!,Aufteilung_Gebäudegruppen_BWZK!A289,#REF!)</f>
        <v>#REF!</v>
      </c>
      <c r="AI289" s="72" t="e">
        <f>SUMIF(#REF!,Aufteilung_Gebäudegruppen_BWZK!A289,#REF!)</f>
        <v>#REF!</v>
      </c>
      <c r="AJ289" s="72" t="e">
        <f>SUMIF(#REF!,Aufteilung_Gebäudegruppen_BWZK!A289,#REF!)</f>
        <v>#REF!</v>
      </c>
      <c r="AK289" s="72" t="e">
        <f>SUMIF(#REF!,Aufteilung_Gebäudegruppen_BWZK!A289,#REF!)</f>
        <v>#REF!</v>
      </c>
      <c r="AL289" s="72" t="e">
        <f>SUMIF(#REF!,Aufteilung_Gebäudegruppen_BWZK!A289,#REF!)</f>
        <v>#REF!</v>
      </c>
      <c r="AM289" s="69"/>
      <c r="AN289" s="70" t="s">
        <v>47</v>
      </c>
      <c r="AO289" s="70" t="e">
        <f t="shared" si="80"/>
        <v>#REF!</v>
      </c>
      <c r="AP289" s="70" t="e">
        <f t="shared" si="81"/>
        <v>#REF!</v>
      </c>
      <c r="AQ289" s="70" t="e">
        <f t="shared" si="82"/>
        <v>#REF!</v>
      </c>
      <c r="AR289" s="70" t="e">
        <f t="shared" si="83"/>
        <v>#REF!</v>
      </c>
      <c r="AS289" s="71"/>
      <c r="AT289" s="70" t="s">
        <v>47</v>
      </c>
      <c r="AU289" s="70" t="e">
        <f t="shared" si="84"/>
        <v>#REF!</v>
      </c>
      <c r="AV289" s="70" t="e">
        <f t="shared" si="85"/>
        <v>#REF!</v>
      </c>
      <c r="AW289" s="70" t="e">
        <f t="shared" si="86"/>
        <v>#REF!</v>
      </c>
      <c r="AX289" s="70" t="e">
        <f t="shared" si="87"/>
        <v>#REF!</v>
      </c>
      <c r="AY289" s="71"/>
      <c r="AZ289" s="70" t="s">
        <v>47</v>
      </c>
      <c r="BA289" s="70" t="e">
        <f t="shared" si="88"/>
        <v>#REF!</v>
      </c>
      <c r="BB289" s="70" t="e">
        <f t="shared" si="89"/>
        <v>#REF!</v>
      </c>
      <c r="BC289" s="70" t="e">
        <f t="shared" si="90"/>
        <v>#REF!</v>
      </c>
      <c r="BD289" s="70" t="e">
        <f t="shared" si="91"/>
        <v>#REF!</v>
      </c>
      <c r="BE289" s="71"/>
      <c r="BF289" s="70" t="s">
        <v>47</v>
      </c>
      <c r="BG289" s="70" t="e">
        <f t="shared" si="92"/>
        <v>#REF!</v>
      </c>
      <c r="BH289" s="70" t="e">
        <f t="shared" si="93"/>
        <v>#REF!</v>
      </c>
      <c r="BI289" s="70" t="e">
        <f t="shared" si="94"/>
        <v>#REF!</v>
      </c>
      <c r="BJ289" s="70" t="e">
        <f t="shared" si="95"/>
        <v>#REF!</v>
      </c>
      <c r="BK289" s="71"/>
      <c r="BL289" s="70" t="s">
        <v>47</v>
      </c>
      <c r="BM289" s="70" t="e">
        <f t="shared" si="96"/>
        <v>#REF!</v>
      </c>
      <c r="BN289" s="70" t="e">
        <f t="shared" si="97"/>
        <v>#REF!</v>
      </c>
      <c r="BO289" s="70" t="e">
        <f t="shared" si="98"/>
        <v>#REF!</v>
      </c>
      <c r="BP289" s="70" t="e">
        <f t="shared" si="99"/>
        <v>#REF!</v>
      </c>
      <c r="BQ289" s="52"/>
    </row>
    <row r="290" spans="1:69">
      <c r="A290" s="66">
        <v>7300</v>
      </c>
      <c r="B290" s="66" t="s">
        <v>303</v>
      </c>
      <c r="C290" s="39"/>
      <c r="D290" s="14" t="e">
        <f>SUMIF(#REF!,Aufteilung_Gebäudegruppen_BWZK!A290,#REF!)</f>
        <v>#REF!</v>
      </c>
      <c r="E290" s="14" t="e">
        <f>SUMIF(#REF!,Aufteilung_Gebäudegruppen_BWZK!A290,#REF!)</f>
        <v>#REF!</v>
      </c>
      <c r="F290" s="14" t="e">
        <f>SUMIF(#REF!,Aufteilung_Gebäudegruppen_BWZK!A290,#REF!)</f>
        <v>#REF!</v>
      </c>
      <c r="G290" s="14" t="e">
        <f>SUMIF(#REF!,Aufteilung_Gebäudegruppen_BWZK!A290,#REF!)</f>
        <v>#REF!</v>
      </c>
      <c r="H290" s="14" t="e">
        <f>SUMIF(#REF!,Aufteilung_Gebäudegruppen_BWZK!A290,#REF!)</f>
        <v>#REF!</v>
      </c>
      <c r="I290" s="67"/>
      <c r="J290" s="72" t="e">
        <f>SUMIF(#REF!,Aufteilung_Gebäudegruppen_BWZK!A290,#REF!)</f>
        <v>#REF!</v>
      </c>
      <c r="K290" s="72" t="e">
        <f>SUMIF(#REF!,Aufteilung_Gebäudegruppen_BWZK!A290,#REF!)</f>
        <v>#REF!</v>
      </c>
      <c r="L290" s="72" t="e">
        <f>SUMIF(#REF!,Aufteilung_Gebäudegruppen_BWZK!A290,#REF!)</f>
        <v>#REF!</v>
      </c>
      <c r="M290" s="72" t="e">
        <f>SUMIF(#REF!,Aufteilung_Gebäudegruppen_BWZK!A290,#REF!)</f>
        <v>#REF!</v>
      </c>
      <c r="N290" s="72" t="e">
        <f>SUMIF(#REF!,Aufteilung_Gebäudegruppen_BWZK!A290,#REF!)</f>
        <v>#REF!</v>
      </c>
      <c r="O290" s="67"/>
      <c r="P290" s="72" t="e">
        <f>SUMIF(#REF!,Aufteilung_Gebäudegruppen_BWZK!A290,#REF!)</f>
        <v>#REF!</v>
      </c>
      <c r="Q290" s="72" t="e">
        <f>SUMIF(#REF!,Aufteilung_Gebäudegruppen_BWZK!A290,#REF!)</f>
        <v>#REF!</v>
      </c>
      <c r="R290" s="72" t="e">
        <f>SUMIF(#REF!,Aufteilung_Gebäudegruppen_BWZK!A290,#REF!)</f>
        <v>#REF!</v>
      </c>
      <c r="S290" s="72" t="e">
        <f>SUMIF(#REF!,Aufteilung_Gebäudegruppen_BWZK!A290,#REF!)</f>
        <v>#REF!</v>
      </c>
      <c r="T290" s="72" t="e">
        <f>SUMIF(#REF!,Aufteilung_Gebäudegruppen_BWZK!A290,#REF!)</f>
        <v>#REF!</v>
      </c>
      <c r="U290" s="67"/>
      <c r="V290" s="72" t="e">
        <f>SUMIF(#REF!,Aufteilung_Gebäudegruppen_BWZK!A290,#REF!)</f>
        <v>#REF!</v>
      </c>
      <c r="W290" s="72" t="e">
        <f>SUMIF(#REF!,Aufteilung_Gebäudegruppen_BWZK!A290,#REF!)</f>
        <v>#REF!</v>
      </c>
      <c r="X290" s="72" t="e">
        <f>SUMIF(#REF!,Aufteilung_Gebäudegruppen_BWZK!A290,#REF!)</f>
        <v>#REF!</v>
      </c>
      <c r="Y290" s="72" t="e">
        <f>SUMIF(#REF!,Aufteilung_Gebäudegruppen_BWZK!A290,#REF!)</f>
        <v>#REF!</v>
      </c>
      <c r="Z290" s="72" t="e">
        <f>SUMIF(#REF!,Aufteilung_Gebäudegruppen_BWZK!A290,#REF!)</f>
        <v>#REF!</v>
      </c>
      <c r="AA290" s="67"/>
      <c r="AB290" s="72" t="e">
        <f>SUMIF(#REF!,Aufteilung_Gebäudegruppen_BWZK!A290,#REF!)</f>
        <v>#REF!</v>
      </c>
      <c r="AC290" s="72" t="e">
        <f>SUMIF(#REF!,Aufteilung_Gebäudegruppen_BWZK!A290,#REF!)</f>
        <v>#REF!</v>
      </c>
      <c r="AD290" s="72" t="e">
        <f>SUMIF(#REF!,Aufteilung_Gebäudegruppen_BWZK!A290,#REF!)</f>
        <v>#REF!</v>
      </c>
      <c r="AE290" s="72" t="e">
        <f>SUMIF(#REF!,Aufteilung_Gebäudegruppen_BWZK!A290,#REF!)</f>
        <v>#REF!</v>
      </c>
      <c r="AF290" s="72" t="e">
        <f>SUMIF(#REF!,Aufteilung_Gebäudegruppen_BWZK!A290,#REF!)</f>
        <v>#REF!</v>
      </c>
      <c r="AG290" s="67"/>
      <c r="AH290" s="72" t="e">
        <f>SUMIF(#REF!,Aufteilung_Gebäudegruppen_BWZK!A290,#REF!)</f>
        <v>#REF!</v>
      </c>
      <c r="AI290" s="72" t="e">
        <f>SUMIF(#REF!,Aufteilung_Gebäudegruppen_BWZK!A290,#REF!)</f>
        <v>#REF!</v>
      </c>
      <c r="AJ290" s="72" t="e">
        <f>SUMIF(#REF!,Aufteilung_Gebäudegruppen_BWZK!A290,#REF!)</f>
        <v>#REF!</v>
      </c>
      <c r="AK290" s="72" t="e">
        <f>SUMIF(#REF!,Aufteilung_Gebäudegruppen_BWZK!A290,#REF!)</f>
        <v>#REF!</v>
      </c>
      <c r="AL290" s="72" t="e">
        <f>SUMIF(#REF!,Aufteilung_Gebäudegruppen_BWZK!A290,#REF!)</f>
        <v>#REF!</v>
      </c>
      <c r="AM290" s="69"/>
      <c r="AN290" s="70" t="s">
        <v>47</v>
      </c>
      <c r="AO290" s="70" t="e">
        <f t="shared" si="80"/>
        <v>#REF!</v>
      </c>
      <c r="AP290" s="70" t="e">
        <f t="shared" si="81"/>
        <v>#REF!</v>
      </c>
      <c r="AQ290" s="70" t="e">
        <f t="shared" si="82"/>
        <v>#REF!</v>
      </c>
      <c r="AR290" s="70" t="e">
        <f t="shared" si="83"/>
        <v>#REF!</v>
      </c>
      <c r="AS290" s="71"/>
      <c r="AT290" s="70" t="s">
        <v>47</v>
      </c>
      <c r="AU290" s="70" t="e">
        <f t="shared" si="84"/>
        <v>#REF!</v>
      </c>
      <c r="AV290" s="70" t="e">
        <f t="shared" si="85"/>
        <v>#REF!</v>
      </c>
      <c r="AW290" s="70" t="e">
        <f t="shared" si="86"/>
        <v>#REF!</v>
      </c>
      <c r="AX290" s="70" t="e">
        <f t="shared" si="87"/>
        <v>#REF!</v>
      </c>
      <c r="AY290" s="71"/>
      <c r="AZ290" s="70" t="s">
        <v>47</v>
      </c>
      <c r="BA290" s="70" t="e">
        <f t="shared" si="88"/>
        <v>#REF!</v>
      </c>
      <c r="BB290" s="70" t="e">
        <f t="shared" si="89"/>
        <v>#REF!</v>
      </c>
      <c r="BC290" s="70" t="e">
        <f t="shared" si="90"/>
        <v>#REF!</v>
      </c>
      <c r="BD290" s="70" t="e">
        <f t="shared" si="91"/>
        <v>#REF!</v>
      </c>
      <c r="BE290" s="71"/>
      <c r="BF290" s="70" t="s">
        <v>47</v>
      </c>
      <c r="BG290" s="70" t="e">
        <f t="shared" si="92"/>
        <v>#REF!</v>
      </c>
      <c r="BH290" s="70" t="e">
        <f t="shared" si="93"/>
        <v>#REF!</v>
      </c>
      <c r="BI290" s="70" t="e">
        <f t="shared" si="94"/>
        <v>#REF!</v>
      </c>
      <c r="BJ290" s="70" t="e">
        <f t="shared" si="95"/>
        <v>#REF!</v>
      </c>
      <c r="BK290" s="71"/>
      <c r="BL290" s="70" t="s">
        <v>47</v>
      </c>
      <c r="BM290" s="70" t="e">
        <f t="shared" si="96"/>
        <v>#REF!</v>
      </c>
      <c r="BN290" s="70" t="e">
        <f t="shared" si="97"/>
        <v>#REF!</v>
      </c>
      <c r="BO290" s="70" t="e">
        <f t="shared" si="98"/>
        <v>#REF!</v>
      </c>
      <c r="BP290" s="70" t="e">
        <f t="shared" si="99"/>
        <v>#REF!</v>
      </c>
      <c r="BQ290" s="52"/>
    </row>
    <row r="291" spans="1:69">
      <c r="A291" s="5">
        <v>7310</v>
      </c>
      <c r="B291" s="5" t="s">
        <v>304</v>
      </c>
      <c r="C291" s="40"/>
      <c r="D291" s="14" t="e">
        <f>SUMIF(#REF!,Aufteilung_Gebäudegruppen_BWZK!A291,#REF!)</f>
        <v>#REF!</v>
      </c>
      <c r="E291" s="14" t="e">
        <f>SUMIF(#REF!,Aufteilung_Gebäudegruppen_BWZK!A291,#REF!)</f>
        <v>#REF!</v>
      </c>
      <c r="F291" s="14" t="e">
        <f>SUMIF(#REF!,Aufteilung_Gebäudegruppen_BWZK!A291,#REF!)</f>
        <v>#REF!</v>
      </c>
      <c r="G291" s="14" t="e">
        <f>SUMIF(#REF!,Aufteilung_Gebäudegruppen_BWZK!A291,#REF!)</f>
        <v>#REF!</v>
      </c>
      <c r="H291" s="14" t="e">
        <f>SUMIF(#REF!,Aufteilung_Gebäudegruppen_BWZK!A291,#REF!)</f>
        <v>#REF!</v>
      </c>
      <c r="I291" s="67"/>
      <c r="J291" s="72" t="e">
        <f>SUMIF(#REF!,Aufteilung_Gebäudegruppen_BWZK!A291,#REF!)</f>
        <v>#REF!</v>
      </c>
      <c r="K291" s="72" t="e">
        <f>SUMIF(#REF!,Aufteilung_Gebäudegruppen_BWZK!A291,#REF!)</f>
        <v>#REF!</v>
      </c>
      <c r="L291" s="72" t="e">
        <f>SUMIF(#REF!,Aufteilung_Gebäudegruppen_BWZK!A291,#REF!)</f>
        <v>#REF!</v>
      </c>
      <c r="M291" s="72" t="e">
        <f>SUMIF(#REF!,Aufteilung_Gebäudegruppen_BWZK!A291,#REF!)</f>
        <v>#REF!</v>
      </c>
      <c r="N291" s="72" t="e">
        <f>SUMIF(#REF!,Aufteilung_Gebäudegruppen_BWZK!A291,#REF!)</f>
        <v>#REF!</v>
      </c>
      <c r="O291" s="67"/>
      <c r="P291" s="72" t="e">
        <f>SUMIF(#REF!,Aufteilung_Gebäudegruppen_BWZK!A291,#REF!)</f>
        <v>#REF!</v>
      </c>
      <c r="Q291" s="72" t="e">
        <f>SUMIF(#REF!,Aufteilung_Gebäudegruppen_BWZK!A291,#REF!)</f>
        <v>#REF!</v>
      </c>
      <c r="R291" s="72" t="e">
        <f>SUMIF(#REF!,Aufteilung_Gebäudegruppen_BWZK!A291,#REF!)</f>
        <v>#REF!</v>
      </c>
      <c r="S291" s="72" t="e">
        <f>SUMIF(#REF!,Aufteilung_Gebäudegruppen_BWZK!A291,#REF!)</f>
        <v>#REF!</v>
      </c>
      <c r="T291" s="72" t="e">
        <f>SUMIF(#REF!,Aufteilung_Gebäudegruppen_BWZK!A291,#REF!)</f>
        <v>#REF!</v>
      </c>
      <c r="U291" s="67"/>
      <c r="V291" s="72" t="e">
        <f>SUMIF(#REF!,Aufteilung_Gebäudegruppen_BWZK!A291,#REF!)</f>
        <v>#REF!</v>
      </c>
      <c r="W291" s="72" t="e">
        <f>SUMIF(#REF!,Aufteilung_Gebäudegruppen_BWZK!A291,#REF!)</f>
        <v>#REF!</v>
      </c>
      <c r="X291" s="72" t="e">
        <f>SUMIF(#REF!,Aufteilung_Gebäudegruppen_BWZK!A291,#REF!)</f>
        <v>#REF!</v>
      </c>
      <c r="Y291" s="72" t="e">
        <f>SUMIF(#REF!,Aufteilung_Gebäudegruppen_BWZK!A291,#REF!)</f>
        <v>#REF!</v>
      </c>
      <c r="Z291" s="72" t="e">
        <f>SUMIF(#REF!,Aufteilung_Gebäudegruppen_BWZK!A291,#REF!)</f>
        <v>#REF!</v>
      </c>
      <c r="AA291" s="67"/>
      <c r="AB291" s="72" t="e">
        <f>SUMIF(#REF!,Aufteilung_Gebäudegruppen_BWZK!A291,#REF!)</f>
        <v>#REF!</v>
      </c>
      <c r="AC291" s="72" t="e">
        <f>SUMIF(#REF!,Aufteilung_Gebäudegruppen_BWZK!A291,#REF!)</f>
        <v>#REF!</v>
      </c>
      <c r="AD291" s="72" t="e">
        <f>SUMIF(#REF!,Aufteilung_Gebäudegruppen_BWZK!A291,#REF!)</f>
        <v>#REF!</v>
      </c>
      <c r="AE291" s="72" t="e">
        <f>SUMIF(#REF!,Aufteilung_Gebäudegruppen_BWZK!A291,#REF!)</f>
        <v>#REF!</v>
      </c>
      <c r="AF291" s="72" t="e">
        <f>SUMIF(#REF!,Aufteilung_Gebäudegruppen_BWZK!A291,#REF!)</f>
        <v>#REF!</v>
      </c>
      <c r="AG291" s="67"/>
      <c r="AH291" s="72" t="e">
        <f>SUMIF(#REF!,Aufteilung_Gebäudegruppen_BWZK!A291,#REF!)</f>
        <v>#REF!</v>
      </c>
      <c r="AI291" s="72" t="e">
        <f>SUMIF(#REF!,Aufteilung_Gebäudegruppen_BWZK!A291,#REF!)</f>
        <v>#REF!</v>
      </c>
      <c r="AJ291" s="72" t="e">
        <f>SUMIF(#REF!,Aufteilung_Gebäudegruppen_BWZK!A291,#REF!)</f>
        <v>#REF!</v>
      </c>
      <c r="AK291" s="72" t="e">
        <f>SUMIF(#REF!,Aufteilung_Gebäudegruppen_BWZK!A291,#REF!)</f>
        <v>#REF!</v>
      </c>
      <c r="AL291" s="72" t="e">
        <f>SUMIF(#REF!,Aufteilung_Gebäudegruppen_BWZK!A291,#REF!)</f>
        <v>#REF!</v>
      </c>
      <c r="AM291" s="69"/>
      <c r="AN291" s="70" t="s">
        <v>47</v>
      </c>
      <c r="AO291" s="70" t="e">
        <f t="shared" si="80"/>
        <v>#REF!</v>
      </c>
      <c r="AP291" s="70" t="e">
        <f t="shared" si="81"/>
        <v>#REF!</v>
      </c>
      <c r="AQ291" s="70" t="e">
        <f t="shared" si="82"/>
        <v>#REF!</v>
      </c>
      <c r="AR291" s="70" t="e">
        <f t="shared" si="83"/>
        <v>#REF!</v>
      </c>
      <c r="AS291" s="71"/>
      <c r="AT291" s="70" t="s">
        <v>47</v>
      </c>
      <c r="AU291" s="70" t="e">
        <f t="shared" si="84"/>
        <v>#REF!</v>
      </c>
      <c r="AV291" s="70" t="e">
        <f t="shared" si="85"/>
        <v>#REF!</v>
      </c>
      <c r="AW291" s="70" t="e">
        <f t="shared" si="86"/>
        <v>#REF!</v>
      </c>
      <c r="AX291" s="70" t="e">
        <f t="shared" si="87"/>
        <v>#REF!</v>
      </c>
      <c r="AY291" s="71"/>
      <c r="AZ291" s="70" t="s">
        <v>47</v>
      </c>
      <c r="BA291" s="70" t="e">
        <f t="shared" si="88"/>
        <v>#REF!</v>
      </c>
      <c r="BB291" s="70" t="e">
        <f t="shared" si="89"/>
        <v>#REF!</v>
      </c>
      <c r="BC291" s="70" t="e">
        <f t="shared" si="90"/>
        <v>#REF!</v>
      </c>
      <c r="BD291" s="70" t="e">
        <f t="shared" si="91"/>
        <v>#REF!</v>
      </c>
      <c r="BE291" s="71"/>
      <c r="BF291" s="70" t="s">
        <v>47</v>
      </c>
      <c r="BG291" s="70" t="e">
        <f t="shared" si="92"/>
        <v>#REF!</v>
      </c>
      <c r="BH291" s="70" t="e">
        <f t="shared" si="93"/>
        <v>#REF!</v>
      </c>
      <c r="BI291" s="70" t="e">
        <f t="shared" si="94"/>
        <v>#REF!</v>
      </c>
      <c r="BJ291" s="70" t="e">
        <f t="shared" si="95"/>
        <v>#REF!</v>
      </c>
      <c r="BK291" s="71"/>
      <c r="BL291" s="70" t="s">
        <v>47</v>
      </c>
      <c r="BM291" s="70" t="e">
        <f t="shared" si="96"/>
        <v>#REF!</v>
      </c>
      <c r="BN291" s="70" t="e">
        <f t="shared" si="97"/>
        <v>#REF!</v>
      </c>
      <c r="BO291" s="70" t="e">
        <f t="shared" si="98"/>
        <v>#REF!</v>
      </c>
      <c r="BP291" s="70" t="e">
        <f t="shared" si="99"/>
        <v>#REF!</v>
      </c>
      <c r="BQ291" s="52"/>
    </row>
    <row r="292" spans="1:69">
      <c r="A292" s="5">
        <v>7320</v>
      </c>
      <c r="B292" s="5" t="s">
        <v>305</v>
      </c>
      <c r="C292" s="40"/>
      <c r="D292" s="14" t="e">
        <f>SUMIF(#REF!,Aufteilung_Gebäudegruppen_BWZK!A292,#REF!)</f>
        <v>#REF!</v>
      </c>
      <c r="E292" s="14" t="e">
        <f>SUMIF(#REF!,Aufteilung_Gebäudegruppen_BWZK!A292,#REF!)</f>
        <v>#REF!</v>
      </c>
      <c r="F292" s="14" t="e">
        <f>SUMIF(#REF!,Aufteilung_Gebäudegruppen_BWZK!A292,#REF!)</f>
        <v>#REF!</v>
      </c>
      <c r="G292" s="14" t="e">
        <f>SUMIF(#REF!,Aufteilung_Gebäudegruppen_BWZK!A292,#REF!)</f>
        <v>#REF!</v>
      </c>
      <c r="H292" s="14" t="e">
        <f>SUMIF(#REF!,Aufteilung_Gebäudegruppen_BWZK!A292,#REF!)</f>
        <v>#REF!</v>
      </c>
      <c r="I292" s="67"/>
      <c r="J292" s="72" t="e">
        <f>SUMIF(#REF!,Aufteilung_Gebäudegruppen_BWZK!A292,#REF!)</f>
        <v>#REF!</v>
      </c>
      <c r="K292" s="72" t="e">
        <f>SUMIF(#REF!,Aufteilung_Gebäudegruppen_BWZK!A292,#REF!)</f>
        <v>#REF!</v>
      </c>
      <c r="L292" s="72" t="e">
        <f>SUMIF(#REF!,Aufteilung_Gebäudegruppen_BWZK!A292,#REF!)</f>
        <v>#REF!</v>
      </c>
      <c r="M292" s="72" t="e">
        <f>SUMIF(#REF!,Aufteilung_Gebäudegruppen_BWZK!A292,#REF!)</f>
        <v>#REF!</v>
      </c>
      <c r="N292" s="72" t="e">
        <f>SUMIF(#REF!,Aufteilung_Gebäudegruppen_BWZK!A292,#REF!)</f>
        <v>#REF!</v>
      </c>
      <c r="O292" s="67"/>
      <c r="P292" s="72" t="e">
        <f>SUMIF(#REF!,Aufteilung_Gebäudegruppen_BWZK!A292,#REF!)</f>
        <v>#REF!</v>
      </c>
      <c r="Q292" s="72" t="e">
        <f>SUMIF(#REF!,Aufteilung_Gebäudegruppen_BWZK!A292,#REF!)</f>
        <v>#REF!</v>
      </c>
      <c r="R292" s="72" t="e">
        <f>SUMIF(#REF!,Aufteilung_Gebäudegruppen_BWZK!A292,#REF!)</f>
        <v>#REF!</v>
      </c>
      <c r="S292" s="72" t="e">
        <f>SUMIF(#REF!,Aufteilung_Gebäudegruppen_BWZK!A292,#REF!)</f>
        <v>#REF!</v>
      </c>
      <c r="T292" s="72" t="e">
        <f>SUMIF(#REF!,Aufteilung_Gebäudegruppen_BWZK!A292,#REF!)</f>
        <v>#REF!</v>
      </c>
      <c r="U292" s="67"/>
      <c r="V292" s="72" t="e">
        <f>SUMIF(#REF!,Aufteilung_Gebäudegruppen_BWZK!A292,#REF!)</f>
        <v>#REF!</v>
      </c>
      <c r="W292" s="72" t="e">
        <f>SUMIF(#REF!,Aufteilung_Gebäudegruppen_BWZK!A292,#REF!)</f>
        <v>#REF!</v>
      </c>
      <c r="X292" s="72" t="e">
        <f>SUMIF(#REF!,Aufteilung_Gebäudegruppen_BWZK!A292,#REF!)</f>
        <v>#REF!</v>
      </c>
      <c r="Y292" s="72" t="e">
        <f>SUMIF(#REF!,Aufteilung_Gebäudegruppen_BWZK!A292,#REF!)</f>
        <v>#REF!</v>
      </c>
      <c r="Z292" s="72" t="e">
        <f>SUMIF(#REF!,Aufteilung_Gebäudegruppen_BWZK!A292,#REF!)</f>
        <v>#REF!</v>
      </c>
      <c r="AA292" s="67"/>
      <c r="AB292" s="72" t="e">
        <f>SUMIF(#REF!,Aufteilung_Gebäudegruppen_BWZK!A292,#REF!)</f>
        <v>#REF!</v>
      </c>
      <c r="AC292" s="72" t="e">
        <f>SUMIF(#REF!,Aufteilung_Gebäudegruppen_BWZK!A292,#REF!)</f>
        <v>#REF!</v>
      </c>
      <c r="AD292" s="72" t="e">
        <f>SUMIF(#REF!,Aufteilung_Gebäudegruppen_BWZK!A292,#REF!)</f>
        <v>#REF!</v>
      </c>
      <c r="AE292" s="72" t="e">
        <f>SUMIF(#REF!,Aufteilung_Gebäudegruppen_BWZK!A292,#REF!)</f>
        <v>#REF!</v>
      </c>
      <c r="AF292" s="72" t="e">
        <f>SUMIF(#REF!,Aufteilung_Gebäudegruppen_BWZK!A292,#REF!)</f>
        <v>#REF!</v>
      </c>
      <c r="AG292" s="67"/>
      <c r="AH292" s="72" t="e">
        <f>SUMIF(#REF!,Aufteilung_Gebäudegruppen_BWZK!A292,#REF!)</f>
        <v>#REF!</v>
      </c>
      <c r="AI292" s="72" t="e">
        <f>SUMIF(#REF!,Aufteilung_Gebäudegruppen_BWZK!A292,#REF!)</f>
        <v>#REF!</v>
      </c>
      <c r="AJ292" s="72" t="e">
        <f>SUMIF(#REF!,Aufteilung_Gebäudegruppen_BWZK!A292,#REF!)</f>
        <v>#REF!</v>
      </c>
      <c r="AK292" s="72" t="e">
        <f>SUMIF(#REF!,Aufteilung_Gebäudegruppen_BWZK!A292,#REF!)</f>
        <v>#REF!</v>
      </c>
      <c r="AL292" s="72" t="e">
        <f>SUMIF(#REF!,Aufteilung_Gebäudegruppen_BWZK!A292,#REF!)</f>
        <v>#REF!</v>
      </c>
      <c r="AM292" s="69"/>
      <c r="AN292" s="70" t="s">
        <v>47</v>
      </c>
      <c r="AO292" s="70" t="e">
        <f t="shared" si="80"/>
        <v>#REF!</v>
      </c>
      <c r="AP292" s="70" t="e">
        <f t="shared" si="81"/>
        <v>#REF!</v>
      </c>
      <c r="AQ292" s="70" t="e">
        <f t="shared" si="82"/>
        <v>#REF!</v>
      </c>
      <c r="AR292" s="70" t="e">
        <f t="shared" si="83"/>
        <v>#REF!</v>
      </c>
      <c r="AS292" s="71"/>
      <c r="AT292" s="70" t="s">
        <v>47</v>
      </c>
      <c r="AU292" s="70" t="e">
        <f t="shared" si="84"/>
        <v>#REF!</v>
      </c>
      <c r="AV292" s="70" t="e">
        <f t="shared" si="85"/>
        <v>#REF!</v>
      </c>
      <c r="AW292" s="70" t="e">
        <f t="shared" si="86"/>
        <v>#REF!</v>
      </c>
      <c r="AX292" s="70" t="e">
        <f t="shared" si="87"/>
        <v>#REF!</v>
      </c>
      <c r="AY292" s="71"/>
      <c r="AZ292" s="70" t="s">
        <v>47</v>
      </c>
      <c r="BA292" s="70" t="e">
        <f t="shared" si="88"/>
        <v>#REF!</v>
      </c>
      <c r="BB292" s="70" t="e">
        <f t="shared" si="89"/>
        <v>#REF!</v>
      </c>
      <c r="BC292" s="70" t="e">
        <f t="shared" si="90"/>
        <v>#REF!</v>
      </c>
      <c r="BD292" s="70" t="e">
        <f t="shared" si="91"/>
        <v>#REF!</v>
      </c>
      <c r="BE292" s="71"/>
      <c r="BF292" s="70" t="s">
        <v>47</v>
      </c>
      <c r="BG292" s="70" t="e">
        <f t="shared" si="92"/>
        <v>#REF!</v>
      </c>
      <c r="BH292" s="70" t="e">
        <f t="shared" si="93"/>
        <v>#REF!</v>
      </c>
      <c r="BI292" s="70" t="e">
        <f t="shared" si="94"/>
        <v>#REF!</v>
      </c>
      <c r="BJ292" s="70" t="e">
        <f t="shared" si="95"/>
        <v>#REF!</v>
      </c>
      <c r="BK292" s="71"/>
      <c r="BL292" s="70" t="s">
        <v>47</v>
      </c>
      <c r="BM292" s="70" t="e">
        <f t="shared" si="96"/>
        <v>#REF!</v>
      </c>
      <c r="BN292" s="70" t="e">
        <f t="shared" si="97"/>
        <v>#REF!</v>
      </c>
      <c r="BO292" s="70" t="e">
        <f t="shared" si="98"/>
        <v>#REF!</v>
      </c>
      <c r="BP292" s="70" t="e">
        <f t="shared" si="99"/>
        <v>#REF!</v>
      </c>
      <c r="BQ292" s="52"/>
    </row>
    <row r="293" spans="1:69">
      <c r="A293" s="73">
        <v>7321</v>
      </c>
      <c r="B293" s="73" t="s">
        <v>306</v>
      </c>
      <c r="C293" s="74"/>
      <c r="D293" s="14" t="e">
        <f>SUMIF(#REF!,Aufteilung_Gebäudegruppen_BWZK!A293,#REF!)</f>
        <v>#REF!</v>
      </c>
      <c r="E293" s="14" t="e">
        <f>SUMIF(#REF!,Aufteilung_Gebäudegruppen_BWZK!A293,#REF!)</f>
        <v>#REF!</v>
      </c>
      <c r="F293" s="14" t="e">
        <f>SUMIF(#REF!,Aufteilung_Gebäudegruppen_BWZK!A293,#REF!)</f>
        <v>#REF!</v>
      </c>
      <c r="G293" s="14" t="e">
        <f>SUMIF(#REF!,Aufteilung_Gebäudegruppen_BWZK!A293,#REF!)</f>
        <v>#REF!</v>
      </c>
      <c r="H293" s="14" t="e">
        <f>SUMIF(#REF!,Aufteilung_Gebäudegruppen_BWZK!A293,#REF!)</f>
        <v>#REF!</v>
      </c>
      <c r="I293" s="67"/>
      <c r="J293" s="72" t="e">
        <f>SUMIF(#REF!,Aufteilung_Gebäudegruppen_BWZK!A293,#REF!)</f>
        <v>#REF!</v>
      </c>
      <c r="K293" s="72" t="e">
        <f>SUMIF(#REF!,Aufteilung_Gebäudegruppen_BWZK!A293,#REF!)</f>
        <v>#REF!</v>
      </c>
      <c r="L293" s="72" t="e">
        <f>SUMIF(#REF!,Aufteilung_Gebäudegruppen_BWZK!A293,#REF!)</f>
        <v>#REF!</v>
      </c>
      <c r="M293" s="72" t="e">
        <f>SUMIF(#REF!,Aufteilung_Gebäudegruppen_BWZK!A293,#REF!)</f>
        <v>#REF!</v>
      </c>
      <c r="N293" s="72" t="e">
        <f>SUMIF(#REF!,Aufteilung_Gebäudegruppen_BWZK!A293,#REF!)</f>
        <v>#REF!</v>
      </c>
      <c r="O293" s="67"/>
      <c r="P293" s="72" t="e">
        <f>SUMIF(#REF!,Aufteilung_Gebäudegruppen_BWZK!A293,#REF!)</f>
        <v>#REF!</v>
      </c>
      <c r="Q293" s="72" t="e">
        <f>SUMIF(#REF!,Aufteilung_Gebäudegruppen_BWZK!A293,#REF!)</f>
        <v>#REF!</v>
      </c>
      <c r="R293" s="72" t="e">
        <f>SUMIF(#REF!,Aufteilung_Gebäudegruppen_BWZK!A293,#REF!)</f>
        <v>#REF!</v>
      </c>
      <c r="S293" s="72" t="e">
        <f>SUMIF(#REF!,Aufteilung_Gebäudegruppen_BWZK!A293,#REF!)</f>
        <v>#REF!</v>
      </c>
      <c r="T293" s="72" t="e">
        <f>SUMIF(#REF!,Aufteilung_Gebäudegruppen_BWZK!A293,#REF!)</f>
        <v>#REF!</v>
      </c>
      <c r="U293" s="67"/>
      <c r="V293" s="72" t="e">
        <f>SUMIF(#REF!,Aufteilung_Gebäudegruppen_BWZK!A293,#REF!)</f>
        <v>#REF!</v>
      </c>
      <c r="W293" s="72" t="e">
        <f>SUMIF(#REF!,Aufteilung_Gebäudegruppen_BWZK!A293,#REF!)</f>
        <v>#REF!</v>
      </c>
      <c r="X293" s="72" t="e">
        <f>SUMIF(#REF!,Aufteilung_Gebäudegruppen_BWZK!A293,#REF!)</f>
        <v>#REF!</v>
      </c>
      <c r="Y293" s="72" t="e">
        <f>SUMIF(#REF!,Aufteilung_Gebäudegruppen_BWZK!A293,#REF!)</f>
        <v>#REF!</v>
      </c>
      <c r="Z293" s="72" t="e">
        <f>SUMIF(#REF!,Aufteilung_Gebäudegruppen_BWZK!A293,#REF!)</f>
        <v>#REF!</v>
      </c>
      <c r="AA293" s="67"/>
      <c r="AB293" s="72" t="e">
        <f>SUMIF(#REF!,Aufteilung_Gebäudegruppen_BWZK!A293,#REF!)</f>
        <v>#REF!</v>
      </c>
      <c r="AC293" s="72" t="e">
        <f>SUMIF(#REF!,Aufteilung_Gebäudegruppen_BWZK!A293,#REF!)</f>
        <v>#REF!</v>
      </c>
      <c r="AD293" s="72" t="e">
        <f>SUMIF(#REF!,Aufteilung_Gebäudegruppen_BWZK!A293,#REF!)</f>
        <v>#REF!</v>
      </c>
      <c r="AE293" s="72" t="e">
        <f>SUMIF(#REF!,Aufteilung_Gebäudegruppen_BWZK!A293,#REF!)</f>
        <v>#REF!</v>
      </c>
      <c r="AF293" s="72" t="e">
        <f>SUMIF(#REF!,Aufteilung_Gebäudegruppen_BWZK!A293,#REF!)</f>
        <v>#REF!</v>
      </c>
      <c r="AG293" s="67"/>
      <c r="AH293" s="72" t="e">
        <f>SUMIF(#REF!,Aufteilung_Gebäudegruppen_BWZK!A293,#REF!)</f>
        <v>#REF!</v>
      </c>
      <c r="AI293" s="72" t="e">
        <f>SUMIF(#REF!,Aufteilung_Gebäudegruppen_BWZK!A293,#REF!)</f>
        <v>#REF!</v>
      </c>
      <c r="AJ293" s="72" t="e">
        <f>SUMIF(#REF!,Aufteilung_Gebäudegruppen_BWZK!A293,#REF!)</f>
        <v>#REF!</v>
      </c>
      <c r="AK293" s="72" t="e">
        <f>SUMIF(#REF!,Aufteilung_Gebäudegruppen_BWZK!A293,#REF!)</f>
        <v>#REF!</v>
      </c>
      <c r="AL293" s="72" t="e">
        <f>SUMIF(#REF!,Aufteilung_Gebäudegruppen_BWZK!A293,#REF!)</f>
        <v>#REF!</v>
      </c>
      <c r="AM293" s="69"/>
      <c r="AN293" s="70" t="s">
        <v>47</v>
      </c>
      <c r="AO293" s="70" t="e">
        <f t="shared" si="80"/>
        <v>#REF!</v>
      </c>
      <c r="AP293" s="70" t="e">
        <f t="shared" si="81"/>
        <v>#REF!</v>
      </c>
      <c r="AQ293" s="70" t="e">
        <f t="shared" si="82"/>
        <v>#REF!</v>
      </c>
      <c r="AR293" s="70" t="e">
        <f t="shared" si="83"/>
        <v>#REF!</v>
      </c>
      <c r="AS293" s="71"/>
      <c r="AT293" s="70" t="s">
        <v>47</v>
      </c>
      <c r="AU293" s="70" t="e">
        <f t="shared" si="84"/>
        <v>#REF!</v>
      </c>
      <c r="AV293" s="70" t="e">
        <f t="shared" si="85"/>
        <v>#REF!</v>
      </c>
      <c r="AW293" s="70" t="e">
        <f t="shared" si="86"/>
        <v>#REF!</v>
      </c>
      <c r="AX293" s="70" t="e">
        <f t="shared" si="87"/>
        <v>#REF!</v>
      </c>
      <c r="AY293" s="71"/>
      <c r="AZ293" s="70" t="s">
        <v>47</v>
      </c>
      <c r="BA293" s="70" t="e">
        <f t="shared" si="88"/>
        <v>#REF!</v>
      </c>
      <c r="BB293" s="70" t="e">
        <f t="shared" si="89"/>
        <v>#REF!</v>
      </c>
      <c r="BC293" s="70" t="e">
        <f t="shared" si="90"/>
        <v>#REF!</v>
      </c>
      <c r="BD293" s="70" t="e">
        <f t="shared" si="91"/>
        <v>#REF!</v>
      </c>
      <c r="BE293" s="71"/>
      <c r="BF293" s="70" t="s">
        <v>47</v>
      </c>
      <c r="BG293" s="70" t="e">
        <f t="shared" si="92"/>
        <v>#REF!</v>
      </c>
      <c r="BH293" s="70" t="e">
        <f t="shared" si="93"/>
        <v>#REF!</v>
      </c>
      <c r="BI293" s="70" t="e">
        <f t="shared" si="94"/>
        <v>#REF!</v>
      </c>
      <c r="BJ293" s="70" t="e">
        <f t="shared" si="95"/>
        <v>#REF!</v>
      </c>
      <c r="BK293" s="71"/>
      <c r="BL293" s="70" t="s">
        <v>47</v>
      </c>
      <c r="BM293" s="70" t="e">
        <f t="shared" si="96"/>
        <v>#REF!</v>
      </c>
      <c r="BN293" s="70" t="e">
        <f t="shared" si="97"/>
        <v>#REF!</v>
      </c>
      <c r="BO293" s="70" t="e">
        <f t="shared" si="98"/>
        <v>#REF!</v>
      </c>
      <c r="BP293" s="70" t="e">
        <f t="shared" si="99"/>
        <v>#REF!</v>
      </c>
      <c r="BQ293" s="52"/>
    </row>
    <row r="294" spans="1:69">
      <c r="A294" s="73">
        <v>7322</v>
      </c>
      <c r="B294" s="73" t="s">
        <v>307</v>
      </c>
      <c r="C294" s="74"/>
      <c r="D294" s="14" t="e">
        <f>SUMIF(#REF!,Aufteilung_Gebäudegruppen_BWZK!A294,#REF!)</f>
        <v>#REF!</v>
      </c>
      <c r="E294" s="14" t="e">
        <f>SUMIF(#REF!,Aufteilung_Gebäudegruppen_BWZK!A294,#REF!)</f>
        <v>#REF!</v>
      </c>
      <c r="F294" s="14" t="e">
        <f>SUMIF(#REF!,Aufteilung_Gebäudegruppen_BWZK!A294,#REF!)</f>
        <v>#REF!</v>
      </c>
      <c r="G294" s="14" t="e">
        <f>SUMIF(#REF!,Aufteilung_Gebäudegruppen_BWZK!A294,#REF!)</f>
        <v>#REF!</v>
      </c>
      <c r="H294" s="14" t="e">
        <f>SUMIF(#REF!,Aufteilung_Gebäudegruppen_BWZK!A294,#REF!)</f>
        <v>#REF!</v>
      </c>
      <c r="I294" s="67"/>
      <c r="J294" s="72" t="e">
        <f>SUMIF(#REF!,Aufteilung_Gebäudegruppen_BWZK!A294,#REF!)</f>
        <v>#REF!</v>
      </c>
      <c r="K294" s="72" t="e">
        <f>SUMIF(#REF!,Aufteilung_Gebäudegruppen_BWZK!A294,#REF!)</f>
        <v>#REF!</v>
      </c>
      <c r="L294" s="72" t="e">
        <f>SUMIF(#REF!,Aufteilung_Gebäudegruppen_BWZK!A294,#REF!)</f>
        <v>#REF!</v>
      </c>
      <c r="M294" s="72" t="e">
        <f>SUMIF(#REF!,Aufteilung_Gebäudegruppen_BWZK!A294,#REF!)</f>
        <v>#REF!</v>
      </c>
      <c r="N294" s="72" t="e">
        <f>SUMIF(#REF!,Aufteilung_Gebäudegruppen_BWZK!A294,#REF!)</f>
        <v>#REF!</v>
      </c>
      <c r="O294" s="67"/>
      <c r="P294" s="72" t="e">
        <f>SUMIF(#REF!,Aufteilung_Gebäudegruppen_BWZK!A294,#REF!)</f>
        <v>#REF!</v>
      </c>
      <c r="Q294" s="72" t="e">
        <f>SUMIF(#REF!,Aufteilung_Gebäudegruppen_BWZK!A294,#REF!)</f>
        <v>#REF!</v>
      </c>
      <c r="R294" s="72" t="e">
        <f>SUMIF(#REF!,Aufteilung_Gebäudegruppen_BWZK!A294,#REF!)</f>
        <v>#REF!</v>
      </c>
      <c r="S294" s="72" t="e">
        <f>SUMIF(#REF!,Aufteilung_Gebäudegruppen_BWZK!A294,#REF!)</f>
        <v>#REF!</v>
      </c>
      <c r="T294" s="72" t="e">
        <f>SUMIF(#REF!,Aufteilung_Gebäudegruppen_BWZK!A294,#REF!)</f>
        <v>#REF!</v>
      </c>
      <c r="U294" s="67"/>
      <c r="V294" s="72" t="e">
        <f>SUMIF(#REF!,Aufteilung_Gebäudegruppen_BWZK!A294,#REF!)</f>
        <v>#REF!</v>
      </c>
      <c r="W294" s="72" t="e">
        <f>SUMIF(#REF!,Aufteilung_Gebäudegruppen_BWZK!A294,#REF!)</f>
        <v>#REF!</v>
      </c>
      <c r="X294" s="72" t="e">
        <f>SUMIF(#REF!,Aufteilung_Gebäudegruppen_BWZK!A294,#REF!)</f>
        <v>#REF!</v>
      </c>
      <c r="Y294" s="72" t="e">
        <f>SUMIF(#REF!,Aufteilung_Gebäudegruppen_BWZK!A294,#REF!)</f>
        <v>#REF!</v>
      </c>
      <c r="Z294" s="72" t="e">
        <f>SUMIF(#REF!,Aufteilung_Gebäudegruppen_BWZK!A294,#REF!)</f>
        <v>#REF!</v>
      </c>
      <c r="AA294" s="67"/>
      <c r="AB294" s="72" t="e">
        <f>SUMIF(#REF!,Aufteilung_Gebäudegruppen_BWZK!A294,#REF!)</f>
        <v>#REF!</v>
      </c>
      <c r="AC294" s="72" t="e">
        <f>SUMIF(#REF!,Aufteilung_Gebäudegruppen_BWZK!A294,#REF!)</f>
        <v>#REF!</v>
      </c>
      <c r="AD294" s="72" t="e">
        <f>SUMIF(#REF!,Aufteilung_Gebäudegruppen_BWZK!A294,#REF!)</f>
        <v>#REF!</v>
      </c>
      <c r="AE294" s="72" t="e">
        <f>SUMIF(#REF!,Aufteilung_Gebäudegruppen_BWZK!A294,#REF!)</f>
        <v>#REF!</v>
      </c>
      <c r="AF294" s="72" t="e">
        <f>SUMIF(#REF!,Aufteilung_Gebäudegruppen_BWZK!A294,#REF!)</f>
        <v>#REF!</v>
      </c>
      <c r="AG294" s="67"/>
      <c r="AH294" s="72" t="e">
        <f>SUMIF(#REF!,Aufteilung_Gebäudegruppen_BWZK!A294,#REF!)</f>
        <v>#REF!</v>
      </c>
      <c r="AI294" s="72" t="e">
        <f>SUMIF(#REF!,Aufteilung_Gebäudegruppen_BWZK!A294,#REF!)</f>
        <v>#REF!</v>
      </c>
      <c r="AJ294" s="72" t="e">
        <f>SUMIF(#REF!,Aufteilung_Gebäudegruppen_BWZK!A294,#REF!)</f>
        <v>#REF!</v>
      </c>
      <c r="AK294" s="72" t="e">
        <f>SUMIF(#REF!,Aufteilung_Gebäudegruppen_BWZK!A294,#REF!)</f>
        <v>#REF!</v>
      </c>
      <c r="AL294" s="72" t="e">
        <f>SUMIF(#REF!,Aufteilung_Gebäudegruppen_BWZK!A294,#REF!)</f>
        <v>#REF!</v>
      </c>
      <c r="AM294" s="69"/>
      <c r="AN294" s="70" t="s">
        <v>47</v>
      </c>
      <c r="AO294" s="70" t="e">
        <f t="shared" si="80"/>
        <v>#REF!</v>
      </c>
      <c r="AP294" s="70" t="e">
        <f t="shared" si="81"/>
        <v>#REF!</v>
      </c>
      <c r="AQ294" s="70" t="e">
        <f t="shared" si="82"/>
        <v>#REF!</v>
      </c>
      <c r="AR294" s="70" t="e">
        <f t="shared" si="83"/>
        <v>#REF!</v>
      </c>
      <c r="AS294" s="71"/>
      <c r="AT294" s="70" t="s">
        <v>47</v>
      </c>
      <c r="AU294" s="70" t="e">
        <f t="shared" si="84"/>
        <v>#REF!</v>
      </c>
      <c r="AV294" s="70" t="e">
        <f t="shared" si="85"/>
        <v>#REF!</v>
      </c>
      <c r="AW294" s="70" t="e">
        <f t="shared" si="86"/>
        <v>#REF!</v>
      </c>
      <c r="AX294" s="70" t="e">
        <f t="shared" si="87"/>
        <v>#REF!</v>
      </c>
      <c r="AY294" s="71"/>
      <c r="AZ294" s="70" t="s">
        <v>47</v>
      </c>
      <c r="BA294" s="70" t="e">
        <f t="shared" si="88"/>
        <v>#REF!</v>
      </c>
      <c r="BB294" s="70" t="e">
        <f t="shared" si="89"/>
        <v>#REF!</v>
      </c>
      <c r="BC294" s="70" t="e">
        <f t="shared" si="90"/>
        <v>#REF!</v>
      </c>
      <c r="BD294" s="70" t="e">
        <f t="shared" si="91"/>
        <v>#REF!</v>
      </c>
      <c r="BE294" s="71"/>
      <c r="BF294" s="70" t="s">
        <v>47</v>
      </c>
      <c r="BG294" s="70" t="e">
        <f t="shared" si="92"/>
        <v>#REF!</v>
      </c>
      <c r="BH294" s="70" t="e">
        <f t="shared" si="93"/>
        <v>#REF!</v>
      </c>
      <c r="BI294" s="70" t="e">
        <f t="shared" si="94"/>
        <v>#REF!</v>
      </c>
      <c r="BJ294" s="70" t="e">
        <f t="shared" si="95"/>
        <v>#REF!</v>
      </c>
      <c r="BK294" s="71"/>
      <c r="BL294" s="70" t="s">
        <v>47</v>
      </c>
      <c r="BM294" s="70" t="e">
        <f t="shared" si="96"/>
        <v>#REF!</v>
      </c>
      <c r="BN294" s="70" t="e">
        <f t="shared" si="97"/>
        <v>#REF!</v>
      </c>
      <c r="BO294" s="70" t="e">
        <f t="shared" si="98"/>
        <v>#REF!</v>
      </c>
      <c r="BP294" s="70" t="e">
        <f t="shared" si="99"/>
        <v>#REF!</v>
      </c>
      <c r="BQ294" s="52"/>
    </row>
    <row r="295" spans="1:69">
      <c r="A295" s="73">
        <v>7323</v>
      </c>
      <c r="B295" s="73" t="s">
        <v>308</v>
      </c>
      <c r="C295" s="74"/>
      <c r="D295" s="14" t="e">
        <f>SUMIF(#REF!,Aufteilung_Gebäudegruppen_BWZK!A295,#REF!)</f>
        <v>#REF!</v>
      </c>
      <c r="E295" s="14" t="e">
        <f>SUMIF(#REF!,Aufteilung_Gebäudegruppen_BWZK!A295,#REF!)</f>
        <v>#REF!</v>
      </c>
      <c r="F295" s="14" t="e">
        <f>SUMIF(#REF!,Aufteilung_Gebäudegruppen_BWZK!A295,#REF!)</f>
        <v>#REF!</v>
      </c>
      <c r="G295" s="14" t="e">
        <f>SUMIF(#REF!,Aufteilung_Gebäudegruppen_BWZK!A295,#REF!)</f>
        <v>#REF!</v>
      </c>
      <c r="H295" s="14" t="e">
        <f>SUMIF(#REF!,Aufteilung_Gebäudegruppen_BWZK!A295,#REF!)</f>
        <v>#REF!</v>
      </c>
      <c r="I295" s="67"/>
      <c r="J295" s="72" t="e">
        <f>SUMIF(#REF!,Aufteilung_Gebäudegruppen_BWZK!A295,#REF!)</f>
        <v>#REF!</v>
      </c>
      <c r="K295" s="72" t="e">
        <f>SUMIF(#REF!,Aufteilung_Gebäudegruppen_BWZK!A295,#REF!)</f>
        <v>#REF!</v>
      </c>
      <c r="L295" s="72" t="e">
        <f>SUMIF(#REF!,Aufteilung_Gebäudegruppen_BWZK!A295,#REF!)</f>
        <v>#REF!</v>
      </c>
      <c r="M295" s="72" t="e">
        <f>SUMIF(#REF!,Aufteilung_Gebäudegruppen_BWZK!A295,#REF!)</f>
        <v>#REF!</v>
      </c>
      <c r="N295" s="72" t="e">
        <f>SUMIF(#REF!,Aufteilung_Gebäudegruppen_BWZK!A295,#REF!)</f>
        <v>#REF!</v>
      </c>
      <c r="O295" s="67"/>
      <c r="P295" s="72" t="e">
        <f>SUMIF(#REF!,Aufteilung_Gebäudegruppen_BWZK!A295,#REF!)</f>
        <v>#REF!</v>
      </c>
      <c r="Q295" s="72" t="e">
        <f>SUMIF(#REF!,Aufteilung_Gebäudegruppen_BWZK!A295,#REF!)</f>
        <v>#REF!</v>
      </c>
      <c r="R295" s="72" t="e">
        <f>SUMIF(#REF!,Aufteilung_Gebäudegruppen_BWZK!A295,#REF!)</f>
        <v>#REF!</v>
      </c>
      <c r="S295" s="72" t="e">
        <f>SUMIF(#REF!,Aufteilung_Gebäudegruppen_BWZK!A295,#REF!)</f>
        <v>#REF!</v>
      </c>
      <c r="T295" s="72" t="e">
        <f>SUMIF(#REF!,Aufteilung_Gebäudegruppen_BWZK!A295,#REF!)</f>
        <v>#REF!</v>
      </c>
      <c r="U295" s="67"/>
      <c r="V295" s="72" t="e">
        <f>SUMIF(#REF!,Aufteilung_Gebäudegruppen_BWZK!A295,#REF!)</f>
        <v>#REF!</v>
      </c>
      <c r="W295" s="72" t="e">
        <f>SUMIF(#REF!,Aufteilung_Gebäudegruppen_BWZK!A295,#REF!)</f>
        <v>#REF!</v>
      </c>
      <c r="X295" s="72" t="e">
        <f>SUMIF(#REF!,Aufteilung_Gebäudegruppen_BWZK!A295,#REF!)</f>
        <v>#REF!</v>
      </c>
      <c r="Y295" s="72" t="e">
        <f>SUMIF(#REF!,Aufteilung_Gebäudegruppen_BWZK!A295,#REF!)</f>
        <v>#REF!</v>
      </c>
      <c r="Z295" s="72" t="e">
        <f>SUMIF(#REF!,Aufteilung_Gebäudegruppen_BWZK!A295,#REF!)</f>
        <v>#REF!</v>
      </c>
      <c r="AA295" s="67"/>
      <c r="AB295" s="72" t="e">
        <f>SUMIF(#REF!,Aufteilung_Gebäudegruppen_BWZK!A295,#REF!)</f>
        <v>#REF!</v>
      </c>
      <c r="AC295" s="72" t="e">
        <f>SUMIF(#REF!,Aufteilung_Gebäudegruppen_BWZK!A295,#REF!)</f>
        <v>#REF!</v>
      </c>
      <c r="AD295" s="72" t="e">
        <f>SUMIF(#REF!,Aufteilung_Gebäudegruppen_BWZK!A295,#REF!)</f>
        <v>#REF!</v>
      </c>
      <c r="AE295" s="72" t="e">
        <f>SUMIF(#REF!,Aufteilung_Gebäudegruppen_BWZK!A295,#REF!)</f>
        <v>#REF!</v>
      </c>
      <c r="AF295" s="72" t="e">
        <f>SUMIF(#REF!,Aufteilung_Gebäudegruppen_BWZK!A295,#REF!)</f>
        <v>#REF!</v>
      </c>
      <c r="AG295" s="67"/>
      <c r="AH295" s="72" t="e">
        <f>SUMIF(#REF!,Aufteilung_Gebäudegruppen_BWZK!A295,#REF!)</f>
        <v>#REF!</v>
      </c>
      <c r="AI295" s="72" t="e">
        <f>SUMIF(#REF!,Aufteilung_Gebäudegruppen_BWZK!A295,#REF!)</f>
        <v>#REF!</v>
      </c>
      <c r="AJ295" s="72" t="e">
        <f>SUMIF(#REF!,Aufteilung_Gebäudegruppen_BWZK!A295,#REF!)</f>
        <v>#REF!</v>
      </c>
      <c r="AK295" s="72" t="e">
        <f>SUMIF(#REF!,Aufteilung_Gebäudegruppen_BWZK!A295,#REF!)</f>
        <v>#REF!</v>
      </c>
      <c r="AL295" s="72" t="e">
        <f>SUMIF(#REF!,Aufteilung_Gebäudegruppen_BWZK!A295,#REF!)</f>
        <v>#REF!</v>
      </c>
      <c r="AM295" s="69"/>
      <c r="AN295" s="70" t="s">
        <v>47</v>
      </c>
      <c r="AO295" s="70" t="e">
        <f t="shared" si="80"/>
        <v>#REF!</v>
      </c>
      <c r="AP295" s="70" t="e">
        <f t="shared" si="81"/>
        <v>#REF!</v>
      </c>
      <c r="AQ295" s="70" t="e">
        <f t="shared" si="82"/>
        <v>#REF!</v>
      </c>
      <c r="AR295" s="70" t="e">
        <f t="shared" si="83"/>
        <v>#REF!</v>
      </c>
      <c r="AS295" s="71"/>
      <c r="AT295" s="70" t="s">
        <v>47</v>
      </c>
      <c r="AU295" s="70" t="e">
        <f t="shared" si="84"/>
        <v>#REF!</v>
      </c>
      <c r="AV295" s="70" t="e">
        <f t="shared" si="85"/>
        <v>#REF!</v>
      </c>
      <c r="AW295" s="70" t="e">
        <f t="shared" si="86"/>
        <v>#REF!</v>
      </c>
      <c r="AX295" s="70" t="e">
        <f t="shared" si="87"/>
        <v>#REF!</v>
      </c>
      <c r="AY295" s="71"/>
      <c r="AZ295" s="70" t="s">
        <v>47</v>
      </c>
      <c r="BA295" s="70" t="e">
        <f t="shared" si="88"/>
        <v>#REF!</v>
      </c>
      <c r="BB295" s="70" t="e">
        <f t="shared" si="89"/>
        <v>#REF!</v>
      </c>
      <c r="BC295" s="70" t="e">
        <f t="shared" si="90"/>
        <v>#REF!</v>
      </c>
      <c r="BD295" s="70" t="e">
        <f t="shared" si="91"/>
        <v>#REF!</v>
      </c>
      <c r="BE295" s="71"/>
      <c r="BF295" s="70" t="s">
        <v>47</v>
      </c>
      <c r="BG295" s="70" t="e">
        <f t="shared" si="92"/>
        <v>#REF!</v>
      </c>
      <c r="BH295" s="70" t="e">
        <f t="shared" si="93"/>
        <v>#REF!</v>
      </c>
      <c r="BI295" s="70" t="e">
        <f t="shared" si="94"/>
        <v>#REF!</v>
      </c>
      <c r="BJ295" s="70" t="e">
        <f t="shared" si="95"/>
        <v>#REF!</v>
      </c>
      <c r="BK295" s="71"/>
      <c r="BL295" s="70" t="s">
        <v>47</v>
      </c>
      <c r="BM295" s="70" t="e">
        <f t="shared" si="96"/>
        <v>#REF!</v>
      </c>
      <c r="BN295" s="70" t="e">
        <f t="shared" si="97"/>
        <v>#REF!</v>
      </c>
      <c r="BO295" s="70" t="e">
        <f t="shared" si="98"/>
        <v>#REF!</v>
      </c>
      <c r="BP295" s="70" t="e">
        <f t="shared" si="99"/>
        <v>#REF!</v>
      </c>
      <c r="BQ295" s="52"/>
    </row>
    <row r="296" spans="1:69">
      <c r="A296" s="73">
        <v>7324</v>
      </c>
      <c r="B296" s="73" t="s">
        <v>309</v>
      </c>
      <c r="C296" s="74"/>
      <c r="D296" s="14" t="e">
        <f>SUMIF(#REF!,Aufteilung_Gebäudegruppen_BWZK!A296,#REF!)</f>
        <v>#REF!</v>
      </c>
      <c r="E296" s="14" t="e">
        <f>SUMIF(#REF!,Aufteilung_Gebäudegruppen_BWZK!A296,#REF!)</f>
        <v>#REF!</v>
      </c>
      <c r="F296" s="14" t="e">
        <f>SUMIF(#REF!,Aufteilung_Gebäudegruppen_BWZK!A296,#REF!)</f>
        <v>#REF!</v>
      </c>
      <c r="G296" s="14" t="e">
        <f>SUMIF(#REF!,Aufteilung_Gebäudegruppen_BWZK!A296,#REF!)</f>
        <v>#REF!</v>
      </c>
      <c r="H296" s="14" t="e">
        <f>SUMIF(#REF!,Aufteilung_Gebäudegruppen_BWZK!A296,#REF!)</f>
        <v>#REF!</v>
      </c>
      <c r="I296" s="67"/>
      <c r="J296" s="72" t="e">
        <f>SUMIF(#REF!,Aufteilung_Gebäudegruppen_BWZK!A296,#REF!)</f>
        <v>#REF!</v>
      </c>
      <c r="K296" s="72" t="e">
        <f>SUMIF(#REF!,Aufteilung_Gebäudegruppen_BWZK!A296,#REF!)</f>
        <v>#REF!</v>
      </c>
      <c r="L296" s="72" t="e">
        <f>SUMIF(#REF!,Aufteilung_Gebäudegruppen_BWZK!A296,#REF!)</f>
        <v>#REF!</v>
      </c>
      <c r="M296" s="72" t="e">
        <f>SUMIF(#REF!,Aufteilung_Gebäudegruppen_BWZK!A296,#REF!)</f>
        <v>#REF!</v>
      </c>
      <c r="N296" s="72" t="e">
        <f>SUMIF(#REF!,Aufteilung_Gebäudegruppen_BWZK!A296,#REF!)</f>
        <v>#REF!</v>
      </c>
      <c r="O296" s="67"/>
      <c r="P296" s="72" t="e">
        <f>SUMIF(#REF!,Aufteilung_Gebäudegruppen_BWZK!A296,#REF!)</f>
        <v>#REF!</v>
      </c>
      <c r="Q296" s="72" t="e">
        <f>SUMIF(#REF!,Aufteilung_Gebäudegruppen_BWZK!A296,#REF!)</f>
        <v>#REF!</v>
      </c>
      <c r="R296" s="72" t="e">
        <f>SUMIF(#REF!,Aufteilung_Gebäudegruppen_BWZK!A296,#REF!)</f>
        <v>#REF!</v>
      </c>
      <c r="S296" s="72" t="e">
        <f>SUMIF(#REF!,Aufteilung_Gebäudegruppen_BWZK!A296,#REF!)</f>
        <v>#REF!</v>
      </c>
      <c r="T296" s="72" t="e">
        <f>SUMIF(#REF!,Aufteilung_Gebäudegruppen_BWZK!A296,#REF!)</f>
        <v>#REF!</v>
      </c>
      <c r="U296" s="67"/>
      <c r="V296" s="72" t="e">
        <f>SUMIF(#REF!,Aufteilung_Gebäudegruppen_BWZK!A296,#REF!)</f>
        <v>#REF!</v>
      </c>
      <c r="W296" s="72" t="e">
        <f>SUMIF(#REF!,Aufteilung_Gebäudegruppen_BWZK!A296,#REF!)</f>
        <v>#REF!</v>
      </c>
      <c r="X296" s="72" t="e">
        <f>SUMIF(#REF!,Aufteilung_Gebäudegruppen_BWZK!A296,#REF!)</f>
        <v>#REF!</v>
      </c>
      <c r="Y296" s="72" t="e">
        <f>SUMIF(#REF!,Aufteilung_Gebäudegruppen_BWZK!A296,#REF!)</f>
        <v>#REF!</v>
      </c>
      <c r="Z296" s="72" t="e">
        <f>SUMIF(#REF!,Aufteilung_Gebäudegruppen_BWZK!A296,#REF!)</f>
        <v>#REF!</v>
      </c>
      <c r="AA296" s="67"/>
      <c r="AB296" s="72" t="e">
        <f>SUMIF(#REF!,Aufteilung_Gebäudegruppen_BWZK!A296,#REF!)</f>
        <v>#REF!</v>
      </c>
      <c r="AC296" s="72" t="e">
        <f>SUMIF(#REF!,Aufteilung_Gebäudegruppen_BWZK!A296,#REF!)</f>
        <v>#REF!</v>
      </c>
      <c r="AD296" s="72" t="e">
        <f>SUMIF(#REF!,Aufteilung_Gebäudegruppen_BWZK!A296,#REF!)</f>
        <v>#REF!</v>
      </c>
      <c r="AE296" s="72" t="e">
        <f>SUMIF(#REF!,Aufteilung_Gebäudegruppen_BWZK!A296,#REF!)</f>
        <v>#REF!</v>
      </c>
      <c r="AF296" s="72" t="e">
        <f>SUMIF(#REF!,Aufteilung_Gebäudegruppen_BWZK!A296,#REF!)</f>
        <v>#REF!</v>
      </c>
      <c r="AG296" s="67"/>
      <c r="AH296" s="72" t="e">
        <f>SUMIF(#REF!,Aufteilung_Gebäudegruppen_BWZK!A296,#REF!)</f>
        <v>#REF!</v>
      </c>
      <c r="AI296" s="72" t="e">
        <f>SUMIF(#REF!,Aufteilung_Gebäudegruppen_BWZK!A296,#REF!)</f>
        <v>#REF!</v>
      </c>
      <c r="AJ296" s="72" t="e">
        <f>SUMIF(#REF!,Aufteilung_Gebäudegruppen_BWZK!A296,#REF!)</f>
        <v>#REF!</v>
      </c>
      <c r="AK296" s="72" t="e">
        <f>SUMIF(#REF!,Aufteilung_Gebäudegruppen_BWZK!A296,#REF!)</f>
        <v>#REF!</v>
      </c>
      <c r="AL296" s="72" t="e">
        <f>SUMIF(#REF!,Aufteilung_Gebäudegruppen_BWZK!A296,#REF!)</f>
        <v>#REF!</v>
      </c>
      <c r="AM296" s="69"/>
      <c r="AN296" s="70" t="s">
        <v>47</v>
      </c>
      <c r="AO296" s="70" t="e">
        <f t="shared" si="80"/>
        <v>#REF!</v>
      </c>
      <c r="AP296" s="70" t="e">
        <f t="shared" si="81"/>
        <v>#REF!</v>
      </c>
      <c r="AQ296" s="70" t="e">
        <f t="shared" si="82"/>
        <v>#REF!</v>
      </c>
      <c r="AR296" s="70" t="e">
        <f t="shared" si="83"/>
        <v>#REF!</v>
      </c>
      <c r="AS296" s="71"/>
      <c r="AT296" s="70" t="s">
        <v>47</v>
      </c>
      <c r="AU296" s="70" t="e">
        <f t="shared" si="84"/>
        <v>#REF!</v>
      </c>
      <c r="AV296" s="70" t="e">
        <f t="shared" si="85"/>
        <v>#REF!</v>
      </c>
      <c r="AW296" s="70" t="e">
        <f t="shared" si="86"/>
        <v>#REF!</v>
      </c>
      <c r="AX296" s="70" t="e">
        <f t="shared" si="87"/>
        <v>#REF!</v>
      </c>
      <c r="AY296" s="71"/>
      <c r="AZ296" s="70" t="s">
        <v>47</v>
      </c>
      <c r="BA296" s="70" t="e">
        <f t="shared" si="88"/>
        <v>#REF!</v>
      </c>
      <c r="BB296" s="70" t="e">
        <f t="shared" si="89"/>
        <v>#REF!</v>
      </c>
      <c r="BC296" s="70" t="e">
        <f t="shared" si="90"/>
        <v>#REF!</v>
      </c>
      <c r="BD296" s="70" t="e">
        <f t="shared" si="91"/>
        <v>#REF!</v>
      </c>
      <c r="BE296" s="71"/>
      <c r="BF296" s="70" t="s">
        <v>47</v>
      </c>
      <c r="BG296" s="70" t="e">
        <f t="shared" si="92"/>
        <v>#REF!</v>
      </c>
      <c r="BH296" s="70" t="e">
        <f t="shared" si="93"/>
        <v>#REF!</v>
      </c>
      <c r="BI296" s="70" t="e">
        <f t="shared" si="94"/>
        <v>#REF!</v>
      </c>
      <c r="BJ296" s="70" t="e">
        <f t="shared" si="95"/>
        <v>#REF!</v>
      </c>
      <c r="BK296" s="71"/>
      <c r="BL296" s="70" t="s">
        <v>47</v>
      </c>
      <c r="BM296" s="70" t="e">
        <f t="shared" si="96"/>
        <v>#REF!</v>
      </c>
      <c r="BN296" s="70" t="e">
        <f t="shared" si="97"/>
        <v>#REF!</v>
      </c>
      <c r="BO296" s="70" t="e">
        <f t="shared" si="98"/>
        <v>#REF!</v>
      </c>
      <c r="BP296" s="70" t="e">
        <f t="shared" si="99"/>
        <v>#REF!</v>
      </c>
      <c r="BQ296" s="52"/>
    </row>
    <row r="297" spans="1:69">
      <c r="A297" s="73">
        <v>7325</v>
      </c>
      <c r="B297" s="73" t="s">
        <v>310</v>
      </c>
      <c r="C297" s="74"/>
      <c r="D297" s="14" t="e">
        <f>SUMIF(#REF!,Aufteilung_Gebäudegruppen_BWZK!A297,#REF!)</f>
        <v>#REF!</v>
      </c>
      <c r="E297" s="14" t="e">
        <f>SUMIF(#REF!,Aufteilung_Gebäudegruppen_BWZK!A297,#REF!)</f>
        <v>#REF!</v>
      </c>
      <c r="F297" s="14" t="e">
        <f>SUMIF(#REF!,Aufteilung_Gebäudegruppen_BWZK!A297,#REF!)</f>
        <v>#REF!</v>
      </c>
      <c r="G297" s="14" t="e">
        <f>SUMIF(#REF!,Aufteilung_Gebäudegruppen_BWZK!A297,#REF!)</f>
        <v>#REF!</v>
      </c>
      <c r="H297" s="14" t="e">
        <f>SUMIF(#REF!,Aufteilung_Gebäudegruppen_BWZK!A297,#REF!)</f>
        <v>#REF!</v>
      </c>
      <c r="I297" s="67"/>
      <c r="J297" s="72" t="e">
        <f>SUMIF(#REF!,Aufteilung_Gebäudegruppen_BWZK!A297,#REF!)</f>
        <v>#REF!</v>
      </c>
      <c r="K297" s="72" t="e">
        <f>SUMIF(#REF!,Aufteilung_Gebäudegruppen_BWZK!A297,#REF!)</f>
        <v>#REF!</v>
      </c>
      <c r="L297" s="72" t="e">
        <f>SUMIF(#REF!,Aufteilung_Gebäudegruppen_BWZK!A297,#REF!)</f>
        <v>#REF!</v>
      </c>
      <c r="M297" s="72" t="e">
        <f>SUMIF(#REF!,Aufteilung_Gebäudegruppen_BWZK!A297,#REF!)</f>
        <v>#REF!</v>
      </c>
      <c r="N297" s="72" t="e">
        <f>SUMIF(#REF!,Aufteilung_Gebäudegruppen_BWZK!A297,#REF!)</f>
        <v>#REF!</v>
      </c>
      <c r="O297" s="67"/>
      <c r="P297" s="72" t="e">
        <f>SUMIF(#REF!,Aufteilung_Gebäudegruppen_BWZK!A297,#REF!)</f>
        <v>#REF!</v>
      </c>
      <c r="Q297" s="72" t="e">
        <f>SUMIF(#REF!,Aufteilung_Gebäudegruppen_BWZK!A297,#REF!)</f>
        <v>#REF!</v>
      </c>
      <c r="R297" s="72" t="e">
        <f>SUMIF(#REF!,Aufteilung_Gebäudegruppen_BWZK!A297,#REF!)</f>
        <v>#REF!</v>
      </c>
      <c r="S297" s="72" t="e">
        <f>SUMIF(#REF!,Aufteilung_Gebäudegruppen_BWZK!A297,#REF!)</f>
        <v>#REF!</v>
      </c>
      <c r="T297" s="72" t="e">
        <f>SUMIF(#REF!,Aufteilung_Gebäudegruppen_BWZK!A297,#REF!)</f>
        <v>#REF!</v>
      </c>
      <c r="U297" s="67"/>
      <c r="V297" s="72" t="e">
        <f>SUMIF(#REF!,Aufteilung_Gebäudegruppen_BWZK!A297,#REF!)</f>
        <v>#REF!</v>
      </c>
      <c r="W297" s="72" t="e">
        <f>SUMIF(#REF!,Aufteilung_Gebäudegruppen_BWZK!A297,#REF!)</f>
        <v>#REF!</v>
      </c>
      <c r="X297" s="72" t="e">
        <f>SUMIF(#REF!,Aufteilung_Gebäudegruppen_BWZK!A297,#REF!)</f>
        <v>#REF!</v>
      </c>
      <c r="Y297" s="72" t="e">
        <f>SUMIF(#REF!,Aufteilung_Gebäudegruppen_BWZK!A297,#REF!)</f>
        <v>#REF!</v>
      </c>
      <c r="Z297" s="72" t="e">
        <f>SUMIF(#REF!,Aufteilung_Gebäudegruppen_BWZK!A297,#REF!)</f>
        <v>#REF!</v>
      </c>
      <c r="AA297" s="67"/>
      <c r="AB297" s="72" t="e">
        <f>SUMIF(#REF!,Aufteilung_Gebäudegruppen_BWZK!A297,#REF!)</f>
        <v>#REF!</v>
      </c>
      <c r="AC297" s="72" t="e">
        <f>SUMIF(#REF!,Aufteilung_Gebäudegruppen_BWZK!A297,#REF!)</f>
        <v>#REF!</v>
      </c>
      <c r="AD297" s="72" t="e">
        <f>SUMIF(#REF!,Aufteilung_Gebäudegruppen_BWZK!A297,#REF!)</f>
        <v>#REF!</v>
      </c>
      <c r="AE297" s="72" t="e">
        <f>SUMIF(#REF!,Aufteilung_Gebäudegruppen_BWZK!A297,#REF!)</f>
        <v>#REF!</v>
      </c>
      <c r="AF297" s="72" t="e">
        <f>SUMIF(#REF!,Aufteilung_Gebäudegruppen_BWZK!A297,#REF!)</f>
        <v>#REF!</v>
      </c>
      <c r="AG297" s="67"/>
      <c r="AH297" s="72" t="e">
        <f>SUMIF(#REF!,Aufteilung_Gebäudegruppen_BWZK!A297,#REF!)</f>
        <v>#REF!</v>
      </c>
      <c r="AI297" s="72" t="e">
        <f>SUMIF(#REF!,Aufteilung_Gebäudegruppen_BWZK!A297,#REF!)</f>
        <v>#REF!</v>
      </c>
      <c r="AJ297" s="72" t="e">
        <f>SUMIF(#REF!,Aufteilung_Gebäudegruppen_BWZK!A297,#REF!)</f>
        <v>#REF!</v>
      </c>
      <c r="AK297" s="72" t="e">
        <f>SUMIF(#REF!,Aufteilung_Gebäudegruppen_BWZK!A297,#REF!)</f>
        <v>#REF!</v>
      </c>
      <c r="AL297" s="72" t="e">
        <f>SUMIF(#REF!,Aufteilung_Gebäudegruppen_BWZK!A297,#REF!)</f>
        <v>#REF!</v>
      </c>
      <c r="AM297" s="69"/>
      <c r="AN297" s="70" t="s">
        <v>47</v>
      </c>
      <c r="AO297" s="70" t="e">
        <f t="shared" si="80"/>
        <v>#REF!</v>
      </c>
      <c r="AP297" s="70" t="e">
        <f t="shared" si="81"/>
        <v>#REF!</v>
      </c>
      <c r="AQ297" s="70" t="e">
        <f t="shared" si="82"/>
        <v>#REF!</v>
      </c>
      <c r="AR297" s="70" t="e">
        <f t="shared" si="83"/>
        <v>#REF!</v>
      </c>
      <c r="AS297" s="71"/>
      <c r="AT297" s="70" t="s">
        <v>47</v>
      </c>
      <c r="AU297" s="70" t="e">
        <f t="shared" si="84"/>
        <v>#REF!</v>
      </c>
      <c r="AV297" s="70" t="e">
        <f t="shared" si="85"/>
        <v>#REF!</v>
      </c>
      <c r="AW297" s="70" t="e">
        <f t="shared" si="86"/>
        <v>#REF!</v>
      </c>
      <c r="AX297" s="70" t="e">
        <f t="shared" si="87"/>
        <v>#REF!</v>
      </c>
      <c r="AY297" s="71"/>
      <c r="AZ297" s="70" t="s">
        <v>47</v>
      </c>
      <c r="BA297" s="70" t="e">
        <f t="shared" si="88"/>
        <v>#REF!</v>
      </c>
      <c r="BB297" s="70" t="e">
        <f t="shared" si="89"/>
        <v>#REF!</v>
      </c>
      <c r="BC297" s="70" t="e">
        <f t="shared" si="90"/>
        <v>#REF!</v>
      </c>
      <c r="BD297" s="70" t="e">
        <f t="shared" si="91"/>
        <v>#REF!</v>
      </c>
      <c r="BE297" s="71"/>
      <c r="BF297" s="70" t="s">
        <v>47</v>
      </c>
      <c r="BG297" s="70" t="e">
        <f t="shared" si="92"/>
        <v>#REF!</v>
      </c>
      <c r="BH297" s="70" t="e">
        <f t="shared" si="93"/>
        <v>#REF!</v>
      </c>
      <c r="BI297" s="70" t="e">
        <f t="shared" si="94"/>
        <v>#REF!</v>
      </c>
      <c r="BJ297" s="70" t="e">
        <f t="shared" si="95"/>
        <v>#REF!</v>
      </c>
      <c r="BK297" s="71"/>
      <c r="BL297" s="70" t="s">
        <v>47</v>
      </c>
      <c r="BM297" s="70" t="e">
        <f t="shared" si="96"/>
        <v>#REF!</v>
      </c>
      <c r="BN297" s="70" t="e">
        <f t="shared" si="97"/>
        <v>#REF!</v>
      </c>
      <c r="BO297" s="70" t="e">
        <f t="shared" si="98"/>
        <v>#REF!</v>
      </c>
      <c r="BP297" s="70" t="e">
        <f t="shared" si="99"/>
        <v>#REF!</v>
      </c>
      <c r="BQ297" s="52"/>
    </row>
    <row r="298" spans="1:69">
      <c r="A298" s="73">
        <v>7326</v>
      </c>
      <c r="B298" s="73" t="s">
        <v>311</v>
      </c>
      <c r="C298" s="74"/>
      <c r="D298" s="14" t="e">
        <f>SUMIF(#REF!,Aufteilung_Gebäudegruppen_BWZK!A298,#REF!)</f>
        <v>#REF!</v>
      </c>
      <c r="E298" s="14" t="e">
        <f>SUMIF(#REF!,Aufteilung_Gebäudegruppen_BWZK!A298,#REF!)</f>
        <v>#REF!</v>
      </c>
      <c r="F298" s="14" t="e">
        <f>SUMIF(#REF!,Aufteilung_Gebäudegruppen_BWZK!A298,#REF!)</f>
        <v>#REF!</v>
      </c>
      <c r="G298" s="14" t="e">
        <f>SUMIF(#REF!,Aufteilung_Gebäudegruppen_BWZK!A298,#REF!)</f>
        <v>#REF!</v>
      </c>
      <c r="H298" s="14" t="e">
        <f>SUMIF(#REF!,Aufteilung_Gebäudegruppen_BWZK!A298,#REF!)</f>
        <v>#REF!</v>
      </c>
      <c r="I298" s="67"/>
      <c r="J298" s="72" t="e">
        <f>SUMIF(#REF!,Aufteilung_Gebäudegruppen_BWZK!A298,#REF!)</f>
        <v>#REF!</v>
      </c>
      <c r="K298" s="72" t="e">
        <f>SUMIF(#REF!,Aufteilung_Gebäudegruppen_BWZK!A298,#REF!)</f>
        <v>#REF!</v>
      </c>
      <c r="L298" s="72" t="e">
        <f>SUMIF(#REF!,Aufteilung_Gebäudegruppen_BWZK!A298,#REF!)</f>
        <v>#REF!</v>
      </c>
      <c r="M298" s="72" t="e">
        <f>SUMIF(#REF!,Aufteilung_Gebäudegruppen_BWZK!A298,#REF!)</f>
        <v>#REF!</v>
      </c>
      <c r="N298" s="72" t="e">
        <f>SUMIF(#REF!,Aufteilung_Gebäudegruppen_BWZK!A298,#REF!)</f>
        <v>#REF!</v>
      </c>
      <c r="O298" s="67"/>
      <c r="P298" s="72" t="e">
        <f>SUMIF(#REF!,Aufteilung_Gebäudegruppen_BWZK!A298,#REF!)</f>
        <v>#REF!</v>
      </c>
      <c r="Q298" s="72" t="e">
        <f>SUMIF(#REF!,Aufteilung_Gebäudegruppen_BWZK!A298,#REF!)</f>
        <v>#REF!</v>
      </c>
      <c r="R298" s="72" t="e">
        <f>SUMIF(#REF!,Aufteilung_Gebäudegruppen_BWZK!A298,#REF!)</f>
        <v>#REF!</v>
      </c>
      <c r="S298" s="72" t="e">
        <f>SUMIF(#REF!,Aufteilung_Gebäudegruppen_BWZK!A298,#REF!)</f>
        <v>#REF!</v>
      </c>
      <c r="T298" s="72" t="e">
        <f>SUMIF(#REF!,Aufteilung_Gebäudegruppen_BWZK!A298,#REF!)</f>
        <v>#REF!</v>
      </c>
      <c r="U298" s="67"/>
      <c r="V298" s="72" t="e">
        <f>SUMIF(#REF!,Aufteilung_Gebäudegruppen_BWZK!A298,#REF!)</f>
        <v>#REF!</v>
      </c>
      <c r="W298" s="72" t="e">
        <f>SUMIF(#REF!,Aufteilung_Gebäudegruppen_BWZK!A298,#REF!)</f>
        <v>#REF!</v>
      </c>
      <c r="X298" s="72" t="e">
        <f>SUMIF(#REF!,Aufteilung_Gebäudegruppen_BWZK!A298,#REF!)</f>
        <v>#REF!</v>
      </c>
      <c r="Y298" s="72" t="e">
        <f>SUMIF(#REF!,Aufteilung_Gebäudegruppen_BWZK!A298,#REF!)</f>
        <v>#REF!</v>
      </c>
      <c r="Z298" s="72" t="e">
        <f>SUMIF(#REF!,Aufteilung_Gebäudegruppen_BWZK!A298,#REF!)</f>
        <v>#REF!</v>
      </c>
      <c r="AA298" s="67"/>
      <c r="AB298" s="72" t="e">
        <f>SUMIF(#REF!,Aufteilung_Gebäudegruppen_BWZK!A298,#REF!)</f>
        <v>#REF!</v>
      </c>
      <c r="AC298" s="72" t="e">
        <f>SUMIF(#REF!,Aufteilung_Gebäudegruppen_BWZK!A298,#REF!)</f>
        <v>#REF!</v>
      </c>
      <c r="AD298" s="72" t="e">
        <f>SUMIF(#REF!,Aufteilung_Gebäudegruppen_BWZK!A298,#REF!)</f>
        <v>#REF!</v>
      </c>
      <c r="AE298" s="72" t="e">
        <f>SUMIF(#REF!,Aufteilung_Gebäudegruppen_BWZK!A298,#REF!)</f>
        <v>#REF!</v>
      </c>
      <c r="AF298" s="72" t="e">
        <f>SUMIF(#REF!,Aufteilung_Gebäudegruppen_BWZK!A298,#REF!)</f>
        <v>#REF!</v>
      </c>
      <c r="AG298" s="67"/>
      <c r="AH298" s="72" t="e">
        <f>SUMIF(#REF!,Aufteilung_Gebäudegruppen_BWZK!A298,#REF!)</f>
        <v>#REF!</v>
      </c>
      <c r="AI298" s="72" t="e">
        <f>SUMIF(#REF!,Aufteilung_Gebäudegruppen_BWZK!A298,#REF!)</f>
        <v>#REF!</v>
      </c>
      <c r="AJ298" s="72" t="e">
        <f>SUMIF(#REF!,Aufteilung_Gebäudegruppen_BWZK!A298,#REF!)</f>
        <v>#REF!</v>
      </c>
      <c r="AK298" s="72" t="e">
        <f>SUMIF(#REF!,Aufteilung_Gebäudegruppen_BWZK!A298,#REF!)</f>
        <v>#REF!</v>
      </c>
      <c r="AL298" s="72" t="e">
        <f>SUMIF(#REF!,Aufteilung_Gebäudegruppen_BWZK!A298,#REF!)</f>
        <v>#REF!</v>
      </c>
      <c r="AM298" s="69"/>
      <c r="AN298" s="70" t="s">
        <v>47</v>
      </c>
      <c r="AO298" s="70" t="e">
        <f t="shared" si="80"/>
        <v>#REF!</v>
      </c>
      <c r="AP298" s="70" t="e">
        <f t="shared" si="81"/>
        <v>#REF!</v>
      </c>
      <c r="AQ298" s="70" t="e">
        <f t="shared" si="82"/>
        <v>#REF!</v>
      </c>
      <c r="AR298" s="70" t="e">
        <f t="shared" si="83"/>
        <v>#REF!</v>
      </c>
      <c r="AS298" s="71"/>
      <c r="AT298" s="70" t="s">
        <v>47</v>
      </c>
      <c r="AU298" s="70" t="e">
        <f t="shared" si="84"/>
        <v>#REF!</v>
      </c>
      <c r="AV298" s="70" t="e">
        <f t="shared" si="85"/>
        <v>#REF!</v>
      </c>
      <c r="AW298" s="70" t="e">
        <f t="shared" si="86"/>
        <v>#REF!</v>
      </c>
      <c r="AX298" s="70" t="e">
        <f t="shared" si="87"/>
        <v>#REF!</v>
      </c>
      <c r="AY298" s="71"/>
      <c r="AZ298" s="70" t="s">
        <v>47</v>
      </c>
      <c r="BA298" s="70" t="e">
        <f t="shared" si="88"/>
        <v>#REF!</v>
      </c>
      <c r="BB298" s="70" t="e">
        <f t="shared" si="89"/>
        <v>#REF!</v>
      </c>
      <c r="BC298" s="70" t="e">
        <f t="shared" si="90"/>
        <v>#REF!</v>
      </c>
      <c r="BD298" s="70" t="e">
        <f t="shared" si="91"/>
        <v>#REF!</v>
      </c>
      <c r="BE298" s="71"/>
      <c r="BF298" s="70" t="s">
        <v>47</v>
      </c>
      <c r="BG298" s="70" t="e">
        <f t="shared" si="92"/>
        <v>#REF!</v>
      </c>
      <c r="BH298" s="70" t="e">
        <f t="shared" si="93"/>
        <v>#REF!</v>
      </c>
      <c r="BI298" s="70" t="e">
        <f t="shared" si="94"/>
        <v>#REF!</v>
      </c>
      <c r="BJ298" s="70" t="e">
        <f t="shared" si="95"/>
        <v>#REF!</v>
      </c>
      <c r="BK298" s="71"/>
      <c r="BL298" s="70" t="s">
        <v>47</v>
      </c>
      <c r="BM298" s="70" t="e">
        <f t="shared" si="96"/>
        <v>#REF!</v>
      </c>
      <c r="BN298" s="70" t="e">
        <f t="shared" si="97"/>
        <v>#REF!</v>
      </c>
      <c r="BO298" s="70" t="e">
        <f t="shared" si="98"/>
        <v>#REF!</v>
      </c>
      <c r="BP298" s="70" t="e">
        <f t="shared" si="99"/>
        <v>#REF!</v>
      </c>
      <c r="BQ298" s="52"/>
    </row>
    <row r="299" spans="1:69">
      <c r="A299" s="73">
        <v>7327</v>
      </c>
      <c r="B299" s="73" t="s">
        <v>312</v>
      </c>
      <c r="C299" s="74"/>
      <c r="D299" s="14" t="e">
        <f>SUMIF(#REF!,Aufteilung_Gebäudegruppen_BWZK!A299,#REF!)</f>
        <v>#REF!</v>
      </c>
      <c r="E299" s="14" t="e">
        <f>SUMIF(#REF!,Aufteilung_Gebäudegruppen_BWZK!A299,#REF!)</f>
        <v>#REF!</v>
      </c>
      <c r="F299" s="14" t="e">
        <f>SUMIF(#REF!,Aufteilung_Gebäudegruppen_BWZK!A299,#REF!)</f>
        <v>#REF!</v>
      </c>
      <c r="G299" s="14" t="e">
        <f>SUMIF(#REF!,Aufteilung_Gebäudegruppen_BWZK!A299,#REF!)</f>
        <v>#REF!</v>
      </c>
      <c r="H299" s="14" t="e">
        <f>SUMIF(#REF!,Aufteilung_Gebäudegruppen_BWZK!A299,#REF!)</f>
        <v>#REF!</v>
      </c>
      <c r="I299" s="67"/>
      <c r="J299" s="72" t="e">
        <f>SUMIF(#REF!,Aufteilung_Gebäudegruppen_BWZK!A299,#REF!)</f>
        <v>#REF!</v>
      </c>
      <c r="K299" s="72" t="e">
        <f>SUMIF(#REF!,Aufteilung_Gebäudegruppen_BWZK!A299,#REF!)</f>
        <v>#REF!</v>
      </c>
      <c r="L299" s="72" t="e">
        <f>SUMIF(#REF!,Aufteilung_Gebäudegruppen_BWZK!A299,#REF!)</f>
        <v>#REF!</v>
      </c>
      <c r="M299" s="72" t="e">
        <f>SUMIF(#REF!,Aufteilung_Gebäudegruppen_BWZK!A299,#REF!)</f>
        <v>#REF!</v>
      </c>
      <c r="N299" s="72" t="e">
        <f>SUMIF(#REF!,Aufteilung_Gebäudegruppen_BWZK!A299,#REF!)</f>
        <v>#REF!</v>
      </c>
      <c r="O299" s="67"/>
      <c r="P299" s="72" t="e">
        <f>SUMIF(#REF!,Aufteilung_Gebäudegruppen_BWZK!A299,#REF!)</f>
        <v>#REF!</v>
      </c>
      <c r="Q299" s="72" t="e">
        <f>SUMIF(#REF!,Aufteilung_Gebäudegruppen_BWZK!A299,#REF!)</f>
        <v>#REF!</v>
      </c>
      <c r="R299" s="72" t="e">
        <f>SUMIF(#REF!,Aufteilung_Gebäudegruppen_BWZK!A299,#REF!)</f>
        <v>#REF!</v>
      </c>
      <c r="S299" s="72" t="e">
        <f>SUMIF(#REF!,Aufteilung_Gebäudegruppen_BWZK!A299,#REF!)</f>
        <v>#REF!</v>
      </c>
      <c r="T299" s="72" t="e">
        <f>SUMIF(#REF!,Aufteilung_Gebäudegruppen_BWZK!A299,#REF!)</f>
        <v>#REF!</v>
      </c>
      <c r="U299" s="67"/>
      <c r="V299" s="72" t="e">
        <f>SUMIF(#REF!,Aufteilung_Gebäudegruppen_BWZK!A299,#REF!)</f>
        <v>#REF!</v>
      </c>
      <c r="W299" s="72" t="e">
        <f>SUMIF(#REF!,Aufteilung_Gebäudegruppen_BWZK!A299,#REF!)</f>
        <v>#REF!</v>
      </c>
      <c r="X299" s="72" t="e">
        <f>SUMIF(#REF!,Aufteilung_Gebäudegruppen_BWZK!A299,#REF!)</f>
        <v>#REF!</v>
      </c>
      <c r="Y299" s="72" t="e">
        <f>SUMIF(#REF!,Aufteilung_Gebäudegruppen_BWZK!A299,#REF!)</f>
        <v>#REF!</v>
      </c>
      <c r="Z299" s="72" t="e">
        <f>SUMIF(#REF!,Aufteilung_Gebäudegruppen_BWZK!A299,#REF!)</f>
        <v>#REF!</v>
      </c>
      <c r="AA299" s="67"/>
      <c r="AB299" s="72" t="e">
        <f>SUMIF(#REF!,Aufteilung_Gebäudegruppen_BWZK!A299,#REF!)</f>
        <v>#REF!</v>
      </c>
      <c r="AC299" s="72" t="e">
        <f>SUMIF(#REF!,Aufteilung_Gebäudegruppen_BWZK!A299,#REF!)</f>
        <v>#REF!</v>
      </c>
      <c r="AD299" s="72" t="e">
        <f>SUMIF(#REF!,Aufteilung_Gebäudegruppen_BWZK!A299,#REF!)</f>
        <v>#REF!</v>
      </c>
      <c r="AE299" s="72" t="e">
        <f>SUMIF(#REF!,Aufteilung_Gebäudegruppen_BWZK!A299,#REF!)</f>
        <v>#REF!</v>
      </c>
      <c r="AF299" s="72" t="e">
        <f>SUMIF(#REF!,Aufteilung_Gebäudegruppen_BWZK!A299,#REF!)</f>
        <v>#REF!</v>
      </c>
      <c r="AG299" s="67"/>
      <c r="AH299" s="72" t="e">
        <f>SUMIF(#REF!,Aufteilung_Gebäudegruppen_BWZK!A299,#REF!)</f>
        <v>#REF!</v>
      </c>
      <c r="AI299" s="72" t="e">
        <f>SUMIF(#REF!,Aufteilung_Gebäudegruppen_BWZK!A299,#REF!)</f>
        <v>#REF!</v>
      </c>
      <c r="AJ299" s="72" t="e">
        <f>SUMIF(#REF!,Aufteilung_Gebäudegruppen_BWZK!A299,#REF!)</f>
        <v>#REF!</v>
      </c>
      <c r="AK299" s="72" t="e">
        <f>SUMIF(#REF!,Aufteilung_Gebäudegruppen_BWZK!A299,#REF!)</f>
        <v>#REF!</v>
      </c>
      <c r="AL299" s="72" t="e">
        <f>SUMIF(#REF!,Aufteilung_Gebäudegruppen_BWZK!A299,#REF!)</f>
        <v>#REF!</v>
      </c>
      <c r="AM299" s="69"/>
      <c r="AN299" s="70" t="s">
        <v>47</v>
      </c>
      <c r="AO299" s="70" t="e">
        <f t="shared" si="80"/>
        <v>#REF!</v>
      </c>
      <c r="AP299" s="70" t="e">
        <f t="shared" si="81"/>
        <v>#REF!</v>
      </c>
      <c r="AQ299" s="70" t="e">
        <f t="shared" si="82"/>
        <v>#REF!</v>
      </c>
      <c r="AR299" s="70" t="e">
        <f t="shared" si="83"/>
        <v>#REF!</v>
      </c>
      <c r="AS299" s="71"/>
      <c r="AT299" s="70" t="s">
        <v>47</v>
      </c>
      <c r="AU299" s="70" t="e">
        <f t="shared" si="84"/>
        <v>#REF!</v>
      </c>
      <c r="AV299" s="70" t="e">
        <f t="shared" si="85"/>
        <v>#REF!</v>
      </c>
      <c r="AW299" s="70" t="e">
        <f t="shared" si="86"/>
        <v>#REF!</v>
      </c>
      <c r="AX299" s="70" t="e">
        <f t="shared" si="87"/>
        <v>#REF!</v>
      </c>
      <c r="AY299" s="71"/>
      <c r="AZ299" s="70" t="s">
        <v>47</v>
      </c>
      <c r="BA299" s="70" t="e">
        <f t="shared" si="88"/>
        <v>#REF!</v>
      </c>
      <c r="BB299" s="70" t="e">
        <f t="shared" si="89"/>
        <v>#REF!</v>
      </c>
      <c r="BC299" s="70" t="e">
        <f t="shared" si="90"/>
        <v>#REF!</v>
      </c>
      <c r="BD299" s="70" t="e">
        <f t="shared" si="91"/>
        <v>#REF!</v>
      </c>
      <c r="BE299" s="71"/>
      <c r="BF299" s="70" t="s">
        <v>47</v>
      </c>
      <c r="BG299" s="70" t="e">
        <f t="shared" si="92"/>
        <v>#REF!</v>
      </c>
      <c r="BH299" s="70" t="e">
        <f t="shared" si="93"/>
        <v>#REF!</v>
      </c>
      <c r="BI299" s="70" t="e">
        <f t="shared" si="94"/>
        <v>#REF!</v>
      </c>
      <c r="BJ299" s="70" t="e">
        <f t="shared" si="95"/>
        <v>#REF!</v>
      </c>
      <c r="BK299" s="71"/>
      <c r="BL299" s="70" t="s">
        <v>47</v>
      </c>
      <c r="BM299" s="70" t="e">
        <f t="shared" si="96"/>
        <v>#REF!</v>
      </c>
      <c r="BN299" s="70" t="e">
        <f t="shared" si="97"/>
        <v>#REF!</v>
      </c>
      <c r="BO299" s="70" t="e">
        <f t="shared" si="98"/>
        <v>#REF!</v>
      </c>
      <c r="BP299" s="70" t="e">
        <f t="shared" si="99"/>
        <v>#REF!</v>
      </c>
      <c r="BQ299" s="52"/>
    </row>
    <row r="300" spans="1:69">
      <c r="A300" s="73">
        <v>7328</v>
      </c>
      <c r="B300" s="73" t="s">
        <v>313</v>
      </c>
      <c r="C300" s="74"/>
      <c r="D300" s="14" t="e">
        <f>SUMIF(#REF!,Aufteilung_Gebäudegruppen_BWZK!A300,#REF!)</f>
        <v>#REF!</v>
      </c>
      <c r="E300" s="14" t="e">
        <f>SUMIF(#REF!,Aufteilung_Gebäudegruppen_BWZK!A300,#REF!)</f>
        <v>#REF!</v>
      </c>
      <c r="F300" s="14" t="e">
        <f>SUMIF(#REF!,Aufteilung_Gebäudegruppen_BWZK!A300,#REF!)</f>
        <v>#REF!</v>
      </c>
      <c r="G300" s="14" t="e">
        <f>SUMIF(#REF!,Aufteilung_Gebäudegruppen_BWZK!A300,#REF!)</f>
        <v>#REF!</v>
      </c>
      <c r="H300" s="14" t="e">
        <f>SUMIF(#REF!,Aufteilung_Gebäudegruppen_BWZK!A300,#REF!)</f>
        <v>#REF!</v>
      </c>
      <c r="I300" s="67"/>
      <c r="J300" s="72" t="e">
        <f>SUMIF(#REF!,Aufteilung_Gebäudegruppen_BWZK!A300,#REF!)</f>
        <v>#REF!</v>
      </c>
      <c r="K300" s="72" t="e">
        <f>SUMIF(#REF!,Aufteilung_Gebäudegruppen_BWZK!A300,#REF!)</f>
        <v>#REF!</v>
      </c>
      <c r="L300" s="72" t="e">
        <f>SUMIF(#REF!,Aufteilung_Gebäudegruppen_BWZK!A300,#REF!)</f>
        <v>#REF!</v>
      </c>
      <c r="M300" s="72" t="e">
        <f>SUMIF(#REF!,Aufteilung_Gebäudegruppen_BWZK!A300,#REF!)</f>
        <v>#REF!</v>
      </c>
      <c r="N300" s="72" t="e">
        <f>SUMIF(#REF!,Aufteilung_Gebäudegruppen_BWZK!A300,#REF!)</f>
        <v>#REF!</v>
      </c>
      <c r="O300" s="67"/>
      <c r="P300" s="72" t="e">
        <f>SUMIF(#REF!,Aufteilung_Gebäudegruppen_BWZK!A300,#REF!)</f>
        <v>#REF!</v>
      </c>
      <c r="Q300" s="72" t="e">
        <f>SUMIF(#REF!,Aufteilung_Gebäudegruppen_BWZK!A300,#REF!)</f>
        <v>#REF!</v>
      </c>
      <c r="R300" s="72" t="e">
        <f>SUMIF(#REF!,Aufteilung_Gebäudegruppen_BWZK!A300,#REF!)</f>
        <v>#REF!</v>
      </c>
      <c r="S300" s="72" t="e">
        <f>SUMIF(#REF!,Aufteilung_Gebäudegruppen_BWZK!A300,#REF!)</f>
        <v>#REF!</v>
      </c>
      <c r="T300" s="72" t="e">
        <f>SUMIF(#REF!,Aufteilung_Gebäudegruppen_BWZK!A300,#REF!)</f>
        <v>#REF!</v>
      </c>
      <c r="U300" s="67"/>
      <c r="V300" s="72" t="e">
        <f>SUMIF(#REF!,Aufteilung_Gebäudegruppen_BWZK!A300,#REF!)</f>
        <v>#REF!</v>
      </c>
      <c r="W300" s="72" t="e">
        <f>SUMIF(#REF!,Aufteilung_Gebäudegruppen_BWZK!A300,#REF!)</f>
        <v>#REF!</v>
      </c>
      <c r="X300" s="72" t="e">
        <f>SUMIF(#REF!,Aufteilung_Gebäudegruppen_BWZK!A300,#REF!)</f>
        <v>#REF!</v>
      </c>
      <c r="Y300" s="72" t="e">
        <f>SUMIF(#REF!,Aufteilung_Gebäudegruppen_BWZK!A300,#REF!)</f>
        <v>#REF!</v>
      </c>
      <c r="Z300" s="72" t="e">
        <f>SUMIF(#REF!,Aufteilung_Gebäudegruppen_BWZK!A300,#REF!)</f>
        <v>#REF!</v>
      </c>
      <c r="AA300" s="67"/>
      <c r="AB300" s="72" t="e">
        <f>SUMIF(#REF!,Aufteilung_Gebäudegruppen_BWZK!A300,#REF!)</f>
        <v>#REF!</v>
      </c>
      <c r="AC300" s="72" t="e">
        <f>SUMIF(#REF!,Aufteilung_Gebäudegruppen_BWZK!A300,#REF!)</f>
        <v>#REF!</v>
      </c>
      <c r="AD300" s="72" t="e">
        <f>SUMIF(#REF!,Aufteilung_Gebäudegruppen_BWZK!A300,#REF!)</f>
        <v>#REF!</v>
      </c>
      <c r="AE300" s="72" t="e">
        <f>SUMIF(#REF!,Aufteilung_Gebäudegruppen_BWZK!A300,#REF!)</f>
        <v>#REF!</v>
      </c>
      <c r="AF300" s="72" t="e">
        <f>SUMIF(#REF!,Aufteilung_Gebäudegruppen_BWZK!A300,#REF!)</f>
        <v>#REF!</v>
      </c>
      <c r="AG300" s="67"/>
      <c r="AH300" s="72" t="e">
        <f>SUMIF(#REF!,Aufteilung_Gebäudegruppen_BWZK!A300,#REF!)</f>
        <v>#REF!</v>
      </c>
      <c r="AI300" s="72" t="e">
        <f>SUMIF(#REF!,Aufteilung_Gebäudegruppen_BWZK!A300,#REF!)</f>
        <v>#REF!</v>
      </c>
      <c r="AJ300" s="72" t="e">
        <f>SUMIF(#REF!,Aufteilung_Gebäudegruppen_BWZK!A300,#REF!)</f>
        <v>#REF!</v>
      </c>
      <c r="AK300" s="72" t="e">
        <f>SUMIF(#REF!,Aufteilung_Gebäudegruppen_BWZK!A300,#REF!)</f>
        <v>#REF!</v>
      </c>
      <c r="AL300" s="72" t="e">
        <f>SUMIF(#REF!,Aufteilung_Gebäudegruppen_BWZK!A300,#REF!)</f>
        <v>#REF!</v>
      </c>
      <c r="AM300" s="69"/>
      <c r="AN300" s="70" t="s">
        <v>47</v>
      </c>
      <c r="AO300" s="70" t="e">
        <f t="shared" si="80"/>
        <v>#REF!</v>
      </c>
      <c r="AP300" s="70" t="e">
        <f t="shared" si="81"/>
        <v>#REF!</v>
      </c>
      <c r="AQ300" s="70" t="e">
        <f t="shared" si="82"/>
        <v>#REF!</v>
      </c>
      <c r="AR300" s="70" t="e">
        <f t="shared" si="83"/>
        <v>#REF!</v>
      </c>
      <c r="AS300" s="71"/>
      <c r="AT300" s="70" t="s">
        <v>47</v>
      </c>
      <c r="AU300" s="70" t="e">
        <f t="shared" si="84"/>
        <v>#REF!</v>
      </c>
      <c r="AV300" s="70" t="e">
        <f t="shared" si="85"/>
        <v>#REF!</v>
      </c>
      <c r="AW300" s="70" t="e">
        <f t="shared" si="86"/>
        <v>#REF!</v>
      </c>
      <c r="AX300" s="70" t="e">
        <f t="shared" si="87"/>
        <v>#REF!</v>
      </c>
      <c r="AY300" s="71"/>
      <c r="AZ300" s="70" t="s">
        <v>47</v>
      </c>
      <c r="BA300" s="70" t="e">
        <f t="shared" si="88"/>
        <v>#REF!</v>
      </c>
      <c r="BB300" s="70" t="e">
        <f t="shared" si="89"/>
        <v>#REF!</v>
      </c>
      <c r="BC300" s="70" t="e">
        <f t="shared" si="90"/>
        <v>#REF!</v>
      </c>
      <c r="BD300" s="70" t="e">
        <f t="shared" si="91"/>
        <v>#REF!</v>
      </c>
      <c r="BE300" s="71"/>
      <c r="BF300" s="70" t="s">
        <v>47</v>
      </c>
      <c r="BG300" s="70" t="e">
        <f t="shared" si="92"/>
        <v>#REF!</v>
      </c>
      <c r="BH300" s="70" t="e">
        <f t="shared" si="93"/>
        <v>#REF!</v>
      </c>
      <c r="BI300" s="70" t="e">
        <f t="shared" si="94"/>
        <v>#REF!</v>
      </c>
      <c r="BJ300" s="70" t="e">
        <f t="shared" si="95"/>
        <v>#REF!</v>
      </c>
      <c r="BK300" s="71"/>
      <c r="BL300" s="70" t="s">
        <v>47</v>
      </c>
      <c r="BM300" s="70" t="e">
        <f t="shared" si="96"/>
        <v>#REF!</v>
      </c>
      <c r="BN300" s="70" t="e">
        <f t="shared" si="97"/>
        <v>#REF!</v>
      </c>
      <c r="BO300" s="70" t="e">
        <f t="shared" si="98"/>
        <v>#REF!</v>
      </c>
      <c r="BP300" s="70" t="e">
        <f t="shared" si="99"/>
        <v>#REF!</v>
      </c>
      <c r="BQ300" s="52"/>
    </row>
    <row r="301" spans="1:69">
      <c r="A301" s="5">
        <v>7330</v>
      </c>
      <c r="B301" s="5" t="s">
        <v>314</v>
      </c>
      <c r="C301" s="40"/>
      <c r="D301" s="14" t="e">
        <f>SUMIF(#REF!,Aufteilung_Gebäudegruppen_BWZK!A301,#REF!)</f>
        <v>#REF!</v>
      </c>
      <c r="E301" s="14" t="e">
        <f>SUMIF(#REF!,Aufteilung_Gebäudegruppen_BWZK!A301,#REF!)</f>
        <v>#REF!</v>
      </c>
      <c r="F301" s="14" t="e">
        <f>SUMIF(#REF!,Aufteilung_Gebäudegruppen_BWZK!A301,#REF!)</f>
        <v>#REF!</v>
      </c>
      <c r="G301" s="14" t="e">
        <f>SUMIF(#REF!,Aufteilung_Gebäudegruppen_BWZK!A301,#REF!)</f>
        <v>#REF!</v>
      </c>
      <c r="H301" s="14" t="e">
        <f>SUMIF(#REF!,Aufteilung_Gebäudegruppen_BWZK!A301,#REF!)</f>
        <v>#REF!</v>
      </c>
      <c r="I301" s="67"/>
      <c r="J301" s="72" t="e">
        <f>SUMIF(#REF!,Aufteilung_Gebäudegruppen_BWZK!A301,#REF!)</f>
        <v>#REF!</v>
      </c>
      <c r="K301" s="72" t="e">
        <f>SUMIF(#REF!,Aufteilung_Gebäudegruppen_BWZK!A301,#REF!)</f>
        <v>#REF!</v>
      </c>
      <c r="L301" s="72" t="e">
        <f>SUMIF(#REF!,Aufteilung_Gebäudegruppen_BWZK!A301,#REF!)</f>
        <v>#REF!</v>
      </c>
      <c r="M301" s="72" t="e">
        <f>SUMIF(#REF!,Aufteilung_Gebäudegruppen_BWZK!A301,#REF!)</f>
        <v>#REF!</v>
      </c>
      <c r="N301" s="72" t="e">
        <f>SUMIF(#REF!,Aufteilung_Gebäudegruppen_BWZK!A301,#REF!)</f>
        <v>#REF!</v>
      </c>
      <c r="O301" s="67"/>
      <c r="P301" s="72" t="e">
        <f>SUMIF(#REF!,Aufteilung_Gebäudegruppen_BWZK!A301,#REF!)</f>
        <v>#REF!</v>
      </c>
      <c r="Q301" s="72" t="e">
        <f>SUMIF(#REF!,Aufteilung_Gebäudegruppen_BWZK!A301,#REF!)</f>
        <v>#REF!</v>
      </c>
      <c r="R301" s="72" t="e">
        <f>SUMIF(#REF!,Aufteilung_Gebäudegruppen_BWZK!A301,#REF!)</f>
        <v>#REF!</v>
      </c>
      <c r="S301" s="72" t="e">
        <f>SUMIF(#REF!,Aufteilung_Gebäudegruppen_BWZK!A301,#REF!)</f>
        <v>#REF!</v>
      </c>
      <c r="T301" s="72" t="e">
        <f>SUMIF(#REF!,Aufteilung_Gebäudegruppen_BWZK!A301,#REF!)</f>
        <v>#REF!</v>
      </c>
      <c r="U301" s="67"/>
      <c r="V301" s="72" t="e">
        <f>SUMIF(#REF!,Aufteilung_Gebäudegruppen_BWZK!A301,#REF!)</f>
        <v>#REF!</v>
      </c>
      <c r="W301" s="72" t="e">
        <f>SUMIF(#REF!,Aufteilung_Gebäudegruppen_BWZK!A301,#REF!)</f>
        <v>#REF!</v>
      </c>
      <c r="X301" s="72" t="e">
        <f>SUMIF(#REF!,Aufteilung_Gebäudegruppen_BWZK!A301,#REF!)</f>
        <v>#REF!</v>
      </c>
      <c r="Y301" s="72" t="e">
        <f>SUMIF(#REF!,Aufteilung_Gebäudegruppen_BWZK!A301,#REF!)</f>
        <v>#REF!</v>
      </c>
      <c r="Z301" s="72" t="e">
        <f>SUMIF(#REF!,Aufteilung_Gebäudegruppen_BWZK!A301,#REF!)</f>
        <v>#REF!</v>
      </c>
      <c r="AA301" s="67"/>
      <c r="AB301" s="72" t="e">
        <f>SUMIF(#REF!,Aufteilung_Gebäudegruppen_BWZK!A301,#REF!)</f>
        <v>#REF!</v>
      </c>
      <c r="AC301" s="72" t="e">
        <f>SUMIF(#REF!,Aufteilung_Gebäudegruppen_BWZK!A301,#REF!)</f>
        <v>#REF!</v>
      </c>
      <c r="AD301" s="72" t="e">
        <f>SUMIF(#REF!,Aufteilung_Gebäudegruppen_BWZK!A301,#REF!)</f>
        <v>#REF!</v>
      </c>
      <c r="AE301" s="72" t="e">
        <f>SUMIF(#REF!,Aufteilung_Gebäudegruppen_BWZK!A301,#REF!)</f>
        <v>#REF!</v>
      </c>
      <c r="AF301" s="72" t="e">
        <f>SUMIF(#REF!,Aufteilung_Gebäudegruppen_BWZK!A301,#REF!)</f>
        <v>#REF!</v>
      </c>
      <c r="AG301" s="67"/>
      <c r="AH301" s="72" t="e">
        <f>SUMIF(#REF!,Aufteilung_Gebäudegruppen_BWZK!A301,#REF!)</f>
        <v>#REF!</v>
      </c>
      <c r="AI301" s="72" t="e">
        <f>SUMIF(#REF!,Aufteilung_Gebäudegruppen_BWZK!A301,#REF!)</f>
        <v>#REF!</v>
      </c>
      <c r="AJ301" s="72" t="e">
        <f>SUMIF(#REF!,Aufteilung_Gebäudegruppen_BWZK!A301,#REF!)</f>
        <v>#REF!</v>
      </c>
      <c r="AK301" s="72" t="e">
        <f>SUMIF(#REF!,Aufteilung_Gebäudegruppen_BWZK!A301,#REF!)</f>
        <v>#REF!</v>
      </c>
      <c r="AL301" s="72" t="e">
        <f>SUMIF(#REF!,Aufteilung_Gebäudegruppen_BWZK!A301,#REF!)</f>
        <v>#REF!</v>
      </c>
      <c r="AM301" s="69"/>
      <c r="AN301" s="70" t="s">
        <v>47</v>
      </c>
      <c r="AO301" s="70" t="e">
        <f t="shared" si="80"/>
        <v>#REF!</v>
      </c>
      <c r="AP301" s="70" t="e">
        <f t="shared" si="81"/>
        <v>#REF!</v>
      </c>
      <c r="AQ301" s="70" t="e">
        <f t="shared" si="82"/>
        <v>#REF!</v>
      </c>
      <c r="AR301" s="70" t="e">
        <f t="shared" si="83"/>
        <v>#REF!</v>
      </c>
      <c r="AS301" s="71"/>
      <c r="AT301" s="70" t="s">
        <v>47</v>
      </c>
      <c r="AU301" s="70" t="e">
        <f t="shared" si="84"/>
        <v>#REF!</v>
      </c>
      <c r="AV301" s="70" t="e">
        <f t="shared" si="85"/>
        <v>#REF!</v>
      </c>
      <c r="AW301" s="70" t="e">
        <f t="shared" si="86"/>
        <v>#REF!</v>
      </c>
      <c r="AX301" s="70" t="e">
        <f t="shared" si="87"/>
        <v>#REF!</v>
      </c>
      <c r="AY301" s="71"/>
      <c r="AZ301" s="70" t="s">
        <v>47</v>
      </c>
      <c r="BA301" s="70" t="e">
        <f t="shared" si="88"/>
        <v>#REF!</v>
      </c>
      <c r="BB301" s="70" t="e">
        <f t="shared" si="89"/>
        <v>#REF!</v>
      </c>
      <c r="BC301" s="70" t="e">
        <f t="shared" si="90"/>
        <v>#REF!</v>
      </c>
      <c r="BD301" s="70" t="e">
        <f t="shared" si="91"/>
        <v>#REF!</v>
      </c>
      <c r="BE301" s="71"/>
      <c r="BF301" s="70" t="s">
        <v>47</v>
      </c>
      <c r="BG301" s="70" t="e">
        <f t="shared" si="92"/>
        <v>#REF!</v>
      </c>
      <c r="BH301" s="70" t="e">
        <f t="shared" si="93"/>
        <v>#REF!</v>
      </c>
      <c r="BI301" s="70" t="e">
        <f t="shared" si="94"/>
        <v>#REF!</v>
      </c>
      <c r="BJ301" s="70" t="e">
        <f t="shared" si="95"/>
        <v>#REF!</v>
      </c>
      <c r="BK301" s="71"/>
      <c r="BL301" s="70" t="s">
        <v>47</v>
      </c>
      <c r="BM301" s="70" t="e">
        <f t="shared" si="96"/>
        <v>#REF!</v>
      </c>
      <c r="BN301" s="70" t="e">
        <f t="shared" si="97"/>
        <v>#REF!</v>
      </c>
      <c r="BO301" s="70" t="e">
        <f t="shared" si="98"/>
        <v>#REF!</v>
      </c>
      <c r="BP301" s="70" t="e">
        <f t="shared" si="99"/>
        <v>#REF!</v>
      </c>
      <c r="BQ301" s="52"/>
    </row>
    <row r="302" spans="1:69">
      <c r="A302" s="73">
        <v>7331</v>
      </c>
      <c r="B302" s="73" t="s">
        <v>315</v>
      </c>
      <c r="C302" s="74"/>
      <c r="D302" s="14" t="e">
        <f>SUMIF(#REF!,Aufteilung_Gebäudegruppen_BWZK!A302,#REF!)</f>
        <v>#REF!</v>
      </c>
      <c r="E302" s="14" t="e">
        <f>SUMIF(#REF!,Aufteilung_Gebäudegruppen_BWZK!A302,#REF!)</f>
        <v>#REF!</v>
      </c>
      <c r="F302" s="14" t="e">
        <f>SUMIF(#REF!,Aufteilung_Gebäudegruppen_BWZK!A302,#REF!)</f>
        <v>#REF!</v>
      </c>
      <c r="G302" s="14" t="e">
        <f>SUMIF(#REF!,Aufteilung_Gebäudegruppen_BWZK!A302,#REF!)</f>
        <v>#REF!</v>
      </c>
      <c r="H302" s="14" t="e">
        <f>SUMIF(#REF!,Aufteilung_Gebäudegruppen_BWZK!A302,#REF!)</f>
        <v>#REF!</v>
      </c>
      <c r="I302" s="67"/>
      <c r="J302" s="72" t="e">
        <f>SUMIF(#REF!,Aufteilung_Gebäudegruppen_BWZK!A302,#REF!)</f>
        <v>#REF!</v>
      </c>
      <c r="K302" s="72" t="e">
        <f>SUMIF(#REF!,Aufteilung_Gebäudegruppen_BWZK!A302,#REF!)</f>
        <v>#REF!</v>
      </c>
      <c r="L302" s="72" t="e">
        <f>SUMIF(#REF!,Aufteilung_Gebäudegruppen_BWZK!A302,#REF!)</f>
        <v>#REF!</v>
      </c>
      <c r="M302" s="72" t="e">
        <f>SUMIF(#REF!,Aufteilung_Gebäudegruppen_BWZK!A302,#REF!)</f>
        <v>#REF!</v>
      </c>
      <c r="N302" s="72" t="e">
        <f>SUMIF(#REF!,Aufteilung_Gebäudegruppen_BWZK!A302,#REF!)</f>
        <v>#REF!</v>
      </c>
      <c r="O302" s="67"/>
      <c r="P302" s="72" t="e">
        <f>SUMIF(#REF!,Aufteilung_Gebäudegruppen_BWZK!A302,#REF!)</f>
        <v>#REF!</v>
      </c>
      <c r="Q302" s="72" t="e">
        <f>SUMIF(#REF!,Aufteilung_Gebäudegruppen_BWZK!A302,#REF!)</f>
        <v>#REF!</v>
      </c>
      <c r="R302" s="72" t="e">
        <f>SUMIF(#REF!,Aufteilung_Gebäudegruppen_BWZK!A302,#REF!)</f>
        <v>#REF!</v>
      </c>
      <c r="S302" s="72" t="e">
        <f>SUMIF(#REF!,Aufteilung_Gebäudegruppen_BWZK!A302,#REF!)</f>
        <v>#REF!</v>
      </c>
      <c r="T302" s="72" t="e">
        <f>SUMIF(#REF!,Aufteilung_Gebäudegruppen_BWZK!A302,#REF!)</f>
        <v>#REF!</v>
      </c>
      <c r="U302" s="67"/>
      <c r="V302" s="72" t="e">
        <f>SUMIF(#REF!,Aufteilung_Gebäudegruppen_BWZK!A302,#REF!)</f>
        <v>#REF!</v>
      </c>
      <c r="W302" s="72" t="e">
        <f>SUMIF(#REF!,Aufteilung_Gebäudegruppen_BWZK!A302,#REF!)</f>
        <v>#REF!</v>
      </c>
      <c r="X302" s="72" t="e">
        <f>SUMIF(#REF!,Aufteilung_Gebäudegruppen_BWZK!A302,#REF!)</f>
        <v>#REF!</v>
      </c>
      <c r="Y302" s="72" t="e">
        <f>SUMIF(#REF!,Aufteilung_Gebäudegruppen_BWZK!A302,#REF!)</f>
        <v>#REF!</v>
      </c>
      <c r="Z302" s="72" t="e">
        <f>SUMIF(#REF!,Aufteilung_Gebäudegruppen_BWZK!A302,#REF!)</f>
        <v>#REF!</v>
      </c>
      <c r="AA302" s="67"/>
      <c r="AB302" s="72" t="e">
        <f>SUMIF(#REF!,Aufteilung_Gebäudegruppen_BWZK!A302,#REF!)</f>
        <v>#REF!</v>
      </c>
      <c r="AC302" s="72" t="e">
        <f>SUMIF(#REF!,Aufteilung_Gebäudegruppen_BWZK!A302,#REF!)</f>
        <v>#REF!</v>
      </c>
      <c r="AD302" s="72" t="e">
        <f>SUMIF(#REF!,Aufteilung_Gebäudegruppen_BWZK!A302,#REF!)</f>
        <v>#REF!</v>
      </c>
      <c r="AE302" s="72" t="e">
        <f>SUMIF(#REF!,Aufteilung_Gebäudegruppen_BWZK!A302,#REF!)</f>
        <v>#REF!</v>
      </c>
      <c r="AF302" s="72" t="e">
        <f>SUMIF(#REF!,Aufteilung_Gebäudegruppen_BWZK!A302,#REF!)</f>
        <v>#REF!</v>
      </c>
      <c r="AG302" s="67"/>
      <c r="AH302" s="72" t="e">
        <f>SUMIF(#REF!,Aufteilung_Gebäudegruppen_BWZK!A302,#REF!)</f>
        <v>#REF!</v>
      </c>
      <c r="AI302" s="72" t="e">
        <f>SUMIF(#REF!,Aufteilung_Gebäudegruppen_BWZK!A302,#REF!)</f>
        <v>#REF!</v>
      </c>
      <c r="AJ302" s="72" t="e">
        <f>SUMIF(#REF!,Aufteilung_Gebäudegruppen_BWZK!A302,#REF!)</f>
        <v>#REF!</v>
      </c>
      <c r="AK302" s="72" t="e">
        <f>SUMIF(#REF!,Aufteilung_Gebäudegruppen_BWZK!A302,#REF!)</f>
        <v>#REF!</v>
      </c>
      <c r="AL302" s="72" t="e">
        <f>SUMIF(#REF!,Aufteilung_Gebäudegruppen_BWZK!A302,#REF!)</f>
        <v>#REF!</v>
      </c>
      <c r="AM302" s="69"/>
      <c r="AN302" s="70" t="s">
        <v>47</v>
      </c>
      <c r="AO302" s="70" t="e">
        <f t="shared" si="80"/>
        <v>#REF!</v>
      </c>
      <c r="AP302" s="70" t="e">
        <f t="shared" si="81"/>
        <v>#REF!</v>
      </c>
      <c r="AQ302" s="70" t="e">
        <f t="shared" si="82"/>
        <v>#REF!</v>
      </c>
      <c r="AR302" s="70" t="e">
        <f t="shared" si="83"/>
        <v>#REF!</v>
      </c>
      <c r="AS302" s="71"/>
      <c r="AT302" s="70" t="s">
        <v>47</v>
      </c>
      <c r="AU302" s="70" t="e">
        <f t="shared" si="84"/>
        <v>#REF!</v>
      </c>
      <c r="AV302" s="70" t="e">
        <f t="shared" si="85"/>
        <v>#REF!</v>
      </c>
      <c r="AW302" s="70" t="e">
        <f t="shared" si="86"/>
        <v>#REF!</v>
      </c>
      <c r="AX302" s="70" t="e">
        <f t="shared" si="87"/>
        <v>#REF!</v>
      </c>
      <c r="AY302" s="71"/>
      <c r="AZ302" s="70" t="s">
        <v>47</v>
      </c>
      <c r="BA302" s="70" t="e">
        <f t="shared" si="88"/>
        <v>#REF!</v>
      </c>
      <c r="BB302" s="70" t="e">
        <f t="shared" si="89"/>
        <v>#REF!</v>
      </c>
      <c r="BC302" s="70" t="e">
        <f t="shared" si="90"/>
        <v>#REF!</v>
      </c>
      <c r="BD302" s="70" t="e">
        <f t="shared" si="91"/>
        <v>#REF!</v>
      </c>
      <c r="BE302" s="71"/>
      <c r="BF302" s="70" t="s">
        <v>47</v>
      </c>
      <c r="BG302" s="70" t="e">
        <f t="shared" si="92"/>
        <v>#REF!</v>
      </c>
      <c r="BH302" s="70" t="e">
        <f t="shared" si="93"/>
        <v>#REF!</v>
      </c>
      <c r="BI302" s="70" t="e">
        <f t="shared" si="94"/>
        <v>#REF!</v>
      </c>
      <c r="BJ302" s="70" t="e">
        <f t="shared" si="95"/>
        <v>#REF!</v>
      </c>
      <c r="BK302" s="71"/>
      <c r="BL302" s="70" t="s">
        <v>47</v>
      </c>
      <c r="BM302" s="70" t="e">
        <f t="shared" si="96"/>
        <v>#REF!</v>
      </c>
      <c r="BN302" s="70" t="e">
        <f t="shared" si="97"/>
        <v>#REF!</v>
      </c>
      <c r="BO302" s="70" t="e">
        <f t="shared" si="98"/>
        <v>#REF!</v>
      </c>
      <c r="BP302" s="70" t="e">
        <f t="shared" si="99"/>
        <v>#REF!</v>
      </c>
      <c r="BQ302" s="52"/>
    </row>
    <row r="303" spans="1:69">
      <c r="A303" s="73">
        <v>7332</v>
      </c>
      <c r="B303" s="73" t="s">
        <v>316</v>
      </c>
      <c r="C303" s="74"/>
      <c r="D303" s="14" t="e">
        <f>SUMIF(#REF!,Aufteilung_Gebäudegruppen_BWZK!A303,#REF!)</f>
        <v>#REF!</v>
      </c>
      <c r="E303" s="14" t="e">
        <f>SUMIF(#REF!,Aufteilung_Gebäudegruppen_BWZK!A303,#REF!)</f>
        <v>#REF!</v>
      </c>
      <c r="F303" s="14" t="e">
        <f>SUMIF(#REF!,Aufteilung_Gebäudegruppen_BWZK!A303,#REF!)</f>
        <v>#REF!</v>
      </c>
      <c r="G303" s="14" t="e">
        <f>SUMIF(#REF!,Aufteilung_Gebäudegruppen_BWZK!A303,#REF!)</f>
        <v>#REF!</v>
      </c>
      <c r="H303" s="14" t="e">
        <f>SUMIF(#REF!,Aufteilung_Gebäudegruppen_BWZK!A303,#REF!)</f>
        <v>#REF!</v>
      </c>
      <c r="I303" s="67"/>
      <c r="J303" s="72" t="e">
        <f>SUMIF(#REF!,Aufteilung_Gebäudegruppen_BWZK!A303,#REF!)</f>
        <v>#REF!</v>
      </c>
      <c r="K303" s="72" t="e">
        <f>SUMIF(#REF!,Aufteilung_Gebäudegruppen_BWZK!A303,#REF!)</f>
        <v>#REF!</v>
      </c>
      <c r="L303" s="72" t="e">
        <f>SUMIF(#REF!,Aufteilung_Gebäudegruppen_BWZK!A303,#REF!)</f>
        <v>#REF!</v>
      </c>
      <c r="M303" s="72" t="e">
        <f>SUMIF(#REF!,Aufteilung_Gebäudegruppen_BWZK!A303,#REF!)</f>
        <v>#REF!</v>
      </c>
      <c r="N303" s="72" t="e">
        <f>SUMIF(#REF!,Aufteilung_Gebäudegruppen_BWZK!A303,#REF!)</f>
        <v>#REF!</v>
      </c>
      <c r="O303" s="67"/>
      <c r="P303" s="72" t="e">
        <f>SUMIF(#REF!,Aufteilung_Gebäudegruppen_BWZK!A303,#REF!)</f>
        <v>#REF!</v>
      </c>
      <c r="Q303" s="72" t="e">
        <f>SUMIF(#REF!,Aufteilung_Gebäudegruppen_BWZK!A303,#REF!)</f>
        <v>#REF!</v>
      </c>
      <c r="R303" s="72" t="e">
        <f>SUMIF(#REF!,Aufteilung_Gebäudegruppen_BWZK!A303,#REF!)</f>
        <v>#REF!</v>
      </c>
      <c r="S303" s="72" t="e">
        <f>SUMIF(#REF!,Aufteilung_Gebäudegruppen_BWZK!A303,#REF!)</f>
        <v>#REF!</v>
      </c>
      <c r="T303" s="72" t="e">
        <f>SUMIF(#REF!,Aufteilung_Gebäudegruppen_BWZK!A303,#REF!)</f>
        <v>#REF!</v>
      </c>
      <c r="U303" s="67"/>
      <c r="V303" s="72" t="e">
        <f>SUMIF(#REF!,Aufteilung_Gebäudegruppen_BWZK!A303,#REF!)</f>
        <v>#REF!</v>
      </c>
      <c r="W303" s="72" t="e">
        <f>SUMIF(#REF!,Aufteilung_Gebäudegruppen_BWZK!A303,#REF!)</f>
        <v>#REF!</v>
      </c>
      <c r="X303" s="72" t="e">
        <f>SUMIF(#REF!,Aufteilung_Gebäudegruppen_BWZK!A303,#REF!)</f>
        <v>#REF!</v>
      </c>
      <c r="Y303" s="72" t="e">
        <f>SUMIF(#REF!,Aufteilung_Gebäudegruppen_BWZK!A303,#REF!)</f>
        <v>#REF!</v>
      </c>
      <c r="Z303" s="72" t="e">
        <f>SUMIF(#REF!,Aufteilung_Gebäudegruppen_BWZK!A303,#REF!)</f>
        <v>#REF!</v>
      </c>
      <c r="AA303" s="67"/>
      <c r="AB303" s="72" t="e">
        <f>SUMIF(#REF!,Aufteilung_Gebäudegruppen_BWZK!A303,#REF!)</f>
        <v>#REF!</v>
      </c>
      <c r="AC303" s="72" t="e">
        <f>SUMIF(#REF!,Aufteilung_Gebäudegruppen_BWZK!A303,#REF!)</f>
        <v>#REF!</v>
      </c>
      <c r="AD303" s="72" t="e">
        <f>SUMIF(#REF!,Aufteilung_Gebäudegruppen_BWZK!A303,#REF!)</f>
        <v>#REF!</v>
      </c>
      <c r="AE303" s="72" t="e">
        <f>SUMIF(#REF!,Aufteilung_Gebäudegruppen_BWZK!A303,#REF!)</f>
        <v>#REF!</v>
      </c>
      <c r="AF303" s="72" t="e">
        <f>SUMIF(#REF!,Aufteilung_Gebäudegruppen_BWZK!A303,#REF!)</f>
        <v>#REF!</v>
      </c>
      <c r="AG303" s="67"/>
      <c r="AH303" s="72" t="e">
        <f>SUMIF(#REF!,Aufteilung_Gebäudegruppen_BWZK!A303,#REF!)</f>
        <v>#REF!</v>
      </c>
      <c r="AI303" s="72" t="e">
        <f>SUMIF(#REF!,Aufteilung_Gebäudegruppen_BWZK!A303,#REF!)</f>
        <v>#REF!</v>
      </c>
      <c r="AJ303" s="72" t="e">
        <f>SUMIF(#REF!,Aufteilung_Gebäudegruppen_BWZK!A303,#REF!)</f>
        <v>#REF!</v>
      </c>
      <c r="AK303" s="72" t="e">
        <f>SUMIF(#REF!,Aufteilung_Gebäudegruppen_BWZK!A303,#REF!)</f>
        <v>#REF!</v>
      </c>
      <c r="AL303" s="72" t="e">
        <f>SUMIF(#REF!,Aufteilung_Gebäudegruppen_BWZK!A303,#REF!)</f>
        <v>#REF!</v>
      </c>
      <c r="AM303" s="69"/>
      <c r="AN303" s="70" t="s">
        <v>47</v>
      </c>
      <c r="AO303" s="70" t="e">
        <f t="shared" si="80"/>
        <v>#REF!</v>
      </c>
      <c r="AP303" s="70" t="e">
        <f t="shared" si="81"/>
        <v>#REF!</v>
      </c>
      <c r="AQ303" s="70" t="e">
        <f t="shared" si="82"/>
        <v>#REF!</v>
      </c>
      <c r="AR303" s="70" t="e">
        <f t="shared" si="83"/>
        <v>#REF!</v>
      </c>
      <c r="AS303" s="71"/>
      <c r="AT303" s="70" t="s">
        <v>47</v>
      </c>
      <c r="AU303" s="70" t="e">
        <f t="shared" si="84"/>
        <v>#REF!</v>
      </c>
      <c r="AV303" s="70" t="e">
        <f t="shared" si="85"/>
        <v>#REF!</v>
      </c>
      <c r="AW303" s="70" t="e">
        <f t="shared" si="86"/>
        <v>#REF!</v>
      </c>
      <c r="AX303" s="70" t="e">
        <f t="shared" si="87"/>
        <v>#REF!</v>
      </c>
      <c r="AY303" s="71"/>
      <c r="AZ303" s="70" t="s">
        <v>47</v>
      </c>
      <c r="BA303" s="70" t="e">
        <f t="shared" si="88"/>
        <v>#REF!</v>
      </c>
      <c r="BB303" s="70" t="e">
        <f t="shared" si="89"/>
        <v>#REF!</v>
      </c>
      <c r="BC303" s="70" t="e">
        <f t="shared" si="90"/>
        <v>#REF!</v>
      </c>
      <c r="BD303" s="70" t="e">
        <f t="shared" si="91"/>
        <v>#REF!</v>
      </c>
      <c r="BE303" s="71"/>
      <c r="BF303" s="70" t="s">
        <v>47</v>
      </c>
      <c r="BG303" s="70" t="e">
        <f t="shared" si="92"/>
        <v>#REF!</v>
      </c>
      <c r="BH303" s="70" t="e">
        <f t="shared" si="93"/>
        <v>#REF!</v>
      </c>
      <c r="BI303" s="70" t="e">
        <f t="shared" si="94"/>
        <v>#REF!</v>
      </c>
      <c r="BJ303" s="70" t="e">
        <f t="shared" si="95"/>
        <v>#REF!</v>
      </c>
      <c r="BK303" s="71"/>
      <c r="BL303" s="70" t="s">
        <v>47</v>
      </c>
      <c r="BM303" s="70" t="e">
        <f t="shared" si="96"/>
        <v>#REF!</v>
      </c>
      <c r="BN303" s="70" t="e">
        <f t="shared" si="97"/>
        <v>#REF!</v>
      </c>
      <c r="BO303" s="70" t="e">
        <f t="shared" si="98"/>
        <v>#REF!</v>
      </c>
      <c r="BP303" s="70" t="e">
        <f t="shared" si="99"/>
        <v>#REF!</v>
      </c>
      <c r="BQ303" s="52"/>
    </row>
    <row r="304" spans="1:69">
      <c r="A304" s="73">
        <v>7333</v>
      </c>
      <c r="B304" s="73" t="s">
        <v>317</v>
      </c>
      <c r="C304" s="74"/>
      <c r="D304" s="14" t="e">
        <f>SUMIF(#REF!,Aufteilung_Gebäudegruppen_BWZK!A304,#REF!)</f>
        <v>#REF!</v>
      </c>
      <c r="E304" s="14" t="e">
        <f>SUMIF(#REF!,Aufteilung_Gebäudegruppen_BWZK!A304,#REF!)</f>
        <v>#REF!</v>
      </c>
      <c r="F304" s="14" t="e">
        <f>SUMIF(#REF!,Aufteilung_Gebäudegruppen_BWZK!A304,#REF!)</f>
        <v>#REF!</v>
      </c>
      <c r="G304" s="14" t="e">
        <f>SUMIF(#REF!,Aufteilung_Gebäudegruppen_BWZK!A304,#REF!)</f>
        <v>#REF!</v>
      </c>
      <c r="H304" s="14" t="e">
        <f>SUMIF(#REF!,Aufteilung_Gebäudegruppen_BWZK!A304,#REF!)</f>
        <v>#REF!</v>
      </c>
      <c r="I304" s="67"/>
      <c r="J304" s="72" t="e">
        <f>SUMIF(#REF!,Aufteilung_Gebäudegruppen_BWZK!A304,#REF!)</f>
        <v>#REF!</v>
      </c>
      <c r="K304" s="72" t="e">
        <f>SUMIF(#REF!,Aufteilung_Gebäudegruppen_BWZK!A304,#REF!)</f>
        <v>#REF!</v>
      </c>
      <c r="L304" s="72" t="e">
        <f>SUMIF(#REF!,Aufteilung_Gebäudegruppen_BWZK!A304,#REF!)</f>
        <v>#REF!</v>
      </c>
      <c r="M304" s="72" t="e">
        <f>SUMIF(#REF!,Aufteilung_Gebäudegruppen_BWZK!A304,#REF!)</f>
        <v>#REF!</v>
      </c>
      <c r="N304" s="72" t="e">
        <f>SUMIF(#REF!,Aufteilung_Gebäudegruppen_BWZK!A304,#REF!)</f>
        <v>#REF!</v>
      </c>
      <c r="O304" s="67"/>
      <c r="P304" s="72" t="e">
        <f>SUMIF(#REF!,Aufteilung_Gebäudegruppen_BWZK!A304,#REF!)</f>
        <v>#REF!</v>
      </c>
      <c r="Q304" s="72" t="e">
        <f>SUMIF(#REF!,Aufteilung_Gebäudegruppen_BWZK!A304,#REF!)</f>
        <v>#REF!</v>
      </c>
      <c r="R304" s="72" t="e">
        <f>SUMIF(#REF!,Aufteilung_Gebäudegruppen_BWZK!A304,#REF!)</f>
        <v>#REF!</v>
      </c>
      <c r="S304" s="72" t="e">
        <f>SUMIF(#REF!,Aufteilung_Gebäudegruppen_BWZK!A304,#REF!)</f>
        <v>#REF!</v>
      </c>
      <c r="T304" s="72" t="e">
        <f>SUMIF(#REF!,Aufteilung_Gebäudegruppen_BWZK!A304,#REF!)</f>
        <v>#REF!</v>
      </c>
      <c r="U304" s="67"/>
      <c r="V304" s="72" t="e">
        <f>SUMIF(#REF!,Aufteilung_Gebäudegruppen_BWZK!A304,#REF!)</f>
        <v>#REF!</v>
      </c>
      <c r="W304" s="72" t="e">
        <f>SUMIF(#REF!,Aufteilung_Gebäudegruppen_BWZK!A304,#REF!)</f>
        <v>#REF!</v>
      </c>
      <c r="X304" s="72" t="e">
        <f>SUMIF(#REF!,Aufteilung_Gebäudegruppen_BWZK!A304,#REF!)</f>
        <v>#REF!</v>
      </c>
      <c r="Y304" s="72" t="e">
        <f>SUMIF(#REF!,Aufteilung_Gebäudegruppen_BWZK!A304,#REF!)</f>
        <v>#REF!</v>
      </c>
      <c r="Z304" s="72" t="e">
        <f>SUMIF(#REF!,Aufteilung_Gebäudegruppen_BWZK!A304,#REF!)</f>
        <v>#REF!</v>
      </c>
      <c r="AA304" s="67"/>
      <c r="AB304" s="72" t="e">
        <f>SUMIF(#REF!,Aufteilung_Gebäudegruppen_BWZK!A304,#REF!)</f>
        <v>#REF!</v>
      </c>
      <c r="AC304" s="72" t="e">
        <f>SUMIF(#REF!,Aufteilung_Gebäudegruppen_BWZK!A304,#REF!)</f>
        <v>#REF!</v>
      </c>
      <c r="AD304" s="72" t="e">
        <f>SUMIF(#REF!,Aufteilung_Gebäudegruppen_BWZK!A304,#REF!)</f>
        <v>#REF!</v>
      </c>
      <c r="AE304" s="72" t="e">
        <f>SUMIF(#REF!,Aufteilung_Gebäudegruppen_BWZK!A304,#REF!)</f>
        <v>#REF!</v>
      </c>
      <c r="AF304" s="72" t="e">
        <f>SUMIF(#REF!,Aufteilung_Gebäudegruppen_BWZK!A304,#REF!)</f>
        <v>#REF!</v>
      </c>
      <c r="AG304" s="67"/>
      <c r="AH304" s="72" t="e">
        <f>SUMIF(#REF!,Aufteilung_Gebäudegruppen_BWZK!A304,#REF!)</f>
        <v>#REF!</v>
      </c>
      <c r="AI304" s="72" t="e">
        <f>SUMIF(#REF!,Aufteilung_Gebäudegruppen_BWZK!A304,#REF!)</f>
        <v>#REF!</v>
      </c>
      <c r="AJ304" s="72" t="e">
        <f>SUMIF(#REF!,Aufteilung_Gebäudegruppen_BWZK!A304,#REF!)</f>
        <v>#REF!</v>
      </c>
      <c r="AK304" s="72" t="e">
        <f>SUMIF(#REF!,Aufteilung_Gebäudegruppen_BWZK!A304,#REF!)</f>
        <v>#REF!</v>
      </c>
      <c r="AL304" s="72" t="e">
        <f>SUMIF(#REF!,Aufteilung_Gebäudegruppen_BWZK!A304,#REF!)</f>
        <v>#REF!</v>
      </c>
      <c r="AM304" s="69"/>
      <c r="AN304" s="70" t="s">
        <v>47</v>
      </c>
      <c r="AO304" s="70" t="e">
        <f t="shared" si="80"/>
        <v>#REF!</v>
      </c>
      <c r="AP304" s="70" t="e">
        <f t="shared" si="81"/>
        <v>#REF!</v>
      </c>
      <c r="AQ304" s="70" t="e">
        <f t="shared" si="82"/>
        <v>#REF!</v>
      </c>
      <c r="AR304" s="70" t="e">
        <f t="shared" si="83"/>
        <v>#REF!</v>
      </c>
      <c r="AS304" s="71"/>
      <c r="AT304" s="70" t="s">
        <v>47</v>
      </c>
      <c r="AU304" s="70" t="e">
        <f t="shared" si="84"/>
        <v>#REF!</v>
      </c>
      <c r="AV304" s="70" t="e">
        <f t="shared" si="85"/>
        <v>#REF!</v>
      </c>
      <c r="AW304" s="70" t="e">
        <f t="shared" si="86"/>
        <v>#REF!</v>
      </c>
      <c r="AX304" s="70" t="e">
        <f t="shared" si="87"/>
        <v>#REF!</v>
      </c>
      <c r="AY304" s="71"/>
      <c r="AZ304" s="70" t="s">
        <v>47</v>
      </c>
      <c r="BA304" s="70" t="e">
        <f t="shared" si="88"/>
        <v>#REF!</v>
      </c>
      <c r="BB304" s="70" t="e">
        <f t="shared" si="89"/>
        <v>#REF!</v>
      </c>
      <c r="BC304" s="70" t="e">
        <f t="shared" si="90"/>
        <v>#REF!</v>
      </c>
      <c r="BD304" s="70" t="e">
        <f t="shared" si="91"/>
        <v>#REF!</v>
      </c>
      <c r="BE304" s="71"/>
      <c r="BF304" s="70" t="s">
        <v>47</v>
      </c>
      <c r="BG304" s="70" t="e">
        <f t="shared" si="92"/>
        <v>#REF!</v>
      </c>
      <c r="BH304" s="70" t="e">
        <f t="shared" si="93"/>
        <v>#REF!</v>
      </c>
      <c r="BI304" s="70" t="e">
        <f t="shared" si="94"/>
        <v>#REF!</v>
      </c>
      <c r="BJ304" s="70" t="e">
        <f t="shared" si="95"/>
        <v>#REF!</v>
      </c>
      <c r="BK304" s="71"/>
      <c r="BL304" s="70" t="s">
        <v>47</v>
      </c>
      <c r="BM304" s="70" t="e">
        <f t="shared" si="96"/>
        <v>#REF!</v>
      </c>
      <c r="BN304" s="70" t="e">
        <f t="shared" si="97"/>
        <v>#REF!</v>
      </c>
      <c r="BO304" s="70" t="e">
        <f t="shared" si="98"/>
        <v>#REF!</v>
      </c>
      <c r="BP304" s="70" t="e">
        <f t="shared" si="99"/>
        <v>#REF!</v>
      </c>
      <c r="BQ304" s="52"/>
    </row>
    <row r="305" spans="1:69">
      <c r="A305" s="73">
        <v>7334</v>
      </c>
      <c r="B305" s="73" t="s">
        <v>318</v>
      </c>
      <c r="C305" s="74"/>
      <c r="D305" s="14" t="e">
        <f>SUMIF(#REF!,Aufteilung_Gebäudegruppen_BWZK!A305,#REF!)</f>
        <v>#REF!</v>
      </c>
      <c r="E305" s="14" t="e">
        <f>SUMIF(#REF!,Aufteilung_Gebäudegruppen_BWZK!A305,#REF!)</f>
        <v>#REF!</v>
      </c>
      <c r="F305" s="14" t="e">
        <f>SUMIF(#REF!,Aufteilung_Gebäudegruppen_BWZK!A305,#REF!)</f>
        <v>#REF!</v>
      </c>
      <c r="G305" s="14" t="e">
        <f>SUMIF(#REF!,Aufteilung_Gebäudegruppen_BWZK!A305,#REF!)</f>
        <v>#REF!</v>
      </c>
      <c r="H305" s="14" t="e">
        <f>SUMIF(#REF!,Aufteilung_Gebäudegruppen_BWZK!A305,#REF!)</f>
        <v>#REF!</v>
      </c>
      <c r="I305" s="67"/>
      <c r="J305" s="72" t="e">
        <f>SUMIF(#REF!,Aufteilung_Gebäudegruppen_BWZK!A305,#REF!)</f>
        <v>#REF!</v>
      </c>
      <c r="K305" s="72" t="e">
        <f>SUMIF(#REF!,Aufteilung_Gebäudegruppen_BWZK!A305,#REF!)</f>
        <v>#REF!</v>
      </c>
      <c r="L305" s="72" t="e">
        <f>SUMIF(#REF!,Aufteilung_Gebäudegruppen_BWZK!A305,#REF!)</f>
        <v>#REF!</v>
      </c>
      <c r="M305" s="72" t="e">
        <f>SUMIF(#REF!,Aufteilung_Gebäudegruppen_BWZK!A305,#REF!)</f>
        <v>#REF!</v>
      </c>
      <c r="N305" s="72" t="e">
        <f>SUMIF(#REF!,Aufteilung_Gebäudegruppen_BWZK!A305,#REF!)</f>
        <v>#REF!</v>
      </c>
      <c r="O305" s="67"/>
      <c r="P305" s="72" t="e">
        <f>SUMIF(#REF!,Aufteilung_Gebäudegruppen_BWZK!A305,#REF!)</f>
        <v>#REF!</v>
      </c>
      <c r="Q305" s="72" t="e">
        <f>SUMIF(#REF!,Aufteilung_Gebäudegruppen_BWZK!A305,#REF!)</f>
        <v>#REF!</v>
      </c>
      <c r="R305" s="72" t="e">
        <f>SUMIF(#REF!,Aufteilung_Gebäudegruppen_BWZK!A305,#REF!)</f>
        <v>#REF!</v>
      </c>
      <c r="S305" s="72" t="e">
        <f>SUMIF(#REF!,Aufteilung_Gebäudegruppen_BWZK!A305,#REF!)</f>
        <v>#REF!</v>
      </c>
      <c r="T305" s="72" t="e">
        <f>SUMIF(#REF!,Aufteilung_Gebäudegruppen_BWZK!A305,#REF!)</f>
        <v>#REF!</v>
      </c>
      <c r="U305" s="67"/>
      <c r="V305" s="72" t="e">
        <f>SUMIF(#REF!,Aufteilung_Gebäudegruppen_BWZK!A305,#REF!)</f>
        <v>#REF!</v>
      </c>
      <c r="W305" s="72" t="e">
        <f>SUMIF(#REF!,Aufteilung_Gebäudegruppen_BWZK!A305,#REF!)</f>
        <v>#REF!</v>
      </c>
      <c r="X305" s="72" t="e">
        <f>SUMIF(#REF!,Aufteilung_Gebäudegruppen_BWZK!A305,#REF!)</f>
        <v>#REF!</v>
      </c>
      <c r="Y305" s="72" t="e">
        <f>SUMIF(#REF!,Aufteilung_Gebäudegruppen_BWZK!A305,#REF!)</f>
        <v>#REF!</v>
      </c>
      <c r="Z305" s="72" t="e">
        <f>SUMIF(#REF!,Aufteilung_Gebäudegruppen_BWZK!A305,#REF!)</f>
        <v>#REF!</v>
      </c>
      <c r="AA305" s="67"/>
      <c r="AB305" s="72" t="e">
        <f>SUMIF(#REF!,Aufteilung_Gebäudegruppen_BWZK!A305,#REF!)</f>
        <v>#REF!</v>
      </c>
      <c r="AC305" s="72" t="e">
        <f>SUMIF(#REF!,Aufteilung_Gebäudegruppen_BWZK!A305,#REF!)</f>
        <v>#REF!</v>
      </c>
      <c r="AD305" s="72" t="e">
        <f>SUMIF(#REF!,Aufteilung_Gebäudegruppen_BWZK!A305,#REF!)</f>
        <v>#REF!</v>
      </c>
      <c r="AE305" s="72" t="e">
        <f>SUMIF(#REF!,Aufteilung_Gebäudegruppen_BWZK!A305,#REF!)</f>
        <v>#REF!</v>
      </c>
      <c r="AF305" s="72" t="e">
        <f>SUMIF(#REF!,Aufteilung_Gebäudegruppen_BWZK!A305,#REF!)</f>
        <v>#REF!</v>
      </c>
      <c r="AG305" s="67"/>
      <c r="AH305" s="72" t="e">
        <f>SUMIF(#REF!,Aufteilung_Gebäudegruppen_BWZK!A305,#REF!)</f>
        <v>#REF!</v>
      </c>
      <c r="AI305" s="72" t="e">
        <f>SUMIF(#REF!,Aufteilung_Gebäudegruppen_BWZK!A305,#REF!)</f>
        <v>#REF!</v>
      </c>
      <c r="AJ305" s="72" t="e">
        <f>SUMIF(#REF!,Aufteilung_Gebäudegruppen_BWZK!A305,#REF!)</f>
        <v>#REF!</v>
      </c>
      <c r="AK305" s="72" t="e">
        <f>SUMIF(#REF!,Aufteilung_Gebäudegruppen_BWZK!A305,#REF!)</f>
        <v>#REF!</v>
      </c>
      <c r="AL305" s="72" t="e">
        <f>SUMIF(#REF!,Aufteilung_Gebäudegruppen_BWZK!A305,#REF!)</f>
        <v>#REF!</v>
      </c>
      <c r="AM305" s="69"/>
      <c r="AN305" s="70" t="s">
        <v>47</v>
      </c>
      <c r="AO305" s="70" t="e">
        <f t="shared" si="80"/>
        <v>#REF!</v>
      </c>
      <c r="AP305" s="70" t="e">
        <f t="shared" si="81"/>
        <v>#REF!</v>
      </c>
      <c r="AQ305" s="70" t="e">
        <f t="shared" si="82"/>
        <v>#REF!</v>
      </c>
      <c r="AR305" s="70" t="e">
        <f t="shared" si="83"/>
        <v>#REF!</v>
      </c>
      <c r="AS305" s="71"/>
      <c r="AT305" s="70" t="s">
        <v>47</v>
      </c>
      <c r="AU305" s="70" t="e">
        <f t="shared" si="84"/>
        <v>#REF!</v>
      </c>
      <c r="AV305" s="70" t="e">
        <f t="shared" si="85"/>
        <v>#REF!</v>
      </c>
      <c r="AW305" s="70" t="e">
        <f t="shared" si="86"/>
        <v>#REF!</v>
      </c>
      <c r="AX305" s="70" t="e">
        <f t="shared" si="87"/>
        <v>#REF!</v>
      </c>
      <c r="AY305" s="71"/>
      <c r="AZ305" s="70" t="s">
        <v>47</v>
      </c>
      <c r="BA305" s="70" t="e">
        <f t="shared" si="88"/>
        <v>#REF!</v>
      </c>
      <c r="BB305" s="70" t="e">
        <f t="shared" si="89"/>
        <v>#REF!</v>
      </c>
      <c r="BC305" s="70" t="e">
        <f t="shared" si="90"/>
        <v>#REF!</v>
      </c>
      <c r="BD305" s="70" t="e">
        <f t="shared" si="91"/>
        <v>#REF!</v>
      </c>
      <c r="BE305" s="71"/>
      <c r="BF305" s="70" t="s">
        <v>47</v>
      </c>
      <c r="BG305" s="70" t="e">
        <f t="shared" si="92"/>
        <v>#REF!</v>
      </c>
      <c r="BH305" s="70" t="e">
        <f t="shared" si="93"/>
        <v>#REF!</v>
      </c>
      <c r="BI305" s="70" t="e">
        <f t="shared" si="94"/>
        <v>#REF!</v>
      </c>
      <c r="BJ305" s="70" t="e">
        <f t="shared" si="95"/>
        <v>#REF!</v>
      </c>
      <c r="BK305" s="71"/>
      <c r="BL305" s="70" t="s">
        <v>47</v>
      </c>
      <c r="BM305" s="70" t="e">
        <f t="shared" si="96"/>
        <v>#REF!</v>
      </c>
      <c r="BN305" s="70" t="e">
        <f t="shared" si="97"/>
        <v>#REF!</v>
      </c>
      <c r="BO305" s="70" t="e">
        <f t="shared" si="98"/>
        <v>#REF!</v>
      </c>
      <c r="BP305" s="70" t="e">
        <f t="shared" si="99"/>
        <v>#REF!</v>
      </c>
      <c r="BQ305" s="52"/>
    </row>
    <row r="306" spans="1:69">
      <c r="A306" s="5">
        <v>7340</v>
      </c>
      <c r="B306" s="5" t="s">
        <v>319</v>
      </c>
      <c r="C306" s="40"/>
      <c r="D306" s="14" t="e">
        <f>SUMIF(#REF!,Aufteilung_Gebäudegruppen_BWZK!A306,#REF!)</f>
        <v>#REF!</v>
      </c>
      <c r="E306" s="14" t="e">
        <f>SUMIF(#REF!,Aufteilung_Gebäudegruppen_BWZK!A306,#REF!)</f>
        <v>#REF!</v>
      </c>
      <c r="F306" s="14" t="e">
        <f>SUMIF(#REF!,Aufteilung_Gebäudegruppen_BWZK!A306,#REF!)</f>
        <v>#REF!</v>
      </c>
      <c r="G306" s="14" t="e">
        <f>SUMIF(#REF!,Aufteilung_Gebäudegruppen_BWZK!A306,#REF!)</f>
        <v>#REF!</v>
      </c>
      <c r="H306" s="14" t="e">
        <f>SUMIF(#REF!,Aufteilung_Gebäudegruppen_BWZK!A306,#REF!)</f>
        <v>#REF!</v>
      </c>
      <c r="I306" s="67"/>
      <c r="J306" s="72" t="e">
        <f>SUMIF(#REF!,Aufteilung_Gebäudegruppen_BWZK!A306,#REF!)</f>
        <v>#REF!</v>
      </c>
      <c r="K306" s="72" t="e">
        <f>SUMIF(#REF!,Aufteilung_Gebäudegruppen_BWZK!A306,#REF!)</f>
        <v>#REF!</v>
      </c>
      <c r="L306" s="72" t="e">
        <f>SUMIF(#REF!,Aufteilung_Gebäudegruppen_BWZK!A306,#REF!)</f>
        <v>#REF!</v>
      </c>
      <c r="M306" s="72" t="e">
        <f>SUMIF(#REF!,Aufteilung_Gebäudegruppen_BWZK!A306,#REF!)</f>
        <v>#REF!</v>
      </c>
      <c r="N306" s="72" t="e">
        <f>SUMIF(#REF!,Aufteilung_Gebäudegruppen_BWZK!A306,#REF!)</f>
        <v>#REF!</v>
      </c>
      <c r="O306" s="67"/>
      <c r="P306" s="72" t="e">
        <f>SUMIF(#REF!,Aufteilung_Gebäudegruppen_BWZK!A306,#REF!)</f>
        <v>#REF!</v>
      </c>
      <c r="Q306" s="72" t="e">
        <f>SUMIF(#REF!,Aufteilung_Gebäudegruppen_BWZK!A306,#REF!)</f>
        <v>#REF!</v>
      </c>
      <c r="R306" s="72" t="e">
        <f>SUMIF(#REF!,Aufteilung_Gebäudegruppen_BWZK!A306,#REF!)</f>
        <v>#REF!</v>
      </c>
      <c r="S306" s="72" t="e">
        <f>SUMIF(#REF!,Aufteilung_Gebäudegruppen_BWZK!A306,#REF!)</f>
        <v>#REF!</v>
      </c>
      <c r="T306" s="72" t="e">
        <f>SUMIF(#REF!,Aufteilung_Gebäudegruppen_BWZK!A306,#REF!)</f>
        <v>#REF!</v>
      </c>
      <c r="U306" s="67"/>
      <c r="V306" s="72" t="e">
        <f>SUMIF(#REF!,Aufteilung_Gebäudegruppen_BWZK!A306,#REF!)</f>
        <v>#REF!</v>
      </c>
      <c r="W306" s="72" t="e">
        <f>SUMIF(#REF!,Aufteilung_Gebäudegruppen_BWZK!A306,#REF!)</f>
        <v>#REF!</v>
      </c>
      <c r="X306" s="72" t="e">
        <f>SUMIF(#REF!,Aufteilung_Gebäudegruppen_BWZK!A306,#REF!)</f>
        <v>#REF!</v>
      </c>
      <c r="Y306" s="72" t="e">
        <f>SUMIF(#REF!,Aufteilung_Gebäudegruppen_BWZK!A306,#REF!)</f>
        <v>#REF!</v>
      </c>
      <c r="Z306" s="72" t="e">
        <f>SUMIF(#REF!,Aufteilung_Gebäudegruppen_BWZK!A306,#REF!)</f>
        <v>#REF!</v>
      </c>
      <c r="AA306" s="67"/>
      <c r="AB306" s="72" t="e">
        <f>SUMIF(#REF!,Aufteilung_Gebäudegruppen_BWZK!A306,#REF!)</f>
        <v>#REF!</v>
      </c>
      <c r="AC306" s="72" t="e">
        <f>SUMIF(#REF!,Aufteilung_Gebäudegruppen_BWZK!A306,#REF!)</f>
        <v>#REF!</v>
      </c>
      <c r="AD306" s="72" t="e">
        <f>SUMIF(#REF!,Aufteilung_Gebäudegruppen_BWZK!A306,#REF!)</f>
        <v>#REF!</v>
      </c>
      <c r="AE306" s="72" t="e">
        <f>SUMIF(#REF!,Aufteilung_Gebäudegruppen_BWZK!A306,#REF!)</f>
        <v>#REF!</v>
      </c>
      <c r="AF306" s="72" t="e">
        <f>SUMIF(#REF!,Aufteilung_Gebäudegruppen_BWZK!A306,#REF!)</f>
        <v>#REF!</v>
      </c>
      <c r="AG306" s="67"/>
      <c r="AH306" s="72" t="e">
        <f>SUMIF(#REF!,Aufteilung_Gebäudegruppen_BWZK!A306,#REF!)</f>
        <v>#REF!</v>
      </c>
      <c r="AI306" s="72" t="e">
        <f>SUMIF(#REF!,Aufteilung_Gebäudegruppen_BWZK!A306,#REF!)</f>
        <v>#REF!</v>
      </c>
      <c r="AJ306" s="72" t="e">
        <f>SUMIF(#REF!,Aufteilung_Gebäudegruppen_BWZK!A306,#REF!)</f>
        <v>#REF!</v>
      </c>
      <c r="AK306" s="72" t="e">
        <f>SUMIF(#REF!,Aufteilung_Gebäudegruppen_BWZK!A306,#REF!)</f>
        <v>#REF!</v>
      </c>
      <c r="AL306" s="72" t="e">
        <f>SUMIF(#REF!,Aufteilung_Gebäudegruppen_BWZK!A306,#REF!)</f>
        <v>#REF!</v>
      </c>
      <c r="AM306" s="69"/>
      <c r="AN306" s="70" t="s">
        <v>47</v>
      </c>
      <c r="AO306" s="70" t="e">
        <f t="shared" si="80"/>
        <v>#REF!</v>
      </c>
      <c r="AP306" s="70" t="e">
        <f t="shared" si="81"/>
        <v>#REF!</v>
      </c>
      <c r="AQ306" s="70" t="e">
        <f t="shared" si="82"/>
        <v>#REF!</v>
      </c>
      <c r="AR306" s="70" t="e">
        <f t="shared" si="83"/>
        <v>#REF!</v>
      </c>
      <c r="AS306" s="71"/>
      <c r="AT306" s="70" t="s">
        <v>47</v>
      </c>
      <c r="AU306" s="70" t="e">
        <f t="shared" si="84"/>
        <v>#REF!</v>
      </c>
      <c r="AV306" s="70" t="e">
        <f t="shared" si="85"/>
        <v>#REF!</v>
      </c>
      <c r="AW306" s="70" t="e">
        <f t="shared" si="86"/>
        <v>#REF!</v>
      </c>
      <c r="AX306" s="70" t="e">
        <f t="shared" si="87"/>
        <v>#REF!</v>
      </c>
      <c r="AY306" s="71"/>
      <c r="AZ306" s="70" t="s">
        <v>47</v>
      </c>
      <c r="BA306" s="70" t="e">
        <f t="shared" si="88"/>
        <v>#REF!</v>
      </c>
      <c r="BB306" s="70" t="e">
        <f t="shared" si="89"/>
        <v>#REF!</v>
      </c>
      <c r="BC306" s="70" t="e">
        <f t="shared" si="90"/>
        <v>#REF!</v>
      </c>
      <c r="BD306" s="70" t="e">
        <f t="shared" si="91"/>
        <v>#REF!</v>
      </c>
      <c r="BE306" s="71"/>
      <c r="BF306" s="70" t="s">
        <v>47</v>
      </c>
      <c r="BG306" s="70" t="e">
        <f t="shared" si="92"/>
        <v>#REF!</v>
      </c>
      <c r="BH306" s="70" t="e">
        <f t="shared" si="93"/>
        <v>#REF!</v>
      </c>
      <c r="BI306" s="70" t="e">
        <f t="shared" si="94"/>
        <v>#REF!</v>
      </c>
      <c r="BJ306" s="70" t="e">
        <f t="shared" si="95"/>
        <v>#REF!</v>
      </c>
      <c r="BK306" s="71"/>
      <c r="BL306" s="70" t="s">
        <v>47</v>
      </c>
      <c r="BM306" s="70" t="e">
        <f t="shared" si="96"/>
        <v>#REF!</v>
      </c>
      <c r="BN306" s="70" t="e">
        <f t="shared" si="97"/>
        <v>#REF!</v>
      </c>
      <c r="BO306" s="70" t="e">
        <f t="shared" si="98"/>
        <v>#REF!</v>
      </c>
      <c r="BP306" s="70" t="e">
        <f t="shared" si="99"/>
        <v>#REF!</v>
      </c>
      <c r="BQ306" s="52"/>
    </row>
    <row r="307" spans="1:69">
      <c r="A307" s="5">
        <v>7350</v>
      </c>
      <c r="B307" s="5" t="s">
        <v>320</v>
      </c>
      <c r="C307" s="40"/>
      <c r="D307" s="14" t="e">
        <f>SUMIF(#REF!,Aufteilung_Gebäudegruppen_BWZK!A307,#REF!)</f>
        <v>#REF!</v>
      </c>
      <c r="E307" s="14" t="e">
        <f>SUMIF(#REF!,Aufteilung_Gebäudegruppen_BWZK!A307,#REF!)</f>
        <v>#REF!</v>
      </c>
      <c r="F307" s="14" t="e">
        <f>SUMIF(#REF!,Aufteilung_Gebäudegruppen_BWZK!A307,#REF!)</f>
        <v>#REF!</v>
      </c>
      <c r="G307" s="14" t="e">
        <f>SUMIF(#REF!,Aufteilung_Gebäudegruppen_BWZK!A307,#REF!)</f>
        <v>#REF!</v>
      </c>
      <c r="H307" s="14" t="e">
        <f>SUMIF(#REF!,Aufteilung_Gebäudegruppen_BWZK!A307,#REF!)</f>
        <v>#REF!</v>
      </c>
      <c r="I307" s="67"/>
      <c r="J307" s="72" t="e">
        <f>SUMIF(#REF!,Aufteilung_Gebäudegruppen_BWZK!A307,#REF!)</f>
        <v>#REF!</v>
      </c>
      <c r="K307" s="72" t="e">
        <f>SUMIF(#REF!,Aufteilung_Gebäudegruppen_BWZK!A307,#REF!)</f>
        <v>#REF!</v>
      </c>
      <c r="L307" s="72" t="e">
        <f>SUMIF(#REF!,Aufteilung_Gebäudegruppen_BWZK!A307,#REF!)</f>
        <v>#REF!</v>
      </c>
      <c r="M307" s="72" t="e">
        <f>SUMIF(#REF!,Aufteilung_Gebäudegruppen_BWZK!A307,#REF!)</f>
        <v>#REF!</v>
      </c>
      <c r="N307" s="72" t="e">
        <f>SUMIF(#REF!,Aufteilung_Gebäudegruppen_BWZK!A307,#REF!)</f>
        <v>#REF!</v>
      </c>
      <c r="O307" s="67"/>
      <c r="P307" s="72" t="e">
        <f>SUMIF(#REF!,Aufteilung_Gebäudegruppen_BWZK!A307,#REF!)</f>
        <v>#REF!</v>
      </c>
      <c r="Q307" s="72" t="e">
        <f>SUMIF(#REF!,Aufteilung_Gebäudegruppen_BWZK!A307,#REF!)</f>
        <v>#REF!</v>
      </c>
      <c r="R307" s="72" t="e">
        <f>SUMIF(#REF!,Aufteilung_Gebäudegruppen_BWZK!A307,#REF!)</f>
        <v>#REF!</v>
      </c>
      <c r="S307" s="72" t="e">
        <f>SUMIF(#REF!,Aufteilung_Gebäudegruppen_BWZK!A307,#REF!)</f>
        <v>#REF!</v>
      </c>
      <c r="T307" s="72" t="e">
        <f>SUMIF(#REF!,Aufteilung_Gebäudegruppen_BWZK!A307,#REF!)</f>
        <v>#REF!</v>
      </c>
      <c r="U307" s="67"/>
      <c r="V307" s="72" t="e">
        <f>SUMIF(#REF!,Aufteilung_Gebäudegruppen_BWZK!A307,#REF!)</f>
        <v>#REF!</v>
      </c>
      <c r="W307" s="72" t="e">
        <f>SUMIF(#REF!,Aufteilung_Gebäudegruppen_BWZK!A307,#REF!)</f>
        <v>#REF!</v>
      </c>
      <c r="X307" s="72" t="e">
        <f>SUMIF(#REF!,Aufteilung_Gebäudegruppen_BWZK!A307,#REF!)</f>
        <v>#REF!</v>
      </c>
      <c r="Y307" s="72" t="e">
        <f>SUMIF(#REF!,Aufteilung_Gebäudegruppen_BWZK!A307,#REF!)</f>
        <v>#REF!</v>
      </c>
      <c r="Z307" s="72" t="e">
        <f>SUMIF(#REF!,Aufteilung_Gebäudegruppen_BWZK!A307,#REF!)</f>
        <v>#REF!</v>
      </c>
      <c r="AA307" s="67"/>
      <c r="AB307" s="72" t="e">
        <f>SUMIF(#REF!,Aufteilung_Gebäudegruppen_BWZK!A307,#REF!)</f>
        <v>#REF!</v>
      </c>
      <c r="AC307" s="72" t="e">
        <f>SUMIF(#REF!,Aufteilung_Gebäudegruppen_BWZK!A307,#REF!)</f>
        <v>#REF!</v>
      </c>
      <c r="AD307" s="72" t="e">
        <f>SUMIF(#REF!,Aufteilung_Gebäudegruppen_BWZK!A307,#REF!)</f>
        <v>#REF!</v>
      </c>
      <c r="AE307" s="72" t="e">
        <f>SUMIF(#REF!,Aufteilung_Gebäudegruppen_BWZK!A307,#REF!)</f>
        <v>#REF!</v>
      </c>
      <c r="AF307" s="72" t="e">
        <f>SUMIF(#REF!,Aufteilung_Gebäudegruppen_BWZK!A307,#REF!)</f>
        <v>#REF!</v>
      </c>
      <c r="AG307" s="67"/>
      <c r="AH307" s="72" t="e">
        <f>SUMIF(#REF!,Aufteilung_Gebäudegruppen_BWZK!A307,#REF!)</f>
        <v>#REF!</v>
      </c>
      <c r="AI307" s="72" t="e">
        <f>SUMIF(#REF!,Aufteilung_Gebäudegruppen_BWZK!A307,#REF!)</f>
        <v>#REF!</v>
      </c>
      <c r="AJ307" s="72" t="e">
        <f>SUMIF(#REF!,Aufteilung_Gebäudegruppen_BWZK!A307,#REF!)</f>
        <v>#REF!</v>
      </c>
      <c r="AK307" s="72" t="e">
        <f>SUMIF(#REF!,Aufteilung_Gebäudegruppen_BWZK!A307,#REF!)</f>
        <v>#REF!</v>
      </c>
      <c r="AL307" s="72" t="e">
        <f>SUMIF(#REF!,Aufteilung_Gebäudegruppen_BWZK!A307,#REF!)</f>
        <v>#REF!</v>
      </c>
      <c r="AM307" s="69"/>
      <c r="AN307" s="70" t="s">
        <v>47</v>
      </c>
      <c r="AO307" s="70" t="e">
        <f t="shared" si="80"/>
        <v>#REF!</v>
      </c>
      <c r="AP307" s="70" t="e">
        <f t="shared" si="81"/>
        <v>#REF!</v>
      </c>
      <c r="AQ307" s="70" t="e">
        <f t="shared" si="82"/>
        <v>#REF!</v>
      </c>
      <c r="AR307" s="70" t="e">
        <f t="shared" si="83"/>
        <v>#REF!</v>
      </c>
      <c r="AS307" s="71"/>
      <c r="AT307" s="70" t="s">
        <v>47</v>
      </c>
      <c r="AU307" s="70" t="e">
        <f t="shared" si="84"/>
        <v>#REF!</v>
      </c>
      <c r="AV307" s="70" t="e">
        <f t="shared" si="85"/>
        <v>#REF!</v>
      </c>
      <c r="AW307" s="70" t="e">
        <f t="shared" si="86"/>
        <v>#REF!</v>
      </c>
      <c r="AX307" s="70" t="e">
        <f t="shared" si="87"/>
        <v>#REF!</v>
      </c>
      <c r="AY307" s="71"/>
      <c r="AZ307" s="70" t="s">
        <v>47</v>
      </c>
      <c r="BA307" s="70" t="e">
        <f t="shared" si="88"/>
        <v>#REF!</v>
      </c>
      <c r="BB307" s="70" t="e">
        <f t="shared" si="89"/>
        <v>#REF!</v>
      </c>
      <c r="BC307" s="70" t="e">
        <f t="shared" si="90"/>
        <v>#REF!</v>
      </c>
      <c r="BD307" s="70" t="e">
        <f t="shared" si="91"/>
        <v>#REF!</v>
      </c>
      <c r="BE307" s="71"/>
      <c r="BF307" s="70" t="s">
        <v>47</v>
      </c>
      <c r="BG307" s="70" t="e">
        <f t="shared" si="92"/>
        <v>#REF!</v>
      </c>
      <c r="BH307" s="70" t="e">
        <f t="shared" si="93"/>
        <v>#REF!</v>
      </c>
      <c r="BI307" s="70" t="e">
        <f t="shared" si="94"/>
        <v>#REF!</v>
      </c>
      <c r="BJ307" s="70" t="e">
        <f t="shared" si="95"/>
        <v>#REF!</v>
      </c>
      <c r="BK307" s="71"/>
      <c r="BL307" s="70" t="s">
        <v>47</v>
      </c>
      <c r="BM307" s="70" t="e">
        <f t="shared" si="96"/>
        <v>#REF!</v>
      </c>
      <c r="BN307" s="70" t="e">
        <f t="shared" si="97"/>
        <v>#REF!</v>
      </c>
      <c r="BO307" s="70" t="e">
        <f t="shared" si="98"/>
        <v>#REF!</v>
      </c>
      <c r="BP307" s="70" t="e">
        <f t="shared" si="99"/>
        <v>#REF!</v>
      </c>
      <c r="BQ307" s="52"/>
    </row>
    <row r="308" spans="1:69">
      <c r="A308" s="73">
        <v>7351</v>
      </c>
      <c r="B308" s="73" t="s">
        <v>321</v>
      </c>
      <c r="C308" s="74"/>
      <c r="D308" s="14" t="e">
        <f>SUMIF(#REF!,Aufteilung_Gebäudegruppen_BWZK!A308,#REF!)</f>
        <v>#REF!</v>
      </c>
      <c r="E308" s="14" t="e">
        <f>SUMIF(#REF!,Aufteilung_Gebäudegruppen_BWZK!A308,#REF!)</f>
        <v>#REF!</v>
      </c>
      <c r="F308" s="14" t="e">
        <f>SUMIF(#REF!,Aufteilung_Gebäudegruppen_BWZK!A308,#REF!)</f>
        <v>#REF!</v>
      </c>
      <c r="G308" s="14" t="e">
        <f>SUMIF(#REF!,Aufteilung_Gebäudegruppen_BWZK!A308,#REF!)</f>
        <v>#REF!</v>
      </c>
      <c r="H308" s="14" t="e">
        <f>SUMIF(#REF!,Aufteilung_Gebäudegruppen_BWZK!A308,#REF!)</f>
        <v>#REF!</v>
      </c>
      <c r="I308" s="67"/>
      <c r="J308" s="72" t="e">
        <f>SUMIF(#REF!,Aufteilung_Gebäudegruppen_BWZK!A308,#REF!)</f>
        <v>#REF!</v>
      </c>
      <c r="K308" s="72" t="e">
        <f>SUMIF(#REF!,Aufteilung_Gebäudegruppen_BWZK!A308,#REF!)</f>
        <v>#REF!</v>
      </c>
      <c r="L308" s="72" t="e">
        <f>SUMIF(#REF!,Aufteilung_Gebäudegruppen_BWZK!A308,#REF!)</f>
        <v>#REF!</v>
      </c>
      <c r="M308" s="72" t="e">
        <f>SUMIF(#REF!,Aufteilung_Gebäudegruppen_BWZK!A308,#REF!)</f>
        <v>#REF!</v>
      </c>
      <c r="N308" s="72" t="e">
        <f>SUMIF(#REF!,Aufteilung_Gebäudegruppen_BWZK!A308,#REF!)</f>
        <v>#REF!</v>
      </c>
      <c r="O308" s="67"/>
      <c r="P308" s="72" t="e">
        <f>SUMIF(#REF!,Aufteilung_Gebäudegruppen_BWZK!A308,#REF!)</f>
        <v>#REF!</v>
      </c>
      <c r="Q308" s="72" t="e">
        <f>SUMIF(#REF!,Aufteilung_Gebäudegruppen_BWZK!A308,#REF!)</f>
        <v>#REF!</v>
      </c>
      <c r="R308" s="72" t="e">
        <f>SUMIF(#REF!,Aufteilung_Gebäudegruppen_BWZK!A308,#REF!)</f>
        <v>#REF!</v>
      </c>
      <c r="S308" s="72" t="e">
        <f>SUMIF(#REF!,Aufteilung_Gebäudegruppen_BWZK!A308,#REF!)</f>
        <v>#REF!</v>
      </c>
      <c r="T308" s="72" t="e">
        <f>SUMIF(#REF!,Aufteilung_Gebäudegruppen_BWZK!A308,#REF!)</f>
        <v>#REF!</v>
      </c>
      <c r="U308" s="67"/>
      <c r="V308" s="72" t="e">
        <f>SUMIF(#REF!,Aufteilung_Gebäudegruppen_BWZK!A308,#REF!)</f>
        <v>#REF!</v>
      </c>
      <c r="W308" s="72" t="e">
        <f>SUMIF(#REF!,Aufteilung_Gebäudegruppen_BWZK!A308,#REF!)</f>
        <v>#REF!</v>
      </c>
      <c r="X308" s="72" t="e">
        <f>SUMIF(#REF!,Aufteilung_Gebäudegruppen_BWZK!A308,#REF!)</f>
        <v>#REF!</v>
      </c>
      <c r="Y308" s="72" t="e">
        <f>SUMIF(#REF!,Aufteilung_Gebäudegruppen_BWZK!A308,#REF!)</f>
        <v>#REF!</v>
      </c>
      <c r="Z308" s="72" t="e">
        <f>SUMIF(#REF!,Aufteilung_Gebäudegruppen_BWZK!A308,#REF!)</f>
        <v>#REF!</v>
      </c>
      <c r="AA308" s="67"/>
      <c r="AB308" s="72" t="e">
        <f>SUMIF(#REF!,Aufteilung_Gebäudegruppen_BWZK!A308,#REF!)</f>
        <v>#REF!</v>
      </c>
      <c r="AC308" s="72" t="e">
        <f>SUMIF(#REF!,Aufteilung_Gebäudegruppen_BWZK!A308,#REF!)</f>
        <v>#REF!</v>
      </c>
      <c r="AD308" s="72" t="e">
        <f>SUMIF(#REF!,Aufteilung_Gebäudegruppen_BWZK!A308,#REF!)</f>
        <v>#REF!</v>
      </c>
      <c r="AE308" s="72" t="e">
        <f>SUMIF(#REF!,Aufteilung_Gebäudegruppen_BWZK!A308,#REF!)</f>
        <v>#REF!</v>
      </c>
      <c r="AF308" s="72" t="e">
        <f>SUMIF(#REF!,Aufteilung_Gebäudegruppen_BWZK!A308,#REF!)</f>
        <v>#REF!</v>
      </c>
      <c r="AG308" s="67"/>
      <c r="AH308" s="72" t="e">
        <f>SUMIF(#REF!,Aufteilung_Gebäudegruppen_BWZK!A308,#REF!)</f>
        <v>#REF!</v>
      </c>
      <c r="AI308" s="72" t="e">
        <f>SUMIF(#REF!,Aufteilung_Gebäudegruppen_BWZK!A308,#REF!)</f>
        <v>#REF!</v>
      </c>
      <c r="AJ308" s="72" t="e">
        <f>SUMIF(#REF!,Aufteilung_Gebäudegruppen_BWZK!A308,#REF!)</f>
        <v>#REF!</v>
      </c>
      <c r="AK308" s="72" t="e">
        <f>SUMIF(#REF!,Aufteilung_Gebäudegruppen_BWZK!A308,#REF!)</f>
        <v>#REF!</v>
      </c>
      <c r="AL308" s="72" t="e">
        <f>SUMIF(#REF!,Aufteilung_Gebäudegruppen_BWZK!A308,#REF!)</f>
        <v>#REF!</v>
      </c>
      <c r="AM308" s="69"/>
      <c r="AN308" s="70" t="s">
        <v>47</v>
      </c>
      <c r="AO308" s="70" t="e">
        <f t="shared" si="80"/>
        <v>#REF!</v>
      </c>
      <c r="AP308" s="70" t="e">
        <f t="shared" si="81"/>
        <v>#REF!</v>
      </c>
      <c r="AQ308" s="70" t="e">
        <f t="shared" si="82"/>
        <v>#REF!</v>
      </c>
      <c r="AR308" s="70" t="e">
        <f t="shared" si="83"/>
        <v>#REF!</v>
      </c>
      <c r="AS308" s="71"/>
      <c r="AT308" s="70" t="s">
        <v>47</v>
      </c>
      <c r="AU308" s="70" t="e">
        <f t="shared" si="84"/>
        <v>#REF!</v>
      </c>
      <c r="AV308" s="70" t="e">
        <f t="shared" si="85"/>
        <v>#REF!</v>
      </c>
      <c r="AW308" s="70" t="e">
        <f t="shared" si="86"/>
        <v>#REF!</v>
      </c>
      <c r="AX308" s="70" t="e">
        <f t="shared" si="87"/>
        <v>#REF!</v>
      </c>
      <c r="AY308" s="71"/>
      <c r="AZ308" s="70" t="s">
        <v>47</v>
      </c>
      <c r="BA308" s="70" t="e">
        <f t="shared" si="88"/>
        <v>#REF!</v>
      </c>
      <c r="BB308" s="70" t="e">
        <f t="shared" si="89"/>
        <v>#REF!</v>
      </c>
      <c r="BC308" s="70" t="e">
        <f t="shared" si="90"/>
        <v>#REF!</v>
      </c>
      <c r="BD308" s="70" t="e">
        <f t="shared" si="91"/>
        <v>#REF!</v>
      </c>
      <c r="BE308" s="71"/>
      <c r="BF308" s="70" t="s">
        <v>47</v>
      </c>
      <c r="BG308" s="70" t="e">
        <f t="shared" si="92"/>
        <v>#REF!</v>
      </c>
      <c r="BH308" s="70" t="e">
        <f t="shared" si="93"/>
        <v>#REF!</v>
      </c>
      <c r="BI308" s="70" t="e">
        <f t="shared" si="94"/>
        <v>#REF!</v>
      </c>
      <c r="BJ308" s="70" t="e">
        <f t="shared" si="95"/>
        <v>#REF!</v>
      </c>
      <c r="BK308" s="71"/>
      <c r="BL308" s="70" t="s">
        <v>47</v>
      </c>
      <c r="BM308" s="70" t="e">
        <f t="shared" si="96"/>
        <v>#REF!</v>
      </c>
      <c r="BN308" s="70" t="e">
        <f t="shared" si="97"/>
        <v>#REF!</v>
      </c>
      <c r="BO308" s="70" t="e">
        <f t="shared" si="98"/>
        <v>#REF!</v>
      </c>
      <c r="BP308" s="70" t="e">
        <f t="shared" si="99"/>
        <v>#REF!</v>
      </c>
      <c r="BQ308" s="52"/>
    </row>
    <row r="309" spans="1:69">
      <c r="A309" s="73">
        <v>7352</v>
      </c>
      <c r="B309" s="73" t="s">
        <v>322</v>
      </c>
      <c r="C309" s="74"/>
      <c r="D309" s="14" t="e">
        <f>SUMIF(#REF!,Aufteilung_Gebäudegruppen_BWZK!A309,#REF!)</f>
        <v>#REF!</v>
      </c>
      <c r="E309" s="14" t="e">
        <f>SUMIF(#REF!,Aufteilung_Gebäudegruppen_BWZK!A309,#REF!)</f>
        <v>#REF!</v>
      </c>
      <c r="F309" s="14" t="e">
        <f>SUMIF(#REF!,Aufteilung_Gebäudegruppen_BWZK!A309,#REF!)</f>
        <v>#REF!</v>
      </c>
      <c r="G309" s="14" t="e">
        <f>SUMIF(#REF!,Aufteilung_Gebäudegruppen_BWZK!A309,#REF!)</f>
        <v>#REF!</v>
      </c>
      <c r="H309" s="14" t="e">
        <f>SUMIF(#REF!,Aufteilung_Gebäudegruppen_BWZK!A309,#REF!)</f>
        <v>#REF!</v>
      </c>
      <c r="I309" s="67"/>
      <c r="J309" s="72" t="e">
        <f>SUMIF(#REF!,Aufteilung_Gebäudegruppen_BWZK!A309,#REF!)</f>
        <v>#REF!</v>
      </c>
      <c r="K309" s="72" t="e">
        <f>SUMIF(#REF!,Aufteilung_Gebäudegruppen_BWZK!A309,#REF!)</f>
        <v>#REF!</v>
      </c>
      <c r="L309" s="72" t="e">
        <f>SUMIF(#REF!,Aufteilung_Gebäudegruppen_BWZK!A309,#REF!)</f>
        <v>#REF!</v>
      </c>
      <c r="M309" s="72" t="e">
        <f>SUMIF(#REF!,Aufteilung_Gebäudegruppen_BWZK!A309,#REF!)</f>
        <v>#REF!</v>
      </c>
      <c r="N309" s="72" t="e">
        <f>SUMIF(#REF!,Aufteilung_Gebäudegruppen_BWZK!A309,#REF!)</f>
        <v>#REF!</v>
      </c>
      <c r="O309" s="67"/>
      <c r="P309" s="72" t="e">
        <f>SUMIF(#REF!,Aufteilung_Gebäudegruppen_BWZK!A309,#REF!)</f>
        <v>#REF!</v>
      </c>
      <c r="Q309" s="72" t="e">
        <f>SUMIF(#REF!,Aufteilung_Gebäudegruppen_BWZK!A309,#REF!)</f>
        <v>#REF!</v>
      </c>
      <c r="R309" s="72" t="e">
        <f>SUMIF(#REF!,Aufteilung_Gebäudegruppen_BWZK!A309,#REF!)</f>
        <v>#REF!</v>
      </c>
      <c r="S309" s="72" t="e">
        <f>SUMIF(#REF!,Aufteilung_Gebäudegruppen_BWZK!A309,#REF!)</f>
        <v>#REF!</v>
      </c>
      <c r="T309" s="72" t="e">
        <f>SUMIF(#REF!,Aufteilung_Gebäudegruppen_BWZK!A309,#REF!)</f>
        <v>#REF!</v>
      </c>
      <c r="U309" s="67"/>
      <c r="V309" s="72" t="e">
        <f>SUMIF(#REF!,Aufteilung_Gebäudegruppen_BWZK!A309,#REF!)</f>
        <v>#REF!</v>
      </c>
      <c r="W309" s="72" t="e">
        <f>SUMIF(#REF!,Aufteilung_Gebäudegruppen_BWZK!A309,#REF!)</f>
        <v>#REF!</v>
      </c>
      <c r="X309" s="72" t="e">
        <f>SUMIF(#REF!,Aufteilung_Gebäudegruppen_BWZK!A309,#REF!)</f>
        <v>#REF!</v>
      </c>
      <c r="Y309" s="72" t="e">
        <f>SUMIF(#REF!,Aufteilung_Gebäudegruppen_BWZK!A309,#REF!)</f>
        <v>#REF!</v>
      </c>
      <c r="Z309" s="72" t="e">
        <f>SUMIF(#REF!,Aufteilung_Gebäudegruppen_BWZK!A309,#REF!)</f>
        <v>#REF!</v>
      </c>
      <c r="AA309" s="67"/>
      <c r="AB309" s="72" t="e">
        <f>SUMIF(#REF!,Aufteilung_Gebäudegruppen_BWZK!A309,#REF!)</f>
        <v>#REF!</v>
      </c>
      <c r="AC309" s="72" t="e">
        <f>SUMIF(#REF!,Aufteilung_Gebäudegruppen_BWZK!A309,#REF!)</f>
        <v>#REF!</v>
      </c>
      <c r="AD309" s="72" t="e">
        <f>SUMIF(#REF!,Aufteilung_Gebäudegruppen_BWZK!A309,#REF!)</f>
        <v>#REF!</v>
      </c>
      <c r="AE309" s="72" t="e">
        <f>SUMIF(#REF!,Aufteilung_Gebäudegruppen_BWZK!A309,#REF!)</f>
        <v>#REF!</v>
      </c>
      <c r="AF309" s="72" t="e">
        <f>SUMIF(#REF!,Aufteilung_Gebäudegruppen_BWZK!A309,#REF!)</f>
        <v>#REF!</v>
      </c>
      <c r="AG309" s="67"/>
      <c r="AH309" s="72" t="e">
        <f>SUMIF(#REF!,Aufteilung_Gebäudegruppen_BWZK!A309,#REF!)</f>
        <v>#REF!</v>
      </c>
      <c r="AI309" s="72" t="e">
        <f>SUMIF(#REF!,Aufteilung_Gebäudegruppen_BWZK!A309,#REF!)</f>
        <v>#REF!</v>
      </c>
      <c r="AJ309" s="72" t="e">
        <f>SUMIF(#REF!,Aufteilung_Gebäudegruppen_BWZK!A309,#REF!)</f>
        <v>#REF!</v>
      </c>
      <c r="AK309" s="72" t="e">
        <f>SUMIF(#REF!,Aufteilung_Gebäudegruppen_BWZK!A309,#REF!)</f>
        <v>#REF!</v>
      </c>
      <c r="AL309" s="72" t="e">
        <f>SUMIF(#REF!,Aufteilung_Gebäudegruppen_BWZK!A309,#REF!)</f>
        <v>#REF!</v>
      </c>
      <c r="AM309" s="69"/>
      <c r="AN309" s="70" t="s">
        <v>47</v>
      </c>
      <c r="AO309" s="70" t="e">
        <f t="shared" si="80"/>
        <v>#REF!</v>
      </c>
      <c r="AP309" s="70" t="e">
        <f t="shared" si="81"/>
        <v>#REF!</v>
      </c>
      <c r="AQ309" s="70" t="e">
        <f t="shared" si="82"/>
        <v>#REF!</v>
      </c>
      <c r="AR309" s="70" t="e">
        <f t="shared" si="83"/>
        <v>#REF!</v>
      </c>
      <c r="AS309" s="71"/>
      <c r="AT309" s="70" t="s">
        <v>47</v>
      </c>
      <c r="AU309" s="70" t="e">
        <f t="shared" si="84"/>
        <v>#REF!</v>
      </c>
      <c r="AV309" s="70" t="e">
        <f t="shared" si="85"/>
        <v>#REF!</v>
      </c>
      <c r="AW309" s="70" t="e">
        <f t="shared" si="86"/>
        <v>#REF!</v>
      </c>
      <c r="AX309" s="70" t="e">
        <f t="shared" si="87"/>
        <v>#REF!</v>
      </c>
      <c r="AY309" s="71"/>
      <c r="AZ309" s="70" t="s">
        <v>47</v>
      </c>
      <c r="BA309" s="70" t="e">
        <f t="shared" si="88"/>
        <v>#REF!</v>
      </c>
      <c r="BB309" s="70" t="e">
        <f t="shared" si="89"/>
        <v>#REF!</v>
      </c>
      <c r="BC309" s="70" t="e">
        <f t="shared" si="90"/>
        <v>#REF!</v>
      </c>
      <c r="BD309" s="70" t="e">
        <f t="shared" si="91"/>
        <v>#REF!</v>
      </c>
      <c r="BE309" s="71"/>
      <c r="BF309" s="70" t="s">
        <v>47</v>
      </c>
      <c r="BG309" s="70" t="e">
        <f t="shared" si="92"/>
        <v>#REF!</v>
      </c>
      <c r="BH309" s="70" t="e">
        <f t="shared" si="93"/>
        <v>#REF!</v>
      </c>
      <c r="BI309" s="70" t="e">
        <f t="shared" si="94"/>
        <v>#REF!</v>
      </c>
      <c r="BJ309" s="70" t="e">
        <f t="shared" si="95"/>
        <v>#REF!</v>
      </c>
      <c r="BK309" s="71"/>
      <c r="BL309" s="70" t="s">
        <v>47</v>
      </c>
      <c r="BM309" s="70" t="e">
        <f t="shared" si="96"/>
        <v>#REF!</v>
      </c>
      <c r="BN309" s="70" t="e">
        <f t="shared" si="97"/>
        <v>#REF!</v>
      </c>
      <c r="BO309" s="70" t="e">
        <f t="shared" si="98"/>
        <v>#REF!</v>
      </c>
      <c r="BP309" s="70" t="e">
        <f t="shared" si="99"/>
        <v>#REF!</v>
      </c>
      <c r="BQ309" s="52"/>
    </row>
    <row r="310" spans="1:69">
      <c r="A310" s="73">
        <v>7353</v>
      </c>
      <c r="B310" s="73" t="s">
        <v>323</v>
      </c>
      <c r="C310" s="74"/>
      <c r="D310" s="14" t="e">
        <f>SUMIF(#REF!,Aufteilung_Gebäudegruppen_BWZK!A310,#REF!)</f>
        <v>#REF!</v>
      </c>
      <c r="E310" s="14" t="e">
        <f>SUMIF(#REF!,Aufteilung_Gebäudegruppen_BWZK!A310,#REF!)</f>
        <v>#REF!</v>
      </c>
      <c r="F310" s="14" t="e">
        <f>SUMIF(#REF!,Aufteilung_Gebäudegruppen_BWZK!A310,#REF!)</f>
        <v>#REF!</v>
      </c>
      <c r="G310" s="14" t="e">
        <f>SUMIF(#REF!,Aufteilung_Gebäudegruppen_BWZK!A310,#REF!)</f>
        <v>#REF!</v>
      </c>
      <c r="H310" s="14" t="e">
        <f>SUMIF(#REF!,Aufteilung_Gebäudegruppen_BWZK!A310,#REF!)</f>
        <v>#REF!</v>
      </c>
      <c r="I310" s="67"/>
      <c r="J310" s="72" t="e">
        <f>SUMIF(#REF!,Aufteilung_Gebäudegruppen_BWZK!A310,#REF!)</f>
        <v>#REF!</v>
      </c>
      <c r="K310" s="72" t="e">
        <f>SUMIF(#REF!,Aufteilung_Gebäudegruppen_BWZK!A310,#REF!)</f>
        <v>#REF!</v>
      </c>
      <c r="L310" s="72" t="e">
        <f>SUMIF(#REF!,Aufteilung_Gebäudegruppen_BWZK!A310,#REF!)</f>
        <v>#REF!</v>
      </c>
      <c r="M310" s="72" t="e">
        <f>SUMIF(#REF!,Aufteilung_Gebäudegruppen_BWZK!A310,#REF!)</f>
        <v>#REF!</v>
      </c>
      <c r="N310" s="72" t="e">
        <f>SUMIF(#REF!,Aufteilung_Gebäudegruppen_BWZK!A310,#REF!)</f>
        <v>#REF!</v>
      </c>
      <c r="O310" s="67"/>
      <c r="P310" s="72" t="e">
        <f>SUMIF(#REF!,Aufteilung_Gebäudegruppen_BWZK!A310,#REF!)</f>
        <v>#REF!</v>
      </c>
      <c r="Q310" s="72" t="e">
        <f>SUMIF(#REF!,Aufteilung_Gebäudegruppen_BWZK!A310,#REF!)</f>
        <v>#REF!</v>
      </c>
      <c r="R310" s="72" t="e">
        <f>SUMIF(#REF!,Aufteilung_Gebäudegruppen_BWZK!A310,#REF!)</f>
        <v>#REF!</v>
      </c>
      <c r="S310" s="72" t="e">
        <f>SUMIF(#REF!,Aufteilung_Gebäudegruppen_BWZK!A310,#REF!)</f>
        <v>#REF!</v>
      </c>
      <c r="T310" s="72" t="e">
        <f>SUMIF(#REF!,Aufteilung_Gebäudegruppen_BWZK!A310,#REF!)</f>
        <v>#REF!</v>
      </c>
      <c r="U310" s="67"/>
      <c r="V310" s="72" t="e">
        <f>SUMIF(#REF!,Aufteilung_Gebäudegruppen_BWZK!A310,#REF!)</f>
        <v>#REF!</v>
      </c>
      <c r="W310" s="72" t="e">
        <f>SUMIF(#REF!,Aufteilung_Gebäudegruppen_BWZK!A310,#REF!)</f>
        <v>#REF!</v>
      </c>
      <c r="X310" s="72" t="e">
        <f>SUMIF(#REF!,Aufteilung_Gebäudegruppen_BWZK!A310,#REF!)</f>
        <v>#REF!</v>
      </c>
      <c r="Y310" s="72" t="e">
        <f>SUMIF(#REF!,Aufteilung_Gebäudegruppen_BWZK!A310,#REF!)</f>
        <v>#REF!</v>
      </c>
      <c r="Z310" s="72" t="e">
        <f>SUMIF(#REF!,Aufteilung_Gebäudegruppen_BWZK!A310,#REF!)</f>
        <v>#REF!</v>
      </c>
      <c r="AA310" s="67"/>
      <c r="AB310" s="72" t="e">
        <f>SUMIF(#REF!,Aufteilung_Gebäudegruppen_BWZK!A310,#REF!)</f>
        <v>#REF!</v>
      </c>
      <c r="AC310" s="72" t="e">
        <f>SUMIF(#REF!,Aufteilung_Gebäudegruppen_BWZK!A310,#REF!)</f>
        <v>#REF!</v>
      </c>
      <c r="AD310" s="72" t="e">
        <f>SUMIF(#REF!,Aufteilung_Gebäudegruppen_BWZK!A310,#REF!)</f>
        <v>#REF!</v>
      </c>
      <c r="AE310" s="72" t="e">
        <f>SUMIF(#REF!,Aufteilung_Gebäudegruppen_BWZK!A310,#REF!)</f>
        <v>#REF!</v>
      </c>
      <c r="AF310" s="72" t="e">
        <f>SUMIF(#REF!,Aufteilung_Gebäudegruppen_BWZK!A310,#REF!)</f>
        <v>#REF!</v>
      </c>
      <c r="AG310" s="67"/>
      <c r="AH310" s="72" t="e">
        <f>SUMIF(#REF!,Aufteilung_Gebäudegruppen_BWZK!A310,#REF!)</f>
        <v>#REF!</v>
      </c>
      <c r="AI310" s="72" t="e">
        <f>SUMIF(#REF!,Aufteilung_Gebäudegruppen_BWZK!A310,#REF!)</f>
        <v>#REF!</v>
      </c>
      <c r="AJ310" s="72" t="e">
        <f>SUMIF(#REF!,Aufteilung_Gebäudegruppen_BWZK!A310,#REF!)</f>
        <v>#REF!</v>
      </c>
      <c r="AK310" s="72" t="e">
        <f>SUMIF(#REF!,Aufteilung_Gebäudegruppen_BWZK!A310,#REF!)</f>
        <v>#REF!</v>
      </c>
      <c r="AL310" s="72" t="e">
        <f>SUMIF(#REF!,Aufteilung_Gebäudegruppen_BWZK!A310,#REF!)</f>
        <v>#REF!</v>
      </c>
      <c r="AM310" s="69"/>
      <c r="AN310" s="70" t="s">
        <v>47</v>
      </c>
      <c r="AO310" s="70" t="e">
        <f t="shared" si="80"/>
        <v>#REF!</v>
      </c>
      <c r="AP310" s="70" t="e">
        <f t="shared" si="81"/>
        <v>#REF!</v>
      </c>
      <c r="AQ310" s="70" t="e">
        <f t="shared" si="82"/>
        <v>#REF!</v>
      </c>
      <c r="AR310" s="70" t="e">
        <f t="shared" si="83"/>
        <v>#REF!</v>
      </c>
      <c r="AS310" s="71"/>
      <c r="AT310" s="70" t="s">
        <v>47</v>
      </c>
      <c r="AU310" s="70" t="e">
        <f t="shared" si="84"/>
        <v>#REF!</v>
      </c>
      <c r="AV310" s="70" t="e">
        <f t="shared" si="85"/>
        <v>#REF!</v>
      </c>
      <c r="AW310" s="70" t="e">
        <f t="shared" si="86"/>
        <v>#REF!</v>
      </c>
      <c r="AX310" s="70" t="e">
        <f t="shared" si="87"/>
        <v>#REF!</v>
      </c>
      <c r="AY310" s="71"/>
      <c r="AZ310" s="70" t="s">
        <v>47</v>
      </c>
      <c r="BA310" s="70" t="e">
        <f t="shared" si="88"/>
        <v>#REF!</v>
      </c>
      <c r="BB310" s="70" t="e">
        <f t="shared" si="89"/>
        <v>#REF!</v>
      </c>
      <c r="BC310" s="70" t="e">
        <f t="shared" si="90"/>
        <v>#REF!</v>
      </c>
      <c r="BD310" s="70" t="e">
        <f t="shared" si="91"/>
        <v>#REF!</v>
      </c>
      <c r="BE310" s="71"/>
      <c r="BF310" s="70" t="s">
        <v>47</v>
      </c>
      <c r="BG310" s="70" t="e">
        <f t="shared" si="92"/>
        <v>#REF!</v>
      </c>
      <c r="BH310" s="70" t="e">
        <f t="shared" si="93"/>
        <v>#REF!</v>
      </c>
      <c r="BI310" s="70" t="e">
        <f t="shared" si="94"/>
        <v>#REF!</v>
      </c>
      <c r="BJ310" s="70" t="e">
        <f t="shared" si="95"/>
        <v>#REF!</v>
      </c>
      <c r="BK310" s="71"/>
      <c r="BL310" s="70" t="s">
        <v>47</v>
      </c>
      <c r="BM310" s="70" t="e">
        <f t="shared" si="96"/>
        <v>#REF!</v>
      </c>
      <c r="BN310" s="70" t="e">
        <f t="shared" si="97"/>
        <v>#REF!</v>
      </c>
      <c r="BO310" s="70" t="e">
        <f t="shared" si="98"/>
        <v>#REF!</v>
      </c>
      <c r="BP310" s="70" t="e">
        <f t="shared" si="99"/>
        <v>#REF!</v>
      </c>
      <c r="BQ310" s="52"/>
    </row>
    <row r="311" spans="1:69">
      <c r="A311" s="5">
        <v>7360</v>
      </c>
      <c r="B311" s="5" t="s">
        <v>324</v>
      </c>
      <c r="C311" s="40"/>
      <c r="D311" s="14" t="e">
        <f>SUMIF(#REF!,Aufteilung_Gebäudegruppen_BWZK!A311,#REF!)</f>
        <v>#REF!</v>
      </c>
      <c r="E311" s="14" t="e">
        <f>SUMIF(#REF!,Aufteilung_Gebäudegruppen_BWZK!A311,#REF!)</f>
        <v>#REF!</v>
      </c>
      <c r="F311" s="14" t="e">
        <f>SUMIF(#REF!,Aufteilung_Gebäudegruppen_BWZK!A311,#REF!)</f>
        <v>#REF!</v>
      </c>
      <c r="G311" s="14" t="e">
        <f>SUMIF(#REF!,Aufteilung_Gebäudegruppen_BWZK!A311,#REF!)</f>
        <v>#REF!</v>
      </c>
      <c r="H311" s="14" t="e">
        <f>SUMIF(#REF!,Aufteilung_Gebäudegruppen_BWZK!A311,#REF!)</f>
        <v>#REF!</v>
      </c>
      <c r="I311" s="67"/>
      <c r="J311" s="72" t="e">
        <f>SUMIF(#REF!,Aufteilung_Gebäudegruppen_BWZK!A311,#REF!)</f>
        <v>#REF!</v>
      </c>
      <c r="K311" s="72" t="e">
        <f>SUMIF(#REF!,Aufteilung_Gebäudegruppen_BWZK!A311,#REF!)</f>
        <v>#REF!</v>
      </c>
      <c r="L311" s="72" t="e">
        <f>SUMIF(#REF!,Aufteilung_Gebäudegruppen_BWZK!A311,#REF!)</f>
        <v>#REF!</v>
      </c>
      <c r="M311" s="72" t="e">
        <f>SUMIF(#REF!,Aufteilung_Gebäudegruppen_BWZK!A311,#REF!)</f>
        <v>#REF!</v>
      </c>
      <c r="N311" s="72" t="e">
        <f>SUMIF(#REF!,Aufteilung_Gebäudegruppen_BWZK!A311,#REF!)</f>
        <v>#REF!</v>
      </c>
      <c r="O311" s="67"/>
      <c r="P311" s="72" t="e">
        <f>SUMIF(#REF!,Aufteilung_Gebäudegruppen_BWZK!A311,#REF!)</f>
        <v>#REF!</v>
      </c>
      <c r="Q311" s="72" t="e">
        <f>SUMIF(#REF!,Aufteilung_Gebäudegruppen_BWZK!A311,#REF!)</f>
        <v>#REF!</v>
      </c>
      <c r="R311" s="72" t="e">
        <f>SUMIF(#REF!,Aufteilung_Gebäudegruppen_BWZK!A311,#REF!)</f>
        <v>#REF!</v>
      </c>
      <c r="S311" s="72" t="e">
        <f>SUMIF(#REF!,Aufteilung_Gebäudegruppen_BWZK!A311,#REF!)</f>
        <v>#REF!</v>
      </c>
      <c r="T311" s="72" t="e">
        <f>SUMIF(#REF!,Aufteilung_Gebäudegruppen_BWZK!A311,#REF!)</f>
        <v>#REF!</v>
      </c>
      <c r="U311" s="67"/>
      <c r="V311" s="72" t="e">
        <f>SUMIF(#REF!,Aufteilung_Gebäudegruppen_BWZK!A311,#REF!)</f>
        <v>#REF!</v>
      </c>
      <c r="W311" s="72" t="e">
        <f>SUMIF(#REF!,Aufteilung_Gebäudegruppen_BWZK!A311,#REF!)</f>
        <v>#REF!</v>
      </c>
      <c r="X311" s="72" t="e">
        <f>SUMIF(#REF!,Aufteilung_Gebäudegruppen_BWZK!A311,#REF!)</f>
        <v>#REF!</v>
      </c>
      <c r="Y311" s="72" t="e">
        <f>SUMIF(#REF!,Aufteilung_Gebäudegruppen_BWZK!A311,#REF!)</f>
        <v>#REF!</v>
      </c>
      <c r="Z311" s="72" t="e">
        <f>SUMIF(#REF!,Aufteilung_Gebäudegruppen_BWZK!A311,#REF!)</f>
        <v>#REF!</v>
      </c>
      <c r="AA311" s="67"/>
      <c r="AB311" s="72" t="e">
        <f>SUMIF(#REF!,Aufteilung_Gebäudegruppen_BWZK!A311,#REF!)</f>
        <v>#REF!</v>
      </c>
      <c r="AC311" s="72" t="e">
        <f>SUMIF(#REF!,Aufteilung_Gebäudegruppen_BWZK!A311,#REF!)</f>
        <v>#REF!</v>
      </c>
      <c r="AD311" s="72" t="e">
        <f>SUMIF(#REF!,Aufteilung_Gebäudegruppen_BWZK!A311,#REF!)</f>
        <v>#REF!</v>
      </c>
      <c r="AE311" s="72" t="e">
        <f>SUMIF(#REF!,Aufteilung_Gebäudegruppen_BWZK!A311,#REF!)</f>
        <v>#REF!</v>
      </c>
      <c r="AF311" s="72" t="e">
        <f>SUMIF(#REF!,Aufteilung_Gebäudegruppen_BWZK!A311,#REF!)</f>
        <v>#REF!</v>
      </c>
      <c r="AG311" s="67"/>
      <c r="AH311" s="72" t="e">
        <f>SUMIF(#REF!,Aufteilung_Gebäudegruppen_BWZK!A311,#REF!)</f>
        <v>#REF!</v>
      </c>
      <c r="AI311" s="72" t="e">
        <f>SUMIF(#REF!,Aufteilung_Gebäudegruppen_BWZK!A311,#REF!)</f>
        <v>#REF!</v>
      </c>
      <c r="AJ311" s="72" t="e">
        <f>SUMIF(#REF!,Aufteilung_Gebäudegruppen_BWZK!A311,#REF!)</f>
        <v>#REF!</v>
      </c>
      <c r="AK311" s="72" t="e">
        <f>SUMIF(#REF!,Aufteilung_Gebäudegruppen_BWZK!A311,#REF!)</f>
        <v>#REF!</v>
      </c>
      <c r="AL311" s="72" t="e">
        <f>SUMIF(#REF!,Aufteilung_Gebäudegruppen_BWZK!A311,#REF!)</f>
        <v>#REF!</v>
      </c>
      <c r="AM311" s="69"/>
      <c r="AN311" s="70" t="s">
        <v>47</v>
      </c>
      <c r="AO311" s="70" t="e">
        <f t="shared" si="80"/>
        <v>#REF!</v>
      </c>
      <c r="AP311" s="70" t="e">
        <f t="shared" si="81"/>
        <v>#REF!</v>
      </c>
      <c r="AQ311" s="70" t="e">
        <f t="shared" si="82"/>
        <v>#REF!</v>
      </c>
      <c r="AR311" s="70" t="e">
        <f t="shared" si="83"/>
        <v>#REF!</v>
      </c>
      <c r="AS311" s="71"/>
      <c r="AT311" s="70" t="s">
        <v>47</v>
      </c>
      <c r="AU311" s="70" t="e">
        <f t="shared" si="84"/>
        <v>#REF!</v>
      </c>
      <c r="AV311" s="70" t="e">
        <f t="shared" si="85"/>
        <v>#REF!</v>
      </c>
      <c r="AW311" s="70" t="e">
        <f t="shared" si="86"/>
        <v>#REF!</v>
      </c>
      <c r="AX311" s="70" t="e">
        <f t="shared" si="87"/>
        <v>#REF!</v>
      </c>
      <c r="AY311" s="71"/>
      <c r="AZ311" s="70" t="s">
        <v>47</v>
      </c>
      <c r="BA311" s="70" t="e">
        <f t="shared" si="88"/>
        <v>#REF!</v>
      </c>
      <c r="BB311" s="70" t="e">
        <f t="shared" si="89"/>
        <v>#REF!</v>
      </c>
      <c r="BC311" s="70" t="e">
        <f t="shared" si="90"/>
        <v>#REF!</v>
      </c>
      <c r="BD311" s="70" t="e">
        <f t="shared" si="91"/>
        <v>#REF!</v>
      </c>
      <c r="BE311" s="71"/>
      <c r="BF311" s="70" t="s">
        <v>47</v>
      </c>
      <c r="BG311" s="70" t="e">
        <f t="shared" si="92"/>
        <v>#REF!</v>
      </c>
      <c r="BH311" s="70" t="e">
        <f t="shared" si="93"/>
        <v>#REF!</v>
      </c>
      <c r="BI311" s="70" t="e">
        <f t="shared" si="94"/>
        <v>#REF!</v>
      </c>
      <c r="BJ311" s="70" t="e">
        <f t="shared" si="95"/>
        <v>#REF!</v>
      </c>
      <c r="BK311" s="71"/>
      <c r="BL311" s="70" t="s">
        <v>47</v>
      </c>
      <c r="BM311" s="70" t="e">
        <f t="shared" si="96"/>
        <v>#REF!</v>
      </c>
      <c r="BN311" s="70" t="e">
        <f t="shared" si="97"/>
        <v>#REF!</v>
      </c>
      <c r="BO311" s="70" t="e">
        <f t="shared" si="98"/>
        <v>#REF!</v>
      </c>
      <c r="BP311" s="70" t="e">
        <f t="shared" si="99"/>
        <v>#REF!</v>
      </c>
      <c r="BQ311" s="52"/>
    </row>
    <row r="312" spans="1:69">
      <c r="A312" s="5">
        <v>7370</v>
      </c>
      <c r="B312" s="5" t="s">
        <v>325</v>
      </c>
      <c r="C312" s="40"/>
      <c r="D312" s="14" t="e">
        <f>SUMIF(#REF!,Aufteilung_Gebäudegruppen_BWZK!A312,#REF!)</f>
        <v>#REF!</v>
      </c>
      <c r="E312" s="14" t="e">
        <f>SUMIF(#REF!,Aufteilung_Gebäudegruppen_BWZK!A312,#REF!)</f>
        <v>#REF!</v>
      </c>
      <c r="F312" s="14" t="e">
        <f>SUMIF(#REF!,Aufteilung_Gebäudegruppen_BWZK!A312,#REF!)</f>
        <v>#REF!</v>
      </c>
      <c r="G312" s="14" t="e">
        <f>SUMIF(#REF!,Aufteilung_Gebäudegruppen_BWZK!A312,#REF!)</f>
        <v>#REF!</v>
      </c>
      <c r="H312" s="14" t="e">
        <f>SUMIF(#REF!,Aufteilung_Gebäudegruppen_BWZK!A312,#REF!)</f>
        <v>#REF!</v>
      </c>
      <c r="I312" s="67"/>
      <c r="J312" s="72" t="e">
        <f>SUMIF(#REF!,Aufteilung_Gebäudegruppen_BWZK!A312,#REF!)</f>
        <v>#REF!</v>
      </c>
      <c r="K312" s="72" t="e">
        <f>SUMIF(#REF!,Aufteilung_Gebäudegruppen_BWZK!A312,#REF!)</f>
        <v>#REF!</v>
      </c>
      <c r="L312" s="72" t="e">
        <f>SUMIF(#REF!,Aufteilung_Gebäudegruppen_BWZK!A312,#REF!)</f>
        <v>#REF!</v>
      </c>
      <c r="M312" s="72" t="e">
        <f>SUMIF(#REF!,Aufteilung_Gebäudegruppen_BWZK!A312,#REF!)</f>
        <v>#REF!</v>
      </c>
      <c r="N312" s="72" t="e">
        <f>SUMIF(#REF!,Aufteilung_Gebäudegruppen_BWZK!A312,#REF!)</f>
        <v>#REF!</v>
      </c>
      <c r="O312" s="67"/>
      <c r="P312" s="72" t="e">
        <f>SUMIF(#REF!,Aufteilung_Gebäudegruppen_BWZK!A312,#REF!)</f>
        <v>#REF!</v>
      </c>
      <c r="Q312" s="72" t="e">
        <f>SUMIF(#REF!,Aufteilung_Gebäudegruppen_BWZK!A312,#REF!)</f>
        <v>#REF!</v>
      </c>
      <c r="R312" s="72" t="e">
        <f>SUMIF(#REF!,Aufteilung_Gebäudegruppen_BWZK!A312,#REF!)</f>
        <v>#REF!</v>
      </c>
      <c r="S312" s="72" t="e">
        <f>SUMIF(#REF!,Aufteilung_Gebäudegruppen_BWZK!A312,#REF!)</f>
        <v>#REF!</v>
      </c>
      <c r="T312" s="72" t="e">
        <f>SUMIF(#REF!,Aufteilung_Gebäudegruppen_BWZK!A312,#REF!)</f>
        <v>#REF!</v>
      </c>
      <c r="U312" s="67"/>
      <c r="V312" s="72" t="e">
        <f>SUMIF(#REF!,Aufteilung_Gebäudegruppen_BWZK!A312,#REF!)</f>
        <v>#REF!</v>
      </c>
      <c r="W312" s="72" t="e">
        <f>SUMIF(#REF!,Aufteilung_Gebäudegruppen_BWZK!A312,#REF!)</f>
        <v>#REF!</v>
      </c>
      <c r="X312" s="72" t="e">
        <f>SUMIF(#REF!,Aufteilung_Gebäudegruppen_BWZK!A312,#REF!)</f>
        <v>#REF!</v>
      </c>
      <c r="Y312" s="72" t="e">
        <f>SUMIF(#REF!,Aufteilung_Gebäudegruppen_BWZK!A312,#REF!)</f>
        <v>#REF!</v>
      </c>
      <c r="Z312" s="72" t="e">
        <f>SUMIF(#REF!,Aufteilung_Gebäudegruppen_BWZK!A312,#REF!)</f>
        <v>#REF!</v>
      </c>
      <c r="AA312" s="67"/>
      <c r="AB312" s="72" t="e">
        <f>SUMIF(#REF!,Aufteilung_Gebäudegruppen_BWZK!A312,#REF!)</f>
        <v>#REF!</v>
      </c>
      <c r="AC312" s="72" t="e">
        <f>SUMIF(#REF!,Aufteilung_Gebäudegruppen_BWZK!A312,#REF!)</f>
        <v>#REF!</v>
      </c>
      <c r="AD312" s="72" t="e">
        <f>SUMIF(#REF!,Aufteilung_Gebäudegruppen_BWZK!A312,#REF!)</f>
        <v>#REF!</v>
      </c>
      <c r="AE312" s="72" t="e">
        <f>SUMIF(#REF!,Aufteilung_Gebäudegruppen_BWZK!A312,#REF!)</f>
        <v>#REF!</v>
      </c>
      <c r="AF312" s="72" t="e">
        <f>SUMIF(#REF!,Aufteilung_Gebäudegruppen_BWZK!A312,#REF!)</f>
        <v>#REF!</v>
      </c>
      <c r="AG312" s="67"/>
      <c r="AH312" s="72" t="e">
        <f>SUMIF(#REF!,Aufteilung_Gebäudegruppen_BWZK!A312,#REF!)</f>
        <v>#REF!</v>
      </c>
      <c r="AI312" s="72" t="e">
        <f>SUMIF(#REF!,Aufteilung_Gebäudegruppen_BWZK!A312,#REF!)</f>
        <v>#REF!</v>
      </c>
      <c r="AJ312" s="72" t="e">
        <f>SUMIF(#REF!,Aufteilung_Gebäudegruppen_BWZK!A312,#REF!)</f>
        <v>#REF!</v>
      </c>
      <c r="AK312" s="72" t="e">
        <f>SUMIF(#REF!,Aufteilung_Gebäudegruppen_BWZK!A312,#REF!)</f>
        <v>#REF!</v>
      </c>
      <c r="AL312" s="72" t="e">
        <f>SUMIF(#REF!,Aufteilung_Gebäudegruppen_BWZK!A312,#REF!)</f>
        <v>#REF!</v>
      </c>
      <c r="AM312" s="69"/>
      <c r="AN312" s="70" t="s">
        <v>47</v>
      </c>
      <c r="AO312" s="70" t="e">
        <f t="shared" si="80"/>
        <v>#REF!</v>
      </c>
      <c r="AP312" s="70" t="e">
        <f t="shared" si="81"/>
        <v>#REF!</v>
      </c>
      <c r="AQ312" s="70" t="e">
        <f t="shared" si="82"/>
        <v>#REF!</v>
      </c>
      <c r="AR312" s="70" t="e">
        <f t="shared" si="83"/>
        <v>#REF!</v>
      </c>
      <c r="AS312" s="71"/>
      <c r="AT312" s="70" t="s">
        <v>47</v>
      </c>
      <c r="AU312" s="70" t="e">
        <f t="shared" si="84"/>
        <v>#REF!</v>
      </c>
      <c r="AV312" s="70" t="e">
        <f t="shared" si="85"/>
        <v>#REF!</v>
      </c>
      <c r="AW312" s="70" t="e">
        <f t="shared" si="86"/>
        <v>#REF!</v>
      </c>
      <c r="AX312" s="70" t="e">
        <f t="shared" si="87"/>
        <v>#REF!</v>
      </c>
      <c r="AY312" s="71"/>
      <c r="AZ312" s="70" t="s">
        <v>47</v>
      </c>
      <c r="BA312" s="70" t="e">
        <f t="shared" si="88"/>
        <v>#REF!</v>
      </c>
      <c r="BB312" s="70" t="e">
        <f t="shared" si="89"/>
        <v>#REF!</v>
      </c>
      <c r="BC312" s="70" t="e">
        <f t="shared" si="90"/>
        <v>#REF!</v>
      </c>
      <c r="BD312" s="70" t="e">
        <f t="shared" si="91"/>
        <v>#REF!</v>
      </c>
      <c r="BE312" s="71"/>
      <c r="BF312" s="70" t="s">
        <v>47</v>
      </c>
      <c r="BG312" s="70" t="e">
        <f t="shared" si="92"/>
        <v>#REF!</v>
      </c>
      <c r="BH312" s="70" t="e">
        <f t="shared" si="93"/>
        <v>#REF!</v>
      </c>
      <c r="BI312" s="70" t="e">
        <f t="shared" si="94"/>
        <v>#REF!</v>
      </c>
      <c r="BJ312" s="70" t="e">
        <f t="shared" si="95"/>
        <v>#REF!</v>
      </c>
      <c r="BK312" s="71"/>
      <c r="BL312" s="70" t="s">
        <v>47</v>
      </c>
      <c r="BM312" s="70" t="e">
        <f t="shared" si="96"/>
        <v>#REF!</v>
      </c>
      <c r="BN312" s="70" t="e">
        <f t="shared" si="97"/>
        <v>#REF!</v>
      </c>
      <c r="BO312" s="70" t="e">
        <f t="shared" si="98"/>
        <v>#REF!</v>
      </c>
      <c r="BP312" s="70" t="e">
        <f t="shared" si="99"/>
        <v>#REF!</v>
      </c>
      <c r="BQ312" s="52"/>
    </row>
    <row r="313" spans="1:69">
      <c r="A313" s="66">
        <v>7400</v>
      </c>
      <c r="B313" s="66" t="s">
        <v>326</v>
      </c>
      <c r="C313" s="39"/>
      <c r="D313" s="14" t="e">
        <f>SUMIF(#REF!,Aufteilung_Gebäudegruppen_BWZK!A313,#REF!)</f>
        <v>#REF!</v>
      </c>
      <c r="E313" s="14" t="e">
        <f>SUMIF(#REF!,Aufteilung_Gebäudegruppen_BWZK!A313,#REF!)</f>
        <v>#REF!</v>
      </c>
      <c r="F313" s="14" t="e">
        <f>SUMIF(#REF!,Aufteilung_Gebäudegruppen_BWZK!A313,#REF!)</f>
        <v>#REF!</v>
      </c>
      <c r="G313" s="14" t="e">
        <f>SUMIF(#REF!,Aufteilung_Gebäudegruppen_BWZK!A313,#REF!)</f>
        <v>#REF!</v>
      </c>
      <c r="H313" s="14" t="e">
        <f>SUMIF(#REF!,Aufteilung_Gebäudegruppen_BWZK!A313,#REF!)</f>
        <v>#REF!</v>
      </c>
      <c r="I313" s="67"/>
      <c r="J313" s="72" t="e">
        <f>SUMIF(#REF!,Aufteilung_Gebäudegruppen_BWZK!A313,#REF!)</f>
        <v>#REF!</v>
      </c>
      <c r="K313" s="72" t="e">
        <f>SUMIF(#REF!,Aufteilung_Gebäudegruppen_BWZK!A313,#REF!)</f>
        <v>#REF!</v>
      </c>
      <c r="L313" s="72" t="e">
        <f>SUMIF(#REF!,Aufteilung_Gebäudegruppen_BWZK!A313,#REF!)</f>
        <v>#REF!</v>
      </c>
      <c r="M313" s="72" t="e">
        <f>SUMIF(#REF!,Aufteilung_Gebäudegruppen_BWZK!A313,#REF!)</f>
        <v>#REF!</v>
      </c>
      <c r="N313" s="72" t="e">
        <f>SUMIF(#REF!,Aufteilung_Gebäudegruppen_BWZK!A313,#REF!)</f>
        <v>#REF!</v>
      </c>
      <c r="O313" s="67"/>
      <c r="P313" s="72" t="e">
        <f>SUMIF(#REF!,Aufteilung_Gebäudegruppen_BWZK!A313,#REF!)</f>
        <v>#REF!</v>
      </c>
      <c r="Q313" s="72" t="e">
        <f>SUMIF(#REF!,Aufteilung_Gebäudegruppen_BWZK!A313,#REF!)</f>
        <v>#REF!</v>
      </c>
      <c r="R313" s="72" t="e">
        <f>SUMIF(#REF!,Aufteilung_Gebäudegruppen_BWZK!A313,#REF!)</f>
        <v>#REF!</v>
      </c>
      <c r="S313" s="72" t="e">
        <f>SUMIF(#REF!,Aufteilung_Gebäudegruppen_BWZK!A313,#REF!)</f>
        <v>#REF!</v>
      </c>
      <c r="T313" s="72" t="e">
        <f>SUMIF(#REF!,Aufteilung_Gebäudegruppen_BWZK!A313,#REF!)</f>
        <v>#REF!</v>
      </c>
      <c r="U313" s="67"/>
      <c r="V313" s="72" t="e">
        <f>SUMIF(#REF!,Aufteilung_Gebäudegruppen_BWZK!A313,#REF!)</f>
        <v>#REF!</v>
      </c>
      <c r="W313" s="72" t="e">
        <f>SUMIF(#REF!,Aufteilung_Gebäudegruppen_BWZK!A313,#REF!)</f>
        <v>#REF!</v>
      </c>
      <c r="X313" s="72" t="e">
        <f>SUMIF(#REF!,Aufteilung_Gebäudegruppen_BWZK!A313,#REF!)</f>
        <v>#REF!</v>
      </c>
      <c r="Y313" s="72" t="e">
        <f>SUMIF(#REF!,Aufteilung_Gebäudegruppen_BWZK!A313,#REF!)</f>
        <v>#REF!</v>
      </c>
      <c r="Z313" s="72" t="e">
        <f>SUMIF(#REF!,Aufteilung_Gebäudegruppen_BWZK!A313,#REF!)</f>
        <v>#REF!</v>
      </c>
      <c r="AA313" s="67"/>
      <c r="AB313" s="72" t="e">
        <f>SUMIF(#REF!,Aufteilung_Gebäudegruppen_BWZK!A313,#REF!)</f>
        <v>#REF!</v>
      </c>
      <c r="AC313" s="72" t="e">
        <f>SUMIF(#REF!,Aufteilung_Gebäudegruppen_BWZK!A313,#REF!)</f>
        <v>#REF!</v>
      </c>
      <c r="AD313" s="72" t="e">
        <f>SUMIF(#REF!,Aufteilung_Gebäudegruppen_BWZK!A313,#REF!)</f>
        <v>#REF!</v>
      </c>
      <c r="AE313" s="72" t="e">
        <f>SUMIF(#REF!,Aufteilung_Gebäudegruppen_BWZK!A313,#REF!)</f>
        <v>#REF!</v>
      </c>
      <c r="AF313" s="72" t="e">
        <f>SUMIF(#REF!,Aufteilung_Gebäudegruppen_BWZK!A313,#REF!)</f>
        <v>#REF!</v>
      </c>
      <c r="AG313" s="67"/>
      <c r="AH313" s="72" t="e">
        <f>SUMIF(#REF!,Aufteilung_Gebäudegruppen_BWZK!A313,#REF!)</f>
        <v>#REF!</v>
      </c>
      <c r="AI313" s="72" t="e">
        <f>SUMIF(#REF!,Aufteilung_Gebäudegruppen_BWZK!A313,#REF!)</f>
        <v>#REF!</v>
      </c>
      <c r="AJ313" s="72" t="e">
        <f>SUMIF(#REF!,Aufteilung_Gebäudegruppen_BWZK!A313,#REF!)</f>
        <v>#REF!</v>
      </c>
      <c r="AK313" s="72" t="e">
        <f>SUMIF(#REF!,Aufteilung_Gebäudegruppen_BWZK!A313,#REF!)</f>
        <v>#REF!</v>
      </c>
      <c r="AL313" s="72" t="e">
        <f>SUMIF(#REF!,Aufteilung_Gebäudegruppen_BWZK!A313,#REF!)</f>
        <v>#REF!</v>
      </c>
      <c r="AM313" s="69"/>
      <c r="AN313" s="70" t="s">
        <v>47</v>
      </c>
      <c r="AO313" s="70" t="e">
        <f t="shared" si="80"/>
        <v>#REF!</v>
      </c>
      <c r="AP313" s="70" t="e">
        <f t="shared" si="81"/>
        <v>#REF!</v>
      </c>
      <c r="AQ313" s="70" t="e">
        <f t="shared" si="82"/>
        <v>#REF!</v>
      </c>
      <c r="AR313" s="70" t="e">
        <f t="shared" si="83"/>
        <v>#REF!</v>
      </c>
      <c r="AS313" s="71"/>
      <c r="AT313" s="70" t="s">
        <v>47</v>
      </c>
      <c r="AU313" s="70" t="e">
        <f t="shared" si="84"/>
        <v>#REF!</v>
      </c>
      <c r="AV313" s="70" t="e">
        <f t="shared" si="85"/>
        <v>#REF!</v>
      </c>
      <c r="AW313" s="70" t="e">
        <f t="shared" si="86"/>
        <v>#REF!</v>
      </c>
      <c r="AX313" s="70" t="e">
        <f t="shared" si="87"/>
        <v>#REF!</v>
      </c>
      <c r="AY313" s="71"/>
      <c r="AZ313" s="70" t="s">
        <v>47</v>
      </c>
      <c r="BA313" s="70" t="e">
        <f t="shared" si="88"/>
        <v>#REF!</v>
      </c>
      <c r="BB313" s="70" t="e">
        <f t="shared" si="89"/>
        <v>#REF!</v>
      </c>
      <c r="BC313" s="70" t="e">
        <f t="shared" si="90"/>
        <v>#REF!</v>
      </c>
      <c r="BD313" s="70" t="e">
        <f t="shared" si="91"/>
        <v>#REF!</v>
      </c>
      <c r="BE313" s="71"/>
      <c r="BF313" s="70" t="s">
        <v>47</v>
      </c>
      <c r="BG313" s="70" t="e">
        <f t="shared" si="92"/>
        <v>#REF!</v>
      </c>
      <c r="BH313" s="70" t="e">
        <f t="shared" si="93"/>
        <v>#REF!</v>
      </c>
      <c r="BI313" s="70" t="e">
        <f t="shared" si="94"/>
        <v>#REF!</v>
      </c>
      <c r="BJ313" s="70" t="e">
        <f t="shared" si="95"/>
        <v>#REF!</v>
      </c>
      <c r="BK313" s="71"/>
      <c r="BL313" s="70" t="s">
        <v>47</v>
      </c>
      <c r="BM313" s="70" t="e">
        <f t="shared" si="96"/>
        <v>#REF!</v>
      </c>
      <c r="BN313" s="70" t="e">
        <f t="shared" si="97"/>
        <v>#REF!</v>
      </c>
      <c r="BO313" s="70" t="e">
        <f t="shared" si="98"/>
        <v>#REF!</v>
      </c>
      <c r="BP313" s="70" t="e">
        <f t="shared" si="99"/>
        <v>#REF!</v>
      </c>
      <c r="BQ313" s="52"/>
    </row>
    <row r="314" spans="1:69">
      <c r="A314" s="5">
        <v>7410</v>
      </c>
      <c r="B314" s="5" t="s">
        <v>327</v>
      </c>
      <c r="C314" s="40"/>
      <c r="D314" s="14" t="e">
        <f>SUMIF(#REF!,Aufteilung_Gebäudegruppen_BWZK!A314,#REF!)</f>
        <v>#REF!</v>
      </c>
      <c r="E314" s="14" t="e">
        <f>SUMIF(#REF!,Aufteilung_Gebäudegruppen_BWZK!A314,#REF!)</f>
        <v>#REF!</v>
      </c>
      <c r="F314" s="14" t="e">
        <f>SUMIF(#REF!,Aufteilung_Gebäudegruppen_BWZK!A314,#REF!)</f>
        <v>#REF!</v>
      </c>
      <c r="G314" s="14" t="e">
        <f>SUMIF(#REF!,Aufteilung_Gebäudegruppen_BWZK!A314,#REF!)</f>
        <v>#REF!</v>
      </c>
      <c r="H314" s="14" t="e">
        <f>SUMIF(#REF!,Aufteilung_Gebäudegruppen_BWZK!A314,#REF!)</f>
        <v>#REF!</v>
      </c>
      <c r="I314" s="67"/>
      <c r="J314" s="72" t="e">
        <f>SUMIF(#REF!,Aufteilung_Gebäudegruppen_BWZK!A314,#REF!)</f>
        <v>#REF!</v>
      </c>
      <c r="K314" s="72" t="e">
        <f>SUMIF(#REF!,Aufteilung_Gebäudegruppen_BWZK!A314,#REF!)</f>
        <v>#REF!</v>
      </c>
      <c r="L314" s="72" t="e">
        <f>SUMIF(#REF!,Aufteilung_Gebäudegruppen_BWZK!A314,#REF!)</f>
        <v>#REF!</v>
      </c>
      <c r="M314" s="72" t="e">
        <f>SUMIF(#REF!,Aufteilung_Gebäudegruppen_BWZK!A314,#REF!)</f>
        <v>#REF!</v>
      </c>
      <c r="N314" s="72" t="e">
        <f>SUMIF(#REF!,Aufteilung_Gebäudegruppen_BWZK!A314,#REF!)</f>
        <v>#REF!</v>
      </c>
      <c r="O314" s="67"/>
      <c r="P314" s="72" t="e">
        <f>SUMIF(#REF!,Aufteilung_Gebäudegruppen_BWZK!A314,#REF!)</f>
        <v>#REF!</v>
      </c>
      <c r="Q314" s="72" t="e">
        <f>SUMIF(#REF!,Aufteilung_Gebäudegruppen_BWZK!A314,#REF!)</f>
        <v>#REF!</v>
      </c>
      <c r="R314" s="72" t="e">
        <f>SUMIF(#REF!,Aufteilung_Gebäudegruppen_BWZK!A314,#REF!)</f>
        <v>#REF!</v>
      </c>
      <c r="S314" s="72" t="e">
        <f>SUMIF(#REF!,Aufteilung_Gebäudegruppen_BWZK!A314,#REF!)</f>
        <v>#REF!</v>
      </c>
      <c r="T314" s="72" t="e">
        <f>SUMIF(#REF!,Aufteilung_Gebäudegruppen_BWZK!A314,#REF!)</f>
        <v>#REF!</v>
      </c>
      <c r="U314" s="67"/>
      <c r="V314" s="72" t="e">
        <f>SUMIF(#REF!,Aufteilung_Gebäudegruppen_BWZK!A314,#REF!)</f>
        <v>#REF!</v>
      </c>
      <c r="W314" s="72" t="e">
        <f>SUMIF(#REF!,Aufteilung_Gebäudegruppen_BWZK!A314,#REF!)</f>
        <v>#REF!</v>
      </c>
      <c r="X314" s="72" t="e">
        <f>SUMIF(#REF!,Aufteilung_Gebäudegruppen_BWZK!A314,#REF!)</f>
        <v>#REF!</v>
      </c>
      <c r="Y314" s="72" t="e">
        <f>SUMIF(#REF!,Aufteilung_Gebäudegruppen_BWZK!A314,#REF!)</f>
        <v>#REF!</v>
      </c>
      <c r="Z314" s="72" t="e">
        <f>SUMIF(#REF!,Aufteilung_Gebäudegruppen_BWZK!A314,#REF!)</f>
        <v>#REF!</v>
      </c>
      <c r="AA314" s="67"/>
      <c r="AB314" s="72" t="e">
        <f>SUMIF(#REF!,Aufteilung_Gebäudegruppen_BWZK!A314,#REF!)</f>
        <v>#REF!</v>
      </c>
      <c r="AC314" s="72" t="e">
        <f>SUMIF(#REF!,Aufteilung_Gebäudegruppen_BWZK!A314,#REF!)</f>
        <v>#REF!</v>
      </c>
      <c r="AD314" s="72" t="e">
        <f>SUMIF(#REF!,Aufteilung_Gebäudegruppen_BWZK!A314,#REF!)</f>
        <v>#REF!</v>
      </c>
      <c r="AE314" s="72" t="e">
        <f>SUMIF(#REF!,Aufteilung_Gebäudegruppen_BWZK!A314,#REF!)</f>
        <v>#REF!</v>
      </c>
      <c r="AF314" s="72" t="e">
        <f>SUMIF(#REF!,Aufteilung_Gebäudegruppen_BWZK!A314,#REF!)</f>
        <v>#REF!</v>
      </c>
      <c r="AG314" s="67"/>
      <c r="AH314" s="72" t="e">
        <f>SUMIF(#REF!,Aufteilung_Gebäudegruppen_BWZK!A314,#REF!)</f>
        <v>#REF!</v>
      </c>
      <c r="AI314" s="72" t="e">
        <f>SUMIF(#REF!,Aufteilung_Gebäudegruppen_BWZK!A314,#REF!)</f>
        <v>#REF!</v>
      </c>
      <c r="AJ314" s="72" t="e">
        <f>SUMIF(#REF!,Aufteilung_Gebäudegruppen_BWZK!A314,#REF!)</f>
        <v>#REF!</v>
      </c>
      <c r="AK314" s="72" t="e">
        <f>SUMIF(#REF!,Aufteilung_Gebäudegruppen_BWZK!A314,#REF!)</f>
        <v>#REF!</v>
      </c>
      <c r="AL314" s="72" t="e">
        <f>SUMIF(#REF!,Aufteilung_Gebäudegruppen_BWZK!A314,#REF!)</f>
        <v>#REF!</v>
      </c>
      <c r="AM314" s="69"/>
      <c r="AN314" s="70" t="s">
        <v>47</v>
      </c>
      <c r="AO314" s="70" t="e">
        <f t="shared" si="80"/>
        <v>#REF!</v>
      </c>
      <c r="AP314" s="70" t="e">
        <f t="shared" si="81"/>
        <v>#REF!</v>
      </c>
      <c r="AQ314" s="70" t="e">
        <f t="shared" si="82"/>
        <v>#REF!</v>
      </c>
      <c r="AR314" s="70" t="e">
        <f t="shared" si="83"/>
        <v>#REF!</v>
      </c>
      <c r="AS314" s="71"/>
      <c r="AT314" s="70" t="s">
        <v>47</v>
      </c>
      <c r="AU314" s="70" t="e">
        <f t="shared" si="84"/>
        <v>#REF!</v>
      </c>
      <c r="AV314" s="70" t="e">
        <f t="shared" si="85"/>
        <v>#REF!</v>
      </c>
      <c r="AW314" s="70" t="e">
        <f t="shared" si="86"/>
        <v>#REF!</v>
      </c>
      <c r="AX314" s="70" t="e">
        <f t="shared" si="87"/>
        <v>#REF!</v>
      </c>
      <c r="AY314" s="71"/>
      <c r="AZ314" s="70" t="s">
        <v>47</v>
      </c>
      <c r="BA314" s="70" t="e">
        <f t="shared" si="88"/>
        <v>#REF!</v>
      </c>
      <c r="BB314" s="70" t="e">
        <f t="shared" si="89"/>
        <v>#REF!</v>
      </c>
      <c r="BC314" s="70" t="e">
        <f t="shared" si="90"/>
        <v>#REF!</v>
      </c>
      <c r="BD314" s="70" t="e">
        <f t="shared" si="91"/>
        <v>#REF!</v>
      </c>
      <c r="BE314" s="71"/>
      <c r="BF314" s="70" t="s">
        <v>47</v>
      </c>
      <c r="BG314" s="70" t="e">
        <f t="shared" si="92"/>
        <v>#REF!</v>
      </c>
      <c r="BH314" s="70" t="e">
        <f t="shared" si="93"/>
        <v>#REF!</v>
      </c>
      <c r="BI314" s="70" t="e">
        <f t="shared" si="94"/>
        <v>#REF!</v>
      </c>
      <c r="BJ314" s="70" t="e">
        <f t="shared" si="95"/>
        <v>#REF!</v>
      </c>
      <c r="BK314" s="71"/>
      <c r="BL314" s="70" t="s">
        <v>47</v>
      </c>
      <c r="BM314" s="70" t="e">
        <f t="shared" si="96"/>
        <v>#REF!</v>
      </c>
      <c r="BN314" s="70" t="e">
        <f t="shared" si="97"/>
        <v>#REF!</v>
      </c>
      <c r="BO314" s="70" t="e">
        <f t="shared" si="98"/>
        <v>#REF!</v>
      </c>
      <c r="BP314" s="70" t="e">
        <f t="shared" si="99"/>
        <v>#REF!</v>
      </c>
      <c r="BQ314" s="52"/>
    </row>
    <row r="315" spans="1:69">
      <c r="A315" s="5">
        <v>7420</v>
      </c>
      <c r="B315" s="5" t="s">
        <v>328</v>
      </c>
      <c r="C315" s="40"/>
      <c r="D315" s="14" t="e">
        <f>SUMIF(#REF!,Aufteilung_Gebäudegruppen_BWZK!A315,#REF!)</f>
        <v>#REF!</v>
      </c>
      <c r="E315" s="14" t="e">
        <f>SUMIF(#REF!,Aufteilung_Gebäudegruppen_BWZK!A315,#REF!)</f>
        <v>#REF!</v>
      </c>
      <c r="F315" s="14" t="e">
        <f>SUMIF(#REF!,Aufteilung_Gebäudegruppen_BWZK!A315,#REF!)</f>
        <v>#REF!</v>
      </c>
      <c r="G315" s="14" t="e">
        <f>SUMIF(#REF!,Aufteilung_Gebäudegruppen_BWZK!A315,#REF!)</f>
        <v>#REF!</v>
      </c>
      <c r="H315" s="14" t="e">
        <f>SUMIF(#REF!,Aufteilung_Gebäudegruppen_BWZK!A315,#REF!)</f>
        <v>#REF!</v>
      </c>
      <c r="I315" s="67"/>
      <c r="J315" s="72" t="e">
        <f>SUMIF(#REF!,Aufteilung_Gebäudegruppen_BWZK!A315,#REF!)</f>
        <v>#REF!</v>
      </c>
      <c r="K315" s="72" t="e">
        <f>SUMIF(#REF!,Aufteilung_Gebäudegruppen_BWZK!A315,#REF!)</f>
        <v>#REF!</v>
      </c>
      <c r="L315" s="72" t="e">
        <f>SUMIF(#REF!,Aufteilung_Gebäudegruppen_BWZK!A315,#REF!)</f>
        <v>#REF!</v>
      </c>
      <c r="M315" s="72" t="e">
        <f>SUMIF(#REF!,Aufteilung_Gebäudegruppen_BWZK!A315,#REF!)</f>
        <v>#REF!</v>
      </c>
      <c r="N315" s="72" t="e">
        <f>SUMIF(#REF!,Aufteilung_Gebäudegruppen_BWZK!A315,#REF!)</f>
        <v>#REF!</v>
      </c>
      <c r="O315" s="67"/>
      <c r="P315" s="72" t="e">
        <f>SUMIF(#REF!,Aufteilung_Gebäudegruppen_BWZK!A315,#REF!)</f>
        <v>#REF!</v>
      </c>
      <c r="Q315" s="72" t="e">
        <f>SUMIF(#REF!,Aufteilung_Gebäudegruppen_BWZK!A315,#REF!)</f>
        <v>#REF!</v>
      </c>
      <c r="R315" s="72" t="e">
        <f>SUMIF(#REF!,Aufteilung_Gebäudegruppen_BWZK!A315,#REF!)</f>
        <v>#REF!</v>
      </c>
      <c r="S315" s="72" t="e">
        <f>SUMIF(#REF!,Aufteilung_Gebäudegruppen_BWZK!A315,#REF!)</f>
        <v>#REF!</v>
      </c>
      <c r="T315" s="72" t="e">
        <f>SUMIF(#REF!,Aufteilung_Gebäudegruppen_BWZK!A315,#REF!)</f>
        <v>#REF!</v>
      </c>
      <c r="U315" s="67"/>
      <c r="V315" s="72" t="e">
        <f>SUMIF(#REF!,Aufteilung_Gebäudegruppen_BWZK!A315,#REF!)</f>
        <v>#REF!</v>
      </c>
      <c r="W315" s="72" t="e">
        <f>SUMIF(#REF!,Aufteilung_Gebäudegruppen_BWZK!A315,#REF!)</f>
        <v>#REF!</v>
      </c>
      <c r="X315" s="72" t="e">
        <f>SUMIF(#REF!,Aufteilung_Gebäudegruppen_BWZK!A315,#REF!)</f>
        <v>#REF!</v>
      </c>
      <c r="Y315" s="72" t="e">
        <f>SUMIF(#REF!,Aufteilung_Gebäudegruppen_BWZK!A315,#REF!)</f>
        <v>#REF!</v>
      </c>
      <c r="Z315" s="72" t="e">
        <f>SUMIF(#REF!,Aufteilung_Gebäudegruppen_BWZK!A315,#REF!)</f>
        <v>#REF!</v>
      </c>
      <c r="AA315" s="67"/>
      <c r="AB315" s="72" t="e">
        <f>SUMIF(#REF!,Aufteilung_Gebäudegruppen_BWZK!A315,#REF!)</f>
        <v>#REF!</v>
      </c>
      <c r="AC315" s="72" t="e">
        <f>SUMIF(#REF!,Aufteilung_Gebäudegruppen_BWZK!A315,#REF!)</f>
        <v>#REF!</v>
      </c>
      <c r="AD315" s="72" t="e">
        <f>SUMIF(#REF!,Aufteilung_Gebäudegruppen_BWZK!A315,#REF!)</f>
        <v>#REF!</v>
      </c>
      <c r="AE315" s="72" t="e">
        <f>SUMIF(#REF!,Aufteilung_Gebäudegruppen_BWZK!A315,#REF!)</f>
        <v>#REF!</v>
      </c>
      <c r="AF315" s="72" t="e">
        <f>SUMIF(#REF!,Aufteilung_Gebäudegruppen_BWZK!A315,#REF!)</f>
        <v>#REF!</v>
      </c>
      <c r="AG315" s="67"/>
      <c r="AH315" s="72" t="e">
        <f>SUMIF(#REF!,Aufteilung_Gebäudegruppen_BWZK!A315,#REF!)</f>
        <v>#REF!</v>
      </c>
      <c r="AI315" s="72" t="e">
        <f>SUMIF(#REF!,Aufteilung_Gebäudegruppen_BWZK!A315,#REF!)</f>
        <v>#REF!</v>
      </c>
      <c r="AJ315" s="72" t="e">
        <f>SUMIF(#REF!,Aufteilung_Gebäudegruppen_BWZK!A315,#REF!)</f>
        <v>#REF!</v>
      </c>
      <c r="AK315" s="72" t="e">
        <f>SUMIF(#REF!,Aufteilung_Gebäudegruppen_BWZK!A315,#REF!)</f>
        <v>#REF!</v>
      </c>
      <c r="AL315" s="72" t="e">
        <f>SUMIF(#REF!,Aufteilung_Gebäudegruppen_BWZK!A315,#REF!)</f>
        <v>#REF!</v>
      </c>
      <c r="AM315" s="69"/>
      <c r="AN315" s="70" t="s">
        <v>47</v>
      </c>
      <c r="AO315" s="70" t="e">
        <f t="shared" si="80"/>
        <v>#REF!</v>
      </c>
      <c r="AP315" s="70" t="e">
        <f t="shared" si="81"/>
        <v>#REF!</v>
      </c>
      <c r="AQ315" s="70" t="e">
        <f t="shared" si="82"/>
        <v>#REF!</v>
      </c>
      <c r="AR315" s="70" t="e">
        <f t="shared" si="83"/>
        <v>#REF!</v>
      </c>
      <c r="AS315" s="71"/>
      <c r="AT315" s="70" t="s">
        <v>47</v>
      </c>
      <c r="AU315" s="70" t="e">
        <f t="shared" si="84"/>
        <v>#REF!</v>
      </c>
      <c r="AV315" s="70" t="e">
        <f t="shared" si="85"/>
        <v>#REF!</v>
      </c>
      <c r="AW315" s="70" t="e">
        <f t="shared" si="86"/>
        <v>#REF!</v>
      </c>
      <c r="AX315" s="70" t="e">
        <f t="shared" si="87"/>
        <v>#REF!</v>
      </c>
      <c r="AY315" s="71"/>
      <c r="AZ315" s="70" t="s">
        <v>47</v>
      </c>
      <c r="BA315" s="70" t="e">
        <f t="shared" si="88"/>
        <v>#REF!</v>
      </c>
      <c r="BB315" s="70" t="e">
        <f t="shared" si="89"/>
        <v>#REF!</v>
      </c>
      <c r="BC315" s="70" t="e">
        <f t="shared" si="90"/>
        <v>#REF!</v>
      </c>
      <c r="BD315" s="70" t="e">
        <f t="shared" si="91"/>
        <v>#REF!</v>
      </c>
      <c r="BE315" s="71"/>
      <c r="BF315" s="70" t="s">
        <v>47</v>
      </c>
      <c r="BG315" s="70" t="e">
        <f t="shared" si="92"/>
        <v>#REF!</v>
      </c>
      <c r="BH315" s="70" t="e">
        <f t="shared" si="93"/>
        <v>#REF!</v>
      </c>
      <c r="BI315" s="70" t="e">
        <f t="shared" si="94"/>
        <v>#REF!</v>
      </c>
      <c r="BJ315" s="70" t="e">
        <f t="shared" si="95"/>
        <v>#REF!</v>
      </c>
      <c r="BK315" s="71"/>
      <c r="BL315" s="70" t="s">
        <v>47</v>
      </c>
      <c r="BM315" s="70" t="e">
        <f t="shared" si="96"/>
        <v>#REF!</v>
      </c>
      <c r="BN315" s="70" t="e">
        <f t="shared" si="97"/>
        <v>#REF!</v>
      </c>
      <c r="BO315" s="70" t="e">
        <f t="shared" si="98"/>
        <v>#REF!</v>
      </c>
      <c r="BP315" s="70" t="e">
        <f t="shared" si="99"/>
        <v>#REF!</v>
      </c>
      <c r="BQ315" s="52"/>
    </row>
    <row r="316" spans="1:69">
      <c r="A316" s="5">
        <v>7430</v>
      </c>
      <c r="B316" s="5" t="s">
        <v>329</v>
      </c>
      <c r="C316" s="40"/>
      <c r="D316" s="14" t="e">
        <f>SUMIF(#REF!,Aufteilung_Gebäudegruppen_BWZK!A316,#REF!)</f>
        <v>#REF!</v>
      </c>
      <c r="E316" s="14" t="e">
        <f>SUMIF(#REF!,Aufteilung_Gebäudegruppen_BWZK!A316,#REF!)</f>
        <v>#REF!</v>
      </c>
      <c r="F316" s="14" t="e">
        <f>SUMIF(#REF!,Aufteilung_Gebäudegruppen_BWZK!A316,#REF!)</f>
        <v>#REF!</v>
      </c>
      <c r="G316" s="14" t="e">
        <f>SUMIF(#REF!,Aufteilung_Gebäudegruppen_BWZK!A316,#REF!)</f>
        <v>#REF!</v>
      </c>
      <c r="H316" s="14" t="e">
        <f>SUMIF(#REF!,Aufteilung_Gebäudegruppen_BWZK!A316,#REF!)</f>
        <v>#REF!</v>
      </c>
      <c r="I316" s="67"/>
      <c r="J316" s="72" t="e">
        <f>SUMIF(#REF!,Aufteilung_Gebäudegruppen_BWZK!A316,#REF!)</f>
        <v>#REF!</v>
      </c>
      <c r="K316" s="72" t="e">
        <f>SUMIF(#REF!,Aufteilung_Gebäudegruppen_BWZK!A316,#REF!)</f>
        <v>#REF!</v>
      </c>
      <c r="L316" s="72" t="e">
        <f>SUMIF(#REF!,Aufteilung_Gebäudegruppen_BWZK!A316,#REF!)</f>
        <v>#REF!</v>
      </c>
      <c r="M316" s="72" t="e">
        <f>SUMIF(#REF!,Aufteilung_Gebäudegruppen_BWZK!A316,#REF!)</f>
        <v>#REF!</v>
      </c>
      <c r="N316" s="72" t="e">
        <f>SUMIF(#REF!,Aufteilung_Gebäudegruppen_BWZK!A316,#REF!)</f>
        <v>#REF!</v>
      </c>
      <c r="O316" s="67"/>
      <c r="P316" s="72" t="e">
        <f>SUMIF(#REF!,Aufteilung_Gebäudegruppen_BWZK!A316,#REF!)</f>
        <v>#REF!</v>
      </c>
      <c r="Q316" s="72" t="e">
        <f>SUMIF(#REF!,Aufteilung_Gebäudegruppen_BWZK!A316,#REF!)</f>
        <v>#REF!</v>
      </c>
      <c r="R316" s="72" t="e">
        <f>SUMIF(#REF!,Aufteilung_Gebäudegruppen_BWZK!A316,#REF!)</f>
        <v>#REF!</v>
      </c>
      <c r="S316" s="72" t="e">
        <f>SUMIF(#REF!,Aufteilung_Gebäudegruppen_BWZK!A316,#REF!)</f>
        <v>#REF!</v>
      </c>
      <c r="T316" s="72" t="e">
        <f>SUMIF(#REF!,Aufteilung_Gebäudegruppen_BWZK!A316,#REF!)</f>
        <v>#REF!</v>
      </c>
      <c r="U316" s="67"/>
      <c r="V316" s="72" t="e">
        <f>SUMIF(#REF!,Aufteilung_Gebäudegruppen_BWZK!A316,#REF!)</f>
        <v>#REF!</v>
      </c>
      <c r="W316" s="72" t="e">
        <f>SUMIF(#REF!,Aufteilung_Gebäudegruppen_BWZK!A316,#REF!)</f>
        <v>#REF!</v>
      </c>
      <c r="X316" s="72" t="e">
        <f>SUMIF(#REF!,Aufteilung_Gebäudegruppen_BWZK!A316,#REF!)</f>
        <v>#REF!</v>
      </c>
      <c r="Y316" s="72" t="e">
        <f>SUMIF(#REF!,Aufteilung_Gebäudegruppen_BWZK!A316,#REF!)</f>
        <v>#REF!</v>
      </c>
      <c r="Z316" s="72" t="e">
        <f>SUMIF(#REF!,Aufteilung_Gebäudegruppen_BWZK!A316,#REF!)</f>
        <v>#REF!</v>
      </c>
      <c r="AA316" s="67"/>
      <c r="AB316" s="72" t="e">
        <f>SUMIF(#REF!,Aufteilung_Gebäudegruppen_BWZK!A316,#REF!)</f>
        <v>#REF!</v>
      </c>
      <c r="AC316" s="72" t="e">
        <f>SUMIF(#REF!,Aufteilung_Gebäudegruppen_BWZK!A316,#REF!)</f>
        <v>#REF!</v>
      </c>
      <c r="AD316" s="72" t="e">
        <f>SUMIF(#REF!,Aufteilung_Gebäudegruppen_BWZK!A316,#REF!)</f>
        <v>#REF!</v>
      </c>
      <c r="AE316" s="72" t="e">
        <f>SUMIF(#REF!,Aufteilung_Gebäudegruppen_BWZK!A316,#REF!)</f>
        <v>#REF!</v>
      </c>
      <c r="AF316" s="72" t="e">
        <f>SUMIF(#REF!,Aufteilung_Gebäudegruppen_BWZK!A316,#REF!)</f>
        <v>#REF!</v>
      </c>
      <c r="AG316" s="67"/>
      <c r="AH316" s="72" t="e">
        <f>SUMIF(#REF!,Aufteilung_Gebäudegruppen_BWZK!A316,#REF!)</f>
        <v>#REF!</v>
      </c>
      <c r="AI316" s="72" t="e">
        <f>SUMIF(#REF!,Aufteilung_Gebäudegruppen_BWZK!A316,#REF!)</f>
        <v>#REF!</v>
      </c>
      <c r="AJ316" s="72" t="e">
        <f>SUMIF(#REF!,Aufteilung_Gebäudegruppen_BWZK!A316,#REF!)</f>
        <v>#REF!</v>
      </c>
      <c r="AK316" s="72" t="e">
        <f>SUMIF(#REF!,Aufteilung_Gebäudegruppen_BWZK!A316,#REF!)</f>
        <v>#REF!</v>
      </c>
      <c r="AL316" s="72" t="e">
        <f>SUMIF(#REF!,Aufteilung_Gebäudegruppen_BWZK!A316,#REF!)</f>
        <v>#REF!</v>
      </c>
      <c r="AM316" s="69"/>
      <c r="AN316" s="70" t="s">
        <v>47</v>
      </c>
      <c r="AO316" s="70" t="e">
        <f t="shared" si="80"/>
        <v>#REF!</v>
      </c>
      <c r="AP316" s="70" t="e">
        <f t="shared" si="81"/>
        <v>#REF!</v>
      </c>
      <c r="AQ316" s="70" t="e">
        <f t="shared" si="82"/>
        <v>#REF!</v>
      </c>
      <c r="AR316" s="70" t="e">
        <f t="shared" si="83"/>
        <v>#REF!</v>
      </c>
      <c r="AS316" s="71"/>
      <c r="AT316" s="70" t="s">
        <v>47</v>
      </c>
      <c r="AU316" s="70" t="e">
        <f t="shared" si="84"/>
        <v>#REF!</v>
      </c>
      <c r="AV316" s="70" t="e">
        <f t="shared" si="85"/>
        <v>#REF!</v>
      </c>
      <c r="AW316" s="70" t="e">
        <f t="shared" si="86"/>
        <v>#REF!</v>
      </c>
      <c r="AX316" s="70" t="e">
        <f t="shared" si="87"/>
        <v>#REF!</v>
      </c>
      <c r="AY316" s="71"/>
      <c r="AZ316" s="70" t="s">
        <v>47</v>
      </c>
      <c r="BA316" s="70" t="e">
        <f t="shared" si="88"/>
        <v>#REF!</v>
      </c>
      <c r="BB316" s="70" t="e">
        <f t="shared" si="89"/>
        <v>#REF!</v>
      </c>
      <c r="BC316" s="70" t="e">
        <f t="shared" si="90"/>
        <v>#REF!</v>
      </c>
      <c r="BD316" s="70" t="e">
        <f t="shared" si="91"/>
        <v>#REF!</v>
      </c>
      <c r="BE316" s="71"/>
      <c r="BF316" s="70" t="s">
        <v>47</v>
      </c>
      <c r="BG316" s="70" t="e">
        <f t="shared" si="92"/>
        <v>#REF!</v>
      </c>
      <c r="BH316" s="70" t="e">
        <f t="shared" si="93"/>
        <v>#REF!</v>
      </c>
      <c r="BI316" s="70" t="e">
        <f t="shared" si="94"/>
        <v>#REF!</v>
      </c>
      <c r="BJ316" s="70" t="e">
        <f t="shared" si="95"/>
        <v>#REF!</v>
      </c>
      <c r="BK316" s="71"/>
      <c r="BL316" s="70" t="s">
        <v>47</v>
      </c>
      <c r="BM316" s="70" t="e">
        <f t="shared" si="96"/>
        <v>#REF!</v>
      </c>
      <c r="BN316" s="70" t="e">
        <f t="shared" si="97"/>
        <v>#REF!</v>
      </c>
      <c r="BO316" s="70" t="e">
        <f t="shared" si="98"/>
        <v>#REF!</v>
      </c>
      <c r="BP316" s="70" t="e">
        <f t="shared" si="99"/>
        <v>#REF!</v>
      </c>
      <c r="BQ316" s="52"/>
    </row>
    <row r="317" spans="1:69">
      <c r="A317" s="66">
        <v>7500</v>
      </c>
      <c r="B317" s="66" t="s">
        <v>330</v>
      </c>
      <c r="C317" s="39"/>
      <c r="D317" s="14" t="e">
        <f>SUMIF(#REF!,Aufteilung_Gebäudegruppen_BWZK!A317,#REF!)</f>
        <v>#REF!</v>
      </c>
      <c r="E317" s="14" t="e">
        <f>SUMIF(#REF!,Aufteilung_Gebäudegruppen_BWZK!A317,#REF!)</f>
        <v>#REF!</v>
      </c>
      <c r="F317" s="14" t="e">
        <f>SUMIF(#REF!,Aufteilung_Gebäudegruppen_BWZK!A317,#REF!)</f>
        <v>#REF!</v>
      </c>
      <c r="G317" s="14" t="e">
        <f>SUMIF(#REF!,Aufteilung_Gebäudegruppen_BWZK!A317,#REF!)</f>
        <v>#REF!</v>
      </c>
      <c r="H317" s="14" t="e">
        <f>SUMIF(#REF!,Aufteilung_Gebäudegruppen_BWZK!A317,#REF!)</f>
        <v>#REF!</v>
      </c>
      <c r="I317" s="67"/>
      <c r="J317" s="72" t="e">
        <f>SUMIF(#REF!,Aufteilung_Gebäudegruppen_BWZK!A317,#REF!)</f>
        <v>#REF!</v>
      </c>
      <c r="K317" s="72" t="e">
        <f>SUMIF(#REF!,Aufteilung_Gebäudegruppen_BWZK!A317,#REF!)</f>
        <v>#REF!</v>
      </c>
      <c r="L317" s="72" t="e">
        <f>SUMIF(#REF!,Aufteilung_Gebäudegruppen_BWZK!A317,#REF!)</f>
        <v>#REF!</v>
      </c>
      <c r="M317" s="72" t="e">
        <f>SUMIF(#REF!,Aufteilung_Gebäudegruppen_BWZK!A317,#REF!)</f>
        <v>#REF!</v>
      </c>
      <c r="N317" s="72" t="e">
        <f>SUMIF(#REF!,Aufteilung_Gebäudegruppen_BWZK!A317,#REF!)</f>
        <v>#REF!</v>
      </c>
      <c r="O317" s="67"/>
      <c r="P317" s="72" t="e">
        <f>SUMIF(#REF!,Aufteilung_Gebäudegruppen_BWZK!A317,#REF!)</f>
        <v>#REF!</v>
      </c>
      <c r="Q317" s="72" t="e">
        <f>SUMIF(#REF!,Aufteilung_Gebäudegruppen_BWZK!A317,#REF!)</f>
        <v>#REF!</v>
      </c>
      <c r="R317" s="72" t="e">
        <f>SUMIF(#REF!,Aufteilung_Gebäudegruppen_BWZK!A317,#REF!)</f>
        <v>#REF!</v>
      </c>
      <c r="S317" s="72" t="e">
        <f>SUMIF(#REF!,Aufteilung_Gebäudegruppen_BWZK!A317,#REF!)</f>
        <v>#REF!</v>
      </c>
      <c r="T317" s="72" t="e">
        <f>SUMIF(#REF!,Aufteilung_Gebäudegruppen_BWZK!A317,#REF!)</f>
        <v>#REF!</v>
      </c>
      <c r="U317" s="67"/>
      <c r="V317" s="72" t="e">
        <f>SUMIF(#REF!,Aufteilung_Gebäudegruppen_BWZK!A317,#REF!)</f>
        <v>#REF!</v>
      </c>
      <c r="W317" s="72" t="e">
        <f>SUMIF(#REF!,Aufteilung_Gebäudegruppen_BWZK!A317,#REF!)</f>
        <v>#REF!</v>
      </c>
      <c r="X317" s="72" t="e">
        <f>SUMIF(#REF!,Aufteilung_Gebäudegruppen_BWZK!A317,#REF!)</f>
        <v>#REF!</v>
      </c>
      <c r="Y317" s="72" t="e">
        <f>SUMIF(#REF!,Aufteilung_Gebäudegruppen_BWZK!A317,#REF!)</f>
        <v>#REF!</v>
      </c>
      <c r="Z317" s="72" t="e">
        <f>SUMIF(#REF!,Aufteilung_Gebäudegruppen_BWZK!A317,#REF!)</f>
        <v>#REF!</v>
      </c>
      <c r="AA317" s="67"/>
      <c r="AB317" s="72" t="e">
        <f>SUMIF(#REF!,Aufteilung_Gebäudegruppen_BWZK!A317,#REF!)</f>
        <v>#REF!</v>
      </c>
      <c r="AC317" s="72" t="e">
        <f>SUMIF(#REF!,Aufteilung_Gebäudegruppen_BWZK!A317,#REF!)</f>
        <v>#REF!</v>
      </c>
      <c r="AD317" s="72" t="e">
        <f>SUMIF(#REF!,Aufteilung_Gebäudegruppen_BWZK!A317,#REF!)</f>
        <v>#REF!</v>
      </c>
      <c r="AE317" s="72" t="e">
        <f>SUMIF(#REF!,Aufteilung_Gebäudegruppen_BWZK!A317,#REF!)</f>
        <v>#REF!</v>
      </c>
      <c r="AF317" s="72" t="e">
        <f>SUMIF(#REF!,Aufteilung_Gebäudegruppen_BWZK!A317,#REF!)</f>
        <v>#REF!</v>
      </c>
      <c r="AG317" s="67"/>
      <c r="AH317" s="72" t="e">
        <f>SUMIF(#REF!,Aufteilung_Gebäudegruppen_BWZK!A317,#REF!)</f>
        <v>#REF!</v>
      </c>
      <c r="AI317" s="72" t="e">
        <f>SUMIF(#REF!,Aufteilung_Gebäudegruppen_BWZK!A317,#REF!)</f>
        <v>#REF!</v>
      </c>
      <c r="AJ317" s="72" t="e">
        <f>SUMIF(#REF!,Aufteilung_Gebäudegruppen_BWZK!A317,#REF!)</f>
        <v>#REF!</v>
      </c>
      <c r="AK317" s="72" t="e">
        <f>SUMIF(#REF!,Aufteilung_Gebäudegruppen_BWZK!A317,#REF!)</f>
        <v>#REF!</v>
      </c>
      <c r="AL317" s="72" t="e">
        <f>SUMIF(#REF!,Aufteilung_Gebäudegruppen_BWZK!A317,#REF!)</f>
        <v>#REF!</v>
      </c>
      <c r="AM317" s="69"/>
      <c r="AN317" s="70" t="s">
        <v>47</v>
      </c>
      <c r="AO317" s="70" t="e">
        <f t="shared" si="80"/>
        <v>#REF!</v>
      </c>
      <c r="AP317" s="70" t="e">
        <f t="shared" si="81"/>
        <v>#REF!</v>
      </c>
      <c r="AQ317" s="70" t="e">
        <f t="shared" si="82"/>
        <v>#REF!</v>
      </c>
      <c r="AR317" s="70" t="e">
        <f t="shared" si="83"/>
        <v>#REF!</v>
      </c>
      <c r="AS317" s="71"/>
      <c r="AT317" s="70" t="s">
        <v>47</v>
      </c>
      <c r="AU317" s="70" t="e">
        <f t="shared" si="84"/>
        <v>#REF!</v>
      </c>
      <c r="AV317" s="70" t="e">
        <f t="shared" si="85"/>
        <v>#REF!</v>
      </c>
      <c r="AW317" s="70" t="e">
        <f t="shared" si="86"/>
        <v>#REF!</v>
      </c>
      <c r="AX317" s="70" t="e">
        <f t="shared" si="87"/>
        <v>#REF!</v>
      </c>
      <c r="AY317" s="71"/>
      <c r="AZ317" s="70" t="s">
        <v>47</v>
      </c>
      <c r="BA317" s="70" t="e">
        <f t="shared" si="88"/>
        <v>#REF!</v>
      </c>
      <c r="BB317" s="70" t="e">
        <f t="shared" si="89"/>
        <v>#REF!</v>
      </c>
      <c r="BC317" s="70" t="e">
        <f t="shared" si="90"/>
        <v>#REF!</v>
      </c>
      <c r="BD317" s="70" t="e">
        <f t="shared" si="91"/>
        <v>#REF!</v>
      </c>
      <c r="BE317" s="71"/>
      <c r="BF317" s="70" t="s">
        <v>47</v>
      </c>
      <c r="BG317" s="70" t="e">
        <f t="shared" si="92"/>
        <v>#REF!</v>
      </c>
      <c r="BH317" s="70" t="e">
        <f t="shared" si="93"/>
        <v>#REF!</v>
      </c>
      <c r="BI317" s="70" t="e">
        <f t="shared" si="94"/>
        <v>#REF!</v>
      </c>
      <c r="BJ317" s="70" t="e">
        <f t="shared" si="95"/>
        <v>#REF!</v>
      </c>
      <c r="BK317" s="71"/>
      <c r="BL317" s="70" t="s">
        <v>47</v>
      </c>
      <c r="BM317" s="70" t="e">
        <f t="shared" si="96"/>
        <v>#REF!</v>
      </c>
      <c r="BN317" s="70" t="e">
        <f t="shared" si="97"/>
        <v>#REF!</v>
      </c>
      <c r="BO317" s="70" t="e">
        <f t="shared" si="98"/>
        <v>#REF!</v>
      </c>
      <c r="BP317" s="70" t="e">
        <f t="shared" si="99"/>
        <v>#REF!</v>
      </c>
      <c r="BQ317" s="52"/>
    </row>
    <row r="318" spans="1:69">
      <c r="A318" s="5">
        <v>7510</v>
      </c>
      <c r="B318" s="5" t="s">
        <v>331</v>
      </c>
      <c r="C318" s="40"/>
      <c r="D318" s="14" t="e">
        <f>SUMIF(#REF!,Aufteilung_Gebäudegruppen_BWZK!A318,#REF!)</f>
        <v>#REF!</v>
      </c>
      <c r="E318" s="14" t="e">
        <f>SUMIF(#REF!,Aufteilung_Gebäudegruppen_BWZK!A318,#REF!)</f>
        <v>#REF!</v>
      </c>
      <c r="F318" s="14" t="e">
        <f>SUMIF(#REF!,Aufteilung_Gebäudegruppen_BWZK!A318,#REF!)</f>
        <v>#REF!</v>
      </c>
      <c r="G318" s="14" t="e">
        <f>SUMIF(#REF!,Aufteilung_Gebäudegruppen_BWZK!A318,#REF!)</f>
        <v>#REF!</v>
      </c>
      <c r="H318" s="14" t="e">
        <f>SUMIF(#REF!,Aufteilung_Gebäudegruppen_BWZK!A318,#REF!)</f>
        <v>#REF!</v>
      </c>
      <c r="I318" s="67"/>
      <c r="J318" s="72" t="e">
        <f>SUMIF(#REF!,Aufteilung_Gebäudegruppen_BWZK!A318,#REF!)</f>
        <v>#REF!</v>
      </c>
      <c r="K318" s="72" t="e">
        <f>SUMIF(#REF!,Aufteilung_Gebäudegruppen_BWZK!A318,#REF!)</f>
        <v>#REF!</v>
      </c>
      <c r="L318" s="72" t="e">
        <f>SUMIF(#REF!,Aufteilung_Gebäudegruppen_BWZK!A318,#REF!)</f>
        <v>#REF!</v>
      </c>
      <c r="M318" s="72" t="e">
        <f>SUMIF(#REF!,Aufteilung_Gebäudegruppen_BWZK!A318,#REF!)</f>
        <v>#REF!</v>
      </c>
      <c r="N318" s="72" t="e">
        <f>SUMIF(#REF!,Aufteilung_Gebäudegruppen_BWZK!A318,#REF!)</f>
        <v>#REF!</v>
      </c>
      <c r="O318" s="67"/>
      <c r="P318" s="72" t="e">
        <f>SUMIF(#REF!,Aufteilung_Gebäudegruppen_BWZK!A318,#REF!)</f>
        <v>#REF!</v>
      </c>
      <c r="Q318" s="72" t="e">
        <f>SUMIF(#REF!,Aufteilung_Gebäudegruppen_BWZK!A318,#REF!)</f>
        <v>#REF!</v>
      </c>
      <c r="R318" s="72" t="e">
        <f>SUMIF(#REF!,Aufteilung_Gebäudegruppen_BWZK!A318,#REF!)</f>
        <v>#REF!</v>
      </c>
      <c r="S318" s="72" t="e">
        <f>SUMIF(#REF!,Aufteilung_Gebäudegruppen_BWZK!A318,#REF!)</f>
        <v>#REF!</v>
      </c>
      <c r="T318" s="72" t="e">
        <f>SUMIF(#REF!,Aufteilung_Gebäudegruppen_BWZK!A318,#REF!)</f>
        <v>#REF!</v>
      </c>
      <c r="U318" s="67"/>
      <c r="V318" s="72" t="e">
        <f>SUMIF(#REF!,Aufteilung_Gebäudegruppen_BWZK!A318,#REF!)</f>
        <v>#REF!</v>
      </c>
      <c r="W318" s="72" t="e">
        <f>SUMIF(#REF!,Aufteilung_Gebäudegruppen_BWZK!A318,#REF!)</f>
        <v>#REF!</v>
      </c>
      <c r="X318" s="72" t="e">
        <f>SUMIF(#REF!,Aufteilung_Gebäudegruppen_BWZK!A318,#REF!)</f>
        <v>#REF!</v>
      </c>
      <c r="Y318" s="72" t="e">
        <f>SUMIF(#REF!,Aufteilung_Gebäudegruppen_BWZK!A318,#REF!)</f>
        <v>#REF!</v>
      </c>
      <c r="Z318" s="72" t="e">
        <f>SUMIF(#REF!,Aufteilung_Gebäudegruppen_BWZK!A318,#REF!)</f>
        <v>#REF!</v>
      </c>
      <c r="AA318" s="67"/>
      <c r="AB318" s="72" t="e">
        <f>SUMIF(#REF!,Aufteilung_Gebäudegruppen_BWZK!A318,#REF!)</f>
        <v>#REF!</v>
      </c>
      <c r="AC318" s="72" t="e">
        <f>SUMIF(#REF!,Aufteilung_Gebäudegruppen_BWZK!A318,#REF!)</f>
        <v>#REF!</v>
      </c>
      <c r="AD318" s="72" t="e">
        <f>SUMIF(#REF!,Aufteilung_Gebäudegruppen_BWZK!A318,#REF!)</f>
        <v>#REF!</v>
      </c>
      <c r="AE318" s="72" t="e">
        <f>SUMIF(#REF!,Aufteilung_Gebäudegruppen_BWZK!A318,#REF!)</f>
        <v>#REF!</v>
      </c>
      <c r="AF318" s="72" t="e">
        <f>SUMIF(#REF!,Aufteilung_Gebäudegruppen_BWZK!A318,#REF!)</f>
        <v>#REF!</v>
      </c>
      <c r="AG318" s="67"/>
      <c r="AH318" s="72" t="e">
        <f>SUMIF(#REF!,Aufteilung_Gebäudegruppen_BWZK!A318,#REF!)</f>
        <v>#REF!</v>
      </c>
      <c r="AI318" s="72" t="e">
        <f>SUMIF(#REF!,Aufteilung_Gebäudegruppen_BWZK!A318,#REF!)</f>
        <v>#REF!</v>
      </c>
      <c r="AJ318" s="72" t="e">
        <f>SUMIF(#REF!,Aufteilung_Gebäudegruppen_BWZK!A318,#REF!)</f>
        <v>#REF!</v>
      </c>
      <c r="AK318" s="72" t="e">
        <f>SUMIF(#REF!,Aufteilung_Gebäudegruppen_BWZK!A318,#REF!)</f>
        <v>#REF!</v>
      </c>
      <c r="AL318" s="72" t="e">
        <f>SUMIF(#REF!,Aufteilung_Gebäudegruppen_BWZK!A318,#REF!)</f>
        <v>#REF!</v>
      </c>
      <c r="AM318" s="69"/>
      <c r="AN318" s="70" t="s">
        <v>47</v>
      </c>
      <c r="AO318" s="70" t="e">
        <f t="shared" si="80"/>
        <v>#REF!</v>
      </c>
      <c r="AP318" s="70" t="e">
        <f t="shared" si="81"/>
        <v>#REF!</v>
      </c>
      <c r="AQ318" s="70" t="e">
        <f t="shared" si="82"/>
        <v>#REF!</v>
      </c>
      <c r="AR318" s="70" t="e">
        <f t="shared" si="83"/>
        <v>#REF!</v>
      </c>
      <c r="AS318" s="71"/>
      <c r="AT318" s="70" t="s">
        <v>47</v>
      </c>
      <c r="AU318" s="70" t="e">
        <f t="shared" si="84"/>
        <v>#REF!</v>
      </c>
      <c r="AV318" s="70" t="e">
        <f t="shared" si="85"/>
        <v>#REF!</v>
      </c>
      <c r="AW318" s="70" t="e">
        <f t="shared" si="86"/>
        <v>#REF!</v>
      </c>
      <c r="AX318" s="70" t="e">
        <f t="shared" si="87"/>
        <v>#REF!</v>
      </c>
      <c r="AY318" s="71"/>
      <c r="AZ318" s="70" t="s">
        <v>47</v>
      </c>
      <c r="BA318" s="70" t="e">
        <f t="shared" si="88"/>
        <v>#REF!</v>
      </c>
      <c r="BB318" s="70" t="e">
        <f t="shared" si="89"/>
        <v>#REF!</v>
      </c>
      <c r="BC318" s="70" t="e">
        <f t="shared" si="90"/>
        <v>#REF!</v>
      </c>
      <c r="BD318" s="70" t="e">
        <f t="shared" si="91"/>
        <v>#REF!</v>
      </c>
      <c r="BE318" s="71"/>
      <c r="BF318" s="70" t="s">
        <v>47</v>
      </c>
      <c r="BG318" s="70" t="e">
        <f t="shared" si="92"/>
        <v>#REF!</v>
      </c>
      <c r="BH318" s="70" t="e">
        <f t="shared" si="93"/>
        <v>#REF!</v>
      </c>
      <c r="BI318" s="70" t="e">
        <f t="shared" si="94"/>
        <v>#REF!</v>
      </c>
      <c r="BJ318" s="70" t="e">
        <f t="shared" si="95"/>
        <v>#REF!</v>
      </c>
      <c r="BK318" s="71"/>
      <c r="BL318" s="70" t="s">
        <v>47</v>
      </c>
      <c r="BM318" s="70" t="e">
        <f t="shared" si="96"/>
        <v>#REF!</v>
      </c>
      <c r="BN318" s="70" t="e">
        <f t="shared" si="97"/>
        <v>#REF!</v>
      </c>
      <c r="BO318" s="70" t="e">
        <f t="shared" si="98"/>
        <v>#REF!</v>
      </c>
      <c r="BP318" s="70" t="e">
        <f t="shared" si="99"/>
        <v>#REF!</v>
      </c>
      <c r="BQ318" s="52"/>
    </row>
    <row r="319" spans="1:69">
      <c r="A319" s="5">
        <v>7520</v>
      </c>
      <c r="B319" s="5" t="s">
        <v>332</v>
      </c>
      <c r="C319" s="40"/>
      <c r="D319" s="14" t="e">
        <f>SUMIF(#REF!,Aufteilung_Gebäudegruppen_BWZK!A319,#REF!)</f>
        <v>#REF!</v>
      </c>
      <c r="E319" s="14" t="e">
        <f>SUMIF(#REF!,Aufteilung_Gebäudegruppen_BWZK!A319,#REF!)</f>
        <v>#REF!</v>
      </c>
      <c r="F319" s="14" t="e">
        <f>SUMIF(#REF!,Aufteilung_Gebäudegruppen_BWZK!A319,#REF!)</f>
        <v>#REF!</v>
      </c>
      <c r="G319" s="14" t="e">
        <f>SUMIF(#REF!,Aufteilung_Gebäudegruppen_BWZK!A319,#REF!)</f>
        <v>#REF!</v>
      </c>
      <c r="H319" s="14" t="e">
        <f>SUMIF(#REF!,Aufteilung_Gebäudegruppen_BWZK!A319,#REF!)</f>
        <v>#REF!</v>
      </c>
      <c r="I319" s="67"/>
      <c r="J319" s="72" t="e">
        <f>SUMIF(#REF!,Aufteilung_Gebäudegruppen_BWZK!A319,#REF!)</f>
        <v>#REF!</v>
      </c>
      <c r="K319" s="72" t="e">
        <f>SUMIF(#REF!,Aufteilung_Gebäudegruppen_BWZK!A319,#REF!)</f>
        <v>#REF!</v>
      </c>
      <c r="L319" s="72" t="e">
        <f>SUMIF(#REF!,Aufteilung_Gebäudegruppen_BWZK!A319,#REF!)</f>
        <v>#REF!</v>
      </c>
      <c r="M319" s="72" t="e">
        <f>SUMIF(#REF!,Aufteilung_Gebäudegruppen_BWZK!A319,#REF!)</f>
        <v>#REF!</v>
      </c>
      <c r="N319" s="72" t="e">
        <f>SUMIF(#REF!,Aufteilung_Gebäudegruppen_BWZK!A319,#REF!)</f>
        <v>#REF!</v>
      </c>
      <c r="O319" s="67"/>
      <c r="P319" s="72" t="e">
        <f>SUMIF(#REF!,Aufteilung_Gebäudegruppen_BWZK!A319,#REF!)</f>
        <v>#REF!</v>
      </c>
      <c r="Q319" s="72" t="e">
        <f>SUMIF(#REF!,Aufteilung_Gebäudegruppen_BWZK!A319,#REF!)</f>
        <v>#REF!</v>
      </c>
      <c r="R319" s="72" t="e">
        <f>SUMIF(#REF!,Aufteilung_Gebäudegruppen_BWZK!A319,#REF!)</f>
        <v>#REF!</v>
      </c>
      <c r="S319" s="72" t="e">
        <f>SUMIF(#REF!,Aufteilung_Gebäudegruppen_BWZK!A319,#REF!)</f>
        <v>#REF!</v>
      </c>
      <c r="T319" s="72" t="e">
        <f>SUMIF(#REF!,Aufteilung_Gebäudegruppen_BWZK!A319,#REF!)</f>
        <v>#REF!</v>
      </c>
      <c r="U319" s="67"/>
      <c r="V319" s="72" t="e">
        <f>SUMIF(#REF!,Aufteilung_Gebäudegruppen_BWZK!A319,#REF!)</f>
        <v>#REF!</v>
      </c>
      <c r="W319" s="72" t="e">
        <f>SUMIF(#REF!,Aufteilung_Gebäudegruppen_BWZK!A319,#REF!)</f>
        <v>#REF!</v>
      </c>
      <c r="X319" s="72" t="e">
        <f>SUMIF(#REF!,Aufteilung_Gebäudegruppen_BWZK!A319,#REF!)</f>
        <v>#REF!</v>
      </c>
      <c r="Y319" s="72" t="e">
        <f>SUMIF(#REF!,Aufteilung_Gebäudegruppen_BWZK!A319,#REF!)</f>
        <v>#REF!</v>
      </c>
      <c r="Z319" s="72" t="e">
        <f>SUMIF(#REF!,Aufteilung_Gebäudegruppen_BWZK!A319,#REF!)</f>
        <v>#REF!</v>
      </c>
      <c r="AA319" s="67"/>
      <c r="AB319" s="72" t="e">
        <f>SUMIF(#REF!,Aufteilung_Gebäudegruppen_BWZK!A319,#REF!)</f>
        <v>#REF!</v>
      </c>
      <c r="AC319" s="72" t="e">
        <f>SUMIF(#REF!,Aufteilung_Gebäudegruppen_BWZK!A319,#REF!)</f>
        <v>#REF!</v>
      </c>
      <c r="AD319" s="72" t="e">
        <f>SUMIF(#REF!,Aufteilung_Gebäudegruppen_BWZK!A319,#REF!)</f>
        <v>#REF!</v>
      </c>
      <c r="AE319" s="72" t="e">
        <f>SUMIF(#REF!,Aufteilung_Gebäudegruppen_BWZK!A319,#REF!)</f>
        <v>#REF!</v>
      </c>
      <c r="AF319" s="72" t="e">
        <f>SUMIF(#REF!,Aufteilung_Gebäudegruppen_BWZK!A319,#REF!)</f>
        <v>#REF!</v>
      </c>
      <c r="AG319" s="67"/>
      <c r="AH319" s="72" t="e">
        <f>SUMIF(#REF!,Aufteilung_Gebäudegruppen_BWZK!A319,#REF!)</f>
        <v>#REF!</v>
      </c>
      <c r="AI319" s="72" t="e">
        <f>SUMIF(#REF!,Aufteilung_Gebäudegruppen_BWZK!A319,#REF!)</f>
        <v>#REF!</v>
      </c>
      <c r="AJ319" s="72" t="e">
        <f>SUMIF(#REF!,Aufteilung_Gebäudegruppen_BWZK!A319,#REF!)</f>
        <v>#REF!</v>
      </c>
      <c r="AK319" s="72" t="e">
        <f>SUMIF(#REF!,Aufteilung_Gebäudegruppen_BWZK!A319,#REF!)</f>
        <v>#REF!</v>
      </c>
      <c r="AL319" s="72" t="e">
        <f>SUMIF(#REF!,Aufteilung_Gebäudegruppen_BWZK!A319,#REF!)</f>
        <v>#REF!</v>
      </c>
      <c r="AM319" s="69"/>
      <c r="AN319" s="70" t="s">
        <v>47</v>
      </c>
      <c r="AO319" s="70" t="e">
        <f t="shared" si="80"/>
        <v>#REF!</v>
      </c>
      <c r="AP319" s="70" t="e">
        <f t="shared" si="81"/>
        <v>#REF!</v>
      </c>
      <c r="AQ319" s="70" t="e">
        <f t="shared" si="82"/>
        <v>#REF!</v>
      </c>
      <c r="AR319" s="70" t="e">
        <f t="shared" si="83"/>
        <v>#REF!</v>
      </c>
      <c r="AS319" s="71"/>
      <c r="AT319" s="70" t="s">
        <v>47</v>
      </c>
      <c r="AU319" s="70" t="e">
        <f t="shared" si="84"/>
        <v>#REF!</v>
      </c>
      <c r="AV319" s="70" t="e">
        <f t="shared" si="85"/>
        <v>#REF!</v>
      </c>
      <c r="AW319" s="70" t="e">
        <f t="shared" si="86"/>
        <v>#REF!</v>
      </c>
      <c r="AX319" s="70" t="e">
        <f t="shared" si="87"/>
        <v>#REF!</v>
      </c>
      <c r="AY319" s="71"/>
      <c r="AZ319" s="70" t="s">
        <v>47</v>
      </c>
      <c r="BA319" s="70" t="e">
        <f t="shared" si="88"/>
        <v>#REF!</v>
      </c>
      <c r="BB319" s="70" t="e">
        <f t="shared" si="89"/>
        <v>#REF!</v>
      </c>
      <c r="BC319" s="70" t="e">
        <f t="shared" si="90"/>
        <v>#REF!</v>
      </c>
      <c r="BD319" s="70" t="e">
        <f t="shared" si="91"/>
        <v>#REF!</v>
      </c>
      <c r="BE319" s="71"/>
      <c r="BF319" s="70" t="s">
        <v>47</v>
      </c>
      <c r="BG319" s="70" t="e">
        <f t="shared" si="92"/>
        <v>#REF!</v>
      </c>
      <c r="BH319" s="70" t="e">
        <f t="shared" si="93"/>
        <v>#REF!</v>
      </c>
      <c r="BI319" s="70" t="e">
        <f t="shared" si="94"/>
        <v>#REF!</v>
      </c>
      <c r="BJ319" s="70" t="e">
        <f t="shared" si="95"/>
        <v>#REF!</v>
      </c>
      <c r="BK319" s="71"/>
      <c r="BL319" s="70" t="s">
        <v>47</v>
      </c>
      <c r="BM319" s="70" t="e">
        <f t="shared" si="96"/>
        <v>#REF!</v>
      </c>
      <c r="BN319" s="70" t="e">
        <f t="shared" si="97"/>
        <v>#REF!</v>
      </c>
      <c r="BO319" s="70" t="e">
        <f t="shared" si="98"/>
        <v>#REF!</v>
      </c>
      <c r="BP319" s="70" t="e">
        <f t="shared" si="99"/>
        <v>#REF!</v>
      </c>
      <c r="BQ319" s="52"/>
    </row>
    <row r="320" spans="1:69">
      <c r="A320" s="5">
        <v>7530</v>
      </c>
      <c r="B320" s="5" t="s">
        <v>333</v>
      </c>
      <c r="C320" s="40"/>
      <c r="D320" s="14" t="e">
        <f>SUMIF(#REF!,Aufteilung_Gebäudegruppen_BWZK!A320,#REF!)</f>
        <v>#REF!</v>
      </c>
      <c r="E320" s="14" t="e">
        <f>SUMIF(#REF!,Aufteilung_Gebäudegruppen_BWZK!A320,#REF!)</f>
        <v>#REF!</v>
      </c>
      <c r="F320" s="14" t="e">
        <f>SUMIF(#REF!,Aufteilung_Gebäudegruppen_BWZK!A320,#REF!)</f>
        <v>#REF!</v>
      </c>
      <c r="G320" s="14" t="e">
        <f>SUMIF(#REF!,Aufteilung_Gebäudegruppen_BWZK!A320,#REF!)</f>
        <v>#REF!</v>
      </c>
      <c r="H320" s="14" t="e">
        <f>SUMIF(#REF!,Aufteilung_Gebäudegruppen_BWZK!A320,#REF!)</f>
        <v>#REF!</v>
      </c>
      <c r="I320" s="67"/>
      <c r="J320" s="72" t="e">
        <f>SUMIF(#REF!,Aufteilung_Gebäudegruppen_BWZK!A320,#REF!)</f>
        <v>#REF!</v>
      </c>
      <c r="K320" s="72" t="e">
        <f>SUMIF(#REF!,Aufteilung_Gebäudegruppen_BWZK!A320,#REF!)</f>
        <v>#REF!</v>
      </c>
      <c r="L320" s="72" t="e">
        <f>SUMIF(#REF!,Aufteilung_Gebäudegruppen_BWZK!A320,#REF!)</f>
        <v>#REF!</v>
      </c>
      <c r="M320" s="72" t="e">
        <f>SUMIF(#REF!,Aufteilung_Gebäudegruppen_BWZK!A320,#REF!)</f>
        <v>#REF!</v>
      </c>
      <c r="N320" s="72" t="e">
        <f>SUMIF(#REF!,Aufteilung_Gebäudegruppen_BWZK!A320,#REF!)</f>
        <v>#REF!</v>
      </c>
      <c r="O320" s="67"/>
      <c r="P320" s="72" t="e">
        <f>SUMIF(#REF!,Aufteilung_Gebäudegruppen_BWZK!A320,#REF!)</f>
        <v>#REF!</v>
      </c>
      <c r="Q320" s="72" t="e">
        <f>SUMIF(#REF!,Aufteilung_Gebäudegruppen_BWZK!A320,#REF!)</f>
        <v>#REF!</v>
      </c>
      <c r="R320" s="72" t="e">
        <f>SUMIF(#REF!,Aufteilung_Gebäudegruppen_BWZK!A320,#REF!)</f>
        <v>#REF!</v>
      </c>
      <c r="S320" s="72" t="e">
        <f>SUMIF(#REF!,Aufteilung_Gebäudegruppen_BWZK!A320,#REF!)</f>
        <v>#REF!</v>
      </c>
      <c r="T320" s="72" t="e">
        <f>SUMIF(#REF!,Aufteilung_Gebäudegruppen_BWZK!A320,#REF!)</f>
        <v>#REF!</v>
      </c>
      <c r="U320" s="67"/>
      <c r="V320" s="72" t="e">
        <f>SUMIF(#REF!,Aufteilung_Gebäudegruppen_BWZK!A320,#REF!)</f>
        <v>#REF!</v>
      </c>
      <c r="W320" s="72" t="e">
        <f>SUMIF(#REF!,Aufteilung_Gebäudegruppen_BWZK!A320,#REF!)</f>
        <v>#REF!</v>
      </c>
      <c r="X320" s="72" t="e">
        <f>SUMIF(#REF!,Aufteilung_Gebäudegruppen_BWZK!A320,#REF!)</f>
        <v>#REF!</v>
      </c>
      <c r="Y320" s="72" t="e">
        <f>SUMIF(#REF!,Aufteilung_Gebäudegruppen_BWZK!A320,#REF!)</f>
        <v>#REF!</v>
      </c>
      <c r="Z320" s="72" t="e">
        <f>SUMIF(#REF!,Aufteilung_Gebäudegruppen_BWZK!A320,#REF!)</f>
        <v>#REF!</v>
      </c>
      <c r="AA320" s="67"/>
      <c r="AB320" s="72" t="e">
        <f>SUMIF(#REF!,Aufteilung_Gebäudegruppen_BWZK!A320,#REF!)</f>
        <v>#REF!</v>
      </c>
      <c r="AC320" s="72" t="e">
        <f>SUMIF(#REF!,Aufteilung_Gebäudegruppen_BWZK!A320,#REF!)</f>
        <v>#REF!</v>
      </c>
      <c r="AD320" s="72" t="e">
        <f>SUMIF(#REF!,Aufteilung_Gebäudegruppen_BWZK!A320,#REF!)</f>
        <v>#REF!</v>
      </c>
      <c r="AE320" s="72" t="e">
        <f>SUMIF(#REF!,Aufteilung_Gebäudegruppen_BWZK!A320,#REF!)</f>
        <v>#REF!</v>
      </c>
      <c r="AF320" s="72" t="e">
        <f>SUMIF(#REF!,Aufteilung_Gebäudegruppen_BWZK!A320,#REF!)</f>
        <v>#REF!</v>
      </c>
      <c r="AG320" s="67"/>
      <c r="AH320" s="72" t="e">
        <f>SUMIF(#REF!,Aufteilung_Gebäudegruppen_BWZK!A320,#REF!)</f>
        <v>#REF!</v>
      </c>
      <c r="AI320" s="72" t="e">
        <f>SUMIF(#REF!,Aufteilung_Gebäudegruppen_BWZK!A320,#REF!)</f>
        <v>#REF!</v>
      </c>
      <c r="AJ320" s="72" t="e">
        <f>SUMIF(#REF!,Aufteilung_Gebäudegruppen_BWZK!A320,#REF!)</f>
        <v>#REF!</v>
      </c>
      <c r="AK320" s="72" t="e">
        <f>SUMIF(#REF!,Aufteilung_Gebäudegruppen_BWZK!A320,#REF!)</f>
        <v>#REF!</v>
      </c>
      <c r="AL320" s="72" t="e">
        <f>SUMIF(#REF!,Aufteilung_Gebäudegruppen_BWZK!A320,#REF!)</f>
        <v>#REF!</v>
      </c>
      <c r="AM320" s="69"/>
      <c r="AN320" s="70" t="s">
        <v>47</v>
      </c>
      <c r="AO320" s="70" t="e">
        <f t="shared" si="80"/>
        <v>#REF!</v>
      </c>
      <c r="AP320" s="70" t="e">
        <f t="shared" si="81"/>
        <v>#REF!</v>
      </c>
      <c r="AQ320" s="70" t="e">
        <f t="shared" si="82"/>
        <v>#REF!</v>
      </c>
      <c r="AR320" s="70" t="e">
        <f t="shared" si="83"/>
        <v>#REF!</v>
      </c>
      <c r="AS320" s="71"/>
      <c r="AT320" s="70" t="s">
        <v>47</v>
      </c>
      <c r="AU320" s="70" t="e">
        <f t="shared" si="84"/>
        <v>#REF!</v>
      </c>
      <c r="AV320" s="70" t="e">
        <f t="shared" si="85"/>
        <v>#REF!</v>
      </c>
      <c r="AW320" s="70" t="e">
        <f t="shared" si="86"/>
        <v>#REF!</v>
      </c>
      <c r="AX320" s="70" t="e">
        <f t="shared" si="87"/>
        <v>#REF!</v>
      </c>
      <c r="AY320" s="71"/>
      <c r="AZ320" s="70" t="s">
        <v>47</v>
      </c>
      <c r="BA320" s="70" t="e">
        <f t="shared" si="88"/>
        <v>#REF!</v>
      </c>
      <c r="BB320" s="70" t="e">
        <f t="shared" si="89"/>
        <v>#REF!</v>
      </c>
      <c r="BC320" s="70" t="e">
        <f t="shared" si="90"/>
        <v>#REF!</v>
      </c>
      <c r="BD320" s="70" t="e">
        <f t="shared" si="91"/>
        <v>#REF!</v>
      </c>
      <c r="BE320" s="71"/>
      <c r="BF320" s="70" t="s">
        <v>47</v>
      </c>
      <c r="BG320" s="70" t="e">
        <f t="shared" si="92"/>
        <v>#REF!</v>
      </c>
      <c r="BH320" s="70" t="e">
        <f t="shared" si="93"/>
        <v>#REF!</v>
      </c>
      <c r="BI320" s="70" t="e">
        <f t="shared" si="94"/>
        <v>#REF!</v>
      </c>
      <c r="BJ320" s="70" t="e">
        <f t="shared" si="95"/>
        <v>#REF!</v>
      </c>
      <c r="BK320" s="71"/>
      <c r="BL320" s="70" t="s">
        <v>47</v>
      </c>
      <c r="BM320" s="70" t="e">
        <f t="shared" si="96"/>
        <v>#REF!</v>
      </c>
      <c r="BN320" s="70" t="e">
        <f t="shared" si="97"/>
        <v>#REF!</v>
      </c>
      <c r="BO320" s="70" t="e">
        <f t="shared" si="98"/>
        <v>#REF!</v>
      </c>
      <c r="BP320" s="70" t="e">
        <f t="shared" si="99"/>
        <v>#REF!</v>
      </c>
      <c r="BQ320" s="52"/>
    </row>
    <row r="321" spans="1:69">
      <c r="A321" s="73">
        <v>7531</v>
      </c>
      <c r="B321" s="73" t="s">
        <v>334</v>
      </c>
      <c r="C321" s="74"/>
      <c r="D321" s="14" t="e">
        <f>SUMIF(#REF!,Aufteilung_Gebäudegruppen_BWZK!A321,#REF!)</f>
        <v>#REF!</v>
      </c>
      <c r="E321" s="14" t="e">
        <f>SUMIF(#REF!,Aufteilung_Gebäudegruppen_BWZK!A321,#REF!)</f>
        <v>#REF!</v>
      </c>
      <c r="F321" s="14" t="e">
        <f>SUMIF(#REF!,Aufteilung_Gebäudegruppen_BWZK!A321,#REF!)</f>
        <v>#REF!</v>
      </c>
      <c r="G321" s="14" t="e">
        <f>SUMIF(#REF!,Aufteilung_Gebäudegruppen_BWZK!A321,#REF!)</f>
        <v>#REF!</v>
      </c>
      <c r="H321" s="14" t="e">
        <f>SUMIF(#REF!,Aufteilung_Gebäudegruppen_BWZK!A321,#REF!)</f>
        <v>#REF!</v>
      </c>
      <c r="I321" s="67"/>
      <c r="J321" s="72" t="e">
        <f>SUMIF(#REF!,Aufteilung_Gebäudegruppen_BWZK!A321,#REF!)</f>
        <v>#REF!</v>
      </c>
      <c r="K321" s="72" t="e">
        <f>SUMIF(#REF!,Aufteilung_Gebäudegruppen_BWZK!A321,#REF!)</f>
        <v>#REF!</v>
      </c>
      <c r="L321" s="72" t="e">
        <f>SUMIF(#REF!,Aufteilung_Gebäudegruppen_BWZK!A321,#REF!)</f>
        <v>#REF!</v>
      </c>
      <c r="M321" s="72" t="e">
        <f>SUMIF(#REF!,Aufteilung_Gebäudegruppen_BWZK!A321,#REF!)</f>
        <v>#REF!</v>
      </c>
      <c r="N321" s="72" t="e">
        <f>SUMIF(#REF!,Aufteilung_Gebäudegruppen_BWZK!A321,#REF!)</f>
        <v>#REF!</v>
      </c>
      <c r="O321" s="67"/>
      <c r="P321" s="72" t="e">
        <f>SUMIF(#REF!,Aufteilung_Gebäudegruppen_BWZK!A321,#REF!)</f>
        <v>#REF!</v>
      </c>
      <c r="Q321" s="72" t="e">
        <f>SUMIF(#REF!,Aufteilung_Gebäudegruppen_BWZK!A321,#REF!)</f>
        <v>#REF!</v>
      </c>
      <c r="R321" s="72" t="e">
        <f>SUMIF(#REF!,Aufteilung_Gebäudegruppen_BWZK!A321,#REF!)</f>
        <v>#REF!</v>
      </c>
      <c r="S321" s="72" t="e">
        <f>SUMIF(#REF!,Aufteilung_Gebäudegruppen_BWZK!A321,#REF!)</f>
        <v>#REF!</v>
      </c>
      <c r="T321" s="72" t="e">
        <f>SUMIF(#REF!,Aufteilung_Gebäudegruppen_BWZK!A321,#REF!)</f>
        <v>#REF!</v>
      </c>
      <c r="U321" s="67"/>
      <c r="V321" s="72" t="e">
        <f>SUMIF(#REF!,Aufteilung_Gebäudegruppen_BWZK!A321,#REF!)</f>
        <v>#REF!</v>
      </c>
      <c r="W321" s="72" t="e">
        <f>SUMIF(#REF!,Aufteilung_Gebäudegruppen_BWZK!A321,#REF!)</f>
        <v>#REF!</v>
      </c>
      <c r="X321" s="72" t="e">
        <f>SUMIF(#REF!,Aufteilung_Gebäudegruppen_BWZK!A321,#REF!)</f>
        <v>#REF!</v>
      </c>
      <c r="Y321" s="72" t="e">
        <f>SUMIF(#REF!,Aufteilung_Gebäudegruppen_BWZK!A321,#REF!)</f>
        <v>#REF!</v>
      </c>
      <c r="Z321" s="72" t="e">
        <f>SUMIF(#REF!,Aufteilung_Gebäudegruppen_BWZK!A321,#REF!)</f>
        <v>#REF!</v>
      </c>
      <c r="AA321" s="67"/>
      <c r="AB321" s="72" t="e">
        <f>SUMIF(#REF!,Aufteilung_Gebäudegruppen_BWZK!A321,#REF!)</f>
        <v>#REF!</v>
      </c>
      <c r="AC321" s="72" t="e">
        <f>SUMIF(#REF!,Aufteilung_Gebäudegruppen_BWZK!A321,#REF!)</f>
        <v>#REF!</v>
      </c>
      <c r="AD321" s="72" t="e">
        <f>SUMIF(#REF!,Aufteilung_Gebäudegruppen_BWZK!A321,#REF!)</f>
        <v>#REF!</v>
      </c>
      <c r="AE321" s="72" t="e">
        <f>SUMIF(#REF!,Aufteilung_Gebäudegruppen_BWZK!A321,#REF!)</f>
        <v>#REF!</v>
      </c>
      <c r="AF321" s="72" t="e">
        <f>SUMIF(#REF!,Aufteilung_Gebäudegruppen_BWZK!A321,#REF!)</f>
        <v>#REF!</v>
      </c>
      <c r="AG321" s="67"/>
      <c r="AH321" s="72" t="e">
        <f>SUMIF(#REF!,Aufteilung_Gebäudegruppen_BWZK!A321,#REF!)</f>
        <v>#REF!</v>
      </c>
      <c r="AI321" s="72" t="e">
        <f>SUMIF(#REF!,Aufteilung_Gebäudegruppen_BWZK!A321,#REF!)</f>
        <v>#REF!</v>
      </c>
      <c r="AJ321" s="72" t="e">
        <f>SUMIF(#REF!,Aufteilung_Gebäudegruppen_BWZK!A321,#REF!)</f>
        <v>#REF!</v>
      </c>
      <c r="AK321" s="72" t="e">
        <f>SUMIF(#REF!,Aufteilung_Gebäudegruppen_BWZK!A321,#REF!)</f>
        <v>#REF!</v>
      </c>
      <c r="AL321" s="72" t="e">
        <f>SUMIF(#REF!,Aufteilung_Gebäudegruppen_BWZK!A321,#REF!)</f>
        <v>#REF!</v>
      </c>
      <c r="AM321" s="69"/>
      <c r="AN321" s="70" t="s">
        <v>47</v>
      </c>
      <c r="AO321" s="70" t="e">
        <f t="shared" si="80"/>
        <v>#REF!</v>
      </c>
      <c r="AP321" s="70" t="e">
        <f t="shared" si="81"/>
        <v>#REF!</v>
      </c>
      <c r="AQ321" s="70" t="e">
        <f t="shared" si="82"/>
        <v>#REF!</v>
      </c>
      <c r="AR321" s="70" t="e">
        <f t="shared" si="83"/>
        <v>#REF!</v>
      </c>
      <c r="AS321" s="71"/>
      <c r="AT321" s="70" t="s">
        <v>47</v>
      </c>
      <c r="AU321" s="70" t="e">
        <f t="shared" si="84"/>
        <v>#REF!</v>
      </c>
      <c r="AV321" s="70" t="e">
        <f t="shared" si="85"/>
        <v>#REF!</v>
      </c>
      <c r="AW321" s="70" t="e">
        <f t="shared" si="86"/>
        <v>#REF!</v>
      </c>
      <c r="AX321" s="70" t="e">
        <f t="shared" si="87"/>
        <v>#REF!</v>
      </c>
      <c r="AY321" s="71"/>
      <c r="AZ321" s="70" t="s">
        <v>47</v>
      </c>
      <c r="BA321" s="70" t="e">
        <f t="shared" si="88"/>
        <v>#REF!</v>
      </c>
      <c r="BB321" s="70" t="e">
        <f t="shared" si="89"/>
        <v>#REF!</v>
      </c>
      <c r="BC321" s="70" t="e">
        <f t="shared" si="90"/>
        <v>#REF!</v>
      </c>
      <c r="BD321" s="70" t="e">
        <f t="shared" si="91"/>
        <v>#REF!</v>
      </c>
      <c r="BE321" s="71"/>
      <c r="BF321" s="70" t="s">
        <v>47</v>
      </c>
      <c r="BG321" s="70" t="e">
        <f t="shared" si="92"/>
        <v>#REF!</v>
      </c>
      <c r="BH321" s="70" t="e">
        <f t="shared" si="93"/>
        <v>#REF!</v>
      </c>
      <c r="BI321" s="70" t="e">
        <f t="shared" si="94"/>
        <v>#REF!</v>
      </c>
      <c r="BJ321" s="70" t="e">
        <f t="shared" si="95"/>
        <v>#REF!</v>
      </c>
      <c r="BK321" s="71"/>
      <c r="BL321" s="70" t="s">
        <v>47</v>
      </c>
      <c r="BM321" s="70" t="e">
        <f t="shared" si="96"/>
        <v>#REF!</v>
      </c>
      <c r="BN321" s="70" t="e">
        <f t="shared" si="97"/>
        <v>#REF!</v>
      </c>
      <c r="BO321" s="70" t="e">
        <f t="shared" si="98"/>
        <v>#REF!</v>
      </c>
      <c r="BP321" s="70" t="e">
        <f t="shared" si="99"/>
        <v>#REF!</v>
      </c>
      <c r="BQ321" s="52"/>
    </row>
    <row r="322" spans="1:69">
      <c r="A322" s="73">
        <v>7532</v>
      </c>
      <c r="B322" s="73" t="s">
        <v>335</v>
      </c>
      <c r="C322" s="74"/>
      <c r="D322" s="14" t="e">
        <f>SUMIF(#REF!,Aufteilung_Gebäudegruppen_BWZK!A322,#REF!)</f>
        <v>#REF!</v>
      </c>
      <c r="E322" s="14" t="e">
        <f>SUMIF(#REF!,Aufteilung_Gebäudegruppen_BWZK!A322,#REF!)</f>
        <v>#REF!</v>
      </c>
      <c r="F322" s="14" t="e">
        <f>SUMIF(#REF!,Aufteilung_Gebäudegruppen_BWZK!A322,#REF!)</f>
        <v>#REF!</v>
      </c>
      <c r="G322" s="14" t="e">
        <f>SUMIF(#REF!,Aufteilung_Gebäudegruppen_BWZK!A322,#REF!)</f>
        <v>#REF!</v>
      </c>
      <c r="H322" s="14" t="e">
        <f>SUMIF(#REF!,Aufteilung_Gebäudegruppen_BWZK!A322,#REF!)</f>
        <v>#REF!</v>
      </c>
      <c r="I322" s="67"/>
      <c r="J322" s="72" t="e">
        <f>SUMIF(#REF!,Aufteilung_Gebäudegruppen_BWZK!A322,#REF!)</f>
        <v>#REF!</v>
      </c>
      <c r="K322" s="72" t="e">
        <f>SUMIF(#REF!,Aufteilung_Gebäudegruppen_BWZK!A322,#REF!)</f>
        <v>#REF!</v>
      </c>
      <c r="L322" s="72" t="e">
        <f>SUMIF(#REF!,Aufteilung_Gebäudegruppen_BWZK!A322,#REF!)</f>
        <v>#REF!</v>
      </c>
      <c r="M322" s="72" t="e">
        <f>SUMIF(#REF!,Aufteilung_Gebäudegruppen_BWZK!A322,#REF!)</f>
        <v>#REF!</v>
      </c>
      <c r="N322" s="72" t="e">
        <f>SUMIF(#REF!,Aufteilung_Gebäudegruppen_BWZK!A322,#REF!)</f>
        <v>#REF!</v>
      </c>
      <c r="O322" s="67"/>
      <c r="P322" s="72" t="e">
        <f>SUMIF(#REF!,Aufteilung_Gebäudegruppen_BWZK!A322,#REF!)</f>
        <v>#REF!</v>
      </c>
      <c r="Q322" s="72" t="e">
        <f>SUMIF(#REF!,Aufteilung_Gebäudegruppen_BWZK!A322,#REF!)</f>
        <v>#REF!</v>
      </c>
      <c r="R322" s="72" t="e">
        <f>SUMIF(#REF!,Aufteilung_Gebäudegruppen_BWZK!A322,#REF!)</f>
        <v>#REF!</v>
      </c>
      <c r="S322" s="72" t="e">
        <f>SUMIF(#REF!,Aufteilung_Gebäudegruppen_BWZK!A322,#REF!)</f>
        <v>#REF!</v>
      </c>
      <c r="T322" s="72" t="e">
        <f>SUMIF(#REF!,Aufteilung_Gebäudegruppen_BWZK!A322,#REF!)</f>
        <v>#REF!</v>
      </c>
      <c r="U322" s="67"/>
      <c r="V322" s="72" t="e">
        <f>SUMIF(#REF!,Aufteilung_Gebäudegruppen_BWZK!A322,#REF!)</f>
        <v>#REF!</v>
      </c>
      <c r="W322" s="72" t="e">
        <f>SUMIF(#REF!,Aufteilung_Gebäudegruppen_BWZK!A322,#REF!)</f>
        <v>#REF!</v>
      </c>
      <c r="X322" s="72" t="e">
        <f>SUMIF(#REF!,Aufteilung_Gebäudegruppen_BWZK!A322,#REF!)</f>
        <v>#REF!</v>
      </c>
      <c r="Y322" s="72" t="e">
        <f>SUMIF(#REF!,Aufteilung_Gebäudegruppen_BWZK!A322,#REF!)</f>
        <v>#REF!</v>
      </c>
      <c r="Z322" s="72" t="e">
        <f>SUMIF(#REF!,Aufteilung_Gebäudegruppen_BWZK!A322,#REF!)</f>
        <v>#REF!</v>
      </c>
      <c r="AA322" s="67"/>
      <c r="AB322" s="72" t="e">
        <f>SUMIF(#REF!,Aufteilung_Gebäudegruppen_BWZK!A322,#REF!)</f>
        <v>#REF!</v>
      </c>
      <c r="AC322" s="72" t="e">
        <f>SUMIF(#REF!,Aufteilung_Gebäudegruppen_BWZK!A322,#REF!)</f>
        <v>#REF!</v>
      </c>
      <c r="AD322" s="72" t="e">
        <f>SUMIF(#REF!,Aufteilung_Gebäudegruppen_BWZK!A322,#REF!)</f>
        <v>#REF!</v>
      </c>
      <c r="AE322" s="72" t="e">
        <f>SUMIF(#REF!,Aufteilung_Gebäudegruppen_BWZK!A322,#REF!)</f>
        <v>#REF!</v>
      </c>
      <c r="AF322" s="72" t="e">
        <f>SUMIF(#REF!,Aufteilung_Gebäudegruppen_BWZK!A322,#REF!)</f>
        <v>#REF!</v>
      </c>
      <c r="AG322" s="67"/>
      <c r="AH322" s="72" t="e">
        <f>SUMIF(#REF!,Aufteilung_Gebäudegruppen_BWZK!A322,#REF!)</f>
        <v>#REF!</v>
      </c>
      <c r="AI322" s="72" t="e">
        <f>SUMIF(#REF!,Aufteilung_Gebäudegruppen_BWZK!A322,#REF!)</f>
        <v>#REF!</v>
      </c>
      <c r="AJ322" s="72" t="e">
        <f>SUMIF(#REF!,Aufteilung_Gebäudegruppen_BWZK!A322,#REF!)</f>
        <v>#REF!</v>
      </c>
      <c r="AK322" s="72" t="e">
        <f>SUMIF(#REF!,Aufteilung_Gebäudegruppen_BWZK!A322,#REF!)</f>
        <v>#REF!</v>
      </c>
      <c r="AL322" s="72" t="e">
        <f>SUMIF(#REF!,Aufteilung_Gebäudegruppen_BWZK!A322,#REF!)</f>
        <v>#REF!</v>
      </c>
      <c r="AM322" s="69"/>
      <c r="AN322" s="70" t="s">
        <v>47</v>
      </c>
      <c r="AO322" s="70" t="e">
        <f t="shared" si="80"/>
        <v>#REF!</v>
      </c>
      <c r="AP322" s="70" t="e">
        <f t="shared" si="81"/>
        <v>#REF!</v>
      </c>
      <c r="AQ322" s="70" t="e">
        <f t="shared" si="82"/>
        <v>#REF!</v>
      </c>
      <c r="AR322" s="70" t="e">
        <f t="shared" si="83"/>
        <v>#REF!</v>
      </c>
      <c r="AS322" s="71"/>
      <c r="AT322" s="70" t="s">
        <v>47</v>
      </c>
      <c r="AU322" s="70" t="e">
        <f t="shared" si="84"/>
        <v>#REF!</v>
      </c>
      <c r="AV322" s="70" t="e">
        <f t="shared" si="85"/>
        <v>#REF!</v>
      </c>
      <c r="AW322" s="70" t="e">
        <f t="shared" si="86"/>
        <v>#REF!</v>
      </c>
      <c r="AX322" s="70" t="e">
        <f t="shared" si="87"/>
        <v>#REF!</v>
      </c>
      <c r="AY322" s="71"/>
      <c r="AZ322" s="70" t="s">
        <v>47</v>
      </c>
      <c r="BA322" s="70" t="e">
        <f t="shared" si="88"/>
        <v>#REF!</v>
      </c>
      <c r="BB322" s="70" t="e">
        <f t="shared" si="89"/>
        <v>#REF!</v>
      </c>
      <c r="BC322" s="70" t="e">
        <f t="shared" si="90"/>
        <v>#REF!</v>
      </c>
      <c r="BD322" s="70" t="e">
        <f t="shared" si="91"/>
        <v>#REF!</v>
      </c>
      <c r="BE322" s="71"/>
      <c r="BF322" s="70" t="s">
        <v>47</v>
      </c>
      <c r="BG322" s="70" t="e">
        <f t="shared" si="92"/>
        <v>#REF!</v>
      </c>
      <c r="BH322" s="70" t="e">
        <f t="shared" si="93"/>
        <v>#REF!</v>
      </c>
      <c r="BI322" s="70" t="e">
        <f t="shared" si="94"/>
        <v>#REF!</v>
      </c>
      <c r="BJ322" s="70" t="e">
        <f t="shared" si="95"/>
        <v>#REF!</v>
      </c>
      <c r="BK322" s="71"/>
      <c r="BL322" s="70" t="s">
        <v>47</v>
      </c>
      <c r="BM322" s="70" t="e">
        <f t="shared" si="96"/>
        <v>#REF!</v>
      </c>
      <c r="BN322" s="70" t="e">
        <f t="shared" si="97"/>
        <v>#REF!</v>
      </c>
      <c r="BO322" s="70" t="e">
        <f t="shared" si="98"/>
        <v>#REF!</v>
      </c>
      <c r="BP322" s="70" t="e">
        <f t="shared" si="99"/>
        <v>#REF!</v>
      </c>
      <c r="BQ322" s="52"/>
    </row>
    <row r="323" spans="1:69">
      <c r="A323" s="73">
        <v>7533</v>
      </c>
      <c r="B323" s="73" t="s">
        <v>336</v>
      </c>
      <c r="C323" s="74"/>
      <c r="D323" s="14" t="e">
        <f>SUMIF(#REF!,Aufteilung_Gebäudegruppen_BWZK!A323,#REF!)</f>
        <v>#REF!</v>
      </c>
      <c r="E323" s="14" t="e">
        <f>SUMIF(#REF!,Aufteilung_Gebäudegruppen_BWZK!A323,#REF!)</f>
        <v>#REF!</v>
      </c>
      <c r="F323" s="14" t="e">
        <f>SUMIF(#REF!,Aufteilung_Gebäudegruppen_BWZK!A323,#REF!)</f>
        <v>#REF!</v>
      </c>
      <c r="G323" s="14" t="e">
        <f>SUMIF(#REF!,Aufteilung_Gebäudegruppen_BWZK!A323,#REF!)</f>
        <v>#REF!</v>
      </c>
      <c r="H323" s="14" t="e">
        <f>SUMIF(#REF!,Aufteilung_Gebäudegruppen_BWZK!A323,#REF!)</f>
        <v>#REF!</v>
      </c>
      <c r="I323" s="67"/>
      <c r="J323" s="72" t="e">
        <f>SUMIF(#REF!,Aufteilung_Gebäudegruppen_BWZK!A323,#REF!)</f>
        <v>#REF!</v>
      </c>
      <c r="K323" s="72" t="e">
        <f>SUMIF(#REF!,Aufteilung_Gebäudegruppen_BWZK!A323,#REF!)</f>
        <v>#REF!</v>
      </c>
      <c r="L323" s="72" t="e">
        <f>SUMIF(#REF!,Aufteilung_Gebäudegruppen_BWZK!A323,#REF!)</f>
        <v>#REF!</v>
      </c>
      <c r="M323" s="72" t="e">
        <f>SUMIF(#REF!,Aufteilung_Gebäudegruppen_BWZK!A323,#REF!)</f>
        <v>#REF!</v>
      </c>
      <c r="N323" s="72" t="e">
        <f>SUMIF(#REF!,Aufteilung_Gebäudegruppen_BWZK!A323,#REF!)</f>
        <v>#REF!</v>
      </c>
      <c r="O323" s="67"/>
      <c r="P323" s="72" t="e">
        <f>SUMIF(#REF!,Aufteilung_Gebäudegruppen_BWZK!A323,#REF!)</f>
        <v>#REF!</v>
      </c>
      <c r="Q323" s="72" t="e">
        <f>SUMIF(#REF!,Aufteilung_Gebäudegruppen_BWZK!A323,#REF!)</f>
        <v>#REF!</v>
      </c>
      <c r="R323" s="72" t="e">
        <f>SUMIF(#REF!,Aufteilung_Gebäudegruppen_BWZK!A323,#REF!)</f>
        <v>#REF!</v>
      </c>
      <c r="S323" s="72" t="e">
        <f>SUMIF(#REF!,Aufteilung_Gebäudegruppen_BWZK!A323,#REF!)</f>
        <v>#REF!</v>
      </c>
      <c r="T323" s="72" t="e">
        <f>SUMIF(#REF!,Aufteilung_Gebäudegruppen_BWZK!A323,#REF!)</f>
        <v>#REF!</v>
      </c>
      <c r="U323" s="67"/>
      <c r="V323" s="72" t="e">
        <f>SUMIF(#REF!,Aufteilung_Gebäudegruppen_BWZK!A323,#REF!)</f>
        <v>#REF!</v>
      </c>
      <c r="W323" s="72" t="e">
        <f>SUMIF(#REF!,Aufteilung_Gebäudegruppen_BWZK!A323,#REF!)</f>
        <v>#REF!</v>
      </c>
      <c r="X323" s="72" t="e">
        <f>SUMIF(#REF!,Aufteilung_Gebäudegruppen_BWZK!A323,#REF!)</f>
        <v>#REF!</v>
      </c>
      <c r="Y323" s="72" t="e">
        <f>SUMIF(#REF!,Aufteilung_Gebäudegruppen_BWZK!A323,#REF!)</f>
        <v>#REF!</v>
      </c>
      <c r="Z323" s="72" t="e">
        <f>SUMIF(#REF!,Aufteilung_Gebäudegruppen_BWZK!A323,#REF!)</f>
        <v>#REF!</v>
      </c>
      <c r="AA323" s="67"/>
      <c r="AB323" s="72" t="e">
        <f>SUMIF(#REF!,Aufteilung_Gebäudegruppen_BWZK!A323,#REF!)</f>
        <v>#REF!</v>
      </c>
      <c r="AC323" s="72" t="e">
        <f>SUMIF(#REF!,Aufteilung_Gebäudegruppen_BWZK!A323,#REF!)</f>
        <v>#REF!</v>
      </c>
      <c r="AD323" s="72" t="e">
        <f>SUMIF(#REF!,Aufteilung_Gebäudegruppen_BWZK!A323,#REF!)</f>
        <v>#REF!</v>
      </c>
      <c r="AE323" s="72" t="e">
        <f>SUMIF(#REF!,Aufteilung_Gebäudegruppen_BWZK!A323,#REF!)</f>
        <v>#REF!</v>
      </c>
      <c r="AF323" s="72" t="e">
        <f>SUMIF(#REF!,Aufteilung_Gebäudegruppen_BWZK!A323,#REF!)</f>
        <v>#REF!</v>
      </c>
      <c r="AG323" s="67"/>
      <c r="AH323" s="72" t="e">
        <f>SUMIF(#REF!,Aufteilung_Gebäudegruppen_BWZK!A323,#REF!)</f>
        <v>#REF!</v>
      </c>
      <c r="AI323" s="72" t="e">
        <f>SUMIF(#REF!,Aufteilung_Gebäudegruppen_BWZK!A323,#REF!)</f>
        <v>#REF!</v>
      </c>
      <c r="AJ323" s="72" t="e">
        <f>SUMIF(#REF!,Aufteilung_Gebäudegruppen_BWZK!A323,#REF!)</f>
        <v>#REF!</v>
      </c>
      <c r="AK323" s="72" t="e">
        <f>SUMIF(#REF!,Aufteilung_Gebäudegruppen_BWZK!A323,#REF!)</f>
        <v>#REF!</v>
      </c>
      <c r="AL323" s="72" t="e">
        <f>SUMIF(#REF!,Aufteilung_Gebäudegruppen_BWZK!A323,#REF!)</f>
        <v>#REF!</v>
      </c>
      <c r="AM323" s="69"/>
      <c r="AN323" s="70" t="s">
        <v>47</v>
      </c>
      <c r="AO323" s="70" t="e">
        <f t="shared" si="80"/>
        <v>#REF!</v>
      </c>
      <c r="AP323" s="70" t="e">
        <f t="shared" si="81"/>
        <v>#REF!</v>
      </c>
      <c r="AQ323" s="70" t="e">
        <f t="shared" si="82"/>
        <v>#REF!</v>
      </c>
      <c r="AR323" s="70" t="e">
        <f t="shared" si="83"/>
        <v>#REF!</v>
      </c>
      <c r="AS323" s="71"/>
      <c r="AT323" s="70" t="s">
        <v>47</v>
      </c>
      <c r="AU323" s="70" t="e">
        <f t="shared" si="84"/>
        <v>#REF!</v>
      </c>
      <c r="AV323" s="70" t="e">
        <f t="shared" si="85"/>
        <v>#REF!</v>
      </c>
      <c r="AW323" s="70" t="e">
        <f t="shared" si="86"/>
        <v>#REF!</v>
      </c>
      <c r="AX323" s="70" t="e">
        <f t="shared" si="87"/>
        <v>#REF!</v>
      </c>
      <c r="AY323" s="71"/>
      <c r="AZ323" s="70" t="s">
        <v>47</v>
      </c>
      <c r="BA323" s="70" t="e">
        <f t="shared" si="88"/>
        <v>#REF!</v>
      </c>
      <c r="BB323" s="70" t="e">
        <f t="shared" si="89"/>
        <v>#REF!</v>
      </c>
      <c r="BC323" s="70" t="e">
        <f t="shared" si="90"/>
        <v>#REF!</v>
      </c>
      <c r="BD323" s="70" t="e">
        <f t="shared" si="91"/>
        <v>#REF!</v>
      </c>
      <c r="BE323" s="71"/>
      <c r="BF323" s="70" t="s">
        <v>47</v>
      </c>
      <c r="BG323" s="70" t="e">
        <f t="shared" si="92"/>
        <v>#REF!</v>
      </c>
      <c r="BH323" s="70" t="e">
        <f t="shared" si="93"/>
        <v>#REF!</v>
      </c>
      <c r="BI323" s="70" t="e">
        <f t="shared" si="94"/>
        <v>#REF!</v>
      </c>
      <c r="BJ323" s="70" t="e">
        <f t="shared" si="95"/>
        <v>#REF!</v>
      </c>
      <c r="BK323" s="71"/>
      <c r="BL323" s="70" t="s">
        <v>47</v>
      </c>
      <c r="BM323" s="70" t="e">
        <f t="shared" si="96"/>
        <v>#REF!</v>
      </c>
      <c r="BN323" s="70" t="e">
        <f t="shared" si="97"/>
        <v>#REF!</v>
      </c>
      <c r="BO323" s="70" t="e">
        <f t="shared" si="98"/>
        <v>#REF!</v>
      </c>
      <c r="BP323" s="70" t="e">
        <f t="shared" si="99"/>
        <v>#REF!</v>
      </c>
      <c r="BQ323" s="52"/>
    </row>
    <row r="324" spans="1:69">
      <c r="A324" s="73">
        <v>7534</v>
      </c>
      <c r="B324" s="73" t="s">
        <v>337</v>
      </c>
      <c r="C324" s="74"/>
      <c r="D324" s="14" t="e">
        <f>SUMIF(#REF!,Aufteilung_Gebäudegruppen_BWZK!A324,#REF!)</f>
        <v>#REF!</v>
      </c>
      <c r="E324" s="14" t="e">
        <f>SUMIF(#REF!,Aufteilung_Gebäudegruppen_BWZK!A324,#REF!)</f>
        <v>#REF!</v>
      </c>
      <c r="F324" s="14" t="e">
        <f>SUMIF(#REF!,Aufteilung_Gebäudegruppen_BWZK!A324,#REF!)</f>
        <v>#REF!</v>
      </c>
      <c r="G324" s="14" t="e">
        <f>SUMIF(#REF!,Aufteilung_Gebäudegruppen_BWZK!A324,#REF!)</f>
        <v>#REF!</v>
      </c>
      <c r="H324" s="14" t="e">
        <f>SUMIF(#REF!,Aufteilung_Gebäudegruppen_BWZK!A324,#REF!)</f>
        <v>#REF!</v>
      </c>
      <c r="I324" s="67"/>
      <c r="J324" s="72" t="e">
        <f>SUMIF(#REF!,Aufteilung_Gebäudegruppen_BWZK!A324,#REF!)</f>
        <v>#REF!</v>
      </c>
      <c r="K324" s="72" t="e">
        <f>SUMIF(#REF!,Aufteilung_Gebäudegruppen_BWZK!A324,#REF!)</f>
        <v>#REF!</v>
      </c>
      <c r="L324" s="72" t="e">
        <f>SUMIF(#REF!,Aufteilung_Gebäudegruppen_BWZK!A324,#REF!)</f>
        <v>#REF!</v>
      </c>
      <c r="M324" s="72" t="e">
        <f>SUMIF(#REF!,Aufteilung_Gebäudegruppen_BWZK!A324,#REF!)</f>
        <v>#REF!</v>
      </c>
      <c r="N324" s="72" t="e">
        <f>SUMIF(#REF!,Aufteilung_Gebäudegruppen_BWZK!A324,#REF!)</f>
        <v>#REF!</v>
      </c>
      <c r="O324" s="67"/>
      <c r="P324" s="72" t="e">
        <f>SUMIF(#REF!,Aufteilung_Gebäudegruppen_BWZK!A324,#REF!)</f>
        <v>#REF!</v>
      </c>
      <c r="Q324" s="72" t="e">
        <f>SUMIF(#REF!,Aufteilung_Gebäudegruppen_BWZK!A324,#REF!)</f>
        <v>#REF!</v>
      </c>
      <c r="R324" s="72" t="e">
        <f>SUMIF(#REF!,Aufteilung_Gebäudegruppen_BWZK!A324,#REF!)</f>
        <v>#REF!</v>
      </c>
      <c r="S324" s="72" t="e">
        <f>SUMIF(#REF!,Aufteilung_Gebäudegruppen_BWZK!A324,#REF!)</f>
        <v>#REF!</v>
      </c>
      <c r="T324" s="72" t="e">
        <f>SUMIF(#REF!,Aufteilung_Gebäudegruppen_BWZK!A324,#REF!)</f>
        <v>#REF!</v>
      </c>
      <c r="U324" s="67"/>
      <c r="V324" s="72" t="e">
        <f>SUMIF(#REF!,Aufteilung_Gebäudegruppen_BWZK!A324,#REF!)</f>
        <v>#REF!</v>
      </c>
      <c r="W324" s="72" t="e">
        <f>SUMIF(#REF!,Aufteilung_Gebäudegruppen_BWZK!A324,#REF!)</f>
        <v>#REF!</v>
      </c>
      <c r="X324" s="72" t="e">
        <f>SUMIF(#REF!,Aufteilung_Gebäudegruppen_BWZK!A324,#REF!)</f>
        <v>#REF!</v>
      </c>
      <c r="Y324" s="72" t="e">
        <f>SUMIF(#REF!,Aufteilung_Gebäudegruppen_BWZK!A324,#REF!)</f>
        <v>#REF!</v>
      </c>
      <c r="Z324" s="72" t="e">
        <f>SUMIF(#REF!,Aufteilung_Gebäudegruppen_BWZK!A324,#REF!)</f>
        <v>#REF!</v>
      </c>
      <c r="AA324" s="67"/>
      <c r="AB324" s="72" t="e">
        <f>SUMIF(#REF!,Aufteilung_Gebäudegruppen_BWZK!A324,#REF!)</f>
        <v>#REF!</v>
      </c>
      <c r="AC324" s="72" t="e">
        <f>SUMIF(#REF!,Aufteilung_Gebäudegruppen_BWZK!A324,#REF!)</f>
        <v>#REF!</v>
      </c>
      <c r="AD324" s="72" t="e">
        <f>SUMIF(#REF!,Aufteilung_Gebäudegruppen_BWZK!A324,#REF!)</f>
        <v>#REF!</v>
      </c>
      <c r="AE324" s="72" t="e">
        <f>SUMIF(#REF!,Aufteilung_Gebäudegruppen_BWZK!A324,#REF!)</f>
        <v>#REF!</v>
      </c>
      <c r="AF324" s="72" t="e">
        <f>SUMIF(#REF!,Aufteilung_Gebäudegruppen_BWZK!A324,#REF!)</f>
        <v>#REF!</v>
      </c>
      <c r="AG324" s="67"/>
      <c r="AH324" s="72" t="e">
        <f>SUMIF(#REF!,Aufteilung_Gebäudegruppen_BWZK!A324,#REF!)</f>
        <v>#REF!</v>
      </c>
      <c r="AI324" s="72" t="e">
        <f>SUMIF(#REF!,Aufteilung_Gebäudegruppen_BWZK!A324,#REF!)</f>
        <v>#REF!</v>
      </c>
      <c r="AJ324" s="72" t="e">
        <f>SUMIF(#REF!,Aufteilung_Gebäudegruppen_BWZK!A324,#REF!)</f>
        <v>#REF!</v>
      </c>
      <c r="AK324" s="72" t="e">
        <f>SUMIF(#REF!,Aufteilung_Gebäudegruppen_BWZK!A324,#REF!)</f>
        <v>#REF!</v>
      </c>
      <c r="AL324" s="72" t="e">
        <f>SUMIF(#REF!,Aufteilung_Gebäudegruppen_BWZK!A324,#REF!)</f>
        <v>#REF!</v>
      </c>
      <c r="AM324" s="69"/>
      <c r="AN324" s="70" t="s">
        <v>47</v>
      </c>
      <c r="AO324" s="70" t="e">
        <f t="shared" si="80"/>
        <v>#REF!</v>
      </c>
      <c r="AP324" s="70" t="e">
        <f t="shared" si="81"/>
        <v>#REF!</v>
      </c>
      <c r="AQ324" s="70" t="e">
        <f t="shared" si="82"/>
        <v>#REF!</v>
      </c>
      <c r="AR324" s="70" t="e">
        <f t="shared" si="83"/>
        <v>#REF!</v>
      </c>
      <c r="AS324" s="71"/>
      <c r="AT324" s="70" t="s">
        <v>47</v>
      </c>
      <c r="AU324" s="70" t="e">
        <f t="shared" si="84"/>
        <v>#REF!</v>
      </c>
      <c r="AV324" s="70" t="e">
        <f t="shared" si="85"/>
        <v>#REF!</v>
      </c>
      <c r="AW324" s="70" t="e">
        <f t="shared" si="86"/>
        <v>#REF!</v>
      </c>
      <c r="AX324" s="70" t="e">
        <f t="shared" si="87"/>
        <v>#REF!</v>
      </c>
      <c r="AY324" s="71"/>
      <c r="AZ324" s="70" t="s">
        <v>47</v>
      </c>
      <c r="BA324" s="70" t="e">
        <f t="shared" si="88"/>
        <v>#REF!</v>
      </c>
      <c r="BB324" s="70" t="e">
        <f t="shared" si="89"/>
        <v>#REF!</v>
      </c>
      <c r="BC324" s="70" t="e">
        <f t="shared" si="90"/>
        <v>#REF!</v>
      </c>
      <c r="BD324" s="70" t="e">
        <f t="shared" si="91"/>
        <v>#REF!</v>
      </c>
      <c r="BE324" s="71"/>
      <c r="BF324" s="70" t="s">
        <v>47</v>
      </c>
      <c r="BG324" s="70" t="e">
        <f t="shared" si="92"/>
        <v>#REF!</v>
      </c>
      <c r="BH324" s="70" t="e">
        <f t="shared" si="93"/>
        <v>#REF!</v>
      </c>
      <c r="BI324" s="70" t="e">
        <f t="shared" si="94"/>
        <v>#REF!</v>
      </c>
      <c r="BJ324" s="70" t="e">
        <f t="shared" si="95"/>
        <v>#REF!</v>
      </c>
      <c r="BK324" s="71"/>
      <c r="BL324" s="70" t="s">
        <v>47</v>
      </c>
      <c r="BM324" s="70" t="e">
        <f t="shared" si="96"/>
        <v>#REF!</v>
      </c>
      <c r="BN324" s="70" t="e">
        <f t="shared" si="97"/>
        <v>#REF!</v>
      </c>
      <c r="BO324" s="70" t="e">
        <f t="shared" si="98"/>
        <v>#REF!</v>
      </c>
      <c r="BP324" s="70" t="e">
        <f t="shared" si="99"/>
        <v>#REF!</v>
      </c>
      <c r="BQ324" s="52"/>
    </row>
    <row r="325" spans="1:69">
      <c r="A325" s="73">
        <v>7535</v>
      </c>
      <c r="B325" s="73" t="s">
        <v>338</v>
      </c>
      <c r="C325" s="74"/>
      <c r="D325" s="14" t="e">
        <f>SUMIF(#REF!,Aufteilung_Gebäudegruppen_BWZK!A325,#REF!)</f>
        <v>#REF!</v>
      </c>
      <c r="E325" s="14" t="e">
        <f>SUMIF(#REF!,Aufteilung_Gebäudegruppen_BWZK!A325,#REF!)</f>
        <v>#REF!</v>
      </c>
      <c r="F325" s="14" t="e">
        <f>SUMIF(#REF!,Aufteilung_Gebäudegruppen_BWZK!A325,#REF!)</f>
        <v>#REF!</v>
      </c>
      <c r="G325" s="14" t="e">
        <f>SUMIF(#REF!,Aufteilung_Gebäudegruppen_BWZK!A325,#REF!)</f>
        <v>#REF!</v>
      </c>
      <c r="H325" s="14" t="e">
        <f>SUMIF(#REF!,Aufteilung_Gebäudegruppen_BWZK!A325,#REF!)</f>
        <v>#REF!</v>
      </c>
      <c r="I325" s="67"/>
      <c r="J325" s="72" t="e">
        <f>SUMIF(#REF!,Aufteilung_Gebäudegruppen_BWZK!A325,#REF!)</f>
        <v>#REF!</v>
      </c>
      <c r="K325" s="72" t="e">
        <f>SUMIF(#REF!,Aufteilung_Gebäudegruppen_BWZK!A325,#REF!)</f>
        <v>#REF!</v>
      </c>
      <c r="L325" s="72" t="e">
        <f>SUMIF(#REF!,Aufteilung_Gebäudegruppen_BWZK!A325,#REF!)</f>
        <v>#REF!</v>
      </c>
      <c r="M325" s="72" t="e">
        <f>SUMIF(#REF!,Aufteilung_Gebäudegruppen_BWZK!A325,#REF!)</f>
        <v>#REF!</v>
      </c>
      <c r="N325" s="72" t="e">
        <f>SUMIF(#REF!,Aufteilung_Gebäudegruppen_BWZK!A325,#REF!)</f>
        <v>#REF!</v>
      </c>
      <c r="O325" s="67"/>
      <c r="P325" s="72" t="e">
        <f>SUMIF(#REF!,Aufteilung_Gebäudegruppen_BWZK!A325,#REF!)</f>
        <v>#REF!</v>
      </c>
      <c r="Q325" s="72" t="e">
        <f>SUMIF(#REF!,Aufteilung_Gebäudegruppen_BWZK!A325,#REF!)</f>
        <v>#REF!</v>
      </c>
      <c r="R325" s="72" t="e">
        <f>SUMIF(#REF!,Aufteilung_Gebäudegruppen_BWZK!A325,#REF!)</f>
        <v>#REF!</v>
      </c>
      <c r="S325" s="72" t="e">
        <f>SUMIF(#REF!,Aufteilung_Gebäudegruppen_BWZK!A325,#REF!)</f>
        <v>#REF!</v>
      </c>
      <c r="T325" s="72" t="e">
        <f>SUMIF(#REF!,Aufteilung_Gebäudegruppen_BWZK!A325,#REF!)</f>
        <v>#REF!</v>
      </c>
      <c r="U325" s="67"/>
      <c r="V325" s="72" t="e">
        <f>SUMIF(#REF!,Aufteilung_Gebäudegruppen_BWZK!A325,#REF!)</f>
        <v>#REF!</v>
      </c>
      <c r="W325" s="72" t="e">
        <f>SUMIF(#REF!,Aufteilung_Gebäudegruppen_BWZK!A325,#REF!)</f>
        <v>#REF!</v>
      </c>
      <c r="X325" s="72" t="e">
        <f>SUMIF(#REF!,Aufteilung_Gebäudegruppen_BWZK!A325,#REF!)</f>
        <v>#REF!</v>
      </c>
      <c r="Y325" s="72" t="e">
        <f>SUMIF(#REF!,Aufteilung_Gebäudegruppen_BWZK!A325,#REF!)</f>
        <v>#REF!</v>
      </c>
      <c r="Z325" s="72" t="e">
        <f>SUMIF(#REF!,Aufteilung_Gebäudegruppen_BWZK!A325,#REF!)</f>
        <v>#REF!</v>
      </c>
      <c r="AA325" s="67"/>
      <c r="AB325" s="72" t="e">
        <f>SUMIF(#REF!,Aufteilung_Gebäudegruppen_BWZK!A325,#REF!)</f>
        <v>#REF!</v>
      </c>
      <c r="AC325" s="72" t="e">
        <f>SUMIF(#REF!,Aufteilung_Gebäudegruppen_BWZK!A325,#REF!)</f>
        <v>#REF!</v>
      </c>
      <c r="AD325" s="72" t="e">
        <f>SUMIF(#REF!,Aufteilung_Gebäudegruppen_BWZK!A325,#REF!)</f>
        <v>#REF!</v>
      </c>
      <c r="AE325" s="72" t="e">
        <f>SUMIF(#REF!,Aufteilung_Gebäudegruppen_BWZK!A325,#REF!)</f>
        <v>#REF!</v>
      </c>
      <c r="AF325" s="72" t="e">
        <f>SUMIF(#REF!,Aufteilung_Gebäudegruppen_BWZK!A325,#REF!)</f>
        <v>#REF!</v>
      </c>
      <c r="AG325" s="67"/>
      <c r="AH325" s="72" t="e">
        <f>SUMIF(#REF!,Aufteilung_Gebäudegruppen_BWZK!A325,#REF!)</f>
        <v>#REF!</v>
      </c>
      <c r="AI325" s="72" t="e">
        <f>SUMIF(#REF!,Aufteilung_Gebäudegruppen_BWZK!A325,#REF!)</f>
        <v>#REF!</v>
      </c>
      <c r="AJ325" s="72" t="e">
        <f>SUMIF(#REF!,Aufteilung_Gebäudegruppen_BWZK!A325,#REF!)</f>
        <v>#REF!</v>
      </c>
      <c r="AK325" s="72" t="e">
        <f>SUMIF(#REF!,Aufteilung_Gebäudegruppen_BWZK!A325,#REF!)</f>
        <v>#REF!</v>
      </c>
      <c r="AL325" s="72" t="e">
        <f>SUMIF(#REF!,Aufteilung_Gebäudegruppen_BWZK!A325,#REF!)</f>
        <v>#REF!</v>
      </c>
      <c r="AM325" s="69"/>
      <c r="AN325" s="70" t="s">
        <v>47</v>
      </c>
      <c r="AO325" s="70" t="e">
        <f t="shared" si="80"/>
        <v>#REF!</v>
      </c>
      <c r="AP325" s="70" t="e">
        <f t="shared" si="81"/>
        <v>#REF!</v>
      </c>
      <c r="AQ325" s="70" t="e">
        <f t="shared" si="82"/>
        <v>#REF!</v>
      </c>
      <c r="AR325" s="70" t="e">
        <f t="shared" si="83"/>
        <v>#REF!</v>
      </c>
      <c r="AS325" s="71"/>
      <c r="AT325" s="70" t="s">
        <v>47</v>
      </c>
      <c r="AU325" s="70" t="e">
        <f t="shared" si="84"/>
        <v>#REF!</v>
      </c>
      <c r="AV325" s="70" t="e">
        <f t="shared" si="85"/>
        <v>#REF!</v>
      </c>
      <c r="AW325" s="70" t="e">
        <f t="shared" si="86"/>
        <v>#REF!</v>
      </c>
      <c r="AX325" s="70" t="e">
        <f t="shared" si="87"/>
        <v>#REF!</v>
      </c>
      <c r="AY325" s="71"/>
      <c r="AZ325" s="70" t="s">
        <v>47</v>
      </c>
      <c r="BA325" s="70" t="e">
        <f t="shared" si="88"/>
        <v>#REF!</v>
      </c>
      <c r="BB325" s="70" t="e">
        <f t="shared" si="89"/>
        <v>#REF!</v>
      </c>
      <c r="BC325" s="70" t="e">
        <f t="shared" si="90"/>
        <v>#REF!</v>
      </c>
      <c r="BD325" s="70" t="e">
        <f t="shared" si="91"/>
        <v>#REF!</v>
      </c>
      <c r="BE325" s="71"/>
      <c r="BF325" s="70" t="s">
        <v>47</v>
      </c>
      <c r="BG325" s="70" t="e">
        <f t="shared" si="92"/>
        <v>#REF!</v>
      </c>
      <c r="BH325" s="70" t="e">
        <f t="shared" si="93"/>
        <v>#REF!</v>
      </c>
      <c r="BI325" s="70" t="e">
        <f t="shared" si="94"/>
        <v>#REF!</v>
      </c>
      <c r="BJ325" s="70" t="e">
        <f t="shared" si="95"/>
        <v>#REF!</v>
      </c>
      <c r="BK325" s="71"/>
      <c r="BL325" s="70" t="s">
        <v>47</v>
      </c>
      <c r="BM325" s="70" t="e">
        <f t="shared" si="96"/>
        <v>#REF!</v>
      </c>
      <c r="BN325" s="70" t="e">
        <f t="shared" si="97"/>
        <v>#REF!</v>
      </c>
      <c r="BO325" s="70" t="e">
        <f t="shared" si="98"/>
        <v>#REF!</v>
      </c>
      <c r="BP325" s="70" t="e">
        <f t="shared" si="99"/>
        <v>#REF!</v>
      </c>
      <c r="BQ325" s="52"/>
    </row>
    <row r="326" spans="1:69">
      <c r="A326" s="73">
        <v>7536</v>
      </c>
      <c r="B326" s="73" t="s">
        <v>339</v>
      </c>
      <c r="C326" s="74"/>
      <c r="D326" s="14" t="e">
        <f>SUMIF(#REF!,Aufteilung_Gebäudegruppen_BWZK!A326,#REF!)</f>
        <v>#REF!</v>
      </c>
      <c r="E326" s="14" t="e">
        <f>SUMIF(#REF!,Aufteilung_Gebäudegruppen_BWZK!A326,#REF!)</f>
        <v>#REF!</v>
      </c>
      <c r="F326" s="14" t="e">
        <f>SUMIF(#REF!,Aufteilung_Gebäudegruppen_BWZK!A326,#REF!)</f>
        <v>#REF!</v>
      </c>
      <c r="G326" s="14" t="e">
        <f>SUMIF(#REF!,Aufteilung_Gebäudegruppen_BWZK!A326,#REF!)</f>
        <v>#REF!</v>
      </c>
      <c r="H326" s="14" t="e">
        <f>SUMIF(#REF!,Aufteilung_Gebäudegruppen_BWZK!A326,#REF!)</f>
        <v>#REF!</v>
      </c>
      <c r="I326" s="67"/>
      <c r="J326" s="72" t="e">
        <f>SUMIF(#REF!,Aufteilung_Gebäudegruppen_BWZK!A326,#REF!)</f>
        <v>#REF!</v>
      </c>
      <c r="K326" s="72" t="e">
        <f>SUMIF(#REF!,Aufteilung_Gebäudegruppen_BWZK!A326,#REF!)</f>
        <v>#REF!</v>
      </c>
      <c r="L326" s="72" t="e">
        <f>SUMIF(#REF!,Aufteilung_Gebäudegruppen_BWZK!A326,#REF!)</f>
        <v>#REF!</v>
      </c>
      <c r="M326" s="72" t="e">
        <f>SUMIF(#REF!,Aufteilung_Gebäudegruppen_BWZK!A326,#REF!)</f>
        <v>#REF!</v>
      </c>
      <c r="N326" s="72" t="e">
        <f>SUMIF(#REF!,Aufteilung_Gebäudegruppen_BWZK!A326,#REF!)</f>
        <v>#REF!</v>
      </c>
      <c r="O326" s="67"/>
      <c r="P326" s="72" t="e">
        <f>SUMIF(#REF!,Aufteilung_Gebäudegruppen_BWZK!A326,#REF!)</f>
        <v>#REF!</v>
      </c>
      <c r="Q326" s="72" t="e">
        <f>SUMIF(#REF!,Aufteilung_Gebäudegruppen_BWZK!A326,#REF!)</f>
        <v>#REF!</v>
      </c>
      <c r="R326" s="72" t="e">
        <f>SUMIF(#REF!,Aufteilung_Gebäudegruppen_BWZK!A326,#REF!)</f>
        <v>#REF!</v>
      </c>
      <c r="S326" s="72" t="e">
        <f>SUMIF(#REF!,Aufteilung_Gebäudegruppen_BWZK!A326,#REF!)</f>
        <v>#REF!</v>
      </c>
      <c r="T326" s="72" t="e">
        <f>SUMIF(#REF!,Aufteilung_Gebäudegruppen_BWZK!A326,#REF!)</f>
        <v>#REF!</v>
      </c>
      <c r="U326" s="67"/>
      <c r="V326" s="72" t="e">
        <f>SUMIF(#REF!,Aufteilung_Gebäudegruppen_BWZK!A326,#REF!)</f>
        <v>#REF!</v>
      </c>
      <c r="W326" s="72" t="e">
        <f>SUMIF(#REF!,Aufteilung_Gebäudegruppen_BWZK!A326,#REF!)</f>
        <v>#REF!</v>
      </c>
      <c r="X326" s="72" t="e">
        <f>SUMIF(#REF!,Aufteilung_Gebäudegruppen_BWZK!A326,#REF!)</f>
        <v>#REF!</v>
      </c>
      <c r="Y326" s="72" t="e">
        <f>SUMIF(#REF!,Aufteilung_Gebäudegruppen_BWZK!A326,#REF!)</f>
        <v>#REF!</v>
      </c>
      <c r="Z326" s="72" t="e">
        <f>SUMIF(#REF!,Aufteilung_Gebäudegruppen_BWZK!A326,#REF!)</f>
        <v>#REF!</v>
      </c>
      <c r="AA326" s="67"/>
      <c r="AB326" s="72" t="e">
        <f>SUMIF(#REF!,Aufteilung_Gebäudegruppen_BWZK!A326,#REF!)</f>
        <v>#REF!</v>
      </c>
      <c r="AC326" s="72" t="e">
        <f>SUMIF(#REF!,Aufteilung_Gebäudegruppen_BWZK!A326,#REF!)</f>
        <v>#REF!</v>
      </c>
      <c r="AD326" s="72" t="e">
        <f>SUMIF(#REF!,Aufteilung_Gebäudegruppen_BWZK!A326,#REF!)</f>
        <v>#REF!</v>
      </c>
      <c r="AE326" s="72" t="e">
        <f>SUMIF(#REF!,Aufteilung_Gebäudegruppen_BWZK!A326,#REF!)</f>
        <v>#REF!</v>
      </c>
      <c r="AF326" s="72" t="e">
        <f>SUMIF(#REF!,Aufteilung_Gebäudegruppen_BWZK!A326,#REF!)</f>
        <v>#REF!</v>
      </c>
      <c r="AG326" s="67"/>
      <c r="AH326" s="72" t="e">
        <f>SUMIF(#REF!,Aufteilung_Gebäudegruppen_BWZK!A326,#REF!)</f>
        <v>#REF!</v>
      </c>
      <c r="AI326" s="72" t="e">
        <f>SUMIF(#REF!,Aufteilung_Gebäudegruppen_BWZK!A326,#REF!)</f>
        <v>#REF!</v>
      </c>
      <c r="AJ326" s="72" t="e">
        <f>SUMIF(#REF!,Aufteilung_Gebäudegruppen_BWZK!A326,#REF!)</f>
        <v>#REF!</v>
      </c>
      <c r="AK326" s="72" t="e">
        <f>SUMIF(#REF!,Aufteilung_Gebäudegruppen_BWZK!A326,#REF!)</f>
        <v>#REF!</v>
      </c>
      <c r="AL326" s="72" t="e">
        <f>SUMIF(#REF!,Aufteilung_Gebäudegruppen_BWZK!A326,#REF!)</f>
        <v>#REF!</v>
      </c>
      <c r="AM326" s="69"/>
      <c r="AN326" s="70" t="s">
        <v>47</v>
      </c>
      <c r="AO326" s="70" t="e">
        <f t="shared" si="80"/>
        <v>#REF!</v>
      </c>
      <c r="AP326" s="70" t="e">
        <f t="shared" si="81"/>
        <v>#REF!</v>
      </c>
      <c r="AQ326" s="70" t="e">
        <f t="shared" si="82"/>
        <v>#REF!</v>
      </c>
      <c r="AR326" s="70" t="e">
        <f t="shared" si="83"/>
        <v>#REF!</v>
      </c>
      <c r="AS326" s="71"/>
      <c r="AT326" s="70" t="s">
        <v>47</v>
      </c>
      <c r="AU326" s="70" t="e">
        <f t="shared" si="84"/>
        <v>#REF!</v>
      </c>
      <c r="AV326" s="70" t="e">
        <f t="shared" si="85"/>
        <v>#REF!</v>
      </c>
      <c r="AW326" s="70" t="e">
        <f t="shared" si="86"/>
        <v>#REF!</v>
      </c>
      <c r="AX326" s="70" t="e">
        <f t="shared" si="87"/>
        <v>#REF!</v>
      </c>
      <c r="AY326" s="71"/>
      <c r="AZ326" s="70" t="s">
        <v>47</v>
      </c>
      <c r="BA326" s="70" t="e">
        <f t="shared" si="88"/>
        <v>#REF!</v>
      </c>
      <c r="BB326" s="70" t="e">
        <f t="shared" si="89"/>
        <v>#REF!</v>
      </c>
      <c r="BC326" s="70" t="e">
        <f t="shared" si="90"/>
        <v>#REF!</v>
      </c>
      <c r="BD326" s="70" t="e">
        <f t="shared" si="91"/>
        <v>#REF!</v>
      </c>
      <c r="BE326" s="71"/>
      <c r="BF326" s="70" t="s">
        <v>47</v>
      </c>
      <c r="BG326" s="70" t="e">
        <f t="shared" si="92"/>
        <v>#REF!</v>
      </c>
      <c r="BH326" s="70" t="e">
        <f t="shared" si="93"/>
        <v>#REF!</v>
      </c>
      <c r="BI326" s="70" t="e">
        <f t="shared" si="94"/>
        <v>#REF!</v>
      </c>
      <c r="BJ326" s="70" t="e">
        <f t="shared" si="95"/>
        <v>#REF!</v>
      </c>
      <c r="BK326" s="71"/>
      <c r="BL326" s="70" t="s">
        <v>47</v>
      </c>
      <c r="BM326" s="70" t="e">
        <f t="shared" si="96"/>
        <v>#REF!</v>
      </c>
      <c r="BN326" s="70" t="e">
        <f t="shared" si="97"/>
        <v>#REF!</v>
      </c>
      <c r="BO326" s="70" t="e">
        <f t="shared" si="98"/>
        <v>#REF!</v>
      </c>
      <c r="BP326" s="70" t="e">
        <f t="shared" si="99"/>
        <v>#REF!</v>
      </c>
      <c r="BQ326" s="52"/>
    </row>
    <row r="327" spans="1:69">
      <c r="A327" s="5">
        <v>7540</v>
      </c>
      <c r="B327" s="5" t="s">
        <v>340</v>
      </c>
      <c r="C327" s="40"/>
      <c r="D327" s="14" t="e">
        <f>SUMIF(#REF!,Aufteilung_Gebäudegruppen_BWZK!A327,#REF!)</f>
        <v>#REF!</v>
      </c>
      <c r="E327" s="14" t="e">
        <f>SUMIF(#REF!,Aufteilung_Gebäudegruppen_BWZK!A327,#REF!)</f>
        <v>#REF!</v>
      </c>
      <c r="F327" s="14" t="e">
        <f>SUMIF(#REF!,Aufteilung_Gebäudegruppen_BWZK!A327,#REF!)</f>
        <v>#REF!</v>
      </c>
      <c r="G327" s="14" t="e">
        <f>SUMIF(#REF!,Aufteilung_Gebäudegruppen_BWZK!A327,#REF!)</f>
        <v>#REF!</v>
      </c>
      <c r="H327" s="14" t="e">
        <f>SUMIF(#REF!,Aufteilung_Gebäudegruppen_BWZK!A327,#REF!)</f>
        <v>#REF!</v>
      </c>
      <c r="I327" s="67"/>
      <c r="J327" s="72" t="e">
        <f>SUMIF(#REF!,Aufteilung_Gebäudegruppen_BWZK!A327,#REF!)</f>
        <v>#REF!</v>
      </c>
      <c r="K327" s="72" t="e">
        <f>SUMIF(#REF!,Aufteilung_Gebäudegruppen_BWZK!A327,#REF!)</f>
        <v>#REF!</v>
      </c>
      <c r="L327" s="72" t="e">
        <f>SUMIF(#REF!,Aufteilung_Gebäudegruppen_BWZK!A327,#REF!)</f>
        <v>#REF!</v>
      </c>
      <c r="M327" s="72" t="e">
        <f>SUMIF(#REF!,Aufteilung_Gebäudegruppen_BWZK!A327,#REF!)</f>
        <v>#REF!</v>
      </c>
      <c r="N327" s="72" t="e">
        <f>SUMIF(#REF!,Aufteilung_Gebäudegruppen_BWZK!A327,#REF!)</f>
        <v>#REF!</v>
      </c>
      <c r="O327" s="67"/>
      <c r="P327" s="72" t="e">
        <f>SUMIF(#REF!,Aufteilung_Gebäudegruppen_BWZK!A327,#REF!)</f>
        <v>#REF!</v>
      </c>
      <c r="Q327" s="72" t="e">
        <f>SUMIF(#REF!,Aufteilung_Gebäudegruppen_BWZK!A327,#REF!)</f>
        <v>#REF!</v>
      </c>
      <c r="R327" s="72" t="e">
        <f>SUMIF(#REF!,Aufteilung_Gebäudegruppen_BWZK!A327,#REF!)</f>
        <v>#REF!</v>
      </c>
      <c r="S327" s="72" t="e">
        <f>SUMIF(#REF!,Aufteilung_Gebäudegruppen_BWZK!A327,#REF!)</f>
        <v>#REF!</v>
      </c>
      <c r="T327" s="72" t="e">
        <f>SUMIF(#REF!,Aufteilung_Gebäudegruppen_BWZK!A327,#REF!)</f>
        <v>#REF!</v>
      </c>
      <c r="U327" s="67"/>
      <c r="V327" s="72" t="e">
        <f>SUMIF(#REF!,Aufteilung_Gebäudegruppen_BWZK!A327,#REF!)</f>
        <v>#REF!</v>
      </c>
      <c r="W327" s="72" t="e">
        <f>SUMIF(#REF!,Aufteilung_Gebäudegruppen_BWZK!A327,#REF!)</f>
        <v>#REF!</v>
      </c>
      <c r="X327" s="72" t="e">
        <f>SUMIF(#REF!,Aufteilung_Gebäudegruppen_BWZK!A327,#REF!)</f>
        <v>#REF!</v>
      </c>
      <c r="Y327" s="72" t="e">
        <f>SUMIF(#REF!,Aufteilung_Gebäudegruppen_BWZK!A327,#REF!)</f>
        <v>#REF!</v>
      </c>
      <c r="Z327" s="72" t="e">
        <f>SUMIF(#REF!,Aufteilung_Gebäudegruppen_BWZK!A327,#REF!)</f>
        <v>#REF!</v>
      </c>
      <c r="AA327" s="67"/>
      <c r="AB327" s="72" t="e">
        <f>SUMIF(#REF!,Aufteilung_Gebäudegruppen_BWZK!A327,#REF!)</f>
        <v>#REF!</v>
      </c>
      <c r="AC327" s="72" t="e">
        <f>SUMIF(#REF!,Aufteilung_Gebäudegruppen_BWZK!A327,#REF!)</f>
        <v>#REF!</v>
      </c>
      <c r="AD327" s="72" t="e">
        <f>SUMIF(#REF!,Aufteilung_Gebäudegruppen_BWZK!A327,#REF!)</f>
        <v>#REF!</v>
      </c>
      <c r="AE327" s="72" t="e">
        <f>SUMIF(#REF!,Aufteilung_Gebäudegruppen_BWZK!A327,#REF!)</f>
        <v>#REF!</v>
      </c>
      <c r="AF327" s="72" t="e">
        <f>SUMIF(#REF!,Aufteilung_Gebäudegruppen_BWZK!A327,#REF!)</f>
        <v>#REF!</v>
      </c>
      <c r="AG327" s="67"/>
      <c r="AH327" s="72" t="e">
        <f>SUMIF(#REF!,Aufteilung_Gebäudegruppen_BWZK!A327,#REF!)</f>
        <v>#REF!</v>
      </c>
      <c r="AI327" s="72" t="e">
        <f>SUMIF(#REF!,Aufteilung_Gebäudegruppen_BWZK!A327,#REF!)</f>
        <v>#REF!</v>
      </c>
      <c r="AJ327" s="72" t="e">
        <f>SUMIF(#REF!,Aufteilung_Gebäudegruppen_BWZK!A327,#REF!)</f>
        <v>#REF!</v>
      </c>
      <c r="AK327" s="72" t="e">
        <f>SUMIF(#REF!,Aufteilung_Gebäudegruppen_BWZK!A327,#REF!)</f>
        <v>#REF!</v>
      </c>
      <c r="AL327" s="72" t="e">
        <f>SUMIF(#REF!,Aufteilung_Gebäudegruppen_BWZK!A327,#REF!)</f>
        <v>#REF!</v>
      </c>
      <c r="AM327" s="69"/>
      <c r="AN327" s="70" t="s">
        <v>47</v>
      </c>
      <c r="AO327" s="70" t="e">
        <f t="shared" si="80"/>
        <v>#REF!</v>
      </c>
      <c r="AP327" s="70" t="e">
        <f t="shared" si="81"/>
        <v>#REF!</v>
      </c>
      <c r="AQ327" s="70" t="e">
        <f t="shared" si="82"/>
        <v>#REF!</v>
      </c>
      <c r="AR327" s="70" t="e">
        <f t="shared" si="83"/>
        <v>#REF!</v>
      </c>
      <c r="AS327" s="71"/>
      <c r="AT327" s="70" t="s">
        <v>47</v>
      </c>
      <c r="AU327" s="70" t="e">
        <f t="shared" si="84"/>
        <v>#REF!</v>
      </c>
      <c r="AV327" s="70" t="e">
        <f t="shared" si="85"/>
        <v>#REF!</v>
      </c>
      <c r="AW327" s="70" t="e">
        <f t="shared" si="86"/>
        <v>#REF!</v>
      </c>
      <c r="AX327" s="70" t="e">
        <f t="shared" si="87"/>
        <v>#REF!</v>
      </c>
      <c r="AY327" s="71"/>
      <c r="AZ327" s="70" t="s">
        <v>47</v>
      </c>
      <c r="BA327" s="70" t="e">
        <f t="shared" si="88"/>
        <v>#REF!</v>
      </c>
      <c r="BB327" s="70" t="e">
        <f t="shared" si="89"/>
        <v>#REF!</v>
      </c>
      <c r="BC327" s="70" t="e">
        <f t="shared" si="90"/>
        <v>#REF!</v>
      </c>
      <c r="BD327" s="70" t="e">
        <f t="shared" si="91"/>
        <v>#REF!</v>
      </c>
      <c r="BE327" s="71"/>
      <c r="BF327" s="70" t="s">
        <v>47</v>
      </c>
      <c r="BG327" s="70" t="e">
        <f t="shared" si="92"/>
        <v>#REF!</v>
      </c>
      <c r="BH327" s="70" t="e">
        <f t="shared" si="93"/>
        <v>#REF!</v>
      </c>
      <c r="BI327" s="70" t="e">
        <f t="shared" si="94"/>
        <v>#REF!</v>
      </c>
      <c r="BJ327" s="70" t="e">
        <f t="shared" si="95"/>
        <v>#REF!</v>
      </c>
      <c r="BK327" s="71"/>
      <c r="BL327" s="70" t="s">
        <v>47</v>
      </c>
      <c r="BM327" s="70" t="e">
        <f t="shared" si="96"/>
        <v>#REF!</v>
      </c>
      <c r="BN327" s="70" t="e">
        <f t="shared" si="97"/>
        <v>#REF!</v>
      </c>
      <c r="BO327" s="70" t="e">
        <f t="shared" si="98"/>
        <v>#REF!</v>
      </c>
      <c r="BP327" s="70" t="e">
        <f t="shared" si="99"/>
        <v>#REF!</v>
      </c>
      <c r="BQ327" s="52"/>
    </row>
    <row r="328" spans="1:69">
      <c r="A328" s="66">
        <v>7600</v>
      </c>
      <c r="B328" s="66" t="s">
        <v>341</v>
      </c>
      <c r="C328" s="39"/>
      <c r="D328" s="14" t="e">
        <f>SUMIF(#REF!,Aufteilung_Gebäudegruppen_BWZK!A328,#REF!)</f>
        <v>#REF!</v>
      </c>
      <c r="E328" s="14" t="e">
        <f>SUMIF(#REF!,Aufteilung_Gebäudegruppen_BWZK!A328,#REF!)</f>
        <v>#REF!</v>
      </c>
      <c r="F328" s="14" t="e">
        <f>SUMIF(#REF!,Aufteilung_Gebäudegruppen_BWZK!A328,#REF!)</f>
        <v>#REF!</v>
      </c>
      <c r="G328" s="14" t="e">
        <f>SUMIF(#REF!,Aufteilung_Gebäudegruppen_BWZK!A328,#REF!)</f>
        <v>#REF!</v>
      </c>
      <c r="H328" s="14" t="e">
        <f>SUMIF(#REF!,Aufteilung_Gebäudegruppen_BWZK!A328,#REF!)</f>
        <v>#REF!</v>
      </c>
      <c r="I328" s="67"/>
      <c r="J328" s="72" t="e">
        <f>SUMIF(#REF!,Aufteilung_Gebäudegruppen_BWZK!A328,#REF!)</f>
        <v>#REF!</v>
      </c>
      <c r="K328" s="72" t="e">
        <f>SUMIF(#REF!,Aufteilung_Gebäudegruppen_BWZK!A328,#REF!)</f>
        <v>#REF!</v>
      </c>
      <c r="L328" s="72" t="e">
        <f>SUMIF(#REF!,Aufteilung_Gebäudegruppen_BWZK!A328,#REF!)</f>
        <v>#REF!</v>
      </c>
      <c r="M328" s="72" t="e">
        <f>SUMIF(#REF!,Aufteilung_Gebäudegruppen_BWZK!A328,#REF!)</f>
        <v>#REF!</v>
      </c>
      <c r="N328" s="72" t="e">
        <f>SUMIF(#REF!,Aufteilung_Gebäudegruppen_BWZK!A328,#REF!)</f>
        <v>#REF!</v>
      </c>
      <c r="O328" s="67"/>
      <c r="P328" s="72" t="e">
        <f>SUMIF(#REF!,Aufteilung_Gebäudegruppen_BWZK!A328,#REF!)</f>
        <v>#REF!</v>
      </c>
      <c r="Q328" s="72" t="e">
        <f>SUMIF(#REF!,Aufteilung_Gebäudegruppen_BWZK!A328,#REF!)</f>
        <v>#REF!</v>
      </c>
      <c r="R328" s="72" t="e">
        <f>SUMIF(#REF!,Aufteilung_Gebäudegruppen_BWZK!A328,#REF!)</f>
        <v>#REF!</v>
      </c>
      <c r="S328" s="72" t="e">
        <f>SUMIF(#REF!,Aufteilung_Gebäudegruppen_BWZK!A328,#REF!)</f>
        <v>#REF!</v>
      </c>
      <c r="T328" s="72" t="e">
        <f>SUMIF(#REF!,Aufteilung_Gebäudegruppen_BWZK!A328,#REF!)</f>
        <v>#REF!</v>
      </c>
      <c r="U328" s="67"/>
      <c r="V328" s="72" t="e">
        <f>SUMIF(#REF!,Aufteilung_Gebäudegruppen_BWZK!A328,#REF!)</f>
        <v>#REF!</v>
      </c>
      <c r="W328" s="72" t="e">
        <f>SUMIF(#REF!,Aufteilung_Gebäudegruppen_BWZK!A328,#REF!)</f>
        <v>#REF!</v>
      </c>
      <c r="X328" s="72" t="e">
        <f>SUMIF(#REF!,Aufteilung_Gebäudegruppen_BWZK!A328,#REF!)</f>
        <v>#REF!</v>
      </c>
      <c r="Y328" s="72" t="e">
        <f>SUMIF(#REF!,Aufteilung_Gebäudegruppen_BWZK!A328,#REF!)</f>
        <v>#REF!</v>
      </c>
      <c r="Z328" s="72" t="e">
        <f>SUMIF(#REF!,Aufteilung_Gebäudegruppen_BWZK!A328,#REF!)</f>
        <v>#REF!</v>
      </c>
      <c r="AA328" s="67"/>
      <c r="AB328" s="72" t="e">
        <f>SUMIF(#REF!,Aufteilung_Gebäudegruppen_BWZK!A328,#REF!)</f>
        <v>#REF!</v>
      </c>
      <c r="AC328" s="72" t="e">
        <f>SUMIF(#REF!,Aufteilung_Gebäudegruppen_BWZK!A328,#REF!)</f>
        <v>#REF!</v>
      </c>
      <c r="AD328" s="72" t="e">
        <f>SUMIF(#REF!,Aufteilung_Gebäudegruppen_BWZK!A328,#REF!)</f>
        <v>#REF!</v>
      </c>
      <c r="AE328" s="72" t="e">
        <f>SUMIF(#REF!,Aufteilung_Gebäudegruppen_BWZK!A328,#REF!)</f>
        <v>#REF!</v>
      </c>
      <c r="AF328" s="72" t="e">
        <f>SUMIF(#REF!,Aufteilung_Gebäudegruppen_BWZK!A328,#REF!)</f>
        <v>#REF!</v>
      </c>
      <c r="AG328" s="67"/>
      <c r="AH328" s="72" t="e">
        <f>SUMIF(#REF!,Aufteilung_Gebäudegruppen_BWZK!A328,#REF!)</f>
        <v>#REF!</v>
      </c>
      <c r="AI328" s="72" t="e">
        <f>SUMIF(#REF!,Aufteilung_Gebäudegruppen_BWZK!A328,#REF!)</f>
        <v>#REF!</v>
      </c>
      <c r="AJ328" s="72" t="e">
        <f>SUMIF(#REF!,Aufteilung_Gebäudegruppen_BWZK!A328,#REF!)</f>
        <v>#REF!</v>
      </c>
      <c r="AK328" s="72" t="e">
        <f>SUMIF(#REF!,Aufteilung_Gebäudegruppen_BWZK!A328,#REF!)</f>
        <v>#REF!</v>
      </c>
      <c r="AL328" s="72" t="e">
        <f>SUMIF(#REF!,Aufteilung_Gebäudegruppen_BWZK!A328,#REF!)</f>
        <v>#REF!</v>
      </c>
      <c r="AM328" s="69"/>
      <c r="AN328" s="70" t="s">
        <v>47</v>
      </c>
      <c r="AO328" s="70" t="e">
        <f t="shared" si="80"/>
        <v>#REF!</v>
      </c>
      <c r="AP328" s="70" t="e">
        <f t="shared" si="81"/>
        <v>#REF!</v>
      </c>
      <c r="AQ328" s="70" t="e">
        <f t="shared" si="82"/>
        <v>#REF!</v>
      </c>
      <c r="AR328" s="70" t="e">
        <f t="shared" si="83"/>
        <v>#REF!</v>
      </c>
      <c r="AS328" s="71"/>
      <c r="AT328" s="70" t="s">
        <v>47</v>
      </c>
      <c r="AU328" s="70" t="e">
        <f t="shared" si="84"/>
        <v>#REF!</v>
      </c>
      <c r="AV328" s="70" t="e">
        <f t="shared" si="85"/>
        <v>#REF!</v>
      </c>
      <c r="AW328" s="70" t="e">
        <f t="shared" si="86"/>
        <v>#REF!</v>
      </c>
      <c r="AX328" s="70" t="e">
        <f t="shared" si="87"/>
        <v>#REF!</v>
      </c>
      <c r="AY328" s="71"/>
      <c r="AZ328" s="70" t="s">
        <v>47</v>
      </c>
      <c r="BA328" s="70" t="e">
        <f t="shared" si="88"/>
        <v>#REF!</v>
      </c>
      <c r="BB328" s="70" t="e">
        <f t="shared" si="89"/>
        <v>#REF!</v>
      </c>
      <c r="BC328" s="70" t="e">
        <f t="shared" si="90"/>
        <v>#REF!</v>
      </c>
      <c r="BD328" s="70" t="e">
        <f t="shared" si="91"/>
        <v>#REF!</v>
      </c>
      <c r="BE328" s="71"/>
      <c r="BF328" s="70" t="s">
        <v>47</v>
      </c>
      <c r="BG328" s="70" t="e">
        <f t="shared" si="92"/>
        <v>#REF!</v>
      </c>
      <c r="BH328" s="70" t="e">
        <f t="shared" si="93"/>
        <v>#REF!</v>
      </c>
      <c r="BI328" s="70" t="e">
        <f t="shared" si="94"/>
        <v>#REF!</v>
      </c>
      <c r="BJ328" s="70" t="e">
        <f t="shared" si="95"/>
        <v>#REF!</v>
      </c>
      <c r="BK328" s="71"/>
      <c r="BL328" s="70" t="s">
        <v>47</v>
      </c>
      <c r="BM328" s="70" t="e">
        <f t="shared" si="96"/>
        <v>#REF!</v>
      </c>
      <c r="BN328" s="70" t="e">
        <f t="shared" si="97"/>
        <v>#REF!</v>
      </c>
      <c r="BO328" s="70" t="e">
        <f t="shared" si="98"/>
        <v>#REF!</v>
      </c>
      <c r="BP328" s="70" t="e">
        <f t="shared" si="99"/>
        <v>#REF!</v>
      </c>
      <c r="BQ328" s="52"/>
    </row>
    <row r="329" spans="1:69">
      <c r="A329" s="5">
        <v>7610</v>
      </c>
      <c r="B329" s="5" t="s">
        <v>342</v>
      </c>
      <c r="C329" s="40"/>
      <c r="D329" s="14" t="e">
        <f>SUMIF(#REF!,Aufteilung_Gebäudegruppen_BWZK!A329,#REF!)</f>
        <v>#REF!</v>
      </c>
      <c r="E329" s="14" t="e">
        <f>SUMIF(#REF!,Aufteilung_Gebäudegruppen_BWZK!A329,#REF!)</f>
        <v>#REF!</v>
      </c>
      <c r="F329" s="14" t="e">
        <f>SUMIF(#REF!,Aufteilung_Gebäudegruppen_BWZK!A329,#REF!)</f>
        <v>#REF!</v>
      </c>
      <c r="G329" s="14" t="e">
        <f>SUMIF(#REF!,Aufteilung_Gebäudegruppen_BWZK!A329,#REF!)</f>
        <v>#REF!</v>
      </c>
      <c r="H329" s="14" t="e">
        <f>SUMIF(#REF!,Aufteilung_Gebäudegruppen_BWZK!A329,#REF!)</f>
        <v>#REF!</v>
      </c>
      <c r="I329" s="67"/>
      <c r="J329" s="72" t="e">
        <f>SUMIF(#REF!,Aufteilung_Gebäudegruppen_BWZK!A329,#REF!)</f>
        <v>#REF!</v>
      </c>
      <c r="K329" s="72" t="e">
        <f>SUMIF(#REF!,Aufteilung_Gebäudegruppen_BWZK!A329,#REF!)</f>
        <v>#REF!</v>
      </c>
      <c r="L329" s="72" t="e">
        <f>SUMIF(#REF!,Aufteilung_Gebäudegruppen_BWZK!A329,#REF!)</f>
        <v>#REF!</v>
      </c>
      <c r="M329" s="72" t="e">
        <f>SUMIF(#REF!,Aufteilung_Gebäudegruppen_BWZK!A329,#REF!)</f>
        <v>#REF!</v>
      </c>
      <c r="N329" s="72" t="e">
        <f>SUMIF(#REF!,Aufteilung_Gebäudegruppen_BWZK!A329,#REF!)</f>
        <v>#REF!</v>
      </c>
      <c r="O329" s="67"/>
      <c r="P329" s="72" t="e">
        <f>SUMIF(#REF!,Aufteilung_Gebäudegruppen_BWZK!A329,#REF!)</f>
        <v>#REF!</v>
      </c>
      <c r="Q329" s="72" t="e">
        <f>SUMIF(#REF!,Aufteilung_Gebäudegruppen_BWZK!A329,#REF!)</f>
        <v>#REF!</v>
      </c>
      <c r="R329" s="72" t="e">
        <f>SUMIF(#REF!,Aufteilung_Gebäudegruppen_BWZK!A329,#REF!)</f>
        <v>#REF!</v>
      </c>
      <c r="S329" s="72" t="e">
        <f>SUMIF(#REF!,Aufteilung_Gebäudegruppen_BWZK!A329,#REF!)</f>
        <v>#REF!</v>
      </c>
      <c r="T329" s="72" t="e">
        <f>SUMIF(#REF!,Aufteilung_Gebäudegruppen_BWZK!A329,#REF!)</f>
        <v>#REF!</v>
      </c>
      <c r="U329" s="67"/>
      <c r="V329" s="72" t="e">
        <f>SUMIF(#REF!,Aufteilung_Gebäudegruppen_BWZK!A329,#REF!)</f>
        <v>#REF!</v>
      </c>
      <c r="W329" s="72" t="e">
        <f>SUMIF(#REF!,Aufteilung_Gebäudegruppen_BWZK!A329,#REF!)</f>
        <v>#REF!</v>
      </c>
      <c r="X329" s="72" t="e">
        <f>SUMIF(#REF!,Aufteilung_Gebäudegruppen_BWZK!A329,#REF!)</f>
        <v>#REF!</v>
      </c>
      <c r="Y329" s="72" t="e">
        <f>SUMIF(#REF!,Aufteilung_Gebäudegruppen_BWZK!A329,#REF!)</f>
        <v>#REF!</v>
      </c>
      <c r="Z329" s="72" t="e">
        <f>SUMIF(#REF!,Aufteilung_Gebäudegruppen_BWZK!A329,#REF!)</f>
        <v>#REF!</v>
      </c>
      <c r="AA329" s="67"/>
      <c r="AB329" s="72" t="e">
        <f>SUMIF(#REF!,Aufteilung_Gebäudegruppen_BWZK!A329,#REF!)</f>
        <v>#REF!</v>
      </c>
      <c r="AC329" s="72" t="e">
        <f>SUMIF(#REF!,Aufteilung_Gebäudegruppen_BWZK!A329,#REF!)</f>
        <v>#REF!</v>
      </c>
      <c r="AD329" s="72" t="e">
        <f>SUMIF(#REF!,Aufteilung_Gebäudegruppen_BWZK!A329,#REF!)</f>
        <v>#REF!</v>
      </c>
      <c r="AE329" s="72" t="e">
        <f>SUMIF(#REF!,Aufteilung_Gebäudegruppen_BWZK!A329,#REF!)</f>
        <v>#REF!</v>
      </c>
      <c r="AF329" s="72" t="e">
        <f>SUMIF(#REF!,Aufteilung_Gebäudegruppen_BWZK!A329,#REF!)</f>
        <v>#REF!</v>
      </c>
      <c r="AG329" s="67"/>
      <c r="AH329" s="72" t="e">
        <f>SUMIF(#REF!,Aufteilung_Gebäudegruppen_BWZK!A329,#REF!)</f>
        <v>#REF!</v>
      </c>
      <c r="AI329" s="72" t="e">
        <f>SUMIF(#REF!,Aufteilung_Gebäudegruppen_BWZK!A329,#REF!)</f>
        <v>#REF!</v>
      </c>
      <c r="AJ329" s="72" t="e">
        <f>SUMIF(#REF!,Aufteilung_Gebäudegruppen_BWZK!A329,#REF!)</f>
        <v>#REF!</v>
      </c>
      <c r="AK329" s="72" t="e">
        <f>SUMIF(#REF!,Aufteilung_Gebäudegruppen_BWZK!A329,#REF!)</f>
        <v>#REF!</v>
      </c>
      <c r="AL329" s="72" t="e">
        <f>SUMIF(#REF!,Aufteilung_Gebäudegruppen_BWZK!A329,#REF!)</f>
        <v>#REF!</v>
      </c>
      <c r="AM329" s="69"/>
      <c r="AN329" s="70" t="s">
        <v>47</v>
      </c>
      <c r="AO329" s="70" t="e">
        <f t="shared" si="80"/>
        <v>#REF!</v>
      </c>
      <c r="AP329" s="70" t="e">
        <f t="shared" si="81"/>
        <v>#REF!</v>
      </c>
      <c r="AQ329" s="70" t="e">
        <f t="shared" si="82"/>
        <v>#REF!</v>
      </c>
      <c r="AR329" s="70" t="e">
        <f t="shared" si="83"/>
        <v>#REF!</v>
      </c>
      <c r="AS329" s="71"/>
      <c r="AT329" s="70" t="s">
        <v>47</v>
      </c>
      <c r="AU329" s="70" t="e">
        <f t="shared" si="84"/>
        <v>#REF!</v>
      </c>
      <c r="AV329" s="70" t="e">
        <f t="shared" si="85"/>
        <v>#REF!</v>
      </c>
      <c r="AW329" s="70" t="e">
        <f t="shared" si="86"/>
        <v>#REF!</v>
      </c>
      <c r="AX329" s="70" t="e">
        <f t="shared" si="87"/>
        <v>#REF!</v>
      </c>
      <c r="AY329" s="71"/>
      <c r="AZ329" s="70" t="s">
        <v>47</v>
      </c>
      <c r="BA329" s="70" t="e">
        <f t="shared" si="88"/>
        <v>#REF!</v>
      </c>
      <c r="BB329" s="70" t="e">
        <f t="shared" si="89"/>
        <v>#REF!</v>
      </c>
      <c r="BC329" s="70" t="e">
        <f t="shared" si="90"/>
        <v>#REF!</v>
      </c>
      <c r="BD329" s="70" t="e">
        <f t="shared" si="91"/>
        <v>#REF!</v>
      </c>
      <c r="BE329" s="71"/>
      <c r="BF329" s="70" t="s">
        <v>47</v>
      </c>
      <c r="BG329" s="70" t="e">
        <f t="shared" si="92"/>
        <v>#REF!</v>
      </c>
      <c r="BH329" s="70" t="e">
        <f t="shared" si="93"/>
        <v>#REF!</v>
      </c>
      <c r="BI329" s="70" t="e">
        <f t="shared" si="94"/>
        <v>#REF!</v>
      </c>
      <c r="BJ329" s="70" t="e">
        <f t="shared" si="95"/>
        <v>#REF!</v>
      </c>
      <c r="BK329" s="71"/>
      <c r="BL329" s="70" t="s">
        <v>47</v>
      </c>
      <c r="BM329" s="70" t="e">
        <f t="shared" si="96"/>
        <v>#REF!</v>
      </c>
      <c r="BN329" s="70" t="e">
        <f t="shared" si="97"/>
        <v>#REF!</v>
      </c>
      <c r="BO329" s="70" t="e">
        <f t="shared" si="98"/>
        <v>#REF!</v>
      </c>
      <c r="BP329" s="70" t="e">
        <f t="shared" si="99"/>
        <v>#REF!</v>
      </c>
      <c r="BQ329" s="52"/>
    </row>
    <row r="330" spans="1:69">
      <c r="A330" s="73">
        <v>7611</v>
      </c>
      <c r="B330" s="73" t="s">
        <v>334</v>
      </c>
      <c r="C330" s="74"/>
      <c r="D330" s="14" t="e">
        <f>SUMIF(#REF!,Aufteilung_Gebäudegruppen_BWZK!A330,#REF!)</f>
        <v>#REF!</v>
      </c>
      <c r="E330" s="14" t="e">
        <f>SUMIF(#REF!,Aufteilung_Gebäudegruppen_BWZK!A330,#REF!)</f>
        <v>#REF!</v>
      </c>
      <c r="F330" s="14" t="e">
        <f>SUMIF(#REF!,Aufteilung_Gebäudegruppen_BWZK!A330,#REF!)</f>
        <v>#REF!</v>
      </c>
      <c r="G330" s="14" t="e">
        <f>SUMIF(#REF!,Aufteilung_Gebäudegruppen_BWZK!A330,#REF!)</f>
        <v>#REF!</v>
      </c>
      <c r="H330" s="14" t="e">
        <f>SUMIF(#REF!,Aufteilung_Gebäudegruppen_BWZK!A330,#REF!)</f>
        <v>#REF!</v>
      </c>
      <c r="I330" s="67"/>
      <c r="J330" s="72" t="e">
        <f>SUMIF(#REF!,Aufteilung_Gebäudegruppen_BWZK!A330,#REF!)</f>
        <v>#REF!</v>
      </c>
      <c r="K330" s="72" t="e">
        <f>SUMIF(#REF!,Aufteilung_Gebäudegruppen_BWZK!A330,#REF!)</f>
        <v>#REF!</v>
      </c>
      <c r="L330" s="72" t="e">
        <f>SUMIF(#REF!,Aufteilung_Gebäudegruppen_BWZK!A330,#REF!)</f>
        <v>#REF!</v>
      </c>
      <c r="M330" s="72" t="e">
        <f>SUMIF(#REF!,Aufteilung_Gebäudegruppen_BWZK!A330,#REF!)</f>
        <v>#REF!</v>
      </c>
      <c r="N330" s="72" t="e">
        <f>SUMIF(#REF!,Aufteilung_Gebäudegruppen_BWZK!A330,#REF!)</f>
        <v>#REF!</v>
      </c>
      <c r="O330" s="67"/>
      <c r="P330" s="72" t="e">
        <f>SUMIF(#REF!,Aufteilung_Gebäudegruppen_BWZK!A330,#REF!)</f>
        <v>#REF!</v>
      </c>
      <c r="Q330" s="72" t="e">
        <f>SUMIF(#REF!,Aufteilung_Gebäudegruppen_BWZK!A330,#REF!)</f>
        <v>#REF!</v>
      </c>
      <c r="R330" s="72" t="e">
        <f>SUMIF(#REF!,Aufteilung_Gebäudegruppen_BWZK!A330,#REF!)</f>
        <v>#REF!</v>
      </c>
      <c r="S330" s="72" t="e">
        <f>SUMIF(#REF!,Aufteilung_Gebäudegruppen_BWZK!A330,#REF!)</f>
        <v>#REF!</v>
      </c>
      <c r="T330" s="72" t="e">
        <f>SUMIF(#REF!,Aufteilung_Gebäudegruppen_BWZK!A330,#REF!)</f>
        <v>#REF!</v>
      </c>
      <c r="U330" s="67"/>
      <c r="V330" s="72" t="e">
        <f>SUMIF(#REF!,Aufteilung_Gebäudegruppen_BWZK!A330,#REF!)</f>
        <v>#REF!</v>
      </c>
      <c r="W330" s="72" t="e">
        <f>SUMIF(#REF!,Aufteilung_Gebäudegruppen_BWZK!A330,#REF!)</f>
        <v>#REF!</v>
      </c>
      <c r="X330" s="72" t="e">
        <f>SUMIF(#REF!,Aufteilung_Gebäudegruppen_BWZK!A330,#REF!)</f>
        <v>#REF!</v>
      </c>
      <c r="Y330" s="72" t="e">
        <f>SUMIF(#REF!,Aufteilung_Gebäudegruppen_BWZK!A330,#REF!)</f>
        <v>#REF!</v>
      </c>
      <c r="Z330" s="72" t="e">
        <f>SUMIF(#REF!,Aufteilung_Gebäudegruppen_BWZK!A330,#REF!)</f>
        <v>#REF!</v>
      </c>
      <c r="AA330" s="67"/>
      <c r="AB330" s="72" t="e">
        <f>SUMIF(#REF!,Aufteilung_Gebäudegruppen_BWZK!A330,#REF!)</f>
        <v>#REF!</v>
      </c>
      <c r="AC330" s="72" t="e">
        <f>SUMIF(#REF!,Aufteilung_Gebäudegruppen_BWZK!A330,#REF!)</f>
        <v>#REF!</v>
      </c>
      <c r="AD330" s="72" t="e">
        <f>SUMIF(#REF!,Aufteilung_Gebäudegruppen_BWZK!A330,#REF!)</f>
        <v>#REF!</v>
      </c>
      <c r="AE330" s="72" t="e">
        <f>SUMIF(#REF!,Aufteilung_Gebäudegruppen_BWZK!A330,#REF!)</f>
        <v>#REF!</v>
      </c>
      <c r="AF330" s="72" t="e">
        <f>SUMIF(#REF!,Aufteilung_Gebäudegruppen_BWZK!A330,#REF!)</f>
        <v>#REF!</v>
      </c>
      <c r="AG330" s="67"/>
      <c r="AH330" s="72" t="e">
        <f>SUMIF(#REF!,Aufteilung_Gebäudegruppen_BWZK!A330,#REF!)</f>
        <v>#REF!</v>
      </c>
      <c r="AI330" s="72" t="e">
        <f>SUMIF(#REF!,Aufteilung_Gebäudegruppen_BWZK!A330,#REF!)</f>
        <v>#REF!</v>
      </c>
      <c r="AJ330" s="72" t="e">
        <f>SUMIF(#REF!,Aufteilung_Gebäudegruppen_BWZK!A330,#REF!)</f>
        <v>#REF!</v>
      </c>
      <c r="AK330" s="72" t="e">
        <f>SUMIF(#REF!,Aufteilung_Gebäudegruppen_BWZK!A330,#REF!)</f>
        <v>#REF!</v>
      </c>
      <c r="AL330" s="72" t="e">
        <f>SUMIF(#REF!,Aufteilung_Gebäudegruppen_BWZK!A330,#REF!)</f>
        <v>#REF!</v>
      </c>
      <c r="AM330" s="69"/>
      <c r="AN330" s="70" t="s">
        <v>47</v>
      </c>
      <c r="AO330" s="70" t="e">
        <f t="shared" si="80"/>
        <v>#REF!</v>
      </c>
      <c r="AP330" s="70" t="e">
        <f t="shared" si="81"/>
        <v>#REF!</v>
      </c>
      <c r="AQ330" s="70" t="e">
        <f t="shared" si="82"/>
        <v>#REF!</v>
      </c>
      <c r="AR330" s="70" t="e">
        <f t="shared" si="83"/>
        <v>#REF!</v>
      </c>
      <c r="AS330" s="71"/>
      <c r="AT330" s="70" t="s">
        <v>47</v>
      </c>
      <c r="AU330" s="70" t="e">
        <f t="shared" si="84"/>
        <v>#REF!</v>
      </c>
      <c r="AV330" s="70" t="e">
        <f t="shared" si="85"/>
        <v>#REF!</v>
      </c>
      <c r="AW330" s="70" t="e">
        <f t="shared" si="86"/>
        <v>#REF!</v>
      </c>
      <c r="AX330" s="70" t="e">
        <f t="shared" si="87"/>
        <v>#REF!</v>
      </c>
      <c r="AY330" s="71"/>
      <c r="AZ330" s="70" t="s">
        <v>47</v>
      </c>
      <c r="BA330" s="70" t="e">
        <f t="shared" si="88"/>
        <v>#REF!</v>
      </c>
      <c r="BB330" s="70" t="e">
        <f t="shared" si="89"/>
        <v>#REF!</v>
      </c>
      <c r="BC330" s="70" t="e">
        <f t="shared" si="90"/>
        <v>#REF!</v>
      </c>
      <c r="BD330" s="70" t="e">
        <f t="shared" si="91"/>
        <v>#REF!</v>
      </c>
      <c r="BE330" s="71"/>
      <c r="BF330" s="70" t="s">
        <v>47</v>
      </c>
      <c r="BG330" s="70" t="e">
        <f t="shared" si="92"/>
        <v>#REF!</v>
      </c>
      <c r="BH330" s="70" t="e">
        <f t="shared" si="93"/>
        <v>#REF!</v>
      </c>
      <c r="BI330" s="70" t="e">
        <f t="shared" si="94"/>
        <v>#REF!</v>
      </c>
      <c r="BJ330" s="70" t="e">
        <f t="shared" si="95"/>
        <v>#REF!</v>
      </c>
      <c r="BK330" s="71"/>
      <c r="BL330" s="70" t="s">
        <v>47</v>
      </c>
      <c r="BM330" s="70" t="e">
        <f t="shared" si="96"/>
        <v>#REF!</v>
      </c>
      <c r="BN330" s="70" t="e">
        <f t="shared" si="97"/>
        <v>#REF!</v>
      </c>
      <c r="BO330" s="70" t="e">
        <f t="shared" si="98"/>
        <v>#REF!</v>
      </c>
      <c r="BP330" s="70" t="e">
        <f t="shared" si="99"/>
        <v>#REF!</v>
      </c>
      <c r="BQ330" s="52"/>
    </row>
    <row r="331" spans="1:69">
      <c r="A331" s="73">
        <v>7612</v>
      </c>
      <c r="B331" s="73" t="s">
        <v>335</v>
      </c>
      <c r="C331" s="74"/>
      <c r="D331" s="14" t="e">
        <f>SUMIF(#REF!,Aufteilung_Gebäudegruppen_BWZK!A331,#REF!)</f>
        <v>#REF!</v>
      </c>
      <c r="E331" s="14" t="e">
        <f>SUMIF(#REF!,Aufteilung_Gebäudegruppen_BWZK!A331,#REF!)</f>
        <v>#REF!</v>
      </c>
      <c r="F331" s="14" t="e">
        <f>SUMIF(#REF!,Aufteilung_Gebäudegruppen_BWZK!A331,#REF!)</f>
        <v>#REF!</v>
      </c>
      <c r="G331" s="14" t="e">
        <f>SUMIF(#REF!,Aufteilung_Gebäudegruppen_BWZK!A331,#REF!)</f>
        <v>#REF!</v>
      </c>
      <c r="H331" s="14" t="e">
        <f>SUMIF(#REF!,Aufteilung_Gebäudegruppen_BWZK!A331,#REF!)</f>
        <v>#REF!</v>
      </c>
      <c r="I331" s="67"/>
      <c r="J331" s="72" t="e">
        <f>SUMIF(#REF!,Aufteilung_Gebäudegruppen_BWZK!A331,#REF!)</f>
        <v>#REF!</v>
      </c>
      <c r="K331" s="72" t="e">
        <f>SUMIF(#REF!,Aufteilung_Gebäudegruppen_BWZK!A331,#REF!)</f>
        <v>#REF!</v>
      </c>
      <c r="L331" s="72" t="e">
        <f>SUMIF(#REF!,Aufteilung_Gebäudegruppen_BWZK!A331,#REF!)</f>
        <v>#REF!</v>
      </c>
      <c r="M331" s="72" t="e">
        <f>SUMIF(#REF!,Aufteilung_Gebäudegruppen_BWZK!A331,#REF!)</f>
        <v>#REF!</v>
      </c>
      <c r="N331" s="72" t="e">
        <f>SUMIF(#REF!,Aufteilung_Gebäudegruppen_BWZK!A331,#REF!)</f>
        <v>#REF!</v>
      </c>
      <c r="O331" s="67"/>
      <c r="P331" s="72" t="e">
        <f>SUMIF(#REF!,Aufteilung_Gebäudegruppen_BWZK!A331,#REF!)</f>
        <v>#REF!</v>
      </c>
      <c r="Q331" s="72" t="e">
        <f>SUMIF(#REF!,Aufteilung_Gebäudegruppen_BWZK!A331,#REF!)</f>
        <v>#REF!</v>
      </c>
      <c r="R331" s="72" t="e">
        <f>SUMIF(#REF!,Aufteilung_Gebäudegruppen_BWZK!A331,#REF!)</f>
        <v>#REF!</v>
      </c>
      <c r="S331" s="72" t="e">
        <f>SUMIF(#REF!,Aufteilung_Gebäudegruppen_BWZK!A331,#REF!)</f>
        <v>#REF!</v>
      </c>
      <c r="T331" s="72" t="e">
        <f>SUMIF(#REF!,Aufteilung_Gebäudegruppen_BWZK!A331,#REF!)</f>
        <v>#REF!</v>
      </c>
      <c r="U331" s="67"/>
      <c r="V331" s="72" t="e">
        <f>SUMIF(#REF!,Aufteilung_Gebäudegruppen_BWZK!A331,#REF!)</f>
        <v>#REF!</v>
      </c>
      <c r="W331" s="72" t="e">
        <f>SUMIF(#REF!,Aufteilung_Gebäudegruppen_BWZK!A331,#REF!)</f>
        <v>#REF!</v>
      </c>
      <c r="X331" s="72" t="e">
        <f>SUMIF(#REF!,Aufteilung_Gebäudegruppen_BWZK!A331,#REF!)</f>
        <v>#REF!</v>
      </c>
      <c r="Y331" s="72" t="e">
        <f>SUMIF(#REF!,Aufteilung_Gebäudegruppen_BWZK!A331,#REF!)</f>
        <v>#REF!</v>
      </c>
      <c r="Z331" s="72" t="e">
        <f>SUMIF(#REF!,Aufteilung_Gebäudegruppen_BWZK!A331,#REF!)</f>
        <v>#REF!</v>
      </c>
      <c r="AA331" s="67"/>
      <c r="AB331" s="72" t="e">
        <f>SUMIF(#REF!,Aufteilung_Gebäudegruppen_BWZK!A331,#REF!)</f>
        <v>#REF!</v>
      </c>
      <c r="AC331" s="72" t="e">
        <f>SUMIF(#REF!,Aufteilung_Gebäudegruppen_BWZK!A331,#REF!)</f>
        <v>#REF!</v>
      </c>
      <c r="AD331" s="72" t="e">
        <f>SUMIF(#REF!,Aufteilung_Gebäudegruppen_BWZK!A331,#REF!)</f>
        <v>#REF!</v>
      </c>
      <c r="AE331" s="72" t="e">
        <f>SUMIF(#REF!,Aufteilung_Gebäudegruppen_BWZK!A331,#REF!)</f>
        <v>#REF!</v>
      </c>
      <c r="AF331" s="72" t="e">
        <f>SUMIF(#REF!,Aufteilung_Gebäudegruppen_BWZK!A331,#REF!)</f>
        <v>#REF!</v>
      </c>
      <c r="AG331" s="67"/>
      <c r="AH331" s="72" t="e">
        <f>SUMIF(#REF!,Aufteilung_Gebäudegruppen_BWZK!A331,#REF!)</f>
        <v>#REF!</v>
      </c>
      <c r="AI331" s="72" t="e">
        <f>SUMIF(#REF!,Aufteilung_Gebäudegruppen_BWZK!A331,#REF!)</f>
        <v>#REF!</v>
      </c>
      <c r="AJ331" s="72" t="e">
        <f>SUMIF(#REF!,Aufteilung_Gebäudegruppen_BWZK!A331,#REF!)</f>
        <v>#REF!</v>
      </c>
      <c r="AK331" s="72" t="e">
        <f>SUMIF(#REF!,Aufteilung_Gebäudegruppen_BWZK!A331,#REF!)</f>
        <v>#REF!</v>
      </c>
      <c r="AL331" s="72" t="e">
        <f>SUMIF(#REF!,Aufteilung_Gebäudegruppen_BWZK!A331,#REF!)</f>
        <v>#REF!</v>
      </c>
      <c r="AM331" s="69"/>
      <c r="AN331" s="70" t="s">
        <v>47</v>
      </c>
      <c r="AO331" s="70" t="e">
        <f t="shared" si="80"/>
        <v>#REF!</v>
      </c>
      <c r="AP331" s="70" t="e">
        <f t="shared" si="81"/>
        <v>#REF!</v>
      </c>
      <c r="AQ331" s="70" t="e">
        <f t="shared" si="82"/>
        <v>#REF!</v>
      </c>
      <c r="AR331" s="70" t="e">
        <f t="shared" si="83"/>
        <v>#REF!</v>
      </c>
      <c r="AS331" s="71"/>
      <c r="AT331" s="70" t="s">
        <v>47</v>
      </c>
      <c r="AU331" s="70" t="e">
        <f t="shared" si="84"/>
        <v>#REF!</v>
      </c>
      <c r="AV331" s="70" t="e">
        <f t="shared" si="85"/>
        <v>#REF!</v>
      </c>
      <c r="AW331" s="70" t="e">
        <f t="shared" si="86"/>
        <v>#REF!</v>
      </c>
      <c r="AX331" s="70" t="e">
        <f t="shared" si="87"/>
        <v>#REF!</v>
      </c>
      <c r="AY331" s="71"/>
      <c r="AZ331" s="70" t="s">
        <v>47</v>
      </c>
      <c r="BA331" s="70" t="e">
        <f t="shared" si="88"/>
        <v>#REF!</v>
      </c>
      <c r="BB331" s="70" t="e">
        <f t="shared" si="89"/>
        <v>#REF!</v>
      </c>
      <c r="BC331" s="70" t="e">
        <f t="shared" si="90"/>
        <v>#REF!</v>
      </c>
      <c r="BD331" s="70" t="e">
        <f t="shared" si="91"/>
        <v>#REF!</v>
      </c>
      <c r="BE331" s="71"/>
      <c r="BF331" s="70" t="s">
        <v>47</v>
      </c>
      <c r="BG331" s="70" t="e">
        <f t="shared" si="92"/>
        <v>#REF!</v>
      </c>
      <c r="BH331" s="70" t="e">
        <f t="shared" si="93"/>
        <v>#REF!</v>
      </c>
      <c r="BI331" s="70" t="e">
        <f t="shared" si="94"/>
        <v>#REF!</v>
      </c>
      <c r="BJ331" s="70" t="e">
        <f t="shared" si="95"/>
        <v>#REF!</v>
      </c>
      <c r="BK331" s="71"/>
      <c r="BL331" s="70" t="s">
        <v>47</v>
      </c>
      <c r="BM331" s="70" t="e">
        <f t="shared" si="96"/>
        <v>#REF!</v>
      </c>
      <c r="BN331" s="70" t="e">
        <f t="shared" si="97"/>
        <v>#REF!</v>
      </c>
      <c r="BO331" s="70" t="e">
        <f t="shared" si="98"/>
        <v>#REF!</v>
      </c>
      <c r="BP331" s="70" t="e">
        <f t="shared" si="99"/>
        <v>#REF!</v>
      </c>
      <c r="BQ331" s="52"/>
    </row>
    <row r="332" spans="1:69">
      <c r="A332" s="73">
        <v>7613</v>
      </c>
      <c r="B332" s="73" t="s">
        <v>336</v>
      </c>
      <c r="C332" s="74"/>
      <c r="D332" s="14" t="e">
        <f>SUMIF(#REF!,Aufteilung_Gebäudegruppen_BWZK!A332,#REF!)</f>
        <v>#REF!</v>
      </c>
      <c r="E332" s="14" t="e">
        <f>SUMIF(#REF!,Aufteilung_Gebäudegruppen_BWZK!A332,#REF!)</f>
        <v>#REF!</v>
      </c>
      <c r="F332" s="14" t="e">
        <f>SUMIF(#REF!,Aufteilung_Gebäudegruppen_BWZK!A332,#REF!)</f>
        <v>#REF!</v>
      </c>
      <c r="G332" s="14" t="e">
        <f>SUMIF(#REF!,Aufteilung_Gebäudegruppen_BWZK!A332,#REF!)</f>
        <v>#REF!</v>
      </c>
      <c r="H332" s="14" t="e">
        <f>SUMIF(#REF!,Aufteilung_Gebäudegruppen_BWZK!A332,#REF!)</f>
        <v>#REF!</v>
      </c>
      <c r="I332" s="67"/>
      <c r="J332" s="72" t="e">
        <f>SUMIF(#REF!,Aufteilung_Gebäudegruppen_BWZK!A332,#REF!)</f>
        <v>#REF!</v>
      </c>
      <c r="K332" s="72" t="e">
        <f>SUMIF(#REF!,Aufteilung_Gebäudegruppen_BWZK!A332,#REF!)</f>
        <v>#REF!</v>
      </c>
      <c r="L332" s="72" t="e">
        <f>SUMIF(#REF!,Aufteilung_Gebäudegruppen_BWZK!A332,#REF!)</f>
        <v>#REF!</v>
      </c>
      <c r="M332" s="72" t="e">
        <f>SUMIF(#REF!,Aufteilung_Gebäudegruppen_BWZK!A332,#REF!)</f>
        <v>#REF!</v>
      </c>
      <c r="N332" s="72" t="e">
        <f>SUMIF(#REF!,Aufteilung_Gebäudegruppen_BWZK!A332,#REF!)</f>
        <v>#REF!</v>
      </c>
      <c r="O332" s="67"/>
      <c r="P332" s="72" t="e">
        <f>SUMIF(#REF!,Aufteilung_Gebäudegruppen_BWZK!A332,#REF!)</f>
        <v>#REF!</v>
      </c>
      <c r="Q332" s="72" t="e">
        <f>SUMIF(#REF!,Aufteilung_Gebäudegruppen_BWZK!A332,#REF!)</f>
        <v>#REF!</v>
      </c>
      <c r="R332" s="72" t="e">
        <f>SUMIF(#REF!,Aufteilung_Gebäudegruppen_BWZK!A332,#REF!)</f>
        <v>#REF!</v>
      </c>
      <c r="S332" s="72" t="e">
        <f>SUMIF(#REF!,Aufteilung_Gebäudegruppen_BWZK!A332,#REF!)</f>
        <v>#REF!</v>
      </c>
      <c r="T332" s="72" t="e">
        <f>SUMIF(#REF!,Aufteilung_Gebäudegruppen_BWZK!A332,#REF!)</f>
        <v>#REF!</v>
      </c>
      <c r="U332" s="67"/>
      <c r="V332" s="72" t="e">
        <f>SUMIF(#REF!,Aufteilung_Gebäudegruppen_BWZK!A332,#REF!)</f>
        <v>#REF!</v>
      </c>
      <c r="W332" s="72" t="e">
        <f>SUMIF(#REF!,Aufteilung_Gebäudegruppen_BWZK!A332,#REF!)</f>
        <v>#REF!</v>
      </c>
      <c r="X332" s="72" t="e">
        <f>SUMIF(#REF!,Aufteilung_Gebäudegruppen_BWZK!A332,#REF!)</f>
        <v>#REF!</v>
      </c>
      <c r="Y332" s="72" t="e">
        <f>SUMIF(#REF!,Aufteilung_Gebäudegruppen_BWZK!A332,#REF!)</f>
        <v>#REF!</v>
      </c>
      <c r="Z332" s="72" t="e">
        <f>SUMIF(#REF!,Aufteilung_Gebäudegruppen_BWZK!A332,#REF!)</f>
        <v>#REF!</v>
      </c>
      <c r="AA332" s="67"/>
      <c r="AB332" s="72" t="e">
        <f>SUMIF(#REF!,Aufteilung_Gebäudegruppen_BWZK!A332,#REF!)</f>
        <v>#REF!</v>
      </c>
      <c r="AC332" s="72" t="e">
        <f>SUMIF(#REF!,Aufteilung_Gebäudegruppen_BWZK!A332,#REF!)</f>
        <v>#REF!</v>
      </c>
      <c r="AD332" s="72" t="e">
        <f>SUMIF(#REF!,Aufteilung_Gebäudegruppen_BWZK!A332,#REF!)</f>
        <v>#REF!</v>
      </c>
      <c r="AE332" s="72" t="e">
        <f>SUMIF(#REF!,Aufteilung_Gebäudegruppen_BWZK!A332,#REF!)</f>
        <v>#REF!</v>
      </c>
      <c r="AF332" s="72" t="e">
        <f>SUMIF(#REF!,Aufteilung_Gebäudegruppen_BWZK!A332,#REF!)</f>
        <v>#REF!</v>
      </c>
      <c r="AG332" s="67"/>
      <c r="AH332" s="72" t="e">
        <f>SUMIF(#REF!,Aufteilung_Gebäudegruppen_BWZK!A332,#REF!)</f>
        <v>#REF!</v>
      </c>
      <c r="AI332" s="72" t="e">
        <f>SUMIF(#REF!,Aufteilung_Gebäudegruppen_BWZK!A332,#REF!)</f>
        <v>#REF!</v>
      </c>
      <c r="AJ332" s="72" t="e">
        <f>SUMIF(#REF!,Aufteilung_Gebäudegruppen_BWZK!A332,#REF!)</f>
        <v>#REF!</v>
      </c>
      <c r="AK332" s="72" t="e">
        <f>SUMIF(#REF!,Aufteilung_Gebäudegruppen_BWZK!A332,#REF!)</f>
        <v>#REF!</v>
      </c>
      <c r="AL332" s="72" t="e">
        <f>SUMIF(#REF!,Aufteilung_Gebäudegruppen_BWZK!A332,#REF!)</f>
        <v>#REF!</v>
      </c>
      <c r="AM332" s="69"/>
      <c r="AN332" s="70" t="s">
        <v>47</v>
      </c>
      <c r="AO332" s="70" t="e">
        <f t="shared" si="80"/>
        <v>#REF!</v>
      </c>
      <c r="AP332" s="70" t="e">
        <f t="shared" si="81"/>
        <v>#REF!</v>
      </c>
      <c r="AQ332" s="70" t="e">
        <f t="shared" si="82"/>
        <v>#REF!</v>
      </c>
      <c r="AR332" s="70" t="e">
        <f t="shared" si="83"/>
        <v>#REF!</v>
      </c>
      <c r="AS332" s="71"/>
      <c r="AT332" s="70" t="s">
        <v>47</v>
      </c>
      <c r="AU332" s="70" t="e">
        <f t="shared" si="84"/>
        <v>#REF!</v>
      </c>
      <c r="AV332" s="70" t="e">
        <f t="shared" si="85"/>
        <v>#REF!</v>
      </c>
      <c r="AW332" s="70" t="e">
        <f t="shared" si="86"/>
        <v>#REF!</v>
      </c>
      <c r="AX332" s="70" t="e">
        <f t="shared" si="87"/>
        <v>#REF!</v>
      </c>
      <c r="AY332" s="71"/>
      <c r="AZ332" s="70" t="s">
        <v>47</v>
      </c>
      <c r="BA332" s="70" t="e">
        <f t="shared" si="88"/>
        <v>#REF!</v>
      </c>
      <c r="BB332" s="70" t="e">
        <f t="shared" si="89"/>
        <v>#REF!</v>
      </c>
      <c r="BC332" s="70" t="e">
        <f t="shared" si="90"/>
        <v>#REF!</v>
      </c>
      <c r="BD332" s="70" t="e">
        <f t="shared" si="91"/>
        <v>#REF!</v>
      </c>
      <c r="BE332" s="71"/>
      <c r="BF332" s="70" t="s">
        <v>47</v>
      </c>
      <c r="BG332" s="70" t="e">
        <f t="shared" si="92"/>
        <v>#REF!</v>
      </c>
      <c r="BH332" s="70" t="e">
        <f t="shared" si="93"/>
        <v>#REF!</v>
      </c>
      <c r="BI332" s="70" t="e">
        <f t="shared" si="94"/>
        <v>#REF!</v>
      </c>
      <c r="BJ332" s="70" t="e">
        <f t="shared" si="95"/>
        <v>#REF!</v>
      </c>
      <c r="BK332" s="71"/>
      <c r="BL332" s="70" t="s">
        <v>47</v>
      </c>
      <c r="BM332" s="70" t="e">
        <f t="shared" si="96"/>
        <v>#REF!</v>
      </c>
      <c r="BN332" s="70" t="e">
        <f t="shared" si="97"/>
        <v>#REF!</v>
      </c>
      <c r="BO332" s="70" t="e">
        <f t="shared" si="98"/>
        <v>#REF!</v>
      </c>
      <c r="BP332" s="70" t="e">
        <f t="shared" si="99"/>
        <v>#REF!</v>
      </c>
      <c r="BQ332" s="52"/>
    </row>
    <row r="333" spans="1:69">
      <c r="A333" s="73">
        <v>7614</v>
      </c>
      <c r="B333" s="73" t="s">
        <v>337</v>
      </c>
      <c r="C333" s="74"/>
      <c r="D333" s="14" t="e">
        <f>SUMIF(#REF!,Aufteilung_Gebäudegruppen_BWZK!A333,#REF!)</f>
        <v>#REF!</v>
      </c>
      <c r="E333" s="14" t="e">
        <f>SUMIF(#REF!,Aufteilung_Gebäudegruppen_BWZK!A333,#REF!)</f>
        <v>#REF!</v>
      </c>
      <c r="F333" s="14" t="e">
        <f>SUMIF(#REF!,Aufteilung_Gebäudegruppen_BWZK!A333,#REF!)</f>
        <v>#REF!</v>
      </c>
      <c r="G333" s="14" t="e">
        <f>SUMIF(#REF!,Aufteilung_Gebäudegruppen_BWZK!A333,#REF!)</f>
        <v>#REF!</v>
      </c>
      <c r="H333" s="14" t="e">
        <f>SUMIF(#REF!,Aufteilung_Gebäudegruppen_BWZK!A333,#REF!)</f>
        <v>#REF!</v>
      </c>
      <c r="I333" s="67"/>
      <c r="J333" s="72" t="e">
        <f>SUMIF(#REF!,Aufteilung_Gebäudegruppen_BWZK!A333,#REF!)</f>
        <v>#REF!</v>
      </c>
      <c r="K333" s="72" t="e">
        <f>SUMIF(#REF!,Aufteilung_Gebäudegruppen_BWZK!A333,#REF!)</f>
        <v>#REF!</v>
      </c>
      <c r="L333" s="72" t="e">
        <f>SUMIF(#REF!,Aufteilung_Gebäudegruppen_BWZK!A333,#REF!)</f>
        <v>#REF!</v>
      </c>
      <c r="M333" s="72" t="e">
        <f>SUMIF(#REF!,Aufteilung_Gebäudegruppen_BWZK!A333,#REF!)</f>
        <v>#REF!</v>
      </c>
      <c r="N333" s="72" t="e">
        <f>SUMIF(#REF!,Aufteilung_Gebäudegruppen_BWZK!A333,#REF!)</f>
        <v>#REF!</v>
      </c>
      <c r="O333" s="67"/>
      <c r="P333" s="72" t="e">
        <f>SUMIF(#REF!,Aufteilung_Gebäudegruppen_BWZK!A333,#REF!)</f>
        <v>#REF!</v>
      </c>
      <c r="Q333" s="72" t="e">
        <f>SUMIF(#REF!,Aufteilung_Gebäudegruppen_BWZK!A333,#REF!)</f>
        <v>#REF!</v>
      </c>
      <c r="R333" s="72" t="e">
        <f>SUMIF(#REF!,Aufteilung_Gebäudegruppen_BWZK!A333,#REF!)</f>
        <v>#REF!</v>
      </c>
      <c r="S333" s="72" t="e">
        <f>SUMIF(#REF!,Aufteilung_Gebäudegruppen_BWZK!A333,#REF!)</f>
        <v>#REF!</v>
      </c>
      <c r="T333" s="72" t="e">
        <f>SUMIF(#REF!,Aufteilung_Gebäudegruppen_BWZK!A333,#REF!)</f>
        <v>#REF!</v>
      </c>
      <c r="U333" s="67"/>
      <c r="V333" s="72" t="e">
        <f>SUMIF(#REF!,Aufteilung_Gebäudegruppen_BWZK!A333,#REF!)</f>
        <v>#REF!</v>
      </c>
      <c r="W333" s="72" t="e">
        <f>SUMIF(#REF!,Aufteilung_Gebäudegruppen_BWZK!A333,#REF!)</f>
        <v>#REF!</v>
      </c>
      <c r="X333" s="72" t="e">
        <f>SUMIF(#REF!,Aufteilung_Gebäudegruppen_BWZK!A333,#REF!)</f>
        <v>#REF!</v>
      </c>
      <c r="Y333" s="72" t="e">
        <f>SUMIF(#REF!,Aufteilung_Gebäudegruppen_BWZK!A333,#REF!)</f>
        <v>#REF!</v>
      </c>
      <c r="Z333" s="72" t="e">
        <f>SUMIF(#REF!,Aufteilung_Gebäudegruppen_BWZK!A333,#REF!)</f>
        <v>#REF!</v>
      </c>
      <c r="AA333" s="67"/>
      <c r="AB333" s="72" t="e">
        <f>SUMIF(#REF!,Aufteilung_Gebäudegruppen_BWZK!A333,#REF!)</f>
        <v>#REF!</v>
      </c>
      <c r="AC333" s="72" t="e">
        <f>SUMIF(#REF!,Aufteilung_Gebäudegruppen_BWZK!A333,#REF!)</f>
        <v>#REF!</v>
      </c>
      <c r="AD333" s="72" t="e">
        <f>SUMIF(#REF!,Aufteilung_Gebäudegruppen_BWZK!A333,#REF!)</f>
        <v>#REF!</v>
      </c>
      <c r="AE333" s="72" t="e">
        <f>SUMIF(#REF!,Aufteilung_Gebäudegruppen_BWZK!A333,#REF!)</f>
        <v>#REF!</v>
      </c>
      <c r="AF333" s="72" t="e">
        <f>SUMIF(#REF!,Aufteilung_Gebäudegruppen_BWZK!A333,#REF!)</f>
        <v>#REF!</v>
      </c>
      <c r="AG333" s="67"/>
      <c r="AH333" s="72" t="e">
        <f>SUMIF(#REF!,Aufteilung_Gebäudegruppen_BWZK!A333,#REF!)</f>
        <v>#REF!</v>
      </c>
      <c r="AI333" s="72" t="e">
        <f>SUMIF(#REF!,Aufteilung_Gebäudegruppen_BWZK!A333,#REF!)</f>
        <v>#REF!</v>
      </c>
      <c r="AJ333" s="72" t="e">
        <f>SUMIF(#REF!,Aufteilung_Gebäudegruppen_BWZK!A333,#REF!)</f>
        <v>#REF!</v>
      </c>
      <c r="AK333" s="72" t="e">
        <f>SUMIF(#REF!,Aufteilung_Gebäudegruppen_BWZK!A333,#REF!)</f>
        <v>#REF!</v>
      </c>
      <c r="AL333" s="72" t="e">
        <f>SUMIF(#REF!,Aufteilung_Gebäudegruppen_BWZK!A333,#REF!)</f>
        <v>#REF!</v>
      </c>
      <c r="AM333" s="69"/>
      <c r="AN333" s="70" t="s">
        <v>47</v>
      </c>
      <c r="AO333" s="70" t="e">
        <f t="shared" si="80"/>
        <v>#REF!</v>
      </c>
      <c r="AP333" s="70" t="e">
        <f t="shared" si="81"/>
        <v>#REF!</v>
      </c>
      <c r="AQ333" s="70" t="e">
        <f t="shared" si="82"/>
        <v>#REF!</v>
      </c>
      <c r="AR333" s="70" t="e">
        <f t="shared" si="83"/>
        <v>#REF!</v>
      </c>
      <c r="AS333" s="71"/>
      <c r="AT333" s="70" t="s">
        <v>47</v>
      </c>
      <c r="AU333" s="70" t="e">
        <f t="shared" si="84"/>
        <v>#REF!</v>
      </c>
      <c r="AV333" s="70" t="e">
        <f t="shared" si="85"/>
        <v>#REF!</v>
      </c>
      <c r="AW333" s="70" t="e">
        <f t="shared" si="86"/>
        <v>#REF!</v>
      </c>
      <c r="AX333" s="70" t="e">
        <f t="shared" si="87"/>
        <v>#REF!</v>
      </c>
      <c r="AY333" s="71"/>
      <c r="AZ333" s="70" t="s">
        <v>47</v>
      </c>
      <c r="BA333" s="70" t="e">
        <f t="shared" si="88"/>
        <v>#REF!</v>
      </c>
      <c r="BB333" s="70" t="e">
        <f t="shared" si="89"/>
        <v>#REF!</v>
      </c>
      <c r="BC333" s="70" t="e">
        <f t="shared" si="90"/>
        <v>#REF!</v>
      </c>
      <c r="BD333" s="70" t="e">
        <f t="shared" si="91"/>
        <v>#REF!</v>
      </c>
      <c r="BE333" s="71"/>
      <c r="BF333" s="70" t="s">
        <v>47</v>
      </c>
      <c r="BG333" s="70" t="e">
        <f t="shared" si="92"/>
        <v>#REF!</v>
      </c>
      <c r="BH333" s="70" t="e">
        <f t="shared" si="93"/>
        <v>#REF!</v>
      </c>
      <c r="BI333" s="70" t="e">
        <f t="shared" si="94"/>
        <v>#REF!</v>
      </c>
      <c r="BJ333" s="70" t="e">
        <f t="shared" si="95"/>
        <v>#REF!</v>
      </c>
      <c r="BK333" s="71"/>
      <c r="BL333" s="70" t="s">
        <v>47</v>
      </c>
      <c r="BM333" s="70" t="e">
        <f t="shared" si="96"/>
        <v>#REF!</v>
      </c>
      <c r="BN333" s="70" t="e">
        <f t="shared" si="97"/>
        <v>#REF!</v>
      </c>
      <c r="BO333" s="70" t="e">
        <f t="shared" si="98"/>
        <v>#REF!</v>
      </c>
      <c r="BP333" s="70" t="e">
        <f t="shared" si="99"/>
        <v>#REF!</v>
      </c>
      <c r="BQ333" s="52"/>
    </row>
    <row r="334" spans="1:69">
      <c r="A334" s="73">
        <v>7615</v>
      </c>
      <c r="B334" s="73" t="s">
        <v>338</v>
      </c>
      <c r="C334" s="74"/>
      <c r="D334" s="14" t="e">
        <f>SUMIF(#REF!,Aufteilung_Gebäudegruppen_BWZK!A334,#REF!)</f>
        <v>#REF!</v>
      </c>
      <c r="E334" s="14" t="e">
        <f>SUMIF(#REF!,Aufteilung_Gebäudegruppen_BWZK!A334,#REF!)</f>
        <v>#REF!</v>
      </c>
      <c r="F334" s="14" t="e">
        <f>SUMIF(#REF!,Aufteilung_Gebäudegruppen_BWZK!A334,#REF!)</f>
        <v>#REF!</v>
      </c>
      <c r="G334" s="14" t="e">
        <f>SUMIF(#REF!,Aufteilung_Gebäudegruppen_BWZK!A334,#REF!)</f>
        <v>#REF!</v>
      </c>
      <c r="H334" s="14" t="e">
        <f>SUMIF(#REF!,Aufteilung_Gebäudegruppen_BWZK!A334,#REF!)</f>
        <v>#REF!</v>
      </c>
      <c r="I334" s="67"/>
      <c r="J334" s="72" t="e">
        <f>SUMIF(#REF!,Aufteilung_Gebäudegruppen_BWZK!A334,#REF!)</f>
        <v>#REF!</v>
      </c>
      <c r="K334" s="72" t="e">
        <f>SUMIF(#REF!,Aufteilung_Gebäudegruppen_BWZK!A334,#REF!)</f>
        <v>#REF!</v>
      </c>
      <c r="L334" s="72" t="e">
        <f>SUMIF(#REF!,Aufteilung_Gebäudegruppen_BWZK!A334,#REF!)</f>
        <v>#REF!</v>
      </c>
      <c r="M334" s="72" t="e">
        <f>SUMIF(#REF!,Aufteilung_Gebäudegruppen_BWZK!A334,#REF!)</f>
        <v>#REF!</v>
      </c>
      <c r="N334" s="72" t="e">
        <f>SUMIF(#REF!,Aufteilung_Gebäudegruppen_BWZK!A334,#REF!)</f>
        <v>#REF!</v>
      </c>
      <c r="O334" s="67"/>
      <c r="P334" s="72" t="e">
        <f>SUMIF(#REF!,Aufteilung_Gebäudegruppen_BWZK!A334,#REF!)</f>
        <v>#REF!</v>
      </c>
      <c r="Q334" s="72" t="e">
        <f>SUMIF(#REF!,Aufteilung_Gebäudegruppen_BWZK!A334,#REF!)</f>
        <v>#REF!</v>
      </c>
      <c r="R334" s="72" t="e">
        <f>SUMIF(#REF!,Aufteilung_Gebäudegruppen_BWZK!A334,#REF!)</f>
        <v>#REF!</v>
      </c>
      <c r="S334" s="72" t="e">
        <f>SUMIF(#REF!,Aufteilung_Gebäudegruppen_BWZK!A334,#REF!)</f>
        <v>#REF!</v>
      </c>
      <c r="T334" s="72" t="e">
        <f>SUMIF(#REF!,Aufteilung_Gebäudegruppen_BWZK!A334,#REF!)</f>
        <v>#REF!</v>
      </c>
      <c r="U334" s="67"/>
      <c r="V334" s="72" t="e">
        <f>SUMIF(#REF!,Aufteilung_Gebäudegruppen_BWZK!A334,#REF!)</f>
        <v>#REF!</v>
      </c>
      <c r="W334" s="72" t="e">
        <f>SUMIF(#REF!,Aufteilung_Gebäudegruppen_BWZK!A334,#REF!)</f>
        <v>#REF!</v>
      </c>
      <c r="X334" s="72" t="e">
        <f>SUMIF(#REF!,Aufteilung_Gebäudegruppen_BWZK!A334,#REF!)</f>
        <v>#REF!</v>
      </c>
      <c r="Y334" s="72" t="e">
        <f>SUMIF(#REF!,Aufteilung_Gebäudegruppen_BWZK!A334,#REF!)</f>
        <v>#REF!</v>
      </c>
      <c r="Z334" s="72" t="e">
        <f>SUMIF(#REF!,Aufteilung_Gebäudegruppen_BWZK!A334,#REF!)</f>
        <v>#REF!</v>
      </c>
      <c r="AA334" s="67"/>
      <c r="AB334" s="72" t="e">
        <f>SUMIF(#REF!,Aufteilung_Gebäudegruppen_BWZK!A334,#REF!)</f>
        <v>#REF!</v>
      </c>
      <c r="AC334" s="72" t="e">
        <f>SUMIF(#REF!,Aufteilung_Gebäudegruppen_BWZK!A334,#REF!)</f>
        <v>#REF!</v>
      </c>
      <c r="AD334" s="72" t="e">
        <f>SUMIF(#REF!,Aufteilung_Gebäudegruppen_BWZK!A334,#REF!)</f>
        <v>#REF!</v>
      </c>
      <c r="AE334" s="72" t="e">
        <f>SUMIF(#REF!,Aufteilung_Gebäudegruppen_BWZK!A334,#REF!)</f>
        <v>#REF!</v>
      </c>
      <c r="AF334" s="72" t="e">
        <f>SUMIF(#REF!,Aufteilung_Gebäudegruppen_BWZK!A334,#REF!)</f>
        <v>#REF!</v>
      </c>
      <c r="AG334" s="67"/>
      <c r="AH334" s="72" t="e">
        <f>SUMIF(#REF!,Aufteilung_Gebäudegruppen_BWZK!A334,#REF!)</f>
        <v>#REF!</v>
      </c>
      <c r="AI334" s="72" t="e">
        <f>SUMIF(#REF!,Aufteilung_Gebäudegruppen_BWZK!A334,#REF!)</f>
        <v>#REF!</v>
      </c>
      <c r="AJ334" s="72" t="e">
        <f>SUMIF(#REF!,Aufteilung_Gebäudegruppen_BWZK!A334,#REF!)</f>
        <v>#REF!</v>
      </c>
      <c r="AK334" s="72" t="e">
        <f>SUMIF(#REF!,Aufteilung_Gebäudegruppen_BWZK!A334,#REF!)</f>
        <v>#REF!</v>
      </c>
      <c r="AL334" s="72" t="e">
        <f>SUMIF(#REF!,Aufteilung_Gebäudegruppen_BWZK!A334,#REF!)</f>
        <v>#REF!</v>
      </c>
      <c r="AM334" s="69"/>
      <c r="AN334" s="70" t="s">
        <v>47</v>
      </c>
      <c r="AO334" s="70" t="e">
        <f t="shared" si="80"/>
        <v>#REF!</v>
      </c>
      <c r="AP334" s="70" t="e">
        <f t="shared" si="81"/>
        <v>#REF!</v>
      </c>
      <c r="AQ334" s="70" t="e">
        <f t="shared" si="82"/>
        <v>#REF!</v>
      </c>
      <c r="AR334" s="70" t="e">
        <f t="shared" si="83"/>
        <v>#REF!</v>
      </c>
      <c r="AS334" s="71"/>
      <c r="AT334" s="70" t="s">
        <v>47</v>
      </c>
      <c r="AU334" s="70" t="e">
        <f t="shared" si="84"/>
        <v>#REF!</v>
      </c>
      <c r="AV334" s="70" t="e">
        <f t="shared" si="85"/>
        <v>#REF!</v>
      </c>
      <c r="AW334" s="70" t="e">
        <f t="shared" si="86"/>
        <v>#REF!</v>
      </c>
      <c r="AX334" s="70" t="e">
        <f t="shared" si="87"/>
        <v>#REF!</v>
      </c>
      <c r="AY334" s="71"/>
      <c r="AZ334" s="70" t="s">
        <v>47</v>
      </c>
      <c r="BA334" s="70" t="e">
        <f t="shared" si="88"/>
        <v>#REF!</v>
      </c>
      <c r="BB334" s="70" t="e">
        <f t="shared" si="89"/>
        <v>#REF!</v>
      </c>
      <c r="BC334" s="70" t="e">
        <f t="shared" si="90"/>
        <v>#REF!</v>
      </c>
      <c r="BD334" s="70" t="e">
        <f t="shared" si="91"/>
        <v>#REF!</v>
      </c>
      <c r="BE334" s="71"/>
      <c r="BF334" s="70" t="s">
        <v>47</v>
      </c>
      <c r="BG334" s="70" t="e">
        <f t="shared" si="92"/>
        <v>#REF!</v>
      </c>
      <c r="BH334" s="70" t="e">
        <f t="shared" si="93"/>
        <v>#REF!</v>
      </c>
      <c r="BI334" s="70" t="e">
        <f t="shared" si="94"/>
        <v>#REF!</v>
      </c>
      <c r="BJ334" s="70" t="e">
        <f t="shared" si="95"/>
        <v>#REF!</v>
      </c>
      <c r="BK334" s="71"/>
      <c r="BL334" s="70" t="s">
        <v>47</v>
      </c>
      <c r="BM334" s="70" t="e">
        <f t="shared" si="96"/>
        <v>#REF!</v>
      </c>
      <c r="BN334" s="70" t="e">
        <f t="shared" si="97"/>
        <v>#REF!</v>
      </c>
      <c r="BO334" s="70" t="e">
        <f t="shared" si="98"/>
        <v>#REF!</v>
      </c>
      <c r="BP334" s="70" t="e">
        <f t="shared" si="99"/>
        <v>#REF!</v>
      </c>
      <c r="BQ334" s="52"/>
    </row>
    <row r="335" spans="1:69">
      <c r="A335" s="5">
        <v>7620</v>
      </c>
      <c r="B335" s="5" t="s">
        <v>343</v>
      </c>
      <c r="C335" s="40"/>
      <c r="D335" s="14" t="e">
        <f>SUMIF(#REF!,Aufteilung_Gebäudegruppen_BWZK!A335,#REF!)</f>
        <v>#REF!</v>
      </c>
      <c r="E335" s="14" t="e">
        <f>SUMIF(#REF!,Aufteilung_Gebäudegruppen_BWZK!A335,#REF!)</f>
        <v>#REF!</v>
      </c>
      <c r="F335" s="14" t="e">
        <f>SUMIF(#REF!,Aufteilung_Gebäudegruppen_BWZK!A335,#REF!)</f>
        <v>#REF!</v>
      </c>
      <c r="G335" s="14" t="e">
        <f>SUMIF(#REF!,Aufteilung_Gebäudegruppen_BWZK!A335,#REF!)</f>
        <v>#REF!</v>
      </c>
      <c r="H335" s="14" t="e">
        <f>SUMIF(#REF!,Aufteilung_Gebäudegruppen_BWZK!A335,#REF!)</f>
        <v>#REF!</v>
      </c>
      <c r="I335" s="67"/>
      <c r="J335" s="72" t="e">
        <f>SUMIF(#REF!,Aufteilung_Gebäudegruppen_BWZK!A335,#REF!)</f>
        <v>#REF!</v>
      </c>
      <c r="K335" s="72" t="e">
        <f>SUMIF(#REF!,Aufteilung_Gebäudegruppen_BWZK!A335,#REF!)</f>
        <v>#REF!</v>
      </c>
      <c r="L335" s="72" t="e">
        <f>SUMIF(#REF!,Aufteilung_Gebäudegruppen_BWZK!A335,#REF!)</f>
        <v>#REF!</v>
      </c>
      <c r="M335" s="72" t="e">
        <f>SUMIF(#REF!,Aufteilung_Gebäudegruppen_BWZK!A335,#REF!)</f>
        <v>#REF!</v>
      </c>
      <c r="N335" s="72" t="e">
        <f>SUMIF(#REF!,Aufteilung_Gebäudegruppen_BWZK!A335,#REF!)</f>
        <v>#REF!</v>
      </c>
      <c r="O335" s="67"/>
      <c r="P335" s="72" t="e">
        <f>SUMIF(#REF!,Aufteilung_Gebäudegruppen_BWZK!A335,#REF!)</f>
        <v>#REF!</v>
      </c>
      <c r="Q335" s="72" t="e">
        <f>SUMIF(#REF!,Aufteilung_Gebäudegruppen_BWZK!A335,#REF!)</f>
        <v>#REF!</v>
      </c>
      <c r="R335" s="72" t="e">
        <f>SUMIF(#REF!,Aufteilung_Gebäudegruppen_BWZK!A335,#REF!)</f>
        <v>#REF!</v>
      </c>
      <c r="S335" s="72" t="e">
        <f>SUMIF(#REF!,Aufteilung_Gebäudegruppen_BWZK!A335,#REF!)</f>
        <v>#REF!</v>
      </c>
      <c r="T335" s="72" t="e">
        <f>SUMIF(#REF!,Aufteilung_Gebäudegruppen_BWZK!A335,#REF!)</f>
        <v>#REF!</v>
      </c>
      <c r="U335" s="67"/>
      <c r="V335" s="72" t="e">
        <f>SUMIF(#REF!,Aufteilung_Gebäudegruppen_BWZK!A335,#REF!)</f>
        <v>#REF!</v>
      </c>
      <c r="W335" s="72" t="e">
        <f>SUMIF(#REF!,Aufteilung_Gebäudegruppen_BWZK!A335,#REF!)</f>
        <v>#REF!</v>
      </c>
      <c r="X335" s="72" t="e">
        <f>SUMIF(#REF!,Aufteilung_Gebäudegruppen_BWZK!A335,#REF!)</f>
        <v>#REF!</v>
      </c>
      <c r="Y335" s="72" t="e">
        <f>SUMIF(#REF!,Aufteilung_Gebäudegruppen_BWZK!A335,#REF!)</f>
        <v>#REF!</v>
      </c>
      <c r="Z335" s="72" t="e">
        <f>SUMIF(#REF!,Aufteilung_Gebäudegruppen_BWZK!A335,#REF!)</f>
        <v>#REF!</v>
      </c>
      <c r="AA335" s="67"/>
      <c r="AB335" s="72" t="e">
        <f>SUMIF(#REF!,Aufteilung_Gebäudegruppen_BWZK!A335,#REF!)</f>
        <v>#REF!</v>
      </c>
      <c r="AC335" s="72" t="e">
        <f>SUMIF(#REF!,Aufteilung_Gebäudegruppen_BWZK!A335,#REF!)</f>
        <v>#REF!</v>
      </c>
      <c r="AD335" s="72" t="e">
        <f>SUMIF(#REF!,Aufteilung_Gebäudegruppen_BWZK!A335,#REF!)</f>
        <v>#REF!</v>
      </c>
      <c r="AE335" s="72" t="e">
        <f>SUMIF(#REF!,Aufteilung_Gebäudegruppen_BWZK!A335,#REF!)</f>
        <v>#REF!</v>
      </c>
      <c r="AF335" s="72" t="e">
        <f>SUMIF(#REF!,Aufteilung_Gebäudegruppen_BWZK!A335,#REF!)</f>
        <v>#REF!</v>
      </c>
      <c r="AG335" s="67"/>
      <c r="AH335" s="72" t="e">
        <f>SUMIF(#REF!,Aufteilung_Gebäudegruppen_BWZK!A335,#REF!)</f>
        <v>#REF!</v>
      </c>
      <c r="AI335" s="72" t="e">
        <f>SUMIF(#REF!,Aufteilung_Gebäudegruppen_BWZK!A335,#REF!)</f>
        <v>#REF!</v>
      </c>
      <c r="AJ335" s="72" t="e">
        <f>SUMIF(#REF!,Aufteilung_Gebäudegruppen_BWZK!A335,#REF!)</f>
        <v>#REF!</v>
      </c>
      <c r="AK335" s="72" t="e">
        <f>SUMIF(#REF!,Aufteilung_Gebäudegruppen_BWZK!A335,#REF!)</f>
        <v>#REF!</v>
      </c>
      <c r="AL335" s="72" t="e">
        <f>SUMIF(#REF!,Aufteilung_Gebäudegruppen_BWZK!A335,#REF!)</f>
        <v>#REF!</v>
      </c>
      <c r="AM335" s="69"/>
      <c r="AN335" s="70" t="s">
        <v>47</v>
      </c>
      <c r="AO335" s="70" t="e">
        <f t="shared" ref="AO335:AO398" si="100">IF(OR(E335=0,D335=0),"-",(E335-D335)/D335)</f>
        <v>#REF!</v>
      </c>
      <c r="AP335" s="70" t="e">
        <f t="shared" ref="AP335:AP398" si="101">IF(OR(F335=0,E335=0),"-",(F335-E335)/E335)</f>
        <v>#REF!</v>
      </c>
      <c r="AQ335" s="70" t="e">
        <f t="shared" ref="AQ335:AQ398" si="102">IF(OR(G335=0,F335=0),"-",(G335-F335)/F335)</f>
        <v>#REF!</v>
      </c>
      <c r="AR335" s="70" t="e">
        <f t="shared" ref="AR335:AR398" si="103">IF(OR(H335=0,G335=0),"-",(H335-G335)/G335)</f>
        <v>#REF!</v>
      </c>
      <c r="AS335" s="71"/>
      <c r="AT335" s="70" t="s">
        <v>47</v>
      </c>
      <c r="AU335" s="70" t="e">
        <f t="shared" ref="AU335:AU398" si="104">IF(OR(J335=0,K335=0),"-",((K335-J335)/J335))</f>
        <v>#REF!</v>
      </c>
      <c r="AV335" s="70" t="e">
        <f t="shared" ref="AV335:AV398" si="105">IF(OR(K335=0,L335=0),"-",((L335-K335)/K335))</f>
        <v>#REF!</v>
      </c>
      <c r="AW335" s="70" t="e">
        <f t="shared" ref="AW335:AW398" si="106">IF(OR(L335=0,M335=0),"-",((M335-L335)/L335))</f>
        <v>#REF!</v>
      </c>
      <c r="AX335" s="70" t="e">
        <f t="shared" ref="AX335:AX398" si="107">IF(OR(M335=0,N335=0),"-",((N335-M335)/M335))</f>
        <v>#REF!</v>
      </c>
      <c r="AY335" s="71"/>
      <c r="AZ335" s="70" t="s">
        <v>47</v>
      </c>
      <c r="BA335" s="70" t="e">
        <f t="shared" ref="BA335:BA398" si="108">IF(OR(V335=0,W335=0),"-",((W335-V335)/V335))</f>
        <v>#REF!</v>
      </c>
      <c r="BB335" s="70" t="e">
        <f t="shared" ref="BB335:BB398" si="109">IF(OR(W335=0,X335=0),"-",((X335-W335)/W335))</f>
        <v>#REF!</v>
      </c>
      <c r="BC335" s="70" t="e">
        <f t="shared" ref="BC335:BC398" si="110">IF(OR(X335=0,Y335=0),"-",((Y335-X335)/X335))</f>
        <v>#REF!</v>
      </c>
      <c r="BD335" s="70" t="e">
        <f t="shared" ref="BD335:BD398" si="111">IF(OR(Y335=0,Z335=0),"-",((Z335-Y335)/Y335))</f>
        <v>#REF!</v>
      </c>
      <c r="BE335" s="71"/>
      <c r="BF335" s="70" t="s">
        <v>47</v>
      </c>
      <c r="BG335" s="70" t="e">
        <f t="shared" ref="BG335:BG398" si="112">IF(OR(AB335=0,AC335=0),"-",((AC335-AB335)/AB335))</f>
        <v>#REF!</v>
      </c>
      <c r="BH335" s="70" t="e">
        <f t="shared" ref="BH335:BH398" si="113">IF(OR(AC335=0,AD335=0),"-",((AD335-AC335)/AC335))</f>
        <v>#REF!</v>
      </c>
      <c r="BI335" s="70" t="e">
        <f t="shared" ref="BI335:BI398" si="114">IF(OR(AD335=0,AE335=0),"-",((AE335-AD335)/AD335))</f>
        <v>#REF!</v>
      </c>
      <c r="BJ335" s="70" t="e">
        <f t="shared" ref="BJ335:BJ398" si="115">IF(OR(AE335=0,AF335=0),"-",((AF335-AE335)/AE335))</f>
        <v>#REF!</v>
      </c>
      <c r="BK335" s="71"/>
      <c r="BL335" s="70" t="s">
        <v>47</v>
      </c>
      <c r="BM335" s="70" t="e">
        <f t="shared" ref="BM335:BM398" si="116">IF(OR(AH335=0,AI335=0),"-",((AI335-AH335)/AH335))</f>
        <v>#REF!</v>
      </c>
      <c r="BN335" s="70" t="e">
        <f t="shared" ref="BN335:BN398" si="117">IF(OR(AI335=0,AJ335=0),"-",((AJ335-AI335)/AI335))</f>
        <v>#REF!</v>
      </c>
      <c r="BO335" s="70" t="e">
        <f t="shared" ref="BO335:BO398" si="118">IF(OR(AJ335=0,AK335=0),"-",((AK335-AJ335)/AJ335))</f>
        <v>#REF!</v>
      </c>
      <c r="BP335" s="70" t="e">
        <f t="shared" ref="BP335:BP398" si="119">IF(OR(AK335=0,AL335=0),"-",((AL335-AK335)/AK335))</f>
        <v>#REF!</v>
      </c>
      <c r="BQ335" s="52"/>
    </row>
    <row r="336" spans="1:69">
      <c r="A336" s="5">
        <v>7630</v>
      </c>
      <c r="B336" s="5" t="s">
        <v>344</v>
      </c>
      <c r="C336" s="40"/>
      <c r="D336" s="14" t="e">
        <f>SUMIF(#REF!,Aufteilung_Gebäudegruppen_BWZK!A336,#REF!)</f>
        <v>#REF!</v>
      </c>
      <c r="E336" s="14" t="e">
        <f>SUMIF(#REF!,Aufteilung_Gebäudegruppen_BWZK!A336,#REF!)</f>
        <v>#REF!</v>
      </c>
      <c r="F336" s="14" t="e">
        <f>SUMIF(#REF!,Aufteilung_Gebäudegruppen_BWZK!A336,#REF!)</f>
        <v>#REF!</v>
      </c>
      <c r="G336" s="14" t="e">
        <f>SUMIF(#REF!,Aufteilung_Gebäudegruppen_BWZK!A336,#REF!)</f>
        <v>#REF!</v>
      </c>
      <c r="H336" s="14" t="e">
        <f>SUMIF(#REF!,Aufteilung_Gebäudegruppen_BWZK!A336,#REF!)</f>
        <v>#REF!</v>
      </c>
      <c r="I336" s="67"/>
      <c r="J336" s="72" t="e">
        <f>SUMIF(#REF!,Aufteilung_Gebäudegruppen_BWZK!A336,#REF!)</f>
        <v>#REF!</v>
      </c>
      <c r="K336" s="72" t="e">
        <f>SUMIF(#REF!,Aufteilung_Gebäudegruppen_BWZK!A336,#REF!)</f>
        <v>#REF!</v>
      </c>
      <c r="L336" s="72" t="e">
        <f>SUMIF(#REF!,Aufteilung_Gebäudegruppen_BWZK!A336,#REF!)</f>
        <v>#REF!</v>
      </c>
      <c r="M336" s="72" t="e">
        <f>SUMIF(#REF!,Aufteilung_Gebäudegruppen_BWZK!A336,#REF!)</f>
        <v>#REF!</v>
      </c>
      <c r="N336" s="72" t="e">
        <f>SUMIF(#REF!,Aufteilung_Gebäudegruppen_BWZK!A336,#REF!)</f>
        <v>#REF!</v>
      </c>
      <c r="O336" s="67"/>
      <c r="P336" s="72" t="e">
        <f>SUMIF(#REF!,Aufteilung_Gebäudegruppen_BWZK!A336,#REF!)</f>
        <v>#REF!</v>
      </c>
      <c r="Q336" s="72" t="e">
        <f>SUMIF(#REF!,Aufteilung_Gebäudegruppen_BWZK!A336,#REF!)</f>
        <v>#REF!</v>
      </c>
      <c r="R336" s="72" t="e">
        <f>SUMIF(#REF!,Aufteilung_Gebäudegruppen_BWZK!A336,#REF!)</f>
        <v>#REF!</v>
      </c>
      <c r="S336" s="72" t="e">
        <f>SUMIF(#REF!,Aufteilung_Gebäudegruppen_BWZK!A336,#REF!)</f>
        <v>#REF!</v>
      </c>
      <c r="T336" s="72" t="e">
        <f>SUMIF(#REF!,Aufteilung_Gebäudegruppen_BWZK!A336,#REF!)</f>
        <v>#REF!</v>
      </c>
      <c r="U336" s="67"/>
      <c r="V336" s="72" t="e">
        <f>SUMIF(#REF!,Aufteilung_Gebäudegruppen_BWZK!A336,#REF!)</f>
        <v>#REF!</v>
      </c>
      <c r="W336" s="72" t="e">
        <f>SUMIF(#REF!,Aufteilung_Gebäudegruppen_BWZK!A336,#REF!)</f>
        <v>#REF!</v>
      </c>
      <c r="X336" s="72" t="e">
        <f>SUMIF(#REF!,Aufteilung_Gebäudegruppen_BWZK!A336,#REF!)</f>
        <v>#REF!</v>
      </c>
      <c r="Y336" s="72" t="e">
        <f>SUMIF(#REF!,Aufteilung_Gebäudegruppen_BWZK!A336,#REF!)</f>
        <v>#REF!</v>
      </c>
      <c r="Z336" s="72" t="e">
        <f>SUMIF(#REF!,Aufteilung_Gebäudegruppen_BWZK!A336,#REF!)</f>
        <v>#REF!</v>
      </c>
      <c r="AA336" s="67"/>
      <c r="AB336" s="72" t="e">
        <f>SUMIF(#REF!,Aufteilung_Gebäudegruppen_BWZK!A336,#REF!)</f>
        <v>#REF!</v>
      </c>
      <c r="AC336" s="72" t="e">
        <f>SUMIF(#REF!,Aufteilung_Gebäudegruppen_BWZK!A336,#REF!)</f>
        <v>#REF!</v>
      </c>
      <c r="AD336" s="72" t="e">
        <f>SUMIF(#REF!,Aufteilung_Gebäudegruppen_BWZK!A336,#REF!)</f>
        <v>#REF!</v>
      </c>
      <c r="AE336" s="72" t="e">
        <f>SUMIF(#REF!,Aufteilung_Gebäudegruppen_BWZK!A336,#REF!)</f>
        <v>#REF!</v>
      </c>
      <c r="AF336" s="72" t="e">
        <f>SUMIF(#REF!,Aufteilung_Gebäudegruppen_BWZK!A336,#REF!)</f>
        <v>#REF!</v>
      </c>
      <c r="AG336" s="67"/>
      <c r="AH336" s="72" t="e">
        <f>SUMIF(#REF!,Aufteilung_Gebäudegruppen_BWZK!A336,#REF!)</f>
        <v>#REF!</v>
      </c>
      <c r="AI336" s="72" t="e">
        <f>SUMIF(#REF!,Aufteilung_Gebäudegruppen_BWZK!A336,#REF!)</f>
        <v>#REF!</v>
      </c>
      <c r="AJ336" s="72" t="e">
        <f>SUMIF(#REF!,Aufteilung_Gebäudegruppen_BWZK!A336,#REF!)</f>
        <v>#REF!</v>
      </c>
      <c r="AK336" s="72" t="e">
        <f>SUMIF(#REF!,Aufteilung_Gebäudegruppen_BWZK!A336,#REF!)</f>
        <v>#REF!</v>
      </c>
      <c r="AL336" s="72" t="e">
        <f>SUMIF(#REF!,Aufteilung_Gebäudegruppen_BWZK!A336,#REF!)</f>
        <v>#REF!</v>
      </c>
      <c r="AM336" s="69"/>
      <c r="AN336" s="70" t="s">
        <v>47</v>
      </c>
      <c r="AO336" s="70" t="e">
        <f t="shared" si="100"/>
        <v>#REF!</v>
      </c>
      <c r="AP336" s="70" t="e">
        <f t="shared" si="101"/>
        <v>#REF!</v>
      </c>
      <c r="AQ336" s="70" t="e">
        <f t="shared" si="102"/>
        <v>#REF!</v>
      </c>
      <c r="AR336" s="70" t="e">
        <f t="shared" si="103"/>
        <v>#REF!</v>
      </c>
      <c r="AS336" s="71"/>
      <c r="AT336" s="70" t="s">
        <v>47</v>
      </c>
      <c r="AU336" s="70" t="e">
        <f t="shared" si="104"/>
        <v>#REF!</v>
      </c>
      <c r="AV336" s="70" t="e">
        <f t="shared" si="105"/>
        <v>#REF!</v>
      </c>
      <c r="AW336" s="70" t="e">
        <f t="shared" si="106"/>
        <v>#REF!</v>
      </c>
      <c r="AX336" s="70" t="e">
        <f t="shared" si="107"/>
        <v>#REF!</v>
      </c>
      <c r="AY336" s="71"/>
      <c r="AZ336" s="70" t="s">
        <v>47</v>
      </c>
      <c r="BA336" s="70" t="e">
        <f t="shared" si="108"/>
        <v>#REF!</v>
      </c>
      <c r="BB336" s="70" t="e">
        <f t="shared" si="109"/>
        <v>#REF!</v>
      </c>
      <c r="BC336" s="70" t="e">
        <f t="shared" si="110"/>
        <v>#REF!</v>
      </c>
      <c r="BD336" s="70" t="e">
        <f t="shared" si="111"/>
        <v>#REF!</v>
      </c>
      <c r="BE336" s="71"/>
      <c r="BF336" s="70" t="s">
        <v>47</v>
      </c>
      <c r="BG336" s="70" t="e">
        <f t="shared" si="112"/>
        <v>#REF!</v>
      </c>
      <c r="BH336" s="70" t="e">
        <f t="shared" si="113"/>
        <v>#REF!</v>
      </c>
      <c r="BI336" s="70" t="e">
        <f t="shared" si="114"/>
        <v>#REF!</v>
      </c>
      <c r="BJ336" s="70" t="e">
        <f t="shared" si="115"/>
        <v>#REF!</v>
      </c>
      <c r="BK336" s="71"/>
      <c r="BL336" s="70" t="s">
        <v>47</v>
      </c>
      <c r="BM336" s="70" t="e">
        <f t="shared" si="116"/>
        <v>#REF!</v>
      </c>
      <c r="BN336" s="70" t="e">
        <f t="shared" si="117"/>
        <v>#REF!</v>
      </c>
      <c r="BO336" s="70" t="e">
        <f t="shared" si="118"/>
        <v>#REF!</v>
      </c>
      <c r="BP336" s="70" t="e">
        <f t="shared" si="119"/>
        <v>#REF!</v>
      </c>
      <c r="BQ336" s="52"/>
    </row>
    <row r="337" spans="1:69">
      <c r="A337" s="5">
        <v>7640</v>
      </c>
      <c r="B337" s="5" t="s">
        <v>345</v>
      </c>
      <c r="C337" s="40"/>
      <c r="D337" s="14" t="e">
        <f>SUMIF(#REF!,Aufteilung_Gebäudegruppen_BWZK!A337,#REF!)</f>
        <v>#REF!</v>
      </c>
      <c r="E337" s="14" t="e">
        <f>SUMIF(#REF!,Aufteilung_Gebäudegruppen_BWZK!A337,#REF!)</f>
        <v>#REF!</v>
      </c>
      <c r="F337" s="14" t="e">
        <f>SUMIF(#REF!,Aufteilung_Gebäudegruppen_BWZK!A337,#REF!)</f>
        <v>#REF!</v>
      </c>
      <c r="G337" s="14" t="e">
        <f>SUMIF(#REF!,Aufteilung_Gebäudegruppen_BWZK!A337,#REF!)</f>
        <v>#REF!</v>
      </c>
      <c r="H337" s="14" t="e">
        <f>SUMIF(#REF!,Aufteilung_Gebäudegruppen_BWZK!A337,#REF!)</f>
        <v>#REF!</v>
      </c>
      <c r="I337" s="67"/>
      <c r="J337" s="72" t="e">
        <f>SUMIF(#REF!,Aufteilung_Gebäudegruppen_BWZK!A337,#REF!)</f>
        <v>#REF!</v>
      </c>
      <c r="K337" s="72" t="e">
        <f>SUMIF(#REF!,Aufteilung_Gebäudegruppen_BWZK!A337,#REF!)</f>
        <v>#REF!</v>
      </c>
      <c r="L337" s="72" t="e">
        <f>SUMIF(#REF!,Aufteilung_Gebäudegruppen_BWZK!A337,#REF!)</f>
        <v>#REF!</v>
      </c>
      <c r="M337" s="72" t="e">
        <f>SUMIF(#REF!,Aufteilung_Gebäudegruppen_BWZK!A337,#REF!)</f>
        <v>#REF!</v>
      </c>
      <c r="N337" s="72" t="e">
        <f>SUMIF(#REF!,Aufteilung_Gebäudegruppen_BWZK!A337,#REF!)</f>
        <v>#REF!</v>
      </c>
      <c r="O337" s="67"/>
      <c r="P337" s="72" t="e">
        <f>SUMIF(#REF!,Aufteilung_Gebäudegruppen_BWZK!A337,#REF!)</f>
        <v>#REF!</v>
      </c>
      <c r="Q337" s="72" t="e">
        <f>SUMIF(#REF!,Aufteilung_Gebäudegruppen_BWZK!A337,#REF!)</f>
        <v>#REF!</v>
      </c>
      <c r="R337" s="72" t="e">
        <f>SUMIF(#REF!,Aufteilung_Gebäudegruppen_BWZK!A337,#REF!)</f>
        <v>#REF!</v>
      </c>
      <c r="S337" s="72" t="e">
        <f>SUMIF(#REF!,Aufteilung_Gebäudegruppen_BWZK!A337,#REF!)</f>
        <v>#REF!</v>
      </c>
      <c r="T337" s="72" t="e">
        <f>SUMIF(#REF!,Aufteilung_Gebäudegruppen_BWZK!A337,#REF!)</f>
        <v>#REF!</v>
      </c>
      <c r="U337" s="67"/>
      <c r="V337" s="72" t="e">
        <f>SUMIF(#REF!,Aufteilung_Gebäudegruppen_BWZK!A337,#REF!)</f>
        <v>#REF!</v>
      </c>
      <c r="W337" s="72" t="e">
        <f>SUMIF(#REF!,Aufteilung_Gebäudegruppen_BWZK!A337,#REF!)</f>
        <v>#REF!</v>
      </c>
      <c r="X337" s="72" t="e">
        <f>SUMIF(#REF!,Aufteilung_Gebäudegruppen_BWZK!A337,#REF!)</f>
        <v>#REF!</v>
      </c>
      <c r="Y337" s="72" t="e">
        <f>SUMIF(#REF!,Aufteilung_Gebäudegruppen_BWZK!A337,#REF!)</f>
        <v>#REF!</v>
      </c>
      <c r="Z337" s="72" t="e">
        <f>SUMIF(#REF!,Aufteilung_Gebäudegruppen_BWZK!A337,#REF!)</f>
        <v>#REF!</v>
      </c>
      <c r="AA337" s="67"/>
      <c r="AB337" s="72" t="e">
        <f>SUMIF(#REF!,Aufteilung_Gebäudegruppen_BWZK!A337,#REF!)</f>
        <v>#REF!</v>
      </c>
      <c r="AC337" s="72" t="e">
        <f>SUMIF(#REF!,Aufteilung_Gebäudegruppen_BWZK!A337,#REF!)</f>
        <v>#REF!</v>
      </c>
      <c r="AD337" s="72" t="e">
        <f>SUMIF(#REF!,Aufteilung_Gebäudegruppen_BWZK!A337,#REF!)</f>
        <v>#REF!</v>
      </c>
      <c r="AE337" s="72" t="e">
        <f>SUMIF(#REF!,Aufteilung_Gebäudegruppen_BWZK!A337,#REF!)</f>
        <v>#REF!</v>
      </c>
      <c r="AF337" s="72" t="e">
        <f>SUMIF(#REF!,Aufteilung_Gebäudegruppen_BWZK!A337,#REF!)</f>
        <v>#REF!</v>
      </c>
      <c r="AG337" s="67"/>
      <c r="AH337" s="72" t="e">
        <f>SUMIF(#REF!,Aufteilung_Gebäudegruppen_BWZK!A337,#REF!)</f>
        <v>#REF!</v>
      </c>
      <c r="AI337" s="72" t="e">
        <f>SUMIF(#REF!,Aufteilung_Gebäudegruppen_BWZK!A337,#REF!)</f>
        <v>#REF!</v>
      </c>
      <c r="AJ337" s="72" t="e">
        <f>SUMIF(#REF!,Aufteilung_Gebäudegruppen_BWZK!A337,#REF!)</f>
        <v>#REF!</v>
      </c>
      <c r="AK337" s="72" t="e">
        <f>SUMIF(#REF!,Aufteilung_Gebäudegruppen_BWZK!A337,#REF!)</f>
        <v>#REF!</v>
      </c>
      <c r="AL337" s="72" t="e">
        <f>SUMIF(#REF!,Aufteilung_Gebäudegruppen_BWZK!A337,#REF!)</f>
        <v>#REF!</v>
      </c>
      <c r="AM337" s="69"/>
      <c r="AN337" s="70" t="s">
        <v>47</v>
      </c>
      <c r="AO337" s="70" t="e">
        <f t="shared" si="100"/>
        <v>#REF!</v>
      </c>
      <c r="AP337" s="70" t="e">
        <f t="shared" si="101"/>
        <v>#REF!</v>
      </c>
      <c r="AQ337" s="70" t="e">
        <f t="shared" si="102"/>
        <v>#REF!</v>
      </c>
      <c r="AR337" s="70" t="e">
        <f t="shared" si="103"/>
        <v>#REF!</v>
      </c>
      <c r="AS337" s="71"/>
      <c r="AT337" s="70" t="s">
        <v>47</v>
      </c>
      <c r="AU337" s="70" t="e">
        <f t="shared" si="104"/>
        <v>#REF!</v>
      </c>
      <c r="AV337" s="70" t="e">
        <f t="shared" si="105"/>
        <v>#REF!</v>
      </c>
      <c r="AW337" s="70" t="e">
        <f t="shared" si="106"/>
        <v>#REF!</v>
      </c>
      <c r="AX337" s="70" t="e">
        <f t="shared" si="107"/>
        <v>#REF!</v>
      </c>
      <c r="AY337" s="71"/>
      <c r="AZ337" s="70" t="s">
        <v>47</v>
      </c>
      <c r="BA337" s="70" t="e">
        <f t="shared" si="108"/>
        <v>#REF!</v>
      </c>
      <c r="BB337" s="70" t="e">
        <f t="shared" si="109"/>
        <v>#REF!</v>
      </c>
      <c r="BC337" s="70" t="e">
        <f t="shared" si="110"/>
        <v>#REF!</v>
      </c>
      <c r="BD337" s="70" t="e">
        <f t="shared" si="111"/>
        <v>#REF!</v>
      </c>
      <c r="BE337" s="71"/>
      <c r="BF337" s="70" t="s">
        <v>47</v>
      </c>
      <c r="BG337" s="70" t="e">
        <f t="shared" si="112"/>
        <v>#REF!</v>
      </c>
      <c r="BH337" s="70" t="e">
        <f t="shared" si="113"/>
        <v>#REF!</v>
      </c>
      <c r="BI337" s="70" t="e">
        <f t="shared" si="114"/>
        <v>#REF!</v>
      </c>
      <c r="BJ337" s="70" t="e">
        <f t="shared" si="115"/>
        <v>#REF!</v>
      </c>
      <c r="BK337" s="71"/>
      <c r="BL337" s="70" t="s">
        <v>47</v>
      </c>
      <c r="BM337" s="70" t="e">
        <f t="shared" si="116"/>
        <v>#REF!</v>
      </c>
      <c r="BN337" s="70" t="e">
        <f t="shared" si="117"/>
        <v>#REF!</v>
      </c>
      <c r="BO337" s="70" t="e">
        <f t="shared" si="118"/>
        <v>#REF!</v>
      </c>
      <c r="BP337" s="70" t="e">
        <f t="shared" si="119"/>
        <v>#REF!</v>
      </c>
      <c r="BQ337" s="52"/>
    </row>
    <row r="338" spans="1:69">
      <c r="A338" s="73">
        <v>7641</v>
      </c>
      <c r="B338" s="73" t="s">
        <v>346</v>
      </c>
      <c r="C338" s="74"/>
      <c r="D338" s="14" t="e">
        <f>SUMIF(#REF!,Aufteilung_Gebäudegruppen_BWZK!A338,#REF!)</f>
        <v>#REF!</v>
      </c>
      <c r="E338" s="14" t="e">
        <f>SUMIF(#REF!,Aufteilung_Gebäudegruppen_BWZK!A338,#REF!)</f>
        <v>#REF!</v>
      </c>
      <c r="F338" s="14" t="e">
        <f>SUMIF(#REF!,Aufteilung_Gebäudegruppen_BWZK!A338,#REF!)</f>
        <v>#REF!</v>
      </c>
      <c r="G338" s="14" t="e">
        <f>SUMIF(#REF!,Aufteilung_Gebäudegruppen_BWZK!A338,#REF!)</f>
        <v>#REF!</v>
      </c>
      <c r="H338" s="14" t="e">
        <f>SUMIF(#REF!,Aufteilung_Gebäudegruppen_BWZK!A338,#REF!)</f>
        <v>#REF!</v>
      </c>
      <c r="I338" s="67"/>
      <c r="J338" s="72" t="e">
        <f>SUMIF(#REF!,Aufteilung_Gebäudegruppen_BWZK!A338,#REF!)</f>
        <v>#REF!</v>
      </c>
      <c r="K338" s="72" t="e">
        <f>SUMIF(#REF!,Aufteilung_Gebäudegruppen_BWZK!A338,#REF!)</f>
        <v>#REF!</v>
      </c>
      <c r="L338" s="72" t="e">
        <f>SUMIF(#REF!,Aufteilung_Gebäudegruppen_BWZK!A338,#REF!)</f>
        <v>#REF!</v>
      </c>
      <c r="M338" s="72" t="e">
        <f>SUMIF(#REF!,Aufteilung_Gebäudegruppen_BWZK!A338,#REF!)</f>
        <v>#REF!</v>
      </c>
      <c r="N338" s="72" t="e">
        <f>SUMIF(#REF!,Aufteilung_Gebäudegruppen_BWZK!A338,#REF!)</f>
        <v>#REF!</v>
      </c>
      <c r="O338" s="67"/>
      <c r="P338" s="72" t="e">
        <f>SUMIF(#REF!,Aufteilung_Gebäudegruppen_BWZK!A338,#REF!)</f>
        <v>#REF!</v>
      </c>
      <c r="Q338" s="72" t="e">
        <f>SUMIF(#REF!,Aufteilung_Gebäudegruppen_BWZK!A338,#REF!)</f>
        <v>#REF!</v>
      </c>
      <c r="R338" s="72" t="e">
        <f>SUMIF(#REF!,Aufteilung_Gebäudegruppen_BWZK!A338,#REF!)</f>
        <v>#REF!</v>
      </c>
      <c r="S338" s="72" t="e">
        <f>SUMIF(#REF!,Aufteilung_Gebäudegruppen_BWZK!A338,#REF!)</f>
        <v>#REF!</v>
      </c>
      <c r="T338" s="72" t="e">
        <f>SUMIF(#REF!,Aufteilung_Gebäudegruppen_BWZK!A338,#REF!)</f>
        <v>#REF!</v>
      </c>
      <c r="U338" s="67"/>
      <c r="V338" s="72" t="e">
        <f>SUMIF(#REF!,Aufteilung_Gebäudegruppen_BWZK!A338,#REF!)</f>
        <v>#REF!</v>
      </c>
      <c r="W338" s="72" t="e">
        <f>SUMIF(#REF!,Aufteilung_Gebäudegruppen_BWZK!A338,#REF!)</f>
        <v>#REF!</v>
      </c>
      <c r="X338" s="72" t="e">
        <f>SUMIF(#REF!,Aufteilung_Gebäudegruppen_BWZK!A338,#REF!)</f>
        <v>#REF!</v>
      </c>
      <c r="Y338" s="72" t="e">
        <f>SUMIF(#REF!,Aufteilung_Gebäudegruppen_BWZK!A338,#REF!)</f>
        <v>#REF!</v>
      </c>
      <c r="Z338" s="72" t="e">
        <f>SUMIF(#REF!,Aufteilung_Gebäudegruppen_BWZK!A338,#REF!)</f>
        <v>#REF!</v>
      </c>
      <c r="AA338" s="67"/>
      <c r="AB338" s="72" t="e">
        <f>SUMIF(#REF!,Aufteilung_Gebäudegruppen_BWZK!A338,#REF!)</f>
        <v>#REF!</v>
      </c>
      <c r="AC338" s="72" t="e">
        <f>SUMIF(#REF!,Aufteilung_Gebäudegruppen_BWZK!A338,#REF!)</f>
        <v>#REF!</v>
      </c>
      <c r="AD338" s="72" t="e">
        <f>SUMIF(#REF!,Aufteilung_Gebäudegruppen_BWZK!A338,#REF!)</f>
        <v>#REF!</v>
      </c>
      <c r="AE338" s="72" t="e">
        <f>SUMIF(#REF!,Aufteilung_Gebäudegruppen_BWZK!A338,#REF!)</f>
        <v>#REF!</v>
      </c>
      <c r="AF338" s="72" t="e">
        <f>SUMIF(#REF!,Aufteilung_Gebäudegruppen_BWZK!A338,#REF!)</f>
        <v>#REF!</v>
      </c>
      <c r="AG338" s="67"/>
      <c r="AH338" s="72" t="e">
        <f>SUMIF(#REF!,Aufteilung_Gebäudegruppen_BWZK!A338,#REF!)</f>
        <v>#REF!</v>
      </c>
      <c r="AI338" s="72" t="e">
        <f>SUMIF(#REF!,Aufteilung_Gebäudegruppen_BWZK!A338,#REF!)</f>
        <v>#REF!</v>
      </c>
      <c r="AJ338" s="72" t="e">
        <f>SUMIF(#REF!,Aufteilung_Gebäudegruppen_BWZK!A338,#REF!)</f>
        <v>#REF!</v>
      </c>
      <c r="AK338" s="72" t="e">
        <f>SUMIF(#REF!,Aufteilung_Gebäudegruppen_BWZK!A338,#REF!)</f>
        <v>#REF!</v>
      </c>
      <c r="AL338" s="72" t="e">
        <f>SUMIF(#REF!,Aufteilung_Gebäudegruppen_BWZK!A338,#REF!)</f>
        <v>#REF!</v>
      </c>
      <c r="AM338" s="69"/>
      <c r="AN338" s="70" t="s">
        <v>47</v>
      </c>
      <c r="AO338" s="70" t="e">
        <f t="shared" si="100"/>
        <v>#REF!</v>
      </c>
      <c r="AP338" s="70" t="e">
        <f t="shared" si="101"/>
        <v>#REF!</v>
      </c>
      <c r="AQ338" s="70" t="e">
        <f t="shared" si="102"/>
        <v>#REF!</v>
      </c>
      <c r="AR338" s="70" t="e">
        <f t="shared" si="103"/>
        <v>#REF!</v>
      </c>
      <c r="AS338" s="71"/>
      <c r="AT338" s="70" t="s">
        <v>47</v>
      </c>
      <c r="AU338" s="70" t="e">
        <f t="shared" si="104"/>
        <v>#REF!</v>
      </c>
      <c r="AV338" s="70" t="e">
        <f t="shared" si="105"/>
        <v>#REF!</v>
      </c>
      <c r="AW338" s="70" t="e">
        <f t="shared" si="106"/>
        <v>#REF!</v>
      </c>
      <c r="AX338" s="70" t="e">
        <f t="shared" si="107"/>
        <v>#REF!</v>
      </c>
      <c r="AY338" s="71"/>
      <c r="AZ338" s="70" t="s">
        <v>47</v>
      </c>
      <c r="BA338" s="70" t="e">
        <f t="shared" si="108"/>
        <v>#REF!</v>
      </c>
      <c r="BB338" s="70" t="e">
        <f t="shared" si="109"/>
        <v>#REF!</v>
      </c>
      <c r="BC338" s="70" t="e">
        <f t="shared" si="110"/>
        <v>#REF!</v>
      </c>
      <c r="BD338" s="70" t="e">
        <f t="shared" si="111"/>
        <v>#REF!</v>
      </c>
      <c r="BE338" s="71"/>
      <c r="BF338" s="70" t="s">
        <v>47</v>
      </c>
      <c r="BG338" s="70" t="e">
        <f t="shared" si="112"/>
        <v>#REF!</v>
      </c>
      <c r="BH338" s="70" t="e">
        <f t="shared" si="113"/>
        <v>#REF!</v>
      </c>
      <c r="BI338" s="70" t="e">
        <f t="shared" si="114"/>
        <v>#REF!</v>
      </c>
      <c r="BJ338" s="70" t="e">
        <f t="shared" si="115"/>
        <v>#REF!</v>
      </c>
      <c r="BK338" s="71"/>
      <c r="BL338" s="70" t="s">
        <v>47</v>
      </c>
      <c r="BM338" s="70" t="e">
        <f t="shared" si="116"/>
        <v>#REF!</v>
      </c>
      <c r="BN338" s="70" t="e">
        <f t="shared" si="117"/>
        <v>#REF!</v>
      </c>
      <c r="BO338" s="70" t="e">
        <f t="shared" si="118"/>
        <v>#REF!</v>
      </c>
      <c r="BP338" s="70" t="e">
        <f t="shared" si="119"/>
        <v>#REF!</v>
      </c>
      <c r="BQ338" s="52"/>
    </row>
    <row r="339" spans="1:69">
      <c r="A339" s="73">
        <v>7642</v>
      </c>
      <c r="B339" s="73" t="s">
        <v>347</v>
      </c>
      <c r="C339" s="74"/>
      <c r="D339" s="14" t="e">
        <f>SUMIF(#REF!,Aufteilung_Gebäudegruppen_BWZK!A339,#REF!)</f>
        <v>#REF!</v>
      </c>
      <c r="E339" s="14" t="e">
        <f>SUMIF(#REF!,Aufteilung_Gebäudegruppen_BWZK!A339,#REF!)</f>
        <v>#REF!</v>
      </c>
      <c r="F339" s="14" t="e">
        <f>SUMIF(#REF!,Aufteilung_Gebäudegruppen_BWZK!A339,#REF!)</f>
        <v>#REF!</v>
      </c>
      <c r="G339" s="14" t="e">
        <f>SUMIF(#REF!,Aufteilung_Gebäudegruppen_BWZK!A339,#REF!)</f>
        <v>#REF!</v>
      </c>
      <c r="H339" s="14" t="e">
        <f>SUMIF(#REF!,Aufteilung_Gebäudegruppen_BWZK!A339,#REF!)</f>
        <v>#REF!</v>
      </c>
      <c r="I339" s="67"/>
      <c r="J339" s="72" t="e">
        <f>SUMIF(#REF!,Aufteilung_Gebäudegruppen_BWZK!A339,#REF!)</f>
        <v>#REF!</v>
      </c>
      <c r="K339" s="72" t="e">
        <f>SUMIF(#REF!,Aufteilung_Gebäudegruppen_BWZK!A339,#REF!)</f>
        <v>#REF!</v>
      </c>
      <c r="L339" s="72" t="e">
        <f>SUMIF(#REF!,Aufteilung_Gebäudegruppen_BWZK!A339,#REF!)</f>
        <v>#REF!</v>
      </c>
      <c r="M339" s="72" t="e">
        <f>SUMIF(#REF!,Aufteilung_Gebäudegruppen_BWZK!A339,#REF!)</f>
        <v>#REF!</v>
      </c>
      <c r="N339" s="72" t="e">
        <f>SUMIF(#REF!,Aufteilung_Gebäudegruppen_BWZK!A339,#REF!)</f>
        <v>#REF!</v>
      </c>
      <c r="O339" s="67"/>
      <c r="P339" s="72" t="e">
        <f>SUMIF(#REF!,Aufteilung_Gebäudegruppen_BWZK!A339,#REF!)</f>
        <v>#REF!</v>
      </c>
      <c r="Q339" s="72" t="e">
        <f>SUMIF(#REF!,Aufteilung_Gebäudegruppen_BWZK!A339,#REF!)</f>
        <v>#REF!</v>
      </c>
      <c r="R339" s="72" t="e">
        <f>SUMIF(#REF!,Aufteilung_Gebäudegruppen_BWZK!A339,#REF!)</f>
        <v>#REF!</v>
      </c>
      <c r="S339" s="72" t="e">
        <f>SUMIF(#REF!,Aufteilung_Gebäudegruppen_BWZK!A339,#REF!)</f>
        <v>#REF!</v>
      </c>
      <c r="T339" s="72" t="e">
        <f>SUMIF(#REF!,Aufteilung_Gebäudegruppen_BWZK!A339,#REF!)</f>
        <v>#REF!</v>
      </c>
      <c r="U339" s="67"/>
      <c r="V339" s="72" t="e">
        <f>SUMIF(#REF!,Aufteilung_Gebäudegruppen_BWZK!A339,#REF!)</f>
        <v>#REF!</v>
      </c>
      <c r="W339" s="72" t="e">
        <f>SUMIF(#REF!,Aufteilung_Gebäudegruppen_BWZK!A339,#REF!)</f>
        <v>#REF!</v>
      </c>
      <c r="X339" s="72" t="e">
        <f>SUMIF(#REF!,Aufteilung_Gebäudegruppen_BWZK!A339,#REF!)</f>
        <v>#REF!</v>
      </c>
      <c r="Y339" s="72" t="e">
        <f>SUMIF(#REF!,Aufteilung_Gebäudegruppen_BWZK!A339,#REF!)</f>
        <v>#REF!</v>
      </c>
      <c r="Z339" s="72" t="e">
        <f>SUMIF(#REF!,Aufteilung_Gebäudegruppen_BWZK!A339,#REF!)</f>
        <v>#REF!</v>
      </c>
      <c r="AA339" s="67"/>
      <c r="AB339" s="72" t="e">
        <f>SUMIF(#REF!,Aufteilung_Gebäudegruppen_BWZK!A339,#REF!)</f>
        <v>#REF!</v>
      </c>
      <c r="AC339" s="72" t="e">
        <f>SUMIF(#REF!,Aufteilung_Gebäudegruppen_BWZK!A339,#REF!)</f>
        <v>#REF!</v>
      </c>
      <c r="AD339" s="72" t="e">
        <f>SUMIF(#REF!,Aufteilung_Gebäudegruppen_BWZK!A339,#REF!)</f>
        <v>#REF!</v>
      </c>
      <c r="AE339" s="72" t="e">
        <f>SUMIF(#REF!,Aufteilung_Gebäudegruppen_BWZK!A339,#REF!)</f>
        <v>#REF!</v>
      </c>
      <c r="AF339" s="72" t="e">
        <f>SUMIF(#REF!,Aufteilung_Gebäudegruppen_BWZK!A339,#REF!)</f>
        <v>#REF!</v>
      </c>
      <c r="AG339" s="67"/>
      <c r="AH339" s="72" t="e">
        <f>SUMIF(#REF!,Aufteilung_Gebäudegruppen_BWZK!A339,#REF!)</f>
        <v>#REF!</v>
      </c>
      <c r="AI339" s="72" t="e">
        <f>SUMIF(#REF!,Aufteilung_Gebäudegruppen_BWZK!A339,#REF!)</f>
        <v>#REF!</v>
      </c>
      <c r="AJ339" s="72" t="e">
        <f>SUMIF(#REF!,Aufteilung_Gebäudegruppen_BWZK!A339,#REF!)</f>
        <v>#REF!</v>
      </c>
      <c r="AK339" s="72" t="e">
        <f>SUMIF(#REF!,Aufteilung_Gebäudegruppen_BWZK!A339,#REF!)</f>
        <v>#REF!</v>
      </c>
      <c r="AL339" s="72" t="e">
        <f>SUMIF(#REF!,Aufteilung_Gebäudegruppen_BWZK!A339,#REF!)</f>
        <v>#REF!</v>
      </c>
      <c r="AM339" s="69"/>
      <c r="AN339" s="70" t="s">
        <v>47</v>
      </c>
      <c r="AO339" s="70" t="e">
        <f t="shared" si="100"/>
        <v>#REF!</v>
      </c>
      <c r="AP339" s="70" t="e">
        <f t="shared" si="101"/>
        <v>#REF!</v>
      </c>
      <c r="AQ339" s="70" t="e">
        <f t="shared" si="102"/>
        <v>#REF!</v>
      </c>
      <c r="AR339" s="70" t="e">
        <f t="shared" si="103"/>
        <v>#REF!</v>
      </c>
      <c r="AS339" s="71"/>
      <c r="AT339" s="70" t="s">
        <v>47</v>
      </c>
      <c r="AU339" s="70" t="e">
        <f t="shared" si="104"/>
        <v>#REF!</v>
      </c>
      <c r="AV339" s="70" t="e">
        <f t="shared" si="105"/>
        <v>#REF!</v>
      </c>
      <c r="AW339" s="70" t="e">
        <f t="shared" si="106"/>
        <v>#REF!</v>
      </c>
      <c r="AX339" s="70" t="e">
        <f t="shared" si="107"/>
        <v>#REF!</v>
      </c>
      <c r="AY339" s="71"/>
      <c r="AZ339" s="70" t="s">
        <v>47</v>
      </c>
      <c r="BA339" s="70" t="e">
        <f t="shared" si="108"/>
        <v>#REF!</v>
      </c>
      <c r="BB339" s="70" t="e">
        <f t="shared" si="109"/>
        <v>#REF!</v>
      </c>
      <c r="BC339" s="70" t="e">
        <f t="shared" si="110"/>
        <v>#REF!</v>
      </c>
      <c r="BD339" s="70" t="e">
        <f t="shared" si="111"/>
        <v>#REF!</v>
      </c>
      <c r="BE339" s="71"/>
      <c r="BF339" s="70" t="s">
        <v>47</v>
      </c>
      <c r="BG339" s="70" t="e">
        <f t="shared" si="112"/>
        <v>#REF!</v>
      </c>
      <c r="BH339" s="70" t="e">
        <f t="shared" si="113"/>
        <v>#REF!</v>
      </c>
      <c r="BI339" s="70" t="e">
        <f t="shared" si="114"/>
        <v>#REF!</v>
      </c>
      <c r="BJ339" s="70" t="e">
        <f t="shared" si="115"/>
        <v>#REF!</v>
      </c>
      <c r="BK339" s="71"/>
      <c r="BL339" s="70" t="s">
        <v>47</v>
      </c>
      <c r="BM339" s="70" t="e">
        <f t="shared" si="116"/>
        <v>#REF!</v>
      </c>
      <c r="BN339" s="70" t="e">
        <f t="shared" si="117"/>
        <v>#REF!</v>
      </c>
      <c r="BO339" s="70" t="e">
        <f t="shared" si="118"/>
        <v>#REF!</v>
      </c>
      <c r="BP339" s="70" t="e">
        <f t="shared" si="119"/>
        <v>#REF!</v>
      </c>
      <c r="BQ339" s="52"/>
    </row>
    <row r="340" spans="1:69">
      <c r="A340" s="73">
        <v>7643</v>
      </c>
      <c r="B340" s="73" t="s">
        <v>348</v>
      </c>
      <c r="C340" s="74"/>
      <c r="D340" s="14" t="e">
        <f>SUMIF(#REF!,Aufteilung_Gebäudegruppen_BWZK!A340,#REF!)</f>
        <v>#REF!</v>
      </c>
      <c r="E340" s="14" t="e">
        <f>SUMIF(#REF!,Aufteilung_Gebäudegruppen_BWZK!A340,#REF!)</f>
        <v>#REF!</v>
      </c>
      <c r="F340" s="14" t="e">
        <f>SUMIF(#REF!,Aufteilung_Gebäudegruppen_BWZK!A340,#REF!)</f>
        <v>#REF!</v>
      </c>
      <c r="G340" s="14" t="e">
        <f>SUMIF(#REF!,Aufteilung_Gebäudegruppen_BWZK!A340,#REF!)</f>
        <v>#REF!</v>
      </c>
      <c r="H340" s="14" t="e">
        <f>SUMIF(#REF!,Aufteilung_Gebäudegruppen_BWZK!A340,#REF!)</f>
        <v>#REF!</v>
      </c>
      <c r="I340" s="67"/>
      <c r="J340" s="72" t="e">
        <f>SUMIF(#REF!,Aufteilung_Gebäudegruppen_BWZK!A340,#REF!)</f>
        <v>#REF!</v>
      </c>
      <c r="K340" s="72" t="e">
        <f>SUMIF(#REF!,Aufteilung_Gebäudegruppen_BWZK!A340,#REF!)</f>
        <v>#REF!</v>
      </c>
      <c r="L340" s="72" t="e">
        <f>SUMIF(#REF!,Aufteilung_Gebäudegruppen_BWZK!A340,#REF!)</f>
        <v>#REF!</v>
      </c>
      <c r="M340" s="72" t="e">
        <f>SUMIF(#REF!,Aufteilung_Gebäudegruppen_BWZK!A340,#REF!)</f>
        <v>#REF!</v>
      </c>
      <c r="N340" s="72" t="e">
        <f>SUMIF(#REF!,Aufteilung_Gebäudegruppen_BWZK!A340,#REF!)</f>
        <v>#REF!</v>
      </c>
      <c r="O340" s="67"/>
      <c r="P340" s="72" t="e">
        <f>SUMIF(#REF!,Aufteilung_Gebäudegruppen_BWZK!A340,#REF!)</f>
        <v>#REF!</v>
      </c>
      <c r="Q340" s="72" t="e">
        <f>SUMIF(#REF!,Aufteilung_Gebäudegruppen_BWZK!A340,#REF!)</f>
        <v>#REF!</v>
      </c>
      <c r="R340" s="72" t="e">
        <f>SUMIF(#REF!,Aufteilung_Gebäudegruppen_BWZK!A340,#REF!)</f>
        <v>#REF!</v>
      </c>
      <c r="S340" s="72" t="e">
        <f>SUMIF(#REF!,Aufteilung_Gebäudegruppen_BWZK!A340,#REF!)</f>
        <v>#REF!</v>
      </c>
      <c r="T340" s="72" t="e">
        <f>SUMIF(#REF!,Aufteilung_Gebäudegruppen_BWZK!A340,#REF!)</f>
        <v>#REF!</v>
      </c>
      <c r="U340" s="67"/>
      <c r="V340" s="72" t="e">
        <f>SUMIF(#REF!,Aufteilung_Gebäudegruppen_BWZK!A340,#REF!)</f>
        <v>#REF!</v>
      </c>
      <c r="W340" s="72" t="e">
        <f>SUMIF(#REF!,Aufteilung_Gebäudegruppen_BWZK!A340,#REF!)</f>
        <v>#REF!</v>
      </c>
      <c r="X340" s="72" t="e">
        <f>SUMIF(#REF!,Aufteilung_Gebäudegruppen_BWZK!A340,#REF!)</f>
        <v>#REF!</v>
      </c>
      <c r="Y340" s="72" t="e">
        <f>SUMIF(#REF!,Aufteilung_Gebäudegruppen_BWZK!A340,#REF!)</f>
        <v>#REF!</v>
      </c>
      <c r="Z340" s="72" t="e">
        <f>SUMIF(#REF!,Aufteilung_Gebäudegruppen_BWZK!A340,#REF!)</f>
        <v>#REF!</v>
      </c>
      <c r="AA340" s="67"/>
      <c r="AB340" s="72" t="e">
        <f>SUMIF(#REF!,Aufteilung_Gebäudegruppen_BWZK!A340,#REF!)</f>
        <v>#REF!</v>
      </c>
      <c r="AC340" s="72" t="e">
        <f>SUMIF(#REF!,Aufteilung_Gebäudegruppen_BWZK!A340,#REF!)</f>
        <v>#REF!</v>
      </c>
      <c r="AD340" s="72" t="e">
        <f>SUMIF(#REF!,Aufteilung_Gebäudegruppen_BWZK!A340,#REF!)</f>
        <v>#REF!</v>
      </c>
      <c r="AE340" s="72" t="e">
        <f>SUMIF(#REF!,Aufteilung_Gebäudegruppen_BWZK!A340,#REF!)</f>
        <v>#REF!</v>
      </c>
      <c r="AF340" s="72" t="e">
        <f>SUMIF(#REF!,Aufteilung_Gebäudegruppen_BWZK!A340,#REF!)</f>
        <v>#REF!</v>
      </c>
      <c r="AG340" s="67"/>
      <c r="AH340" s="72" t="e">
        <f>SUMIF(#REF!,Aufteilung_Gebäudegruppen_BWZK!A340,#REF!)</f>
        <v>#REF!</v>
      </c>
      <c r="AI340" s="72" t="e">
        <f>SUMIF(#REF!,Aufteilung_Gebäudegruppen_BWZK!A340,#REF!)</f>
        <v>#REF!</v>
      </c>
      <c r="AJ340" s="72" t="e">
        <f>SUMIF(#REF!,Aufteilung_Gebäudegruppen_BWZK!A340,#REF!)</f>
        <v>#REF!</v>
      </c>
      <c r="AK340" s="72" t="e">
        <f>SUMIF(#REF!,Aufteilung_Gebäudegruppen_BWZK!A340,#REF!)</f>
        <v>#REF!</v>
      </c>
      <c r="AL340" s="72" t="e">
        <f>SUMIF(#REF!,Aufteilung_Gebäudegruppen_BWZK!A340,#REF!)</f>
        <v>#REF!</v>
      </c>
      <c r="AM340" s="69"/>
      <c r="AN340" s="70" t="s">
        <v>47</v>
      </c>
      <c r="AO340" s="70" t="e">
        <f t="shared" si="100"/>
        <v>#REF!</v>
      </c>
      <c r="AP340" s="70" t="e">
        <f t="shared" si="101"/>
        <v>#REF!</v>
      </c>
      <c r="AQ340" s="70" t="e">
        <f t="shared" si="102"/>
        <v>#REF!</v>
      </c>
      <c r="AR340" s="70" t="e">
        <f t="shared" si="103"/>
        <v>#REF!</v>
      </c>
      <c r="AS340" s="71"/>
      <c r="AT340" s="70" t="s">
        <v>47</v>
      </c>
      <c r="AU340" s="70" t="e">
        <f t="shared" si="104"/>
        <v>#REF!</v>
      </c>
      <c r="AV340" s="70" t="e">
        <f t="shared" si="105"/>
        <v>#REF!</v>
      </c>
      <c r="AW340" s="70" t="e">
        <f t="shared" si="106"/>
        <v>#REF!</v>
      </c>
      <c r="AX340" s="70" t="e">
        <f t="shared" si="107"/>
        <v>#REF!</v>
      </c>
      <c r="AY340" s="71"/>
      <c r="AZ340" s="70" t="s">
        <v>47</v>
      </c>
      <c r="BA340" s="70" t="e">
        <f t="shared" si="108"/>
        <v>#REF!</v>
      </c>
      <c r="BB340" s="70" t="e">
        <f t="shared" si="109"/>
        <v>#REF!</v>
      </c>
      <c r="BC340" s="70" t="e">
        <f t="shared" si="110"/>
        <v>#REF!</v>
      </c>
      <c r="BD340" s="70" t="e">
        <f t="shared" si="111"/>
        <v>#REF!</v>
      </c>
      <c r="BE340" s="71"/>
      <c r="BF340" s="70" t="s">
        <v>47</v>
      </c>
      <c r="BG340" s="70" t="e">
        <f t="shared" si="112"/>
        <v>#REF!</v>
      </c>
      <c r="BH340" s="70" t="e">
        <f t="shared" si="113"/>
        <v>#REF!</v>
      </c>
      <c r="BI340" s="70" t="e">
        <f t="shared" si="114"/>
        <v>#REF!</v>
      </c>
      <c r="BJ340" s="70" t="e">
        <f t="shared" si="115"/>
        <v>#REF!</v>
      </c>
      <c r="BK340" s="71"/>
      <c r="BL340" s="70" t="s">
        <v>47</v>
      </c>
      <c r="BM340" s="70" t="e">
        <f t="shared" si="116"/>
        <v>#REF!</v>
      </c>
      <c r="BN340" s="70" t="e">
        <f t="shared" si="117"/>
        <v>#REF!</v>
      </c>
      <c r="BO340" s="70" t="e">
        <f t="shared" si="118"/>
        <v>#REF!</v>
      </c>
      <c r="BP340" s="70" t="e">
        <f t="shared" si="119"/>
        <v>#REF!</v>
      </c>
      <c r="BQ340" s="52"/>
    </row>
    <row r="341" spans="1:69">
      <c r="A341" s="73">
        <v>7644</v>
      </c>
      <c r="B341" s="73" t="s">
        <v>349</v>
      </c>
      <c r="C341" s="74"/>
      <c r="D341" s="14" t="e">
        <f>SUMIF(#REF!,Aufteilung_Gebäudegruppen_BWZK!A341,#REF!)</f>
        <v>#REF!</v>
      </c>
      <c r="E341" s="14" t="e">
        <f>SUMIF(#REF!,Aufteilung_Gebäudegruppen_BWZK!A341,#REF!)</f>
        <v>#REF!</v>
      </c>
      <c r="F341" s="14" t="e">
        <f>SUMIF(#REF!,Aufteilung_Gebäudegruppen_BWZK!A341,#REF!)</f>
        <v>#REF!</v>
      </c>
      <c r="G341" s="14" t="e">
        <f>SUMIF(#REF!,Aufteilung_Gebäudegruppen_BWZK!A341,#REF!)</f>
        <v>#REF!</v>
      </c>
      <c r="H341" s="14" t="e">
        <f>SUMIF(#REF!,Aufteilung_Gebäudegruppen_BWZK!A341,#REF!)</f>
        <v>#REF!</v>
      </c>
      <c r="I341" s="67"/>
      <c r="J341" s="72" t="e">
        <f>SUMIF(#REF!,Aufteilung_Gebäudegruppen_BWZK!A341,#REF!)</f>
        <v>#REF!</v>
      </c>
      <c r="K341" s="72" t="e">
        <f>SUMIF(#REF!,Aufteilung_Gebäudegruppen_BWZK!A341,#REF!)</f>
        <v>#REF!</v>
      </c>
      <c r="L341" s="72" t="e">
        <f>SUMIF(#REF!,Aufteilung_Gebäudegruppen_BWZK!A341,#REF!)</f>
        <v>#REF!</v>
      </c>
      <c r="M341" s="72" t="e">
        <f>SUMIF(#REF!,Aufteilung_Gebäudegruppen_BWZK!A341,#REF!)</f>
        <v>#REF!</v>
      </c>
      <c r="N341" s="72" t="e">
        <f>SUMIF(#REF!,Aufteilung_Gebäudegruppen_BWZK!A341,#REF!)</f>
        <v>#REF!</v>
      </c>
      <c r="O341" s="67"/>
      <c r="P341" s="72" t="e">
        <f>SUMIF(#REF!,Aufteilung_Gebäudegruppen_BWZK!A341,#REF!)</f>
        <v>#REF!</v>
      </c>
      <c r="Q341" s="72" t="e">
        <f>SUMIF(#REF!,Aufteilung_Gebäudegruppen_BWZK!A341,#REF!)</f>
        <v>#REF!</v>
      </c>
      <c r="R341" s="72" t="e">
        <f>SUMIF(#REF!,Aufteilung_Gebäudegruppen_BWZK!A341,#REF!)</f>
        <v>#REF!</v>
      </c>
      <c r="S341" s="72" t="e">
        <f>SUMIF(#REF!,Aufteilung_Gebäudegruppen_BWZK!A341,#REF!)</f>
        <v>#REF!</v>
      </c>
      <c r="T341" s="72" t="e">
        <f>SUMIF(#REF!,Aufteilung_Gebäudegruppen_BWZK!A341,#REF!)</f>
        <v>#REF!</v>
      </c>
      <c r="U341" s="67"/>
      <c r="V341" s="72" t="e">
        <f>SUMIF(#REF!,Aufteilung_Gebäudegruppen_BWZK!A341,#REF!)</f>
        <v>#REF!</v>
      </c>
      <c r="W341" s="72" t="e">
        <f>SUMIF(#REF!,Aufteilung_Gebäudegruppen_BWZK!A341,#REF!)</f>
        <v>#REF!</v>
      </c>
      <c r="X341" s="72" t="e">
        <f>SUMIF(#REF!,Aufteilung_Gebäudegruppen_BWZK!A341,#REF!)</f>
        <v>#REF!</v>
      </c>
      <c r="Y341" s="72" t="e">
        <f>SUMIF(#REF!,Aufteilung_Gebäudegruppen_BWZK!A341,#REF!)</f>
        <v>#REF!</v>
      </c>
      <c r="Z341" s="72" t="e">
        <f>SUMIF(#REF!,Aufteilung_Gebäudegruppen_BWZK!A341,#REF!)</f>
        <v>#REF!</v>
      </c>
      <c r="AA341" s="67"/>
      <c r="AB341" s="72" t="e">
        <f>SUMIF(#REF!,Aufteilung_Gebäudegruppen_BWZK!A341,#REF!)</f>
        <v>#REF!</v>
      </c>
      <c r="AC341" s="72" t="e">
        <f>SUMIF(#REF!,Aufteilung_Gebäudegruppen_BWZK!A341,#REF!)</f>
        <v>#REF!</v>
      </c>
      <c r="AD341" s="72" t="e">
        <f>SUMIF(#REF!,Aufteilung_Gebäudegruppen_BWZK!A341,#REF!)</f>
        <v>#REF!</v>
      </c>
      <c r="AE341" s="72" t="e">
        <f>SUMIF(#REF!,Aufteilung_Gebäudegruppen_BWZK!A341,#REF!)</f>
        <v>#REF!</v>
      </c>
      <c r="AF341" s="72" t="e">
        <f>SUMIF(#REF!,Aufteilung_Gebäudegruppen_BWZK!A341,#REF!)</f>
        <v>#REF!</v>
      </c>
      <c r="AG341" s="67"/>
      <c r="AH341" s="72" t="e">
        <f>SUMIF(#REF!,Aufteilung_Gebäudegruppen_BWZK!A341,#REF!)</f>
        <v>#REF!</v>
      </c>
      <c r="AI341" s="72" t="e">
        <f>SUMIF(#REF!,Aufteilung_Gebäudegruppen_BWZK!A341,#REF!)</f>
        <v>#REF!</v>
      </c>
      <c r="AJ341" s="72" t="e">
        <f>SUMIF(#REF!,Aufteilung_Gebäudegruppen_BWZK!A341,#REF!)</f>
        <v>#REF!</v>
      </c>
      <c r="AK341" s="72" t="e">
        <f>SUMIF(#REF!,Aufteilung_Gebäudegruppen_BWZK!A341,#REF!)</f>
        <v>#REF!</v>
      </c>
      <c r="AL341" s="72" t="e">
        <f>SUMIF(#REF!,Aufteilung_Gebäudegruppen_BWZK!A341,#REF!)</f>
        <v>#REF!</v>
      </c>
      <c r="AM341" s="69"/>
      <c r="AN341" s="70" t="s">
        <v>47</v>
      </c>
      <c r="AO341" s="70" t="e">
        <f t="shared" si="100"/>
        <v>#REF!</v>
      </c>
      <c r="AP341" s="70" t="e">
        <f t="shared" si="101"/>
        <v>#REF!</v>
      </c>
      <c r="AQ341" s="70" t="e">
        <f t="shared" si="102"/>
        <v>#REF!</v>
      </c>
      <c r="AR341" s="70" t="e">
        <f t="shared" si="103"/>
        <v>#REF!</v>
      </c>
      <c r="AS341" s="71"/>
      <c r="AT341" s="70" t="s">
        <v>47</v>
      </c>
      <c r="AU341" s="70" t="e">
        <f t="shared" si="104"/>
        <v>#REF!</v>
      </c>
      <c r="AV341" s="70" t="e">
        <f t="shared" si="105"/>
        <v>#REF!</v>
      </c>
      <c r="AW341" s="70" t="e">
        <f t="shared" si="106"/>
        <v>#REF!</v>
      </c>
      <c r="AX341" s="70" t="e">
        <f t="shared" si="107"/>
        <v>#REF!</v>
      </c>
      <c r="AY341" s="71"/>
      <c r="AZ341" s="70" t="s">
        <v>47</v>
      </c>
      <c r="BA341" s="70" t="e">
        <f t="shared" si="108"/>
        <v>#REF!</v>
      </c>
      <c r="BB341" s="70" t="e">
        <f t="shared" si="109"/>
        <v>#REF!</v>
      </c>
      <c r="BC341" s="70" t="e">
        <f t="shared" si="110"/>
        <v>#REF!</v>
      </c>
      <c r="BD341" s="70" t="e">
        <f t="shared" si="111"/>
        <v>#REF!</v>
      </c>
      <c r="BE341" s="71"/>
      <c r="BF341" s="70" t="s">
        <v>47</v>
      </c>
      <c r="BG341" s="70" t="e">
        <f t="shared" si="112"/>
        <v>#REF!</v>
      </c>
      <c r="BH341" s="70" t="e">
        <f t="shared" si="113"/>
        <v>#REF!</v>
      </c>
      <c r="BI341" s="70" t="e">
        <f t="shared" si="114"/>
        <v>#REF!</v>
      </c>
      <c r="BJ341" s="70" t="e">
        <f t="shared" si="115"/>
        <v>#REF!</v>
      </c>
      <c r="BK341" s="71"/>
      <c r="BL341" s="70" t="s">
        <v>47</v>
      </c>
      <c r="BM341" s="70" t="e">
        <f t="shared" si="116"/>
        <v>#REF!</v>
      </c>
      <c r="BN341" s="70" t="e">
        <f t="shared" si="117"/>
        <v>#REF!</v>
      </c>
      <c r="BO341" s="70" t="e">
        <f t="shared" si="118"/>
        <v>#REF!</v>
      </c>
      <c r="BP341" s="70" t="e">
        <f t="shared" si="119"/>
        <v>#REF!</v>
      </c>
      <c r="BQ341" s="52"/>
    </row>
    <row r="342" spans="1:69">
      <c r="A342" s="73">
        <v>7645</v>
      </c>
      <c r="B342" s="73" t="s">
        <v>350</v>
      </c>
      <c r="C342" s="74"/>
      <c r="D342" s="14" t="e">
        <f>SUMIF(#REF!,Aufteilung_Gebäudegruppen_BWZK!A342,#REF!)</f>
        <v>#REF!</v>
      </c>
      <c r="E342" s="14" t="e">
        <f>SUMIF(#REF!,Aufteilung_Gebäudegruppen_BWZK!A342,#REF!)</f>
        <v>#REF!</v>
      </c>
      <c r="F342" s="14" t="e">
        <f>SUMIF(#REF!,Aufteilung_Gebäudegruppen_BWZK!A342,#REF!)</f>
        <v>#REF!</v>
      </c>
      <c r="G342" s="14" t="e">
        <f>SUMIF(#REF!,Aufteilung_Gebäudegruppen_BWZK!A342,#REF!)</f>
        <v>#REF!</v>
      </c>
      <c r="H342" s="14" t="e">
        <f>SUMIF(#REF!,Aufteilung_Gebäudegruppen_BWZK!A342,#REF!)</f>
        <v>#REF!</v>
      </c>
      <c r="I342" s="67"/>
      <c r="J342" s="72" t="e">
        <f>SUMIF(#REF!,Aufteilung_Gebäudegruppen_BWZK!A342,#REF!)</f>
        <v>#REF!</v>
      </c>
      <c r="K342" s="72" t="e">
        <f>SUMIF(#REF!,Aufteilung_Gebäudegruppen_BWZK!A342,#REF!)</f>
        <v>#REF!</v>
      </c>
      <c r="L342" s="72" t="e">
        <f>SUMIF(#REF!,Aufteilung_Gebäudegruppen_BWZK!A342,#REF!)</f>
        <v>#REF!</v>
      </c>
      <c r="M342" s="72" t="e">
        <f>SUMIF(#REF!,Aufteilung_Gebäudegruppen_BWZK!A342,#REF!)</f>
        <v>#REF!</v>
      </c>
      <c r="N342" s="72" t="e">
        <f>SUMIF(#REF!,Aufteilung_Gebäudegruppen_BWZK!A342,#REF!)</f>
        <v>#REF!</v>
      </c>
      <c r="O342" s="67"/>
      <c r="P342" s="72" t="e">
        <f>SUMIF(#REF!,Aufteilung_Gebäudegruppen_BWZK!A342,#REF!)</f>
        <v>#REF!</v>
      </c>
      <c r="Q342" s="72" t="e">
        <f>SUMIF(#REF!,Aufteilung_Gebäudegruppen_BWZK!A342,#REF!)</f>
        <v>#REF!</v>
      </c>
      <c r="R342" s="72" t="e">
        <f>SUMIF(#REF!,Aufteilung_Gebäudegruppen_BWZK!A342,#REF!)</f>
        <v>#REF!</v>
      </c>
      <c r="S342" s="72" t="e">
        <f>SUMIF(#REF!,Aufteilung_Gebäudegruppen_BWZK!A342,#REF!)</f>
        <v>#REF!</v>
      </c>
      <c r="T342" s="72" t="e">
        <f>SUMIF(#REF!,Aufteilung_Gebäudegruppen_BWZK!A342,#REF!)</f>
        <v>#REF!</v>
      </c>
      <c r="U342" s="67"/>
      <c r="V342" s="72" t="e">
        <f>SUMIF(#REF!,Aufteilung_Gebäudegruppen_BWZK!A342,#REF!)</f>
        <v>#REF!</v>
      </c>
      <c r="W342" s="72" t="e">
        <f>SUMIF(#REF!,Aufteilung_Gebäudegruppen_BWZK!A342,#REF!)</f>
        <v>#REF!</v>
      </c>
      <c r="X342" s="72" t="e">
        <f>SUMIF(#REF!,Aufteilung_Gebäudegruppen_BWZK!A342,#REF!)</f>
        <v>#REF!</v>
      </c>
      <c r="Y342" s="72" t="e">
        <f>SUMIF(#REF!,Aufteilung_Gebäudegruppen_BWZK!A342,#REF!)</f>
        <v>#REF!</v>
      </c>
      <c r="Z342" s="72" t="e">
        <f>SUMIF(#REF!,Aufteilung_Gebäudegruppen_BWZK!A342,#REF!)</f>
        <v>#REF!</v>
      </c>
      <c r="AA342" s="67"/>
      <c r="AB342" s="72" t="e">
        <f>SUMIF(#REF!,Aufteilung_Gebäudegruppen_BWZK!A342,#REF!)</f>
        <v>#REF!</v>
      </c>
      <c r="AC342" s="72" t="e">
        <f>SUMIF(#REF!,Aufteilung_Gebäudegruppen_BWZK!A342,#REF!)</f>
        <v>#REF!</v>
      </c>
      <c r="AD342" s="72" t="e">
        <f>SUMIF(#REF!,Aufteilung_Gebäudegruppen_BWZK!A342,#REF!)</f>
        <v>#REF!</v>
      </c>
      <c r="AE342" s="72" t="e">
        <f>SUMIF(#REF!,Aufteilung_Gebäudegruppen_BWZK!A342,#REF!)</f>
        <v>#REF!</v>
      </c>
      <c r="AF342" s="72" t="e">
        <f>SUMIF(#REF!,Aufteilung_Gebäudegruppen_BWZK!A342,#REF!)</f>
        <v>#REF!</v>
      </c>
      <c r="AG342" s="67"/>
      <c r="AH342" s="72" t="e">
        <f>SUMIF(#REF!,Aufteilung_Gebäudegruppen_BWZK!A342,#REF!)</f>
        <v>#REF!</v>
      </c>
      <c r="AI342" s="72" t="e">
        <f>SUMIF(#REF!,Aufteilung_Gebäudegruppen_BWZK!A342,#REF!)</f>
        <v>#REF!</v>
      </c>
      <c r="AJ342" s="72" t="e">
        <f>SUMIF(#REF!,Aufteilung_Gebäudegruppen_BWZK!A342,#REF!)</f>
        <v>#REF!</v>
      </c>
      <c r="AK342" s="72" t="e">
        <f>SUMIF(#REF!,Aufteilung_Gebäudegruppen_BWZK!A342,#REF!)</f>
        <v>#REF!</v>
      </c>
      <c r="AL342" s="72" t="e">
        <f>SUMIF(#REF!,Aufteilung_Gebäudegruppen_BWZK!A342,#REF!)</f>
        <v>#REF!</v>
      </c>
      <c r="AM342" s="69"/>
      <c r="AN342" s="70" t="s">
        <v>47</v>
      </c>
      <c r="AO342" s="70" t="e">
        <f t="shared" si="100"/>
        <v>#REF!</v>
      </c>
      <c r="AP342" s="70" t="e">
        <f t="shared" si="101"/>
        <v>#REF!</v>
      </c>
      <c r="AQ342" s="70" t="e">
        <f t="shared" si="102"/>
        <v>#REF!</v>
      </c>
      <c r="AR342" s="70" t="e">
        <f t="shared" si="103"/>
        <v>#REF!</v>
      </c>
      <c r="AS342" s="71"/>
      <c r="AT342" s="70" t="s">
        <v>47</v>
      </c>
      <c r="AU342" s="70" t="e">
        <f t="shared" si="104"/>
        <v>#REF!</v>
      </c>
      <c r="AV342" s="70" t="e">
        <f t="shared" si="105"/>
        <v>#REF!</v>
      </c>
      <c r="AW342" s="70" t="e">
        <f t="shared" si="106"/>
        <v>#REF!</v>
      </c>
      <c r="AX342" s="70" t="e">
        <f t="shared" si="107"/>
        <v>#REF!</v>
      </c>
      <c r="AY342" s="71"/>
      <c r="AZ342" s="70" t="s">
        <v>47</v>
      </c>
      <c r="BA342" s="70" t="e">
        <f t="shared" si="108"/>
        <v>#REF!</v>
      </c>
      <c r="BB342" s="70" t="e">
        <f t="shared" si="109"/>
        <v>#REF!</v>
      </c>
      <c r="BC342" s="70" t="e">
        <f t="shared" si="110"/>
        <v>#REF!</v>
      </c>
      <c r="BD342" s="70" t="e">
        <f t="shared" si="111"/>
        <v>#REF!</v>
      </c>
      <c r="BE342" s="71"/>
      <c r="BF342" s="70" t="s">
        <v>47</v>
      </c>
      <c r="BG342" s="70" t="e">
        <f t="shared" si="112"/>
        <v>#REF!</v>
      </c>
      <c r="BH342" s="70" t="e">
        <f t="shared" si="113"/>
        <v>#REF!</v>
      </c>
      <c r="BI342" s="70" t="e">
        <f t="shared" si="114"/>
        <v>#REF!</v>
      </c>
      <c r="BJ342" s="70" t="e">
        <f t="shared" si="115"/>
        <v>#REF!</v>
      </c>
      <c r="BK342" s="71"/>
      <c r="BL342" s="70" t="s">
        <v>47</v>
      </c>
      <c r="BM342" s="70" t="e">
        <f t="shared" si="116"/>
        <v>#REF!</v>
      </c>
      <c r="BN342" s="70" t="e">
        <f t="shared" si="117"/>
        <v>#REF!</v>
      </c>
      <c r="BO342" s="70" t="e">
        <f t="shared" si="118"/>
        <v>#REF!</v>
      </c>
      <c r="BP342" s="70" t="e">
        <f t="shared" si="119"/>
        <v>#REF!</v>
      </c>
      <c r="BQ342" s="52"/>
    </row>
    <row r="343" spans="1:69">
      <c r="A343" s="5">
        <v>7650</v>
      </c>
      <c r="B343" s="5" t="s">
        <v>351</v>
      </c>
      <c r="C343" s="40"/>
      <c r="D343" s="14" t="e">
        <f>SUMIF(#REF!,Aufteilung_Gebäudegruppen_BWZK!A343,#REF!)</f>
        <v>#REF!</v>
      </c>
      <c r="E343" s="14" t="e">
        <f>SUMIF(#REF!,Aufteilung_Gebäudegruppen_BWZK!A343,#REF!)</f>
        <v>#REF!</v>
      </c>
      <c r="F343" s="14" t="e">
        <f>SUMIF(#REF!,Aufteilung_Gebäudegruppen_BWZK!A343,#REF!)</f>
        <v>#REF!</v>
      </c>
      <c r="G343" s="14" t="e">
        <f>SUMIF(#REF!,Aufteilung_Gebäudegruppen_BWZK!A343,#REF!)</f>
        <v>#REF!</v>
      </c>
      <c r="H343" s="14" t="e">
        <f>SUMIF(#REF!,Aufteilung_Gebäudegruppen_BWZK!A343,#REF!)</f>
        <v>#REF!</v>
      </c>
      <c r="I343" s="67"/>
      <c r="J343" s="72" t="e">
        <f>SUMIF(#REF!,Aufteilung_Gebäudegruppen_BWZK!A343,#REF!)</f>
        <v>#REF!</v>
      </c>
      <c r="K343" s="72" t="e">
        <f>SUMIF(#REF!,Aufteilung_Gebäudegruppen_BWZK!A343,#REF!)</f>
        <v>#REF!</v>
      </c>
      <c r="L343" s="72" t="e">
        <f>SUMIF(#REF!,Aufteilung_Gebäudegruppen_BWZK!A343,#REF!)</f>
        <v>#REF!</v>
      </c>
      <c r="M343" s="72" t="e">
        <f>SUMIF(#REF!,Aufteilung_Gebäudegruppen_BWZK!A343,#REF!)</f>
        <v>#REF!</v>
      </c>
      <c r="N343" s="72" t="e">
        <f>SUMIF(#REF!,Aufteilung_Gebäudegruppen_BWZK!A343,#REF!)</f>
        <v>#REF!</v>
      </c>
      <c r="O343" s="67"/>
      <c r="P343" s="72" t="e">
        <f>SUMIF(#REF!,Aufteilung_Gebäudegruppen_BWZK!A343,#REF!)</f>
        <v>#REF!</v>
      </c>
      <c r="Q343" s="72" t="e">
        <f>SUMIF(#REF!,Aufteilung_Gebäudegruppen_BWZK!A343,#REF!)</f>
        <v>#REF!</v>
      </c>
      <c r="R343" s="72" t="e">
        <f>SUMIF(#REF!,Aufteilung_Gebäudegruppen_BWZK!A343,#REF!)</f>
        <v>#REF!</v>
      </c>
      <c r="S343" s="72" t="e">
        <f>SUMIF(#REF!,Aufteilung_Gebäudegruppen_BWZK!A343,#REF!)</f>
        <v>#REF!</v>
      </c>
      <c r="T343" s="72" t="e">
        <f>SUMIF(#REF!,Aufteilung_Gebäudegruppen_BWZK!A343,#REF!)</f>
        <v>#REF!</v>
      </c>
      <c r="U343" s="67"/>
      <c r="V343" s="72" t="e">
        <f>SUMIF(#REF!,Aufteilung_Gebäudegruppen_BWZK!A343,#REF!)</f>
        <v>#REF!</v>
      </c>
      <c r="W343" s="72" t="e">
        <f>SUMIF(#REF!,Aufteilung_Gebäudegruppen_BWZK!A343,#REF!)</f>
        <v>#REF!</v>
      </c>
      <c r="X343" s="72" t="e">
        <f>SUMIF(#REF!,Aufteilung_Gebäudegruppen_BWZK!A343,#REF!)</f>
        <v>#REF!</v>
      </c>
      <c r="Y343" s="72" t="e">
        <f>SUMIF(#REF!,Aufteilung_Gebäudegruppen_BWZK!A343,#REF!)</f>
        <v>#REF!</v>
      </c>
      <c r="Z343" s="72" t="e">
        <f>SUMIF(#REF!,Aufteilung_Gebäudegruppen_BWZK!A343,#REF!)</f>
        <v>#REF!</v>
      </c>
      <c r="AA343" s="67"/>
      <c r="AB343" s="72" t="e">
        <f>SUMIF(#REF!,Aufteilung_Gebäudegruppen_BWZK!A343,#REF!)</f>
        <v>#REF!</v>
      </c>
      <c r="AC343" s="72" t="e">
        <f>SUMIF(#REF!,Aufteilung_Gebäudegruppen_BWZK!A343,#REF!)</f>
        <v>#REF!</v>
      </c>
      <c r="AD343" s="72" t="e">
        <f>SUMIF(#REF!,Aufteilung_Gebäudegruppen_BWZK!A343,#REF!)</f>
        <v>#REF!</v>
      </c>
      <c r="AE343" s="72" t="e">
        <f>SUMIF(#REF!,Aufteilung_Gebäudegruppen_BWZK!A343,#REF!)</f>
        <v>#REF!</v>
      </c>
      <c r="AF343" s="72" t="e">
        <f>SUMIF(#REF!,Aufteilung_Gebäudegruppen_BWZK!A343,#REF!)</f>
        <v>#REF!</v>
      </c>
      <c r="AG343" s="67"/>
      <c r="AH343" s="72" t="e">
        <f>SUMIF(#REF!,Aufteilung_Gebäudegruppen_BWZK!A343,#REF!)</f>
        <v>#REF!</v>
      </c>
      <c r="AI343" s="72" t="e">
        <f>SUMIF(#REF!,Aufteilung_Gebäudegruppen_BWZK!A343,#REF!)</f>
        <v>#REF!</v>
      </c>
      <c r="AJ343" s="72" t="e">
        <f>SUMIF(#REF!,Aufteilung_Gebäudegruppen_BWZK!A343,#REF!)</f>
        <v>#REF!</v>
      </c>
      <c r="AK343" s="72" t="e">
        <f>SUMIF(#REF!,Aufteilung_Gebäudegruppen_BWZK!A343,#REF!)</f>
        <v>#REF!</v>
      </c>
      <c r="AL343" s="72" t="e">
        <f>SUMIF(#REF!,Aufteilung_Gebäudegruppen_BWZK!A343,#REF!)</f>
        <v>#REF!</v>
      </c>
      <c r="AM343" s="69"/>
      <c r="AN343" s="70" t="s">
        <v>47</v>
      </c>
      <c r="AO343" s="70" t="e">
        <f t="shared" si="100"/>
        <v>#REF!</v>
      </c>
      <c r="AP343" s="70" t="e">
        <f t="shared" si="101"/>
        <v>#REF!</v>
      </c>
      <c r="AQ343" s="70" t="e">
        <f t="shared" si="102"/>
        <v>#REF!</v>
      </c>
      <c r="AR343" s="70" t="e">
        <f t="shared" si="103"/>
        <v>#REF!</v>
      </c>
      <c r="AS343" s="71"/>
      <c r="AT343" s="70" t="s">
        <v>47</v>
      </c>
      <c r="AU343" s="70" t="e">
        <f t="shared" si="104"/>
        <v>#REF!</v>
      </c>
      <c r="AV343" s="70" t="e">
        <f t="shared" si="105"/>
        <v>#REF!</v>
      </c>
      <c r="AW343" s="70" t="e">
        <f t="shared" si="106"/>
        <v>#REF!</v>
      </c>
      <c r="AX343" s="70" t="e">
        <f t="shared" si="107"/>
        <v>#REF!</v>
      </c>
      <c r="AY343" s="71"/>
      <c r="AZ343" s="70" t="s">
        <v>47</v>
      </c>
      <c r="BA343" s="70" t="e">
        <f t="shared" si="108"/>
        <v>#REF!</v>
      </c>
      <c r="BB343" s="70" t="e">
        <f t="shared" si="109"/>
        <v>#REF!</v>
      </c>
      <c r="BC343" s="70" t="e">
        <f t="shared" si="110"/>
        <v>#REF!</v>
      </c>
      <c r="BD343" s="70" t="e">
        <f t="shared" si="111"/>
        <v>#REF!</v>
      </c>
      <c r="BE343" s="71"/>
      <c r="BF343" s="70" t="s">
        <v>47</v>
      </c>
      <c r="BG343" s="70" t="e">
        <f t="shared" si="112"/>
        <v>#REF!</v>
      </c>
      <c r="BH343" s="70" t="e">
        <f t="shared" si="113"/>
        <v>#REF!</v>
      </c>
      <c r="BI343" s="70" t="e">
        <f t="shared" si="114"/>
        <v>#REF!</v>
      </c>
      <c r="BJ343" s="70" t="e">
        <f t="shared" si="115"/>
        <v>#REF!</v>
      </c>
      <c r="BK343" s="71"/>
      <c r="BL343" s="70" t="s">
        <v>47</v>
      </c>
      <c r="BM343" s="70" t="e">
        <f t="shared" si="116"/>
        <v>#REF!</v>
      </c>
      <c r="BN343" s="70" t="e">
        <f t="shared" si="117"/>
        <v>#REF!</v>
      </c>
      <c r="BO343" s="70" t="e">
        <f t="shared" si="118"/>
        <v>#REF!</v>
      </c>
      <c r="BP343" s="70" t="e">
        <f t="shared" si="119"/>
        <v>#REF!</v>
      </c>
      <c r="BQ343" s="52"/>
    </row>
    <row r="344" spans="1:69">
      <c r="A344" s="73">
        <v>7651</v>
      </c>
      <c r="B344" s="73" t="s">
        <v>335</v>
      </c>
      <c r="C344" s="74"/>
      <c r="D344" s="14" t="e">
        <f>SUMIF(#REF!,Aufteilung_Gebäudegruppen_BWZK!A344,#REF!)</f>
        <v>#REF!</v>
      </c>
      <c r="E344" s="14" t="e">
        <f>SUMIF(#REF!,Aufteilung_Gebäudegruppen_BWZK!A344,#REF!)</f>
        <v>#REF!</v>
      </c>
      <c r="F344" s="14" t="e">
        <f>SUMIF(#REF!,Aufteilung_Gebäudegruppen_BWZK!A344,#REF!)</f>
        <v>#REF!</v>
      </c>
      <c r="G344" s="14" t="e">
        <f>SUMIF(#REF!,Aufteilung_Gebäudegruppen_BWZK!A344,#REF!)</f>
        <v>#REF!</v>
      </c>
      <c r="H344" s="14" t="e">
        <f>SUMIF(#REF!,Aufteilung_Gebäudegruppen_BWZK!A344,#REF!)</f>
        <v>#REF!</v>
      </c>
      <c r="I344" s="67"/>
      <c r="J344" s="72" t="e">
        <f>SUMIF(#REF!,Aufteilung_Gebäudegruppen_BWZK!A344,#REF!)</f>
        <v>#REF!</v>
      </c>
      <c r="K344" s="72" t="e">
        <f>SUMIF(#REF!,Aufteilung_Gebäudegruppen_BWZK!A344,#REF!)</f>
        <v>#REF!</v>
      </c>
      <c r="L344" s="72" t="e">
        <f>SUMIF(#REF!,Aufteilung_Gebäudegruppen_BWZK!A344,#REF!)</f>
        <v>#REF!</v>
      </c>
      <c r="M344" s="72" t="e">
        <f>SUMIF(#REF!,Aufteilung_Gebäudegruppen_BWZK!A344,#REF!)</f>
        <v>#REF!</v>
      </c>
      <c r="N344" s="72" t="e">
        <f>SUMIF(#REF!,Aufteilung_Gebäudegruppen_BWZK!A344,#REF!)</f>
        <v>#REF!</v>
      </c>
      <c r="O344" s="67"/>
      <c r="P344" s="72" t="e">
        <f>SUMIF(#REF!,Aufteilung_Gebäudegruppen_BWZK!A344,#REF!)</f>
        <v>#REF!</v>
      </c>
      <c r="Q344" s="72" t="e">
        <f>SUMIF(#REF!,Aufteilung_Gebäudegruppen_BWZK!A344,#REF!)</f>
        <v>#REF!</v>
      </c>
      <c r="R344" s="72" t="e">
        <f>SUMIF(#REF!,Aufteilung_Gebäudegruppen_BWZK!A344,#REF!)</f>
        <v>#REF!</v>
      </c>
      <c r="S344" s="72" t="e">
        <f>SUMIF(#REF!,Aufteilung_Gebäudegruppen_BWZK!A344,#REF!)</f>
        <v>#REF!</v>
      </c>
      <c r="T344" s="72" t="e">
        <f>SUMIF(#REF!,Aufteilung_Gebäudegruppen_BWZK!A344,#REF!)</f>
        <v>#REF!</v>
      </c>
      <c r="U344" s="67"/>
      <c r="V344" s="72" t="e">
        <f>SUMIF(#REF!,Aufteilung_Gebäudegruppen_BWZK!A344,#REF!)</f>
        <v>#REF!</v>
      </c>
      <c r="W344" s="72" t="e">
        <f>SUMIF(#REF!,Aufteilung_Gebäudegruppen_BWZK!A344,#REF!)</f>
        <v>#REF!</v>
      </c>
      <c r="X344" s="72" t="e">
        <f>SUMIF(#REF!,Aufteilung_Gebäudegruppen_BWZK!A344,#REF!)</f>
        <v>#REF!</v>
      </c>
      <c r="Y344" s="72" t="e">
        <f>SUMIF(#REF!,Aufteilung_Gebäudegruppen_BWZK!A344,#REF!)</f>
        <v>#REF!</v>
      </c>
      <c r="Z344" s="72" t="e">
        <f>SUMIF(#REF!,Aufteilung_Gebäudegruppen_BWZK!A344,#REF!)</f>
        <v>#REF!</v>
      </c>
      <c r="AA344" s="67"/>
      <c r="AB344" s="72" t="e">
        <f>SUMIF(#REF!,Aufteilung_Gebäudegruppen_BWZK!A344,#REF!)</f>
        <v>#REF!</v>
      </c>
      <c r="AC344" s="72" t="e">
        <f>SUMIF(#REF!,Aufteilung_Gebäudegruppen_BWZK!A344,#REF!)</f>
        <v>#REF!</v>
      </c>
      <c r="AD344" s="72" t="e">
        <f>SUMIF(#REF!,Aufteilung_Gebäudegruppen_BWZK!A344,#REF!)</f>
        <v>#REF!</v>
      </c>
      <c r="AE344" s="72" t="e">
        <f>SUMIF(#REF!,Aufteilung_Gebäudegruppen_BWZK!A344,#REF!)</f>
        <v>#REF!</v>
      </c>
      <c r="AF344" s="72" t="e">
        <f>SUMIF(#REF!,Aufteilung_Gebäudegruppen_BWZK!A344,#REF!)</f>
        <v>#REF!</v>
      </c>
      <c r="AG344" s="67"/>
      <c r="AH344" s="72" t="e">
        <f>SUMIF(#REF!,Aufteilung_Gebäudegruppen_BWZK!A344,#REF!)</f>
        <v>#REF!</v>
      </c>
      <c r="AI344" s="72" t="e">
        <f>SUMIF(#REF!,Aufteilung_Gebäudegruppen_BWZK!A344,#REF!)</f>
        <v>#REF!</v>
      </c>
      <c r="AJ344" s="72" t="e">
        <f>SUMIF(#REF!,Aufteilung_Gebäudegruppen_BWZK!A344,#REF!)</f>
        <v>#REF!</v>
      </c>
      <c r="AK344" s="72" t="e">
        <f>SUMIF(#REF!,Aufteilung_Gebäudegruppen_BWZK!A344,#REF!)</f>
        <v>#REF!</v>
      </c>
      <c r="AL344" s="72" t="e">
        <f>SUMIF(#REF!,Aufteilung_Gebäudegruppen_BWZK!A344,#REF!)</f>
        <v>#REF!</v>
      </c>
      <c r="AM344" s="69"/>
      <c r="AN344" s="70" t="s">
        <v>47</v>
      </c>
      <c r="AO344" s="70" t="e">
        <f t="shared" si="100"/>
        <v>#REF!</v>
      </c>
      <c r="AP344" s="70" t="e">
        <f t="shared" si="101"/>
        <v>#REF!</v>
      </c>
      <c r="AQ344" s="70" t="e">
        <f t="shared" si="102"/>
        <v>#REF!</v>
      </c>
      <c r="AR344" s="70" t="e">
        <f t="shared" si="103"/>
        <v>#REF!</v>
      </c>
      <c r="AS344" s="71"/>
      <c r="AT344" s="70" t="s">
        <v>47</v>
      </c>
      <c r="AU344" s="70" t="e">
        <f t="shared" si="104"/>
        <v>#REF!</v>
      </c>
      <c r="AV344" s="70" t="e">
        <f t="shared" si="105"/>
        <v>#REF!</v>
      </c>
      <c r="AW344" s="70" t="e">
        <f t="shared" si="106"/>
        <v>#REF!</v>
      </c>
      <c r="AX344" s="70" t="e">
        <f t="shared" si="107"/>
        <v>#REF!</v>
      </c>
      <c r="AY344" s="71"/>
      <c r="AZ344" s="70" t="s">
        <v>47</v>
      </c>
      <c r="BA344" s="70" t="e">
        <f t="shared" si="108"/>
        <v>#REF!</v>
      </c>
      <c r="BB344" s="70" t="e">
        <f t="shared" si="109"/>
        <v>#REF!</v>
      </c>
      <c r="BC344" s="70" t="e">
        <f t="shared" si="110"/>
        <v>#REF!</v>
      </c>
      <c r="BD344" s="70" t="e">
        <f t="shared" si="111"/>
        <v>#REF!</v>
      </c>
      <c r="BE344" s="71"/>
      <c r="BF344" s="70" t="s">
        <v>47</v>
      </c>
      <c r="BG344" s="70" t="e">
        <f t="shared" si="112"/>
        <v>#REF!</v>
      </c>
      <c r="BH344" s="70" t="e">
        <f t="shared" si="113"/>
        <v>#REF!</v>
      </c>
      <c r="BI344" s="70" t="e">
        <f t="shared" si="114"/>
        <v>#REF!</v>
      </c>
      <c r="BJ344" s="70" t="e">
        <f t="shared" si="115"/>
        <v>#REF!</v>
      </c>
      <c r="BK344" s="71"/>
      <c r="BL344" s="70" t="s">
        <v>47</v>
      </c>
      <c r="BM344" s="70" t="e">
        <f t="shared" si="116"/>
        <v>#REF!</v>
      </c>
      <c r="BN344" s="70" t="e">
        <f t="shared" si="117"/>
        <v>#REF!</v>
      </c>
      <c r="BO344" s="70" t="e">
        <f t="shared" si="118"/>
        <v>#REF!</v>
      </c>
      <c r="BP344" s="70" t="e">
        <f t="shared" si="119"/>
        <v>#REF!</v>
      </c>
      <c r="BQ344" s="52"/>
    </row>
    <row r="345" spans="1:69">
      <c r="A345" s="73">
        <v>7652</v>
      </c>
      <c r="B345" s="73" t="s">
        <v>336</v>
      </c>
      <c r="C345" s="74"/>
      <c r="D345" s="14" t="e">
        <f>SUMIF(#REF!,Aufteilung_Gebäudegruppen_BWZK!A345,#REF!)</f>
        <v>#REF!</v>
      </c>
      <c r="E345" s="14" t="e">
        <f>SUMIF(#REF!,Aufteilung_Gebäudegruppen_BWZK!A345,#REF!)</f>
        <v>#REF!</v>
      </c>
      <c r="F345" s="14" t="e">
        <f>SUMIF(#REF!,Aufteilung_Gebäudegruppen_BWZK!A345,#REF!)</f>
        <v>#REF!</v>
      </c>
      <c r="G345" s="14" t="e">
        <f>SUMIF(#REF!,Aufteilung_Gebäudegruppen_BWZK!A345,#REF!)</f>
        <v>#REF!</v>
      </c>
      <c r="H345" s="14" t="e">
        <f>SUMIF(#REF!,Aufteilung_Gebäudegruppen_BWZK!A345,#REF!)</f>
        <v>#REF!</v>
      </c>
      <c r="I345" s="67"/>
      <c r="J345" s="72" t="e">
        <f>SUMIF(#REF!,Aufteilung_Gebäudegruppen_BWZK!A345,#REF!)</f>
        <v>#REF!</v>
      </c>
      <c r="K345" s="72" t="e">
        <f>SUMIF(#REF!,Aufteilung_Gebäudegruppen_BWZK!A345,#REF!)</f>
        <v>#REF!</v>
      </c>
      <c r="L345" s="72" t="e">
        <f>SUMIF(#REF!,Aufteilung_Gebäudegruppen_BWZK!A345,#REF!)</f>
        <v>#REF!</v>
      </c>
      <c r="M345" s="72" t="e">
        <f>SUMIF(#REF!,Aufteilung_Gebäudegruppen_BWZK!A345,#REF!)</f>
        <v>#REF!</v>
      </c>
      <c r="N345" s="72" t="e">
        <f>SUMIF(#REF!,Aufteilung_Gebäudegruppen_BWZK!A345,#REF!)</f>
        <v>#REF!</v>
      </c>
      <c r="O345" s="67"/>
      <c r="P345" s="72" t="e">
        <f>SUMIF(#REF!,Aufteilung_Gebäudegruppen_BWZK!A345,#REF!)</f>
        <v>#REF!</v>
      </c>
      <c r="Q345" s="72" t="e">
        <f>SUMIF(#REF!,Aufteilung_Gebäudegruppen_BWZK!A345,#REF!)</f>
        <v>#REF!</v>
      </c>
      <c r="R345" s="72" t="e">
        <f>SUMIF(#REF!,Aufteilung_Gebäudegruppen_BWZK!A345,#REF!)</f>
        <v>#REF!</v>
      </c>
      <c r="S345" s="72" t="e">
        <f>SUMIF(#REF!,Aufteilung_Gebäudegruppen_BWZK!A345,#REF!)</f>
        <v>#REF!</v>
      </c>
      <c r="T345" s="72" t="e">
        <f>SUMIF(#REF!,Aufteilung_Gebäudegruppen_BWZK!A345,#REF!)</f>
        <v>#REF!</v>
      </c>
      <c r="U345" s="67"/>
      <c r="V345" s="72" t="e">
        <f>SUMIF(#REF!,Aufteilung_Gebäudegruppen_BWZK!A345,#REF!)</f>
        <v>#REF!</v>
      </c>
      <c r="W345" s="72" t="e">
        <f>SUMIF(#REF!,Aufteilung_Gebäudegruppen_BWZK!A345,#REF!)</f>
        <v>#REF!</v>
      </c>
      <c r="X345" s="72" t="e">
        <f>SUMIF(#REF!,Aufteilung_Gebäudegruppen_BWZK!A345,#REF!)</f>
        <v>#REF!</v>
      </c>
      <c r="Y345" s="72" t="e">
        <f>SUMIF(#REF!,Aufteilung_Gebäudegruppen_BWZK!A345,#REF!)</f>
        <v>#REF!</v>
      </c>
      <c r="Z345" s="72" t="e">
        <f>SUMIF(#REF!,Aufteilung_Gebäudegruppen_BWZK!A345,#REF!)</f>
        <v>#REF!</v>
      </c>
      <c r="AA345" s="67"/>
      <c r="AB345" s="72" t="e">
        <f>SUMIF(#REF!,Aufteilung_Gebäudegruppen_BWZK!A345,#REF!)</f>
        <v>#REF!</v>
      </c>
      <c r="AC345" s="72" t="e">
        <f>SUMIF(#REF!,Aufteilung_Gebäudegruppen_BWZK!A345,#REF!)</f>
        <v>#REF!</v>
      </c>
      <c r="AD345" s="72" t="e">
        <f>SUMIF(#REF!,Aufteilung_Gebäudegruppen_BWZK!A345,#REF!)</f>
        <v>#REF!</v>
      </c>
      <c r="AE345" s="72" t="e">
        <f>SUMIF(#REF!,Aufteilung_Gebäudegruppen_BWZK!A345,#REF!)</f>
        <v>#REF!</v>
      </c>
      <c r="AF345" s="72" t="e">
        <f>SUMIF(#REF!,Aufteilung_Gebäudegruppen_BWZK!A345,#REF!)</f>
        <v>#REF!</v>
      </c>
      <c r="AG345" s="67"/>
      <c r="AH345" s="72" t="e">
        <f>SUMIF(#REF!,Aufteilung_Gebäudegruppen_BWZK!A345,#REF!)</f>
        <v>#REF!</v>
      </c>
      <c r="AI345" s="72" t="e">
        <f>SUMIF(#REF!,Aufteilung_Gebäudegruppen_BWZK!A345,#REF!)</f>
        <v>#REF!</v>
      </c>
      <c r="AJ345" s="72" t="e">
        <f>SUMIF(#REF!,Aufteilung_Gebäudegruppen_BWZK!A345,#REF!)</f>
        <v>#REF!</v>
      </c>
      <c r="AK345" s="72" t="e">
        <f>SUMIF(#REF!,Aufteilung_Gebäudegruppen_BWZK!A345,#REF!)</f>
        <v>#REF!</v>
      </c>
      <c r="AL345" s="72" t="e">
        <f>SUMIF(#REF!,Aufteilung_Gebäudegruppen_BWZK!A345,#REF!)</f>
        <v>#REF!</v>
      </c>
      <c r="AM345" s="69"/>
      <c r="AN345" s="70" t="s">
        <v>47</v>
      </c>
      <c r="AO345" s="70" t="e">
        <f t="shared" si="100"/>
        <v>#REF!</v>
      </c>
      <c r="AP345" s="70" t="e">
        <f t="shared" si="101"/>
        <v>#REF!</v>
      </c>
      <c r="AQ345" s="70" t="e">
        <f t="shared" si="102"/>
        <v>#REF!</v>
      </c>
      <c r="AR345" s="70" t="e">
        <f t="shared" si="103"/>
        <v>#REF!</v>
      </c>
      <c r="AS345" s="71"/>
      <c r="AT345" s="70" t="s">
        <v>47</v>
      </c>
      <c r="AU345" s="70" t="e">
        <f t="shared" si="104"/>
        <v>#REF!</v>
      </c>
      <c r="AV345" s="70" t="e">
        <f t="shared" si="105"/>
        <v>#REF!</v>
      </c>
      <c r="AW345" s="70" t="e">
        <f t="shared" si="106"/>
        <v>#REF!</v>
      </c>
      <c r="AX345" s="70" t="e">
        <f t="shared" si="107"/>
        <v>#REF!</v>
      </c>
      <c r="AY345" s="71"/>
      <c r="AZ345" s="70" t="s">
        <v>47</v>
      </c>
      <c r="BA345" s="70" t="e">
        <f t="shared" si="108"/>
        <v>#REF!</v>
      </c>
      <c r="BB345" s="70" t="e">
        <f t="shared" si="109"/>
        <v>#REF!</v>
      </c>
      <c r="BC345" s="70" t="e">
        <f t="shared" si="110"/>
        <v>#REF!</v>
      </c>
      <c r="BD345" s="70" t="e">
        <f t="shared" si="111"/>
        <v>#REF!</v>
      </c>
      <c r="BE345" s="71"/>
      <c r="BF345" s="70" t="s">
        <v>47</v>
      </c>
      <c r="BG345" s="70" t="e">
        <f t="shared" si="112"/>
        <v>#REF!</v>
      </c>
      <c r="BH345" s="70" t="e">
        <f t="shared" si="113"/>
        <v>#REF!</v>
      </c>
      <c r="BI345" s="70" t="e">
        <f t="shared" si="114"/>
        <v>#REF!</v>
      </c>
      <c r="BJ345" s="70" t="e">
        <f t="shared" si="115"/>
        <v>#REF!</v>
      </c>
      <c r="BK345" s="71"/>
      <c r="BL345" s="70" t="s">
        <v>47</v>
      </c>
      <c r="BM345" s="70" t="e">
        <f t="shared" si="116"/>
        <v>#REF!</v>
      </c>
      <c r="BN345" s="70" t="e">
        <f t="shared" si="117"/>
        <v>#REF!</v>
      </c>
      <c r="BO345" s="70" t="e">
        <f t="shared" si="118"/>
        <v>#REF!</v>
      </c>
      <c r="BP345" s="70" t="e">
        <f t="shared" si="119"/>
        <v>#REF!</v>
      </c>
      <c r="BQ345" s="52"/>
    </row>
    <row r="346" spans="1:69">
      <c r="A346" s="73">
        <v>7653</v>
      </c>
      <c r="B346" s="73" t="s">
        <v>338</v>
      </c>
      <c r="C346" s="74"/>
      <c r="D346" s="14" t="e">
        <f>SUMIF(#REF!,Aufteilung_Gebäudegruppen_BWZK!A346,#REF!)</f>
        <v>#REF!</v>
      </c>
      <c r="E346" s="14" t="e">
        <f>SUMIF(#REF!,Aufteilung_Gebäudegruppen_BWZK!A346,#REF!)</f>
        <v>#REF!</v>
      </c>
      <c r="F346" s="14" t="e">
        <f>SUMIF(#REF!,Aufteilung_Gebäudegruppen_BWZK!A346,#REF!)</f>
        <v>#REF!</v>
      </c>
      <c r="G346" s="14" t="e">
        <f>SUMIF(#REF!,Aufteilung_Gebäudegruppen_BWZK!A346,#REF!)</f>
        <v>#REF!</v>
      </c>
      <c r="H346" s="14" t="e">
        <f>SUMIF(#REF!,Aufteilung_Gebäudegruppen_BWZK!A346,#REF!)</f>
        <v>#REF!</v>
      </c>
      <c r="I346" s="67"/>
      <c r="J346" s="72" t="e">
        <f>SUMIF(#REF!,Aufteilung_Gebäudegruppen_BWZK!A346,#REF!)</f>
        <v>#REF!</v>
      </c>
      <c r="K346" s="72" t="e">
        <f>SUMIF(#REF!,Aufteilung_Gebäudegruppen_BWZK!A346,#REF!)</f>
        <v>#REF!</v>
      </c>
      <c r="L346" s="72" t="e">
        <f>SUMIF(#REF!,Aufteilung_Gebäudegruppen_BWZK!A346,#REF!)</f>
        <v>#REF!</v>
      </c>
      <c r="M346" s="72" t="e">
        <f>SUMIF(#REF!,Aufteilung_Gebäudegruppen_BWZK!A346,#REF!)</f>
        <v>#REF!</v>
      </c>
      <c r="N346" s="72" t="e">
        <f>SUMIF(#REF!,Aufteilung_Gebäudegruppen_BWZK!A346,#REF!)</f>
        <v>#REF!</v>
      </c>
      <c r="O346" s="67"/>
      <c r="P346" s="72" t="e">
        <f>SUMIF(#REF!,Aufteilung_Gebäudegruppen_BWZK!A346,#REF!)</f>
        <v>#REF!</v>
      </c>
      <c r="Q346" s="72" t="e">
        <f>SUMIF(#REF!,Aufteilung_Gebäudegruppen_BWZK!A346,#REF!)</f>
        <v>#REF!</v>
      </c>
      <c r="R346" s="72" t="e">
        <f>SUMIF(#REF!,Aufteilung_Gebäudegruppen_BWZK!A346,#REF!)</f>
        <v>#REF!</v>
      </c>
      <c r="S346" s="72" t="e">
        <f>SUMIF(#REF!,Aufteilung_Gebäudegruppen_BWZK!A346,#REF!)</f>
        <v>#REF!</v>
      </c>
      <c r="T346" s="72" t="e">
        <f>SUMIF(#REF!,Aufteilung_Gebäudegruppen_BWZK!A346,#REF!)</f>
        <v>#REF!</v>
      </c>
      <c r="U346" s="67"/>
      <c r="V346" s="72" t="e">
        <f>SUMIF(#REF!,Aufteilung_Gebäudegruppen_BWZK!A346,#REF!)</f>
        <v>#REF!</v>
      </c>
      <c r="W346" s="72" t="e">
        <f>SUMIF(#REF!,Aufteilung_Gebäudegruppen_BWZK!A346,#REF!)</f>
        <v>#REF!</v>
      </c>
      <c r="X346" s="72" t="e">
        <f>SUMIF(#REF!,Aufteilung_Gebäudegruppen_BWZK!A346,#REF!)</f>
        <v>#REF!</v>
      </c>
      <c r="Y346" s="72" t="e">
        <f>SUMIF(#REF!,Aufteilung_Gebäudegruppen_BWZK!A346,#REF!)</f>
        <v>#REF!</v>
      </c>
      <c r="Z346" s="72" t="e">
        <f>SUMIF(#REF!,Aufteilung_Gebäudegruppen_BWZK!A346,#REF!)</f>
        <v>#REF!</v>
      </c>
      <c r="AA346" s="67"/>
      <c r="AB346" s="72" t="e">
        <f>SUMIF(#REF!,Aufteilung_Gebäudegruppen_BWZK!A346,#REF!)</f>
        <v>#REF!</v>
      </c>
      <c r="AC346" s="72" t="e">
        <f>SUMIF(#REF!,Aufteilung_Gebäudegruppen_BWZK!A346,#REF!)</f>
        <v>#REF!</v>
      </c>
      <c r="AD346" s="72" t="e">
        <f>SUMIF(#REF!,Aufteilung_Gebäudegruppen_BWZK!A346,#REF!)</f>
        <v>#REF!</v>
      </c>
      <c r="AE346" s="72" t="e">
        <f>SUMIF(#REF!,Aufteilung_Gebäudegruppen_BWZK!A346,#REF!)</f>
        <v>#REF!</v>
      </c>
      <c r="AF346" s="72" t="e">
        <f>SUMIF(#REF!,Aufteilung_Gebäudegruppen_BWZK!A346,#REF!)</f>
        <v>#REF!</v>
      </c>
      <c r="AG346" s="67"/>
      <c r="AH346" s="72" t="e">
        <f>SUMIF(#REF!,Aufteilung_Gebäudegruppen_BWZK!A346,#REF!)</f>
        <v>#REF!</v>
      </c>
      <c r="AI346" s="72" t="e">
        <f>SUMIF(#REF!,Aufteilung_Gebäudegruppen_BWZK!A346,#REF!)</f>
        <v>#REF!</v>
      </c>
      <c r="AJ346" s="72" t="e">
        <f>SUMIF(#REF!,Aufteilung_Gebäudegruppen_BWZK!A346,#REF!)</f>
        <v>#REF!</v>
      </c>
      <c r="AK346" s="72" t="e">
        <f>SUMIF(#REF!,Aufteilung_Gebäudegruppen_BWZK!A346,#REF!)</f>
        <v>#REF!</v>
      </c>
      <c r="AL346" s="72" t="e">
        <f>SUMIF(#REF!,Aufteilung_Gebäudegruppen_BWZK!A346,#REF!)</f>
        <v>#REF!</v>
      </c>
      <c r="AM346" s="69"/>
      <c r="AN346" s="70" t="s">
        <v>47</v>
      </c>
      <c r="AO346" s="70" t="e">
        <f t="shared" si="100"/>
        <v>#REF!</v>
      </c>
      <c r="AP346" s="70" t="e">
        <f t="shared" si="101"/>
        <v>#REF!</v>
      </c>
      <c r="AQ346" s="70" t="e">
        <f t="shared" si="102"/>
        <v>#REF!</v>
      </c>
      <c r="AR346" s="70" t="e">
        <f t="shared" si="103"/>
        <v>#REF!</v>
      </c>
      <c r="AS346" s="71"/>
      <c r="AT346" s="70" t="s">
        <v>47</v>
      </c>
      <c r="AU346" s="70" t="e">
        <f t="shared" si="104"/>
        <v>#REF!</v>
      </c>
      <c r="AV346" s="70" t="e">
        <f t="shared" si="105"/>
        <v>#REF!</v>
      </c>
      <c r="AW346" s="70" t="e">
        <f t="shared" si="106"/>
        <v>#REF!</v>
      </c>
      <c r="AX346" s="70" t="e">
        <f t="shared" si="107"/>
        <v>#REF!</v>
      </c>
      <c r="AY346" s="71"/>
      <c r="AZ346" s="70" t="s">
        <v>47</v>
      </c>
      <c r="BA346" s="70" t="e">
        <f t="shared" si="108"/>
        <v>#REF!</v>
      </c>
      <c r="BB346" s="70" t="e">
        <f t="shared" si="109"/>
        <v>#REF!</v>
      </c>
      <c r="BC346" s="70" t="e">
        <f t="shared" si="110"/>
        <v>#REF!</v>
      </c>
      <c r="BD346" s="70" t="e">
        <f t="shared" si="111"/>
        <v>#REF!</v>
      </c>
      <c r="BE346" s="71"/>
      <c r="BF346" s="70" t="s">
        <v>47</v>
      </c>
      <c r="BG346" s="70" t="e">
        <f t="shared" si="112"/>
        <v>#REF!</v>
      </c>
      <c r="BH346" s="70" t="e">
        <f t="shared" si="113"/>
        <v>#REF!</v>
      </c>
      <c r="BI346" s="70" t="e">
        <f t="shared" si="114"/>
        <v>#REF!</v>
      </c>
      <c r="BJ346" s="70" t="e">
        <f t="shared" si="115"/>
        <v>#REF!</v>
      </c>
      <c r="BK346" s="71"/>
      <c r="BL346" s="70" t="s">
        <v>47</v>
      </c>
      <c r="BM346" s="70" t="e">
        <f t="shared" si="116"/>
        <v>#REF!</v>
      </c>
      <c r="BN346" s="70" t="e">
        <f t="shared" si="117"/>
        <v>#REF!</v>
      </c>
      <c r="BO346" s="70" t="e">
        <f t="shared" si="118"/>
        <v>#REF!</v>
      </c>
      <c r="BP346" s="70" t="e">
        <f t="shared" si="119"/>
        <v>#REF!</v>
      </c>
      <c r="BQ346" s="52"/>
    </row>
    <row r="347" spans="1:69">
      <c r="A347" s="5">
        <v>7660</v>
      </c>
      <c r="B347" s="5" t="s">
        <v>352</v>
      </c>
      <c r="C347" s="40"/>
      <c r="D347" s="14" t="e">
        <f>SUMIF(#REF!,Aufteilung_Gebäudegruppen_BWZK!A347,#REF!)</f>
        <v>#REF!</v>
      </c>
      <c r="E347" s="14" t="e">
        <f>SUMIF(#REF!,Aufteilung_Gebäudegruppen_BWZK!A347,#REF!)</f>
        <v>#REF!</v>
      </c>
      <c r="F347" s="14" t="e">
        <f>SUMIF(#REF!,Aufteilung_Gebäudegruppen_BWZK!A347,#REF!)</f>
        <v>#REF!</v>
      </c>
      <c r="G347" s="14" t="e">
        <f>SUMIF(#REF!,Aufteilung_Gebäudegruppen_BWZK!A347,#REF!)</f>
        <v>#REF!</v>
      </c>
      <c r="H347" s="14" t="e">
        <f>SUMIF(#REF!,Aufteilung_Gebäudegruppen_BWZK!A347,#REF!)</f>
        <v>#REF!</v>
      </c>
      <c r="I347" s="67"/>
      <c r="J347" s="72" t="e">
        <f>SUMIF(#REF!,Aufteilung_Gebäudegruppen_BWZK!A347,#REF!)</f>
        <v>#REF!</v>
      </c>
      <c r="K347" s="72" t="e">
        <f>SUMIF(#REF!,Aufteilung_Gebäudegruppen_BWZK!A347,#REF!)</f>
        <v>#REF!</v>
      </c>
      <c r="L347" s="72" t="e">
        <f>SUMIF(#REF!,Aufteilung_Gebäudegruppen_BWZK!A347,#REF!)</f>
        <v>#REF!</v>
      </c>
      <c r="M347" s="72" t="e">
        <f>SUMIF(#REF!,Aufteilung_Gebäudegruppen_BWZK!A347,#REF!)</f>
        <v>#REF!</v>
      </c>
      <c r="N347" s="72" t="e">
        <f>SUMIF(#REF!,Aufteilung_Gebäudegruppen_BWZK!A347,#REF!)</f>
        <v>#REF!</v>
      </c>
      <c r="O347" s="67"/>
      <c r="P347" s="72" t="e">
        <f>SUMIF(#REF!,Aufteilung_Gebäudegruppen_BWZK!A347,#REF!)</f>
        <v>#REF!</v>
      </c>
      <c r="Q347" s="72" t="e">
        <f>SUMIF(#REF!,Aufteilung_Gebäudegruppen_BWZK!A347,#REF!)</f>
        <v>#REF!</v>
      </c>
      <c r="R347" s="72" t="e">
        <f>SUMIF(#REF!,Aufteilung_Gebäudegruppen_BWZK!A347,#REF!)</f>
        <v>#REF!</v>
      </c>
      <c r="S347" s="72" t="e">
        <f>SUMIF(#REF!,Aufteilung_Gebäudegruppen_BWZK!A347,#REF!)</f>
        <v>#REF!</v>
      </c>
      <c r="T347" s="72" t="e">
        <f>SUMIF(#REF!,Aufteilung_Gebäudegruppen_BWZK!A347,#REF!)</f>
        <v>#REF!</v>
      </c>
      <c r="U347" s="67"/>
      <c r="V347" s="72" t="e">
        <f>SUMIF(#REF!,Aufteilung_Gebäudegruppen_BWZK!A347,#REF!)</f>
        <v>#REF!</v>
      </c>
      <c r="W347" s="72" t="e">
        <f>SUMIF(#REF!,Aufteilung_Gebäudegruppen_BWZK!A347,#REF!)</f>
        <v>#REF!</v>
      </c>
      <c r="X347" s="72" t="e">
        <f>SUMIF(#REF!,Aufteilung_Gebäudegruppen_BWZK!A347,#REF!)</f>
        <v>#REF!</v>
      </c>
      <c r="Y347" s="72" t="e">
        <f>SUMIF(#REF!,Aufteilung_Gebäudegruppen_BWZK!A347,#REF!)</f>
        <v>#REF!</v>
      </c>
      <c r="Z347" s="72" t="e">
        <f>SUMIF(#REF!,Aufteilung_Gebäudegruppen_BWZK!A347,#REF!)</f>
        <v>#REF!</v>
      </c>
      <c r="AA347" s="67"/>
      <c r="AB347" s="72" t="e">
        <f>SUMIF(#REF!,Aufteilung_Gebäudegruppen_BWZK!A347,#REF!)</f>
        <v>#REF!</v>
      </c>
      <c r="AC347" s="72" t="e">
        <f>SUMIF(#REF!,Aufteilung_Gebäudegruppen_BWZK!A347,#REF!)</f>
        <v>#REF!</v>
      </c>
      <c r="AD347" s="72" t="e">
        <f>SUMIF(#REF!,Aufteilung_Gebäudegruppen_BWZK!A347,#REF!)</f>
        <v>#REF!</v>
      </c>
      <c r="AE347" s="72" t="e">
        <f>SUMIF(#REF!,Aufteilung_Gebäudegruppen_BWZK!A347,#REF!)</f>
        <v>#REF!</v>
      </c>
      <c r="AF347" s="72" t="e">
        <f>SUMIF(#REF!,Aufteilung_Gebäudegruppen_BWZK!A347,#REF!)</f>
        <v>#REF!</v>
      </c>
      <c r="AG347" s="67"/>
      <c r="AH347" s="72" t="e">
        <f>SUMIF(#REF!,Aufteilung_Gebäudegruppen_BWZK!A347,#REF!)</f>
        <v>#REF!</v>
      </c>
      <c r="AI347" s="72" t="e">
        <f>SUMIF(#REF!,Aufteilung_Gebäudegruppen_BWZK!A347,#REF!)</f>
        <v>#REF!</v>
      </c>
      <c r="AJ347" s="72" t="e">
        <f>SUMIF(#REF!,Aufteilung_Gebäudegruppen_BWZK!A347,#REF!)</f>
        <v>#REF!</v>
      </c>
      <c r="AK347" s="72" t="e">
        <f>SUMIF(#REF!,Aufteilung_Gebäudegruppen_BWZK!A347,#REF!)</f>
        <v>#REF!</v>
      </c>
      <c r="AL347" s="72" t="e">
        <f>SUMIF(#REF!,Aufteilung_Gebäudegruppen_BWZK!A347,#REF!)</f>
        <v>#REF!</v>
      </c>
      <c r="AM347" s="69"/>
      <c r="AN347" s="70" t="s">
        <v>47</v>
      </c>
      <c r="AO347" s="70" t="e">
        <f t="shared" si="100"/>
        <v>#REF!</v>
      </c>
      <c r="AP347" s="70" t="e">
        <f t="shared" si="101"/>
        <v>#REF!</v>
      </c>
      <c r="AQ347" s="70" t="e">
        <f t="shared" si="102"/>
        <v>#REF!</v>
      </c>
      <c r="AR347" s="70" t="e">
        <f t="shared" si="103"/>
        <v>#REF!</v>
      </c>
      <c r="AS347" s="71"/>
      <c r="AT347" s="70" t="s">
        <v>47</v>
      </c>
      <c r="AU347" s="70" t="e">
        <f t="shared" si="104"/>
        <v>#REF!</v>
      </c>
      <c r="AV347" s="70" t="e">
        <f t="shared" si="105"/>
        <v>#REF!</v>
      </c>
      <c r="AW347" s="70" t="e">
        <f t="shared" si="106"/>
        <v>#REF!</v>
      </c>
      <c r="AX347" s="70" t="e">
        <f t="shared" si="107"/>
        <v>#REF!</v>
      </c>
      <c r="AY347" s="71"/>
      <c r="AZ347" s="70" t="s">
        <v>47</v>
      </c>
      <c r="BA347" s="70" t="e">
        <f t="shared" si="108"/>
        <v>#REF!</v>
      </c>
      <c r="BB347" s="70" t="e">
        <f t="shared" si="109"/>
        <v>#REF!</v>
      </c>
      <c r="BC347" s="70" t="e">
        <f t="shared" si="110"/>
        <v>#REF!</v>
      </c>
      <c r="BD347" s="70" t="e">
        <f t="shared" si="111"/>
        <v>#REF!</v>
      </c>
      <c r="BE347" s="71"/>
      <c r="BF347" s="70" t="s">
        <v>47</v>
      </c>
      <c r="BG347" s="70" t="e">
        <f t="shared" si="112"/>
        <v>#REF!</v>
      </c>
      <c r="BH347" s="70" t="e">
        <f t="shared" si="113"/>
        <v>#REF!</v>
      </c>
      <c r="BI347" s="70" t="e">
        <f t="shared" si="114"/>
        <v>#REF!</v>
      </c>
      <c r="BJ347" s="70" t="e">
        <f t="shared" si="115"/>
        <v>#REF!</v>
      </c>
      <c r="BK347" s="71"/>
      <c r="BL347" s="70" t="s">
        <v>47</v>
      </c>
      <c r="BM347" s="70" t="e">
        <f t="shared" si="116"/>
        <v>#REF!</v>
      </c>
      <c r="BN347" s="70" t="e">
        <f t="shared" si="117"/>
        <v>#REF!</v>
      </c>
      <c r="BO347" s="70" t="e">
        <f t="shared" si="118"/>
        <v>#REF!</v>
      </c>
      <c r="BP347" s="70" t="e">
        <f t="shared" si="119"/>
        <v>#REF!</v>
      </c>
      <c r="BQ347" s="52"/>
    </row>
    <row r="348" spans="1:69">
      <c r="A348" s="66">
        <v>7700</v>
      </c>
      <c r="B348" s="66" t="s">
        <v>353</v>
      </c>
      <c r="C348" s="39"/>
      <c r="D348" s="14" t="e">
        <f>SUMIF(#REF!,Aufteilung_Gebäudegruppen_BWZK!A348,#REF!)</f>
        <v>#REF!</v>
      </c>
      <c r="E348" s="14" t="e">
        <f>SUMIF(#REF!,Aufteilung_Gebäudegruppen_BWZK!A348,#REF!)</f>
        <v>#REF!</v>
      </c>
      <c r="F348" s="14" t="e">
        <f>SUMIF(#REF!,Aufteilung_Gebäudegruppen_BWZK!A348,#REF!)</f>
        <v>#REF!</v>
      </c>
      <c r="G348" s="14" t="e">
        <f>SUMIF(#REF!,Aufteilung_Gebäudegruppen_BWZK!A348,#REF!)</f>
        <v>#REF!</v>
      </c>
      <c r="H348" s="14" t="e">
        <f>SUMIF(#REF!,Aufteilung_Gebäudegruppen_BWZK!A348,#REF!)</f>
        <v>#REF!</v>
      </c>
      <c r="I348" s="67"/>
      <c r="J348" s="72" t="e">
        <f>SUMIF(#REF!,Aufteilung_Gebäudegruppen_BWZK!A348,#REF!)</f>
        <v>#REF!</v>
      </c>
      <c r="K348" s="72" t="e">
        <f>SUMIF(#REF!,Aufteilung_Gebäudegruppen_BWZK!A348,#REF!)</f>
        <v>#REF!</v>
      </c>
      <c r="L348" s="72" t="e">
        <f>SUMIF(#REF!,Aufteilung_Gebäudegruppen_BWZK!A348,#REF!)</f>
        <v>#REF!</v>
      </c>
      <c r="M348" s="72" t="e">
        <f>SUMIF(#REF!,Aufteilung_Gebäudegruppen_BWZK!A348,#REF!)</f>
        <v>#REF!</v>
      </c>
      <c r="N348" s="72" t="e">
        <f>SUMIF(#REF!,Aufteilung_Gebäudegruppen_BWZK!A348,#REF!)</f>
        <v>#REF!</v>
      </c>
      <c r="O348" s="67"/>
      <c r="P348" s="72" t="e">
        <f>SUMIF(#REF!,Aufteilung_Gebäudegruppen_BWZK!A348,#REF!)</f>
        <v>#REF!</v>
      </c>
      <c r="Q348" s="72" t="e">
        <f>SUMIF(#REF!,Aufteilung_Gebäudegruppen_BWZK!A348,#REF!)</f>
        <v>#REF!</v>
      </c>
      <c r="R348" s="72" t="e">
        <f>SUMIF(#REF!,Aufteilung_Gebäudegruppen_BWZK!A348,#REF!)</f>
        <v>#REF!</v>
      </c>
      <c r="S348" s="72" t="e">
        <f>SUMIF(#REF!,Aufteilung_Gebäudegruppen_BWZK!A348,#REF!)</f>
        <v>#REF!</v>
      </c>
      <c r="T348" s="72" t="e">
        <f>SUMIF(#REF!,Aufteilung_Gebäudegruppen_BWZK!A348,#REF!)</f>
        <v>#REF!</v>
      </c>
      <c r="U348" s="67"/>
      <c r="V348" s="72" t="e">
        <f>SUMIF(#REF!,Aufteilung_Gebäudegruppen_BWZK!A348,#REF!)</f>
        <v>#REF!</v>
      </c>
      <c r="W348" s="72" t="e">
        <f>SUMIF(#REF!,Aufteilung_Gebäudegruppen_BWZK!A348,#REF!)</f>
        <v>#REF!</v>
      </c>
      <c r="X348" s="72" t="e">
        <f>SUMIF(#REF!,Aufteilung_Gebäudegruppen_BWZK!A348,#REF!)</f>
        <v>#REF!</v>
      </c>
      <c r="Y348" s="72" t="e">
        <f>SUMIF(#REF!,Aufteilung_Gebäudegruppen_BWZK!A348,#REF!)</f>
        <v>#REF!</v>
      </c>
      <c r="Z348" s="72" t="e">
        <f>SUMIF(#REF!,Aufteilung_Gebäudegruppen_BWZK!A348,#REF!)</f>
        <v>#REF!</v>
      </c>
      <c r="AA348" s="67"/>
      <c r="AB348" s="72" t="e">
        <f>SUMIF(#REF!,Aufteilung_Gebäudegruppen_BWZK!A348,#REF!)</f>
        <v>#REF!</v>
      </c>
      <c r="AC348" s="72" t="e">
        <f>SUMIF(#REF!,Aufteilung_Gebäudegruppen_BWZK!A348,#REF!)</f>
        <v>#REF!</v>
      </c>
      <c r="AD348" s="72" t="e">
        <f>SUMIF(#REF!,Aufteilung_Gebäudegruppen_BWZK!A348,#REF!)</f>
        <v>#REF!</v>
      </c>
      <c r="AE348" s="72" t="e">
        <f>SUMIF(#REF!,Aufteilung_Gebäudegruppen_BWZK!A348,#REF!)</f>
        <v>#REF!</v>
      </c>
      <c r="AF348" s="72" t="e">
        <f>SUMIF(#REF!,Aufteilung_Gebäudegruppen_BWZK!A348,#REF!)</f>
        <v>#REF!</v>
      </c>
      <c r="AG348" s="67"/>
      <c r="AH348" s="72" t="e">
        <f>SUMIF(#REF!,Aufteilung_Gebäudegruppen_BWZK!A348,#REF!)</f>
        <v>#REF!</v>
      </c>
      <c r="AI348" s="72" t="e">
        <f>SUMIF(#REF!,Aufteilung_Gebäudegruppen_BWZK!A348,#REF!)</f>
        <v>#REF!</v>
      </c>
      <c r="AJ348" s="72" t="e">
        <f>SUMIF(#REF!,Aufteilung_Gebäudegruppen_BWZK!A348,#REF!)</f>
        <v>#REF!</v>
      </c>
      <c r="AK348" s="72" t="e">
        <f>SUMIF(#REF!,Aufteilung_Gebäudegruppen_BWZK!A348,#REF!)</f>
        <v>#REF!</v>
      </c>
      <c r="AL348" s="72" t="e">
        <f>SUMIF(#REF!,Aufteilung_Gebäudegruppen_BWZK!A348,#REF!)</f>
        <v>#REF!</v>
      </c>
      <c r="AM348" s="69"/>
      <c r="AN348" s="70" t="s">
        <v>47</v>
      </c>
      <c r="AO348" s="70" t="e">
        <f t="shared" si="100"/>
        <v>#REF!</v>
      </c>
      <c r="AP348" s="70" t="e">
        <f t="shared" si="101"/>
        <v>#REF!</v>
      </c>
      <c r="AQ348" s="70" t="e">
        <f t="shared" si="102"/>
        <v>#REF!</v>
      </c>
      <c r="AR348" s="70" t="e">
        <f t="shared" si="103"/>
        <v>#REF!</v>
      </c>
      <c r="AS348" s="71"/>
      <c r="AT348" s="70" t="s">
        <v>47</v>
      </c>
      <c r="AU348" s="70" t="e">
        <f t="shared" si="104"/>
        <v>#REF!</v>
      </c>
      <c r="AV348" s="70" t="e">
        <f t="shared" si="105"/>
        <v>#REF!</v>
      </c>
      <c r="AW348" s="70" t="e">
        <f t="shared" si="106"/>
        <v>#REF!</v>
      </c>
      <c r="AX348" s="70" t="e">
        <f t="shared" si="107"/>
        <v>#REF!</v>
      </c>
      <c r="AY348" s="71"/>
      <c r="AZ348" s="70" t="s">
        <v>47</v>
      </c>
      <c r="BA348" s="70" t="e">
        <f t="shared" si="108"/>
        <v>#REF!</v>
      </c>
      <c r="BB348" s="70" t="e">
        <f t="shared" si="109"/>
        <v>#REF!</v>
      </c>
      <c r="BC348" s="70" t="e">
        <f t="shared" si="110"/>
        <v>#REF!</v>
      </c>
      <c r="BD348" s="70" t="e">
        <f t="shared" si="111"/>
        <v>#REF!</v>
      </c>
      <c r="BE348" s="71"/>
      <c r="BF348" s="70" t="s">
        <v>47</v>
      </c>
      <c r="BG348" s="70" t="e">
        <f t="shared" si="112"/>
        <v>#REF!</v>
      </c>
      <c r="BH348" s="70" t="e">
        <f t="shared" si="113"/>
        <v>#REF!</v>
      </c>
      <c r="BI348" s="70" t="e">
        <f t="shared" si="114"/>
        <v>#REF!</v>
      </c>
      <c r="BJ348" s="70" t="e">
        <f t="shared" si="115"/>
        <v>#REF!</v>
      </c>
      <c r="BK348" s="71"/>
      <c r="BL348" s="70" t="s">
        <v>47</v>
      </c>
      <c r="BM348" s="70" t="e">
        <f t="shared" si="116"/>
        <v>#REF!</v>
      </c>
      <c r="BN348" s="70" t="e">
        <f t="shared" si="117"/>
        <v>#REF!</v>
      </c>
      <c r="BO348" s="70" t="e">
        <f t="shared" si="118"/>
        <v>#REF!</v>
      </c>
      <c r="BP348" s="70" t="e">
        <f t="shared" si="119"/>
        <v>#REF!</v>
      </c>
      <c r="BQ348" s="52"/>
    </row>
    <row r="349" spans="1:69">
      <c r="A349" s="5">
        <v>7710</v>
      </c>
      <c r="B349" s="5" t="s">
        <v>354</v>
      </c>
      <c r="C349" s="40"/>
      <c r="D349" s="14" t="e">
        <f>SUMIF(#REF!,Aufteilung_Gebäudegruppen_BWZK!A349,#REF!)</f>
        <v>#REF!</v>
      </c>
      <c r="E349" s="14" t="e">
        <f>SUMIF(#REF!,Aufteilung_Gebäudegruppen_BWZK!A349,#REF!)</f>
        <v>#REF!</v>
      </c>
      <c r="F349" s="14" t="e">
        <f>SUMIF(#REF!,Aufteilung_Gebäudegruppen_BWZK!A349,#REF!)</f>
        <v>#REF!</v>
      </c>
      <c r="G349" s="14" t="e">
        <f>SUMIF(#REF!,Aufteilung_Gebäudegruppen_BWZK!A349,#REF!)</f>
        <v>#REF!</v>
      </c>
      <c r="H349" s="14" t="e">
        <f>SUMIF(#REF!,Aufteilung_Gebäudegruppen_BWZK!A349,#REF!)</f>
        <v>#REF!</v>
      </c>
      <c r="I349" s="67"/>
      <c r="J349" s="72" t="e">
        <f>SUMIF(#REF!,Aufteilung_Gebäudegruppen_BWZK!A349,#REF!)</f>
        <v>#REF!</v>
      </c>
      <c r="K349" s="72" t="e">
        <f>SUMIF(#REF!,Aufteilung_Gebäudegruppen_BWZK!A349,#REF!)</f>
        <v>#REF!</v>
      </c>
      <c r="L349" s="72" t="e">
        <f>SUMIF(#REF!,Aufteilung_Gebäudegruppen_BWZK!A349,#REF!)</f>
        <v>#REF!</v>
      </c>
      <c r="M349" s="72" t="e">
        <f>SUMIF(#REF!,Aufteilung_Gebäudegruppen_BWZK!A349,#REF!)</f>
        <v>#REF!</v>
      </c>
      <c r="N349" s="72" t="e">
        <f>SUMIF(#REF!,Aufteilung_Gebäudegruppen_BWZK!A349,#REF!)</f>
        <v>#REF!</v>
      </c>
      <c r="O349" s="67"/>
      <c r="P349" s="72" t="e">
        <f>SUMIF(#REF!,Aufteilung_Gebäudegruppen_BWZK!A349,#REF!)</f>
        <v>#REF!</v>
      </c>
      <c r="Q349" s="72" t="e">
        <f>SUMIF(#REF!,Aufteilung_Gebäudegruppen_BWZK!A349,#REF!)</f>
        <v>#REF!</v>
      </c>
      <c r="R349" s="72" t="e">
        <f>SUMIF(#REF!,Aufteilung_Gebäudegruppen_BWZK!A349,#REF!)</f>
        <v>#REF!</v>
      </c>
      <c r="S349" s="72" t="e">
        <f>SUMIF(#REF!,Aufteilung_Gebäudegruppen_BWZK!A349,#REF!)</f>
        <v>#REF!</v>
      </c>
      <c r="T349" s="72" t="e">
        <f>SUMIF(#REF!,Aufteilung_Gebäudegruppen_BWZK!A349,#REF!)</f>
        <v>#REF!</v>
      </c>
      <c r="U349" s="67"/>
      <c r="V349" s="72" t="e">
        <f>SUMIF(#REF!,Aufteilung_Gebäudegruppen_BWZK!A349,#REF!)</f>
        <v>#REF!</v>
      </c>
      <c r="W349" s="72" t="e">
        <f>SUMIF(#REF!,Aufteilung_Gebäudegruppen_BWZK!A349,#REF!)</f>
        <v>#REF!</v>
      </c>
      <c r="X349" s="72" t="e">
        <f>SUMIF(#REF!,Aufteilung_Gebäudegruppen_BWZK!A349,#REF!)</f>
        <v>#REF!</v>
      </c>
      <c r="Y349" s="72" t="e">
        <f>SUMIF(#REF!,Aufteilung_Gebäudegruppen_BWZK!A349,#REF!)</f>
        <v>#REF!</v>
      </c>
      <c r="Z349" s="72" t="e">
        <f>SUMIF(#REF!,Aufteilung_Gebäudegruppen_BWZK!A349,#REF!)</f>
        <v>#REF!</v>
      </c>
      <c r="AA349" s="67"/>
      <c r="AB349" s="72" t="e">
        <f>SUMIF(#REF!,Aufteilung_Gebäudegruppen_BWZK!A349,#REF!)</f>
        <v>#REF!</v>
      </c>
      <c r="AC349" s="72" t="e">
        <f>SUMIF(#REF!,Aufteilung_Gebäudegruppen_BWZK!A349,#REF!)</f>
        <v>#REF!</v>
      </c>
      <c r="AD349" s="72" t="e">
        <f>SUMIF(#REF!,Aufteilung_Gebäudegruppen_BWZK!A349,#REF!)</f>
        <v>#REF!</v>
      </c>
      <c r="AE349" s="72" t="e">
        <f>SUMIF(#REF!,Aufteilung_Gebäudegruppen_BWZK!A349,#REF!)</f>
        <v>#REF!</v>
      </c>
      <c r="AF349" s="72" t="e">
        <f>SUMIF(#REF!,Aufteilung_Gebäudegruppen_BWZK!A349,#REF!)</f>
        <v>#REF!</v>
      </c>
      <c r="AG349" s="67"/>
      <c r="AH349" s="72" t="e">
        <f>SUMIF(#REF!,Aufteilung_Gebäudegruppen_BWZK!A349,#REF!)</f>
        <v>#REF!</v>
      </c>
      <c r="AI349" s="72" t="e">
        <f>SUMIF(#REF!,Aufteilung_Gebäudegruppen_BWZK!A349,#REF!)</f>
        <v>#REF!</v>
      </c>
      <c r="AJ349" s="72" t="e">
        <f>SUMIF(#REF!,Aufteilung_Gebäudegruppen_BWZK!A349,#REF!)</f>
        <v>#REF!</v>
      </c>
      <c r="AK349" s="72" t="e">
        <f>SUMIF(#REF!,Aufteilung_Gebäudegruppen_BWZK!A349,#REF!)</f>
        <v>#REF!</v>
      </c>
      <c r="AL349" s="72" t="e">
        <f>SUMIF(#REF!,Aufteilung_Gebäudegruppen_BWZK!A349,#REF!)</f>
        <v>#REF!</v>
      </c>
      <c r="AM349" s="69"/>
      <c r="AN349" s="70" t="s">
        <v>47</v>
      </c>
      <c r="AO349" s="70" t="e">
        <f t="shared" si="100"/>
        <v>#REF!</v>
      </c>
      <c r="AP349" s="70" t="e">
        <f t="shared" si="101"/>
        <v>#REF!</v>
      </c>
      <c r="AQ349" s="70" t="e">
        <f t="shared" si="102"/>
        <v>#REF!</v>
      </c>
      <c r="AR349" s="70" t="e">
        <f t="shared" si="103"/>
        <v>#REF!</v>
      </c>
      <c r="AS349" s="71"/>
      <c r="AT349" s="70" t="s">
        <v>47</v>
      </c>
      <c r="AU349" s="70" t="e">
        <f t="shared" si="104"/>
        <v>#REF!</v>
      </c>
      <c r="AV349" s="70" t="e">
        <f t="shared" si="105"/>
        <v>#REF!</v>
      </c>
      <c r="AW349" s="70" t="e">
        <f t="shared" si="106"/>
        <v>#REF!</v>
      </c>
      <c r="AX349" s="70" t="e">
        <f t="shared" si="107"/>
        <v>#REF!</v>
      </c>
      <c r="AY349" s="71"/>
      <c r="AZ349" s="70" t="s">
        <v>47</v>
      </c>
      <c r="BA349" s="70" t="e">
        <f t="shared" si="108"/>
        <v>#REF!</v>
      </c>
      <c r="BB349" s="70" t="e">
        <f t="shared" si="109"/>
        <v>#REF!</v>
      </c>
      <c r="BC349" s="70" t="e">
        <f t="shared" si="110"/>
        <v>#REF!</v>
      </c>
      <c r="BD349" s="70" t="e">
        <f t="shared" si="111"/>
        <v>#REF!</v>
      </c>
      <c r="BE349" s="71"/>
      <c r="BF349" s="70" t="s">
        <v>47</v>
      </c>
      <c r="BG349" s="70" t="e">
        <f t="shared" si="112"/>
        <v>#REF!</v>
      </c>
      <c r="BH349" s="70" t="e">
        <f t="shared" si="113"/>
        <v>#REF!</v>
      </c>
      <c r="BI349" s="70" t="e">
        <f t="shared" si="114"/>
        <v>#REF!</v>
      </c>
      <c r="BJ349" s="70" t="e">
        <f t="shared" si="115"/>
        <v>#REF!</v>
      </c>
      <c r="BK349" s="71"/>
      <c r="BL349" s="70" t="s">
        <v>47</v>
      </c>
      <c r="BM349" s="70" t="e">
        <f t="shared" si="116"/>
        <v>#REF!</v>
      </c>
      <c r="BN349" s="70" t="e">
        <f t="shared" si="117"/>
        <v>#REF!</v>
      </c>
      <c r="BO349" s="70" t="e">
        <f t="shared" si="118"/>
        <v>#REF!</v>
      </c>
      <c r="BP349" s="70" t="e">
        <f t="shared" si="119"/>
        <v>#REF!</v>
      </c>
      <c r="BQ349" s="52"/>
    </row>
    <row r="350" spans="1:69">
      <c r="A350" s="5">
        <v>7720</v>
      </c>
      <c r="B350" s="5" t="s">
        <v>355</v>
      </c>
      <c r="C350" s="40"/>
      <c r="D350" s="14" t="e">
        <f>SUMIF(#REF!,Aufteilung_Gebäudegruppen_BWZK!A350,#REF!)</f>
        <v>#REF!</v>
      </c>
      <c r="E350" s="14" t="e">
        <f>SUMIF(#REF!,Aufteilung_Gebäudegruppen_BWZK!A350,#REF!)</f>
        <v>#REF!</v>
      </c>
      <c r="F350" s="14" t="e">
        <f>SUMIF(#REF!,Aufteilung_Gebäudegruppen_BWZK!A350,#REF!)</f>
        <v>#REF!</v>
      </c>
      <c r="G350" s="14" t="e">
        <f>SUMIF(#REF!,Aufteilung_Gebäudegruppen_BWZK!A350,#REF!)</f>
        <v>#REF!</v>
      </c>
      <c r="H350" s="14" t="e">
        <f>SUMIF(#REF!,Aufteilung_Gebäudegruppen_BWZK!A350,#REF!)</f>
        <v>#REF!</v>
      </c>
      <c r="I350" s="67"/>
      <c r="J350" s="72" t="e">
        <f>SUMIF(#REF!,Aufteilung_Gebäudegruppen_BWZK!A350,#REF!)</f>
        <v>#REF!</v>
      </c>
      <c r="K350" s="72" t="e">
        <f>SUMIF(#REF!,Aufteilung_Gebäudegruppen_BWZK!A350,#REF!)</f>
        <v>#REF!</v>
      </c>
      <c r="L350" s="72" t="e">
        <f>SUMIF(#REF!,Aufteilung_Gebäudegruppen_BWZK!A350,#REF!)</f>
        <v>#REF!</v>
      </c>
      <c r="M350" s="72" t="e">
        <f>SUMIF(#REF!,Aufteilung_Gebäudegruppen_BWZK!A350,#REF!)</f>
        <v>#REF!</v>
      </c>
      <c r="N350" s="72" t="e">
        <f>SUMIF(#REF!,Aufteilung_Gebäudegruppen_BWZK!A350,#REF!)</f>
        <v>#REF!</v>
      </c>
      <c r="O350" s="67"/>
      <c r="P350" s="72" t="e">
        <f>SUMIF(#REF!,Aufteilung_Gebäudegruppen_BWZK!A350,#REF!)</f>
        <v>#REF!</v>
      </c>
      <c r="Q350" s="72" t="e">
        <f>SUMIF(#REF!,Aufteilung_Gebäudegruppen_BWZK!A350,#REF!)</f>
        <v>#REF!</v>
      </c>
      <c r="R350" s="72" t="e">
        <f>SUMIF(#REF!,Aufteilung_Gebäudegruppen_BWZK!A350,#REF!)</f>
        <v>#REF!</v>
      </c>
      <c r="S350" s="72" t="e">
        <f>SUMIF(#REF!,Aufteilung_Gebäudegruppen_BWZK!A350,#REF!)</f>
        <v>#REF!</v>
      </c>
      <c r="T350" s="72" t="e">
        <f>SUMIF(#REF!,Aufteilung_Gebäudegruppen_BWZK!A350,#REF!)</f>
        <v>#REF!</v>
      </c>
      <c r="U350" s="67"/>
      <c r="V350" s="72" t="e">
        <f>SUMIF(#REF!,Aufteilung_Gebäudegruppen_BWZK!A350,#REF!)</f>
        <v>#REF!</v>
      </c>
      <c r="W350" s="72" t="e">
        <f>SUMIF(#REF!,Aufteilung_Gebäudegruppen_BWZK!A350,#REF!)</f>
        <v>#REF!</v>
      </c>
      <c r="X350" s="72" t="e">
        <f>SUMIF(#REF!,Aufteilung_Gebäudegruppen_BWZK!A350,#REF!)</f>
        <v>#REF!</v>
      </c>
      <c r="Y350" s="72" t="e">
        <f>SUMIF(#REF!,Aufteilung_Gebäudegruppen_BWZK!A350,#REF!)</f>
        <v>#REF!</v>
      </c>
      <c r="Z350" s="72" t="e">
        <f>SUMIF(#REF!,Aufteilung_Gebäudegruppen_BWZK!A350,#REF!)</f>
        <v>#REF!</v>
      </c>
      <c r="AA350" s="67"/>
      <c r="AB350" s="72" t="e">
        <f>SUMIF(#REF!,Aufteilung_Gebäudegruppen_BWZK!A350,#REF!)</f>
        <v>#REF!</v>
      </c>
      <c r="AC350" s="72" t="e">
        <f>SUMIF(#REF!,Aufteilung_Gebäudegruppen_BWZK!A350,#REF!)</f>
        <v>#REF!</v>
      </c>
      <c r="AD350" s="72" t="e">
        <f>SUMIF(#REF!,Aufteilung_Gebäudegruppen_BWZK!A350,#REF!)</f>
        <v>#REF!</v>
      </c>
      <c r="AE350" s="72" t="e">
        <f>SUMIF(#REF!,Aufteilung_Gebäudegruppen_BWZK!A350,#REF!)</f>
        <v>#REF!</v>
      </c>
      <c r="AF350" s="72" t="e">
        <f>SUMIF(#REF!,Aufteilung_Gebäudegruppen_BWZK!A350,#REF!)</f>
        <v>#REF!</v>
      </c>
      <c r="AG350" s="67"/>
      <c r="AH350" s="72" t="e">
        <f>SUMIF(#REF!,Aufteilung_Gebäudegruppen_BWZK!A350,#REF!)</f>
        <v>#REF!</v>
      </c>
      <c r="AI350" s="72" t="e">
        <f>SUMIF(#REF!,Aufteilung_Gebäudegruppen_BWZK!A350,#REF!)</f>
        <v>#REF!</v>
      </c>
      <c r="AJ350" s="72" t="e">
        <f>SUMIF(#REF!,Aufteilung_Gebäudegruppen_BWZK!A350,#REF!)</f>
        <v>#REF!</v>
      </c>
      <c r="AK350" s="72" t="e">
        <f>SUMIF(#REF!,Aufteilung_Gebäudegruppen_BWZK!A350,#REF!)</f>
        <v>#REF!</v>
      </c>
      <c r="AL350" s="72" t="e">
        <f>SUMIF(#REF!,Aufteilung_Gebäudegruppen_BWZK!A350,#REF!)</f>
        <v>#REF!</v>
      </c>
      <c r="AM350" s="69"/>
      <c r="AN350" s="70" t="s">
        <v>47</v>
      </c>
      <c r="AO350" s="70" t="e">
        <f t="shared" si="100"/>
        <v>#REF!</v>
      </c>
      <c r="AP350" s="70" t="e">
        <f t="shared" si="101"/>
        <v>#REF!</v>
      </c>
      <c r="AQ350" s="70" t="e">
        <f t="shared" si="102"/>
        <v>#REF!</v>
      </c>
      <c r="AR350" s="70" t="e">
        <f t="shared" si="103"/>
        <v>#REF!</v>
      </c>
      <c r="AS350" s="71"/>
      <c r="AT350" s="70" t="s">
        <v>47</v>
      </c>
      <c r="AU350" s="70" t="e">
        <f t="shared" si="104"/>
        <v>#REF!</v>
      </c>
      <c r="AV350" s="70" t="e">
        <f t="shared" si="105"/>
        <v>#REF!</v>
      </c>
      <c r="AW350" s="70" t="e">
        <f t="shared" si="106"/>
        <v>#REF!</v>
      </c>
      <c r="AX350" s="70" t="e">
        <f t="shared" si="107"/>
        <v>#REF!</v>
      </c>
      <c r="AY350" s="71"/>
      <c r="AZ350" s="70" t="s">
        <v>47</v>
      </c>
      <c r="BA350" s="70" t="e">
        <f t="shared" si="108"/>
        <v>#REF!</v>
      </c>
      <c r="BB350" s="70" t="e">
        <f t="shared" si="109"/>
        <v>#REF!</v>
      </c>
      <c r="BC350" s="70" t="e">
        <f t="shared" si="110"/>
        <v>#REF!</v>
      </c>
      <c r="BD350" s="70" t="e">
        <f t="shared" si="111"/>
        <v>#REF!</v>
      </c>
      <c r="BE350" s="71"/>
      <c r="BF350" s="70" t="s">
        <v>47</v>
      </c>
      <c r="BG350" s="70" t="e">
        <f t="shared" si="112"/>
        <v>#REF!</v>
      </c>
      <c r="BH350" s="70" t="e">
        <f t="shared" si="113"/>
        <v>#REF!</v>
      </c>
      <c r="BI350" s="70" t="e">
        <f t="shared" si="114"/>
        <v>#REF!</v>
      </c>
      <c r="BJ350" s="70" t="e">
        <f t="shared" si="115"/>
        <v>#REF!</v>
      </c>
      <c r="BK350" s="71"/>
      <c r="BL350" s="70" t="s">
        <v>47</v>
      </c>
      <c r="BM350" s="70" t="e">
        <f t="shared" si="116"/>
        <v>#REF!</v>
      </c>
      <c r="BN350" s="70" t="e">
        <f t="shared" si="117"/>
        <v>#REF!</v>
      </c>
      <c r="BO350" s="70" t="e">
        <f t="shared" si="118"/>
        <v>#REF!</v>
      </c>
      <c r="BP350" s="70" t="e">
        <f t="shared" si="119"/>
        <v>#REF!</v>
      </c>
      <c r="BQ350" s="52"/>
    </row>
    <row r="351" spans="1:69">
      <c r="A351" s="5">
        <v>7730</v>
      </c>
      <c r="B351" s="5" t="s">
        <v>356</v>
      </c>
      <c r="C351" s="40"/>
      <c r="D351" s="14" t="e">
        <f>SUMIF(#REF!,Aufteilung_Gebäudegruppen_BWZK!A351,#REF!)</f>
        <v>#REF!</v>
      </c>
      <c r="E351" s="14" t="e">
        <f>SUMIF(#REF!,Aufteilung_Gebäudegruppen_BWZK!A351,#REF!)</f>
        <v>#REF!</v>
      </c>
      <c r="F351" s="14" t="e">
        <f>SUMIF(#REF!,Aufteilung_Gebäudegruppen_BWZK!A351,#REF!)</f>
        <v>#REF!</v>
      </c>
      <c r="G351" s="14" t="e">
        <f>SUMIF(#REF!,Aufteilung_Gebäudegruppen_BWZK!A351,#REF!)</f>
        <v>#REF!</v>
      </c>
      <c r="H351" s="14" t="e">
        <f>SUMIF(#REF!,Aufteilung_Gebäudegruppen_BWZK!A351,#REF!)</f>
        <v>#REF!</v>
      </c>
      <c r="I351" s="67"/>
      <c r="J351" s="72" t="e">
        <f>SUMIF(#REF!,Aufteilung_Gebäudegruppen_BWZK!A351,#REF!)</f>
        <v>#REF!</v>
      </c>
      <c r="K351" s="72" t="e">
        <f>SUMIF(#REF!,Aufteilung_Gebäudegruppen_BWZK!A351,#REF!)</f>
        <v>#REF!</v>
      </c>
      <c r="L351" s="72" t="e">
        <f>SUMIF(#REF!,Aufteilung_Gebäudegruppen_BWZK!A351,#REF!)</f>
        <v>#REF!</v>
      </c>
      <c r="M351" s="72" t="e">
        <f>SUMIF(#REF!,Aufteilung_Gebäudegruppen_BWZK!A351,#REF!)</f>
        <v>#REF!</v>
      </c>
      <c r="N351" s="72" t="e">
        <f>SUMIF(#REF!,Aufteilung_Gebäudegruppen_BWZK!A351,#REF!)</f>
        <v>#REF!</v>
      </c>
      <c r="O351" s="67"/>
      <c r="P351" s="72" t="e">
        <f>SUMIF(#REF!,Aufteilung_Gebäudegruppen_BWZK!A351,#REF!)</f>
        <v>#REF!</v>
      </c>
      <c r="Q351" s="72" t="e">
        <f>SUMIF(#REF!,Aufteilung_Gebäudegruppen_BWZK!A351,#REF!)</f>
        <v>#REF!</v>
      </c>
      <c r="R351" s="72" t="e">
        <f>SUMIF(#REF!,Aufteilung_Gebäudegruppen_BWZK!A351,#REF!)</f>
        <v>#REF!</v>
      </c>
      <c r="S351" s="72" t="e">
        <f>SUMIF(#REF!,Aufteilung_Gebäudegruppen_BWZK!A351,#REF!)</f>
        <v>#REF!</v>
      </c>
      <c r="T351" s="72" t="e">
        <f>SUMIF(#REF!,Aufteilung_Gebäudegruppen_BWZK!A351,#REF!)</f>
        <v>#REF!</v>
      </c>
      <c r="U351" s="67"/>
      <c r="V351" s="72" t="e">
        <f>SUMIF(#REF!,Aufteilung_Gebäudegruppen_BWZK!A351,#REF!)</f>
        <v>#REF!</v>
      </c>
      <c r="W351" s="72" t="e">
        <f>SUMIF(#REF!,Aufteilung_Gebäudegruppen_BWZK!A351,#REF!)</f>
        <v>#REF!</v>
      </c>
      <c r="X351" s="72" t="e">
        <f>SUMIF(#REF!,Aufteilung_Gebäudegruppen_BWZK!A351,#REF!)</f>
        <v>#REF!</v>
      </c>
      <c r="Y351" s="72" t="e">
        <f>SUMIF(#REF!,Aufteilung_Gebäudegruppen_BWZK!A351,#REF!)</f>
        <v>#REF!</v>
      </c>
      <c r="Z351" s="72" t="e">
        <f>SUMIF(#REF!,Aufteilung_Gebäudegruppen_BWZK!A351,#REF!)</f>
        <v>#REF!</v>
      </c>
      <c r="AA351" s="67"/>
      <c r="AB351" s="72" t="e">
        <f>SUMIF(#REF!,Aufteilung_Gebäudegruppen_BWZK!A351,#REF!)</f>
        <v>#REF!</v>
      </c>
      <c r="AC351" s="72" t="e">
        <f>SUMIF(#REF!,Aufteilung_Gebäudegruppen_BWZK!A351,#REF!)</f>
        <v>#REF!</v>
      </c>
      <c r="AD351" s="72" t="e">
        <f>SUMIF(#REF!,Aufteilung_Gebäudegruppen_BWZK!A351,#REF!)</f>
        <v>#REF!</v>
      </c>
      <c r="AE351" s="72" t="e">
        <f>SUMIF(#REF!,Aufteilung_Gebäudegruppen_BWZK!A351,#REF!)</f>
        <v>#REF!</v>
      </c>
      <c r="AF351" s="72" t="e">
        <f>SUMIF(#REF!,Aufteilung_Gebäudegruppen_BWZK!A351,#REF!)</f>
        <v>#REF!</v>
      </c>
      <c r="AG351" s="67"/>
      <c r="AH351" s="72" t="e">
        <f>SUMIF(#REF!,Aufteilung_Gebäudegruppen_BWZK!A351,#REF!)</f>
        <v>#REF!</v>
      </c>
      <c r="AI351" s="72" t="e">
        <f>SUMIF(#REF!,Aufteilung_Gebäudegruppen_BWZK!A351,#REF!)</f>
        <v>#REF!</v>
      </c>
      <c r="AJ351" s="72" t="e">
        <f>SUMIF(#REF!,Aufteilung_Gebäudegruppen_BWZK!A351,#REF!)</f>
        <v>#REF!</v>
      </c>
      <c r="AK351" s="72" t="e">
        <f>SUMIF(#REF!,Aufteilung_Gebäudegruppen_BWZK!A351,#REF!)</f>
        <v>#REF!</v>
      </c>
      <c r="AL351" s="72" t="e">
        <f>SUMIF(#REF!,Aufteilung_Gebäudegruppen_BWZK!A351,#REF!)</f>
        <v>#REF!</v>
      </c>
      <c r="AM351" s="69"/>
      <c r="AN351" s="70" t="s">
        <v>47</v>
      </c>
      <c r="AO351" s="70" t="e">
        <f t="shared" si="100"/>
        <v>#REF!</v>
      </c>
      <c r="AP351" s="70" t="e">
        <f t="shared" si="101"/>
        <v>#REF!</v>
      </c>
      <c r="AQ351" s="70" t="e">
        <f t="shared" si="102"/>
        <v>#REF!</v>
      </c>
      <c r="AR351" s="70" t="e">
        <f t="shared" si="103"/>
        <v>#REF!</v>
      </c>
      <c r="AS351" s="71"/>
      <c r="AT351" s="70" t="s">
        <v>47</v>
      </c>
      <c r="AU351" s="70" t="e">
        <f t="shared" si="104"/>
        <v>#REF!</v>
      </c>
      <c r="AV351" s="70" t="e">
        <f t="shared" si="105"/>
        <v>#REF!</v>
      </c>
      <c r="AW351" s="70" t="e">
        <f t="shared" si="106"/>
        <v>#REF!</v>
      </c>
      <c r="AX351" s="70" t="e">
        <f t="shared" si="107"/>
        <v>#REF!</v>
      </c>
      <c r="AY351" s="71"/>
      <c r="AZ351" s="70" t="s">
        <v>47</v>
      </c>
      <c r="BA351" s="70" t="e">
        <f t="shared" si="108"/>
        <v>#REF!</v>
      </c>
      <c r="BB351" s="70" t="e">
        <f t="shared" si="109"/>
        <v>#REF!</v>
      </c>
      <c r="BC351" s="70" t="e">
        <f t="shared" si="110"/>
        <v>#REF!</v>
      </c>
      <c r="BD351" s="70" t="e">
        <f t="shared" si="111"/>
        <v>#REF!</v>
      </c>
      <c r="BE351" s="71"/>
      <c r="BF351" s="70" t="s">
        <v>47</v>
      </c>
      <c r="BG351" s="70" t="e">
        <f t="shared" si="112"/>
        <v>#REF!</v>
      </c>
      <c r="BH351" s="70" t="e">
        <f t="shared" si="113"/>
        <v>#REF!</v>
      </c>
      <c r="BI351" s="70" t="e">
        <f t="shared" si="114"/>
        <v>#REF!</v>
      </c>
      <c r="BJ351" s="70" t="e">
        <f t="shared" si="115"/>
        <v>#REF!</v>
      </c>
      <c r="BK351" s="71"/>
      <c r="BL351" s="70" t="s">
        <v>47</v>
      </c>
      <c r="BM351" s="70" t="e">
        <f t="shared" si="116"/>
        <v>#REF!</v>
      </c>
      <c r="BN351" s="70" t="e">
        <f t="shared" si="117"/>
        <v>#REF!</v>
      </c>
      <c r="BO351" s="70" t="e">
        <f t="shared" si="118"/>
        <v>#REF!</v>
      </c>
      <c r="BP351" s="70" t="e">
        <f t="shared" si="119"/>
        <v>#REF!</v>
      </c>
      <c r="BQ351" s="52"/>
    </row>
    <row r="352" spans="1:69">
      <c r="A352" s="5">
        <v>7740</v>
      </c>
      <c r="B352" s="5" t="s">
        <v>357</v>
      </c>
      <c r="C352" s="40"/>
      <c r="D352" s="14" t="e">
        <f>SUMIF(#REF!,Aufteilung_Gebäudegruppen_BWZK!A352,#REF!)</f>
        <v>#REF!</v>
      </c>
      <c r="E352" s="14" t="e">
        <f>SUMIF(#REF!,Aufteilung_Gebäudegruppen_BWZK!A352,#REF!)</f>
        <v>#REF!</v>
      </c>
      <c r="F352" s="14" t="e">
        <f>SUMIF(#REF!,Aufteilung_Gebäudegruppen_BWZK!A352,#REF!)</f>
        <v>#REF!</v>
      </c>
      <c r="G352" s="14" t="e">
        <f>SUMIF(#REF!,Aufteilung_Gebäudegruppen_BWZK!A352,#REF!)</f>
        <v>#REF!</v>
      </c>
      <c r="H352" s="14" t="e">
        <f>SUMIF(#REF!,Aufteilung_Gebäudegruppen_BWZK!A352,#REF!)</f>
        <v>#REF!</v>
      </c>
      <c r="I352" s="67"/>
      <c r="J352" s="72" t="e">
        <f>SUMIF(#REF!,Aufteilung_Gebäudegruppen_BWZK!A352,#REF!)</f>
        <v>#REF!</v>
      </c>
      <c r="K352" s="72" t="e">
        <f>SUMIF(#REF!,Aufteilung_Gebäudegruppen_BWZK!A352,#REF!)</f>
        <v>#REF!</v>
      </c>
      <c r="L352" s="72" t="e">
        <f>SUMIF(#REF!,Aufteilung_Gebäudegruppen_BWZK!A352,#REF!)</f>
        <v>#REF!</v>
      </c>
      <c r="M352" s="72" t="e">
        <f>SUMIF(#REF!,Aufteilung_Gebäudegruppen_BWZK!A352,#REF!)</f>
        <v>#REF!</v>
      </c>
      <c r="N352" s="72" t="e">
        <f>SUMIF(#REF!,Aufteilung_Gebäudegruppen_BWZK!A352,#REF!)</f>
        <v>#REF!</v>
      </c>
      <c r="O352" s="67"/>
      <c r="P352" s="72" t="e">
        <f>SUMIF(#REF!,Aufteilung_Gebäudegruppen_BWZK!A352,#REF!)</f>
        <v>#REF!</v>
      </c>
      <c r="Q352" s="72" t="e">
        <f>SUMIF(#REF!,Aufteilung_Gebäudegruppen_BWZK!A352,#REF!)</f>
        <v>#REF!</v>
      </c>
      <c r="R352" s="72" t="e">
        <f>SUMIF(#REF!,Aufteilung_Gebäudegruppen_BWZK!A352,#REF!)</f>
        <v>#REF!</v>
      </c>
      <c r="S352" s="72" t="e">
        <f>SUMIF(#REF!,Aufteilung_Gebäudegruppen_BWZK!A352,#REF!)</f>
        <v>#REF!</v>
      </c>
      <c r="T352" s="72" t="e">
        <f>SUMIF(#REF!,Aufteilung_Gebäudegruppen_BWZK!A352,#REF!)</f>
        <v>#REF!</v>
      </c>
      <c r="U352" s="67"/>
      <c r="V352" s="72" t="e">
        <f>SUMIF(#REF!,Aufteilung_Gebäudegruppen_BWZK!A352,#REF!)</f>
        <v>#REF!</v>
      </c>
      <c r="W352" s="72" t="e">
        <f>SUMIF(#REF!,Aufteilung_Gebäudegruppen_BWZK!A352,#REF!)</f>
        <v>#REF!</v>
      </c>
      <c r="X352" s="72" t="e">
        <f>SUMIF(#REF!,Aufteilung_Gebäudegruppen_BWZK!A352,#REF!)</f>
        <v>#REF!</v>
      </c>
      <c r="Y352" s="72" t="e">
        <f>SUMIF(#REF!,Aufteilung_Gebäudegruppen_BWZK!A352,#REF!)</f>
        <v>#REF!</v>
      </c>
      <c r="Z352" s="72" t="e">
        <f>SUMIF(#REF!,Aufteilung_Gebäudegruppen_BWZK!A352,#REF!)</f>
        <v>#REF!</v>
      </c>
      <c r="AA352" s="67"/>
      <c r="AB352" s="72" t="e">
        <f>SUMIF(#REF!,Aufteilung_Gebäudegruppen_BWZK!A352,#REF!)</f>
        <v>#REF!</v>
      </c>
      <c r="AC352" s="72" t="e">
        <f>SUMIF(#REF!,Aufteilung_Gebäudegruppen_BWZK!A352,#REF!)</f>
        <v>#REF!</v>
      </c>
      <c r="AD352" s="72" t="e">
        <f>SUMIF(#REF!,Aufteilung_Gebäudegruppen_BWZK!A352,#REF!)</f>
        <v>#REF!</v>
      </c>
      <c r="AE352" s="72" t="e">
        <f>SUMIF(#REF!,Aufteilung_Gebäudegruppen_BWZK!A352,#REF!)</f>
        <v>#REF!</v>
      </c>
      <c r="AF352" s="72" t="e">
        <f>SUMIF(#REF!,Aufteilung_Gebäudegruppen_BWZK!A352,#REF!)</f>
        <v>#REF!</v>
      </c>
      <c r="AG352" s="67"/>
      <c r="AH352" s="72" t="e">
        <f>SUMIF(#REF!,Aufteilung_Gebäudegruppen_BWZK!A352,#REF!)</f>
        <v>#REF!</v>
      </c>
      <c r="AI352" s="72" t="e">
        <f>SUMIF(#REF!,Aufteilung_Gebäudegruppen_BWZK!A352,#REF!)</f>
        <v>#REF!</v>
      </c>
      <c r="AJ352" s="72" t="e">
        <f>SUMIF(#REF!,Aufteilung_Gebäudegruppen_BWZK!A352,#REF!)</f>
        <v>#REF!</v>
      </c>
      <c r="AK352" s="72" t="e">
        <f>SUMIF(#REF!,Aufteilung_Gebäudegruppen_BWZK!A352,#REF!)</f>
        <v>#REF!</v>
      </c>
      <c r="AL352" s="72" t="e">
        <f>SUMIF(#REF!,Aufteilung_Gebäudegruppen_BWZK!A352,#REF!)</f>
        <v>#REF!</v>
      </c>
      <c r="AM352" s="69"/>
      <c r="AN352" s="70" t="s">
        <v>47</v>
      </c>
      <c r="AO352" s="70" t="e">
        <f t="shared" si="100"/>
        <v>#REF!</v>
      </c>
      <c r="AP352" s="70" t="e">
        <f t="shared" si="101"/>
        <v>#REF!</v>
      </c>
      <c r="AQ352" s="70" t="e">
        <f t="shared" si="102"/>
        <v>#REF!</v>
      </c>
      <c r="AR352" s="70" t="e">
        <f t="shared" si="103"/>
        <v>#REF!</v>
      </c>
      <c r="AS352" s="71"/>
      <c r="AT352" s="70" t="s">
        <v>47</v>
      </c>
      <c r="AU352" s="70" t="e">
        <f t="shared" si="104"/>
        <v>#REF!</v>
      </c>
      <c r="AV352" s="70" t="e">
        <f t="shared" si="105"/>
        <v>#REF!</v>
      </c>
      <c r="AW352" s="70" t="e">
        <f t="shared" si="106"/>
        <v>#REF!</v>
      </c>
      <c r="AX352" s="70" t="e">
        <f t="shared" si="107"/>
        <v>#REF!</v>
      </c>
      <c r="AY352" s="71"/>
      <c r="AZ352" s="70" t="s">
        <v>47</v>
      </c>
      <c r="BA352" s="70" t="e">
        <f t="shared" si="108"/>
        <v>#REF!</v>
      </c>
      <c r="BB352" s="70" t="e">
        <f t="shared" si="109"/>
        <v>#REF!</v>
      </c>
      <c r="BC352" s="70" t="e">
        <f t="shared" si="110"/>
        <v>#REF!</v>
      </c>
      <c r="BD352" s="70" t="e">
        <f t="shared" si="111"/>
        <v>#REF!</v>
      </c>
      <c r="BE352" s="71"/>
      <c r="BF352" s="70" t="s">
        <v>47</v>
      </c>
      <c r="BG352" s="70" t="e">
        <f t="shared" si="112"/>
        <v>#REF!</v>
      </c>
      <c r="BH352" s="70" t="e">
        <f t="shared" si="113"/>
        <v>#REF!</v>
      </c>
      <c r="BI352" s="70" t="e">
        <f t="shared" si="114"/>
        <v>#REF!</v>
      </c>
      <c r="BJ352" s="70" t="e">
        <f t="shared" si="115"/>
        <v>#REF!</v>
      </c>
      <c r="BK352" s="71"/>
      <c r="BL352" s="70" t="s">
        <v>47</v>
      </c>
      <c r="BM352" s="70" t="e">
        <f t="shared" si="116"/>
        <v>#REF!</v>
      </c>
      <c r="BN352" s="70" t="e">
        <f t="shared" si="117"/>
        <v>#REF!</v>
      </c>
      <c r="BO352" s="70" t="e">
        <f t="shared" si="118"/>
        <v>#REF!</v>
      </c>
      <c r="BP352" s="70" t="e">
        <f t="shared" si="119"/>
        <v>#REF!</v>
      </c>
      <c r="BQ352" s="52"/>
    </row>
    <row r="353" spans="1:69">
      <c r="A353" s="5">
        <v>7750</v>
      </c>
      <c r="B353" s="5" t="s">
        <v>358</v>
      </c>
      <c r="C353" s="40"/>
      <c r="D353" s="14" t="e">
        <f>SUMIF(#REF!,Aufteilung_Gebäudegruppen_BWZK!A353,#REF!)</f>
        <v>#REF!</v>
      </c>
      <c r="E353" s="14" t="e">
        <f>SUMIF(#REF!,Aufteilung_Gebäudegruppen_BWZK!A353,#REF!)</f>
        <v>#REF!</v>
      </c>
      <c r="F353" s="14" t="e">
        <f>SUMIF(#REF!,Aufteilung_Gebäudegruppen_BWZK!A353,#REF!)</f>
        <v>#REF!</v>
      </c>
      <c r="G353" s="14" t="e">
        <f>SUMIF(#REF!,Aufteilung_Gebäudegruppen_BWZK!A353,#REF!)</f>
        <v>#REF!</v>
      </c>
      <c r="H353" s="14" t="e">
        <f>SUMIF(#REF!,Aufteilung_Gebäudegruppen_BWZK!A353,#REF!)</f>
        <v>#REF!</v>
      </c>
      <c r="I353" s="67"/>
      <c r="J353" s="72" t="e">
        <f>SUMIF(#REF!,Aufteilung_Gebäudegruppen_BWZK!A353,#REF!)</f>
        <v>#REF!</v>
      </c>
      <c r="K353" s="72" t="e">
        <f>SUMIF(#REF!,Aufteilung_Gebäudegruppen_BWZK!A353,#REF!)</f>
        <v>#REF!</v>
      </c>
      <c r="L353" s="72" t="e">
        <f>SUMIF(#REF!,Aufteilung_Gebäudegruppen_BWZK!A353,#REF!)</f>
        <v>#REF!</v>
      </c>
      <c r="M353" s="72" t="e">
        <f>SUMIF(#REF!,Aufteilung_Gebäudegruppen_BWZK!A353,#REF!)</f>
        <v>#REF!</v>
      </c>
      <c r="N353" s="72" t="e">
        <f>SUMIF(#REF!,Aufteilung_Gebäudegruppen_BWZK!A353,#REF!)</f>
        <v>#REF!</v>
      </c>
      <c r="O353" s="67"/>
      <c r="P353" s="72" t="e">
        <f>SUMIF(#REF!,Aufteilung_Gebäudegruppen_BWZK!A353,#REF!)</f>
        <v>#REF!</v>
      </c>
      <c r="Q353" s="72" t="e">
        <f>SUMIF(#REF!,Aufteilung_Gebäudegruppen_BWZK!A353,#REF!)</f>
        <v>#REF!</v>
      </c>
      <c r="R353" s="72" t="e">
        <f>SUMIF(#REF!,Aufteilung_Gebäudegruppen_BWZK!A353,#REF!)</f>
        <v>#REF!</v>
      </c>
      <c r="S353" s="72" t="e">
        <f>SUMIF(#REF!,Aufteilung_Gebäudegruppen_BWZK!A353,#REF!)</f>
        <v>#REF!</v>
      </c>
      <c r="T353" s="72" t="e">
        <f>SUMIF(#REF!,Aufteilung_Gebäudegruppen_BWZK!A353,#REF!)</f>
        <v>#REF!</v>
      </c>
      <c r="U353" s="67"/>
      <c r="V353" s="72" t="e">
        <f>SUMIF(#REF!,Aufteilung_Gebäudegruppen_BWZK!A353,#REF!)</f>
        <v>#REF!</v>
      </c>
      <c r="W353" s="72" t="e">
        <f>SUMIF(#REF!,Aufteilung_Gebäudegruppen_BWZK!A353,#REF!)</f>
        <v>#REF!</v>
      </c>
      <c r="X353" s="72" t="e">
        <f>SUMIF(#REF!,Aufteilung_Gebäudegruppen_BWZK!A353,#REF!)</f>
        <v>#REF!</v>
      </c>
      <c r="Y353" s="72" t="e">
        <f>SUMIF(#REF!,Aufteilung_Gebäudegruppen_BWZK!A353,#REF!)</f>
        <v>#REF!</v>
      </c>
      <c r="Z353" s="72" t="e">
        <f>SUMIF(#REF!,Aufteilung_Gebäudegruppen_BWZK!A353,#REF!)</f>
        <v>#REF!</v>
      </c>
      <c r="AA353" s="67"/>
      <c r="AB353" s="72" t="e">
        <f>SUMIF(#REF!,Aufteilung_Gebäudegruppen_BWZK!A353,#REF!)</f>
        <v>#REF!</v>
      </c>
      <c r="AC353" s="72" t="e">
        <f>SUMIF(#REF!,Aufteilung_Gebäudegruppen_BWZK!A353,#REF!)</f>
        <v>#REF!</v>
      </c>
      <c r="AD353" s="72" t="e">
        <f>SUMIF(#REF!,Aufteilung_Gebäudegruppen_BWZK!A353,#REF!)</f>
        <v>#REF!</v>
      </c>
      <c r="AE353" s="72" t="e">
        <f>SUMIF(#REF!,Aufteilung_Gebäudegruppen_BWZK!A353,#REF!)</f>
        <v>#REF!</v>
      </c>
      <c r="AF353" s="72" t="e">
        <f>SUMIF(#REF!,Aufteilung_Gebäudegruppen_BWZK!A353,#REF!)</f>
        <v>#REF!</v>
      </c>
      <c r="AG353" s="67"/>
      <c r="AH353" s="72" t="e">
        <f>SUMIF(#REF!,Aufteilung_Gebäudegruppen_BWZK!A353,#REF!)</f>
        <v>#REF!</v>
      </c>
      <c r="AI353" s="72" t="e">
        <f>SUMIF(#REF!,Aufteilung_Gebäudegruppen_BWZK!A353,#REF!)</f>
        <v>#REF!</v>
      </c>
      <c r="AJ353" s="72" t="e">
        <f>SUMIF(#REF!,Aufteilung_Gebäudegruppen_BWZK!A353,#REF!)</f>
        <v>#REF!</v>
      </c>
      <c r="AK353" s="72" t="e">
        <f>SUMIF(#REF!,Aufteilung_Gebäudegruppen_BWZK!A353,#REF!)</f>
        <v>#REF!</v>
      </c>
      <c r="AL353" s="72" t="e">
        <f>SUMIF(#REF!,Aufteilung_Gebäudegruppen_BWZK!A353,#REF!)</f>
        <v>#REF!</v>
      </c>
      <c r="AM353" s="69"/>
      <c r="AN353" s="70" t="s">
        <v>47</v>
      </c>
      <c r="AO353" s="70" t="e">
        <f t="shared" si="100"/>
        <v>#REF!</v>
      </c>
      <c r="AP353" s="70" t="e">
        <f t="shared" si="101"/>
        <v>#REF!</v>
      </c>
      <c r="AQ353" s="70" t="e">
        <f t="shared" si="102"/>
        <v>#REF!</v>
      </c>
      <c r="AR353" s="70" t="e">
        <f t="shared" si="103"/>
        <v>#REF!</v>
      </c>
      <c r="AS353" s="71"/>
      <c r="AT353" s="70" t="s">
        <v>47</v>
      </c>
      <c r="AU353" s="70" t="e">
        <f t="shared" si="104"/>
        <v>#REF!</v>
      </c>
      <c r="AV353" s="70" t="e">
        <f t="shared" si="105"/>
        <v>#REF!</v>
      </c>
      <c r="AW353" s="70" t="e">
        <f t="shared" si="106"/>
        <v>#REF!</v>
      </c>
      <c r="AX353" s="70" t="e">
        <f t="shared" si="107"/>
        <v>#REF!</v>
      </c>
      <c r="AY353" s="71"/>
      <c r="AZ353" s="70" t="s">
        <v>47</v>
      </c>
      <c r="BA353" s="70" t="e">
        <f t="shared" si="108"/>
        <v>#REF!</v>
      </c>
      <c r="BB353" s="70" t="e">
        <f t="shared" si="109"/>
        <v>#REF!</v>
      </c>
      <c r="BC353" s="70" t="e">
        <f t="shared" si="110"/>
        <v>#REF!</v>
      </c>
      <c r="BD353" s="70" t="e">
        <f t="shared" si="111"/>
        <v>#REF!</v>
      </c>
      <c r="BE353" s="71"/>
      <c r="BF353" s="70" t="s">
        <v>47</v>
      </c>
      <c r="BG353" s="70" t="e">
        <f t="shared" si="112"/>
        <v>#REF!</v>
      </c>
      <c r="BH353" s="70" t="e">
        <f t="shared" si="113"/>
        <v>#REF!</v>
      </c>
      <c r="BI353" s="70" t="e">
        <f t="shared" si="114"/>
        <v>#REF!</v>
      </c>
      <c r="BJ353" s="70" t="e">
        <f t="shared" si="115"/>
        <v>#REF!</v>
      </c>
      <c r="BK353" s="71"/>
      <c r="BL353" s="70" t="s">
        <v>47</v>
      </c>
      <c r="BM353" s="70" t="e">
        <f t="shared" si="116"/>
        <v>#REF!</v>
      </c>
      <c r="BN353" s="70" t="e">
        <f t="shared" si="117"/>
        <v>#REF!</v>
      </c>
      <c r="BO353" s="70" t="e">
        <f t="shared" si="118"/>
        <v>#REF!</v>
      </c>
      <c r="BP353" s="70" t="e">
        <f t="shared" si="119"/>
        <v>#REF!</v>
      </c>
      <c r="BQ353" s="52"/>
    </row>
    <row r="354" spans="1:69">
      <c r="A354" s="5">
        <v>7760</v>
      </c>
      <c r="B354" s="5" t="s">
        <v>359</v>
      </c>
      <c r="C354" s="40"/>
      <c r="D354" s="14" t="e">
        <f>SUMIF(#REF!,Aufteilung_Gebäudegruppen_BWZK!A354,#REF!)</f>
        <v>#REF!</v>
      </c>
      <c r="E354" s="14" t="e">
        <f>SUMIF(#REF!,Aufteilung_Gebäudegruppen_BWZK!A354,#REF!)</f>
        <v>#REF!</v>
      </c>
      <c r="F354" s="14" t="e">
        <f>SUMIF(#REF!,Aufteilung_Gebäudegruppen_BWZK!A354,#REF!)</f>
        <v>#REF!</v>
      </c>
      <c r="G354" s="14" t="e">
        <f>SUMIF(#REF!,Aufteilung_Gebäudegruppen_BWZK!A354,#REF!)</f>
        <v>#REF!</v>
      </c>
      <c r="H354" s="14" t="e">
        <f>SUMIF(#REF!,Aufteilung_Gebäudegruppen_BWZK!A354,#REF!)</f>
        <v>#REF!</v>
      </c>
      <c r="I354" s="67"/>
      <c r="J354" s="72" t="e">
        <f>SUMIF(#REF!,Aufteilung_Gebäudegruppen_BWZK!A354,#REF!)</f>
        <v>#REF!</v>
      </c>
      <c r="K354" s="72" t="e">
        <f>SUMIF(#REF!,Aufteilung_Gebäudegruppen_BWZK!A354,#REF!)</f>
        <v>#REF!</v>
      </c>
      <c r="L354" s="72" t="e">
        <f>SUMIF(#REF!,Aufteilung_Gebäudegruppen_BWZK!A354,#REF!)</f>
        <v>#REF!</v>
      </c>
      <c r="M354" s="72" t="e">
        <f>SUMIF(#REF!,Aufteilung_Gebäudegruppen_BWZK!A354,#REF!)</f>
        <v>#REF!</v>
      </c>
      <c r="N354" s="72" t="e">
        <f>SUMIF(#REF!,Aufteilung_Gebäudegruppen_BWZK!A354,#REF!)</f>
        <v>#REF!</v>
      </c>
      <c r="O354" s="67"/>
      <c r="P354" s="72" t="e">
        <f>SUMIF(#REF!,Aufteilung_Gebäudegruppen_BWZK!A354,#REF!)</f>
        <v>#REF!</v>
      </c>
      <c r="Q354" s="72" t="e">
        <f>SUMIF(#REF!,Aufteilung_Gebäudegruppen_BWZK!A354,#REF!)</f>
        <v>#REF!</v>
      </c>
      <c r="R354" s="72" t="e">
        <f>SUMIF(#REF!,Aufteilung_Gebäudegruppen_BWZK!A354,#REF!)</f>
        <v>#REF!</v>
      </c>
      <c r="S354" s="72" t="e">
        <f>SUMIF(#REF!,Aufteilung_Gebäudegruppen_BWZK!A354,#REF!)</f>
        <v>#REF!</v>
      </c>
      <c r="T354" s="72" t="e">
        <f>SUMIF(#REF!,Aufteilung_Gebäudegruppen_BWZK!A354,#REF!)</f>
        <v>#REF!</v>
      </c>
      <c r="U354" s="67"/>
      <c r="V354" s="72" t="e">
        <f>SUMIF(#REF!,Aufteilung_Gebäudegruppen_BWZK!A354,#REF!)</f>
        <v>#REF!</v>
      </c>
      <c r="W354" s="72" t="e">
        <f>SUMIF(#REF!,Aufteilung_Gebäudegruppen_BWZK!A354,#REF!)</f>
        <v>#REF!</v>
      </c>
      <c r="X354" s="72" t="e">
        <f>SUMIF(#REF!,Aufteilung_Gebäudegruppen_BWZK!A354,#REF!)</f>
        <v>#REF!</v>
      </c>
      <c r="Y354" s="72" t="e">
        <f>SUMIF(#REF!,Aufteilung_Gebäudegruppen_BWZK!A354,#REF!)</f>
        <v>#REF!</v>
      </c>
      <c r="Z354" s="72" t="e">
        <f>SUMIF(#REF!,Aufteilung_Gebäudegruppen_BWZK!A354,#REF!)</f>
        <v>#REF!</v>
      </c>
      <c r="AA354" s="67"/>
      <c r="AB354" s="72" t="e">
        <f>SUMIF(#REF!,Aufteilung_Gebäudegruppen_BWZK!A354,#REF!)</f>
        <v>#REF!</v>
      </c>
      <c r="AC354" s="72" t="e">
        <f>SUMIF(#REF!,Aufteilung_Gebäudegruppen_BWZK!A354,#REF!)</f>
        <v>#REF!</v>
      </c>
      <c r="AD354" s="72" t="e">
        <f>SUMIF(#REF!,Aufteilung_Gebäudegruppen_BWZK!A354,#REF!)</f>
        <v>#REF!</v>
      </c>
      <c r="AE354" s="72" t="e">
        <f>SUMIF(#REF!,Aufteilung_Gebäudegruppen_BWZK!A354,#REF!)</f>
        <v>#REF!</v>
      </c>
      <c r="AF354" s="72" t="e">
        <f>SUMIF(#REF!,Aufteilung_Gebäudegruppen_BWZK!A354,#REF!)</f>
        <v>#REF!</v>
      </c>
      <c r="AG354" s="67"/>
      <c r="AH354" s="72" t="e">
        <f>SUMIF(#REF!,Aufteilung_Gebäudegruppen_BWZK!A354,#REF!)</f>
        <v>#REF!</v>
      </c>
      <c r="AI354" s="72" t="e">
        <f>SUMIF(#REF!,Aufteilung_Gebäudegruppen_BWZK!A354,#REF!)</f>
        <v>#REF!</v>
      </c>
      <c r="AJ354" s="72" t="e">
        <f>SUMIF(#REF!,Aufteilung_Gebäudegruppen_BWZK!A354,#REF!)</f>
        <v>#REF!</v>
      </c>
      <c r="AK354" s="72" t="e">
        <f>SUMIF(#REF!,Aufteilung_Gebäudegruppen_BWZK!A354,#REF!)</f>
        <v>#REF!</v>
      </c>
      <c r="AL354" s="72" t="e">
        <f>SUMIF(#REF!,Aufteilung_Gebäudegruppen_BWZK!A354,#REF!)</f>
        <v>#REF!</v>
      </c>
      <c r="AM354" s="69"/>
      <c r="AN354" s="70" t="s">
        <v>47</v>
      </c>
      <c r="AO354" s="70" t="e">
        <f t="shared" si="100"/>
        <v>#REF!</v>
      </c>
      <c r="AP354" s="70" t="e">
        <f t="shared" si="101"/>
        <v>#REF!</v>
      </c>
      <c r="AQ354" s="70" t="e">
        <f t="shared" si="102"/>
        <v>#REF!</v>
      </c>
      <c r="AR354" s="70" t="e">
        <f t="shared" si="103"/>
        <v>#REF!</v>
      </c>
      <c r="AS354" s="71"/>
      <c r="AT354" s="70" t="s">
        <v>47</v>
      </c>
      <c r="AU354" s="70" t="e">
        <f t="shared" si="104"/>
        <v>#REF!</v>
      </c>
      <c r="AV354" s="70" t="e">
        <f t="shared" si="105"/>
        <v>#REF!</v>
      </c>
      <c r="AW354" s="70" t="e">
        <f t="shared" si="106"/>
        <v>#REF!</v>
      </c>
      <c r="AX354" s="70" t="e">
        <f t="shared" si="107"/>
        <v>#REF!</v>
      </c>
      <c r="AY354" s="71"/>
      <c r="AZ354" s="70" t="s">
        <v>47</v>
      </c>
      <c r="BA354" s="70" t="e">
        <f t="shared" si="108"/>
        <v>#REF!</v>
      </c>
      <c r="BB354" s="70" t="e">
        <f t="shared" si="109"/>
        <v>#REF!</v>
      </c>
      <c r="BC354" s="70" t="e">
        <f t="shared" si="110"/>
        <v>#REF!</v>
      </c>
      <c r="BD354" s="70" t="e">
        <f t="shared" si="111"/>
        <v>#REF!</v>
      </c>
      <c r="BE354" s="71"/>
      <c r="BF354" s="70" t="s">
        <v>47</v>
      </c>
      <c r="BG354" s="70" t="e">
        <f t="shared" si="112"/>
        <v>#REF!</v>
      </c>
      <c r="BH354" s="70" t="e">
        <f t="shared" si="113"/>
        <v>#REF!</v>
      </c>
      <c r="BI354" s="70" t="e">
        <f t="shared" si="114"/>
        <v>#REF!</v>
      </c>
      <c r="BJ354" s="70" t="e">
        <f t="shared" si="115"/>
        <v>#REF!</v>
      </c>
      <c r="BK354" s="71"/>
      <c r="BL354" s="70" t="s">
        <v>47</v>
      </c>
      <c r="BM354" s="70" t="e">
        <f t="shared" si="116"/>
        <v>#REF!</v>
      </c>
      <c r="BN354" s="70" t="e">
        <f t="shared" si="117"/>
        <v>#REF!</v>
      </c>
      <c r="BO354" s="70" t="e">
        <f t="shared" si="118"/>
        <v>#REF!</v>
      </c>
      <c r="BP354" s="70" t="e">
        <f t="shared" si="119"/>
        <v>#REF!</v>
      </c>
      <c r="BQ354" s="52"/>
    </row>
    <row r="355" spans="1:69">
      <c r="A355" s="5">
        <v>7770</v>
      </c>
      <c r="B355" s="5" t="s">
        <v>360</v>
      </c>
      <c r="C355" s="40"/>
      <c r="D355" s="14" t="e">
        <f>SUMIF(#REF!,Aufteilung_Gebäudegruppen_BWZK!A355,#REF!)</f>
        <v>#REF!</v>
      </c>
      <c r="E355" s="14" t="e">
        <f>SUMIF(#REF!,Aufteilung_Gebäudegruppen_BWZK!A355,#REF!)</f>
        <v>#REF!</v>
      </c>
      <c r="F355" s="14" t="e">
        <f>SUMIF(#REF!,Aufteilung_Gebäudegruppen_BWZK!A355,#REF!)</f>
        <v>#REF!</v>
      </c>
      <c r="G355" s="14" t="e">
        <f>SUMIF(#REF!,Aufteilung_Gebäudegruppen_BWZK!A355,#REF!)</f>
        <v>#REF!</v>
      </c>
      <c r="H355" s="14" t="e">
        <f>SUMIF(#REF!,Aufteilung_Gebäudegruppen_BWZK!A355,#REF!)</f>
        <v>#REF!</v>
      </c>
      <c r="I355" s="67"/>
      <c r="J355" s="72" t="e">
        <f>SUMIF(#REF!,Aufteilung_Gebäudegruppen_BWZK!A355,#REF!)</f>
        <v>#REF!</v>
      </c>
      <c r="K355" s="72" t="e">
        <f>SUMIF(#REF!,Aufteilung_Gebäudegruppen_BWZK!A355,#REF!)</f>
        <v>#REF!</v>
      </c>
      <c r="L355" s="72" t="e">
        <f>SUMIF(#REF!,Aufteilung_Gebäudegruppen_BWZK!A355,#REF!)</f>
        <v>#REF!</v>
      </c>
      <c r="M355" s="72" t="e">
        <f>SUMIF(#REF!,Aufteilung_Gebäudegruppen_BWZK!A355,#REF!)</f>
        <v>#REF!</v>
      </c>
      <c r="N355" s="72" t="e">
        <f>SUMIF(#REF!,Aufteilung_Gebäudegruppen_BWZK!A355,#REF!)</f>
        <v>#REF!</v>
      </c>
      <c r="O355" s="67"/>
      <c r="P355" s="72" t="e">
        <f>SUMIF(#REF!,Aufteilung_Gebäudegruppen_BWZK!A355,#REF!)</f>
        <v>#REF!</v>
      </c>
      <c r="Q355" s="72" t="e">
        <f>SUMIF(#REF!,Aufteilung_Gebäudegruppen_BWZK!A355,#REF!)</f>
        <v>#REF!</v>
      </c>
      <c r="R355" s="72" t="e">
        <f>SUMIF(#REF!,Aufteilung_Gebäudegruppen_BWZK!A355,#REF!)</f>
        <v>#REF!</v>
      </c>
      <c r="S355" s="72" t="e">
        <f>SUMIF(#REF!,Aufteilung_Gebäudegruppen_BWZK!A355,#REF!)</f>
        <v>#REF!</v>
      </c>
      <c r="T355" s="72" t="e">
        <f>SUMIF(#REF!,Aufteilung_Gebäudegruppen_BWZK!A355,#REF!)</f>
        <v>#REF!</v>
      </c>
      <c r="U355" s="67"/>
      <c r="V355" s="72" t="e">
        <f>SUMIF(#REF!,Aufteilung_Gebäudegruppen_BWZK!A355,#REF!)</f>
        <v>#REF!</v>
      </c>
      <c r="W355" s="72" t="e">
        <f>SUMIF(#REF!,Aufteilung_Gebäudegruppen_BWZK!A355,#REF!)</f>
        <v>#REF!</v>
      </c>
      <c r="X355" s="72" t="e">
        <f>SUMIF(#REF!,Aufteilung_Gebäudegruppen_BWZK!A355,#REF!)</f>
        <v>#REF!</v>
      </c>
      <c r="Y355" s="72" t="e">
        <f>SUMIF(#REF!,Aufteilung_Gebäudegruppen_BWZK!A355,#REF!)</f>
        <v>#REF!</v>
      </c>
      <c r="Z355" s="72" t="e">
        <f>SUMIF(#REF!,Aufteilung_Gebäudegruppen_BWZK!A355,#REF!)</f>
        <v>#REF!</v>
      </c>
      <c r="AA355" s="67"/>
      <c r="AB355" s="72" t="e">
        <f>SUMIF(#REF!,Aufteilung_Gebäudegruppen_BWZK!A355,#REF!)</f>
        <v>#REF!</v>
      </c>
      <c r="AC355" s="72" t="e">
        <f>SUMIF(#REF!,Aufteilung_Gebäudegruppen_BWZK!A355,#REF!)</f>
        <v>#REF!</v>
      </c>
      <c r="AD355" s="72" t="e">
        <f>SUMIF(#REF!,Aufteilung_Gebäudegruppen_BWZK!A355,#REF!)</f>
        <v>#REF!</v>
      </c>
      <c r="AE355" s="72" t="e">
        <f>SUMIF(#REF!,Aufteilung_Gebäudegruppen_BWZK!A355,#REF!)</f>
        <v>#REF!</v>
      </c>
      <c r="AF355" s="72" t="e">
        <f>SUMIF(#REF!,Aufteilung_Gebäudegruppen_BWZK!A355,#REF!)</f>
        <v>#REF!</v>
      </c>
      <c r="AG355" s="67"/>
      <c r="AH355" s="72" t="e">
        <f>SUMIF(#REF!,Aufteilung_Gebäudegruppen_BWZK!A355,#REF!)</f>
        <v>#REF!</v>
      </c>
      <c r="AI355" s="72" t="e">
        <f>SUMIF(#REF!,Aufteilung_Gebäudegruppen_BWZK!A355,#REF!)</f>
        <v>#REF!</v>
      </c>
      <c r="AJ355" s="72" t="e">
        <f>SUMIF(#REF!,Aufteilung_Gebäudegruppen_BWZK!A355,#REF!)</f>
        <v>#REF!</v>
      </c>
      <c r="AK355" s="72" t="e">
        <f>SUMIF(#REF!,Aufteilung_Gebäudegruppen_BWZK!A355,#REF!)</f>
        <v>#REF!</v>
      </c>
      <c r="AL355" s="72" t="e">
        <f>SUMIF(#REF!,Aufteilung_Gebäudegruppen_BWZK!A355,#REF!)</f>
        <v>#REF!</v>
      </c>
      <c r="AM355" s="69"/>
      <c r="AN355" s="70" t="s">
        <v>47</v>
      </c>
      <c r="AO355" s="70" t="e">
        <f t="shared" si="100"/>
        <v>#REF!</v>
      </c>
      <c r="AP355" s="70" t="e">
        <f t="shared" si="101"/>
        <v>#REF!</v>
      </c>
      <c r="AQ355" s="70" t="e">
        <f t="shared" si="102"/>
        <v>#REF!</v>
      </c>
      <c r="AR355" s="70" t="e">
        <f t="shared" si="103"/>
        <v>#REF!</v>
      </c>
      <c r="AS355" s="71"/>
      <c r="AT355" s="70" t="s">
        <v>47</v>
      </c>
      <c r="AU355" s="70" t="e">
        <f t="shared" si="104"/>
        <v>#REF!</v>
      </c>
      <c r="AV355" s="70" t="e">
        <f t="shared" si="105"/>
        <v>#REF!</v>
      </c>
      <c r="AW355" s="70" t="e">
        <f t="shared" si="106"/>
        <v>#REF!</v>
      </c>
      <c r="AX355" s="70" t="e">
        <f t="shared" si="107"/>
        <v>#REF!</v>
      </c>
      <c r="AY355" s="71"/>
      <c r="AZ355" s="70" t="s">
        <v>47</v>
      </c>
      <c r="BA355" s="70" t="e">
        <f t="shared" si="108"/>
        <v>#REF!</v>
      </c>
      <c r="BB355" s="70" t="e">
        <f t="shared" si="109"/>
        <v>#REF!</v>
      </c>
      <c r="BC355" s="70" t="e">
        <f t="shared" si="110"/>
        <v>#REF!</v>
      </c>
      <c r="BD355" s="70" t="e">
        <f t="shared" si="111"/>
        <v>#REF!</v>
      </c>
      <c r="BE355" s="71"/>
      <c r="BF355" s="70" t="s">
        <v>47</v>
      </c>
      <c r="BG355" s="70" t="e">
        <f t="shared" si="112"/>
        <v>#REF!</v>
      </c>
      <c r="BH355" s="70" t="e">
        <f t="shared" si="113"/>
        <v>#REF!</v>
      </c>
      <c r="BI355" s="70" t="e">
        <f t="shared" si="114"/>
        <v>#REF!</v>
      </c>
      <c r="BJ355" s="70" t="e">
        <f t="shared" si="115"/>
        <v>#REF!</v>
      </c>
      <c r="BK355" s="71"/>
      <c r="BL355" s="70" t="s">
        <v>47</v>
      </c>
      <c r="BM355" s="70" t="e">
        <f t="shared" si="116"/>
        <v>#REF!</v>
      </c>
      <c r="BN355" s="70" t="e">
        <f t="shared" si="117"/>
        <v>#REF!</v>
      </c>
      <c r="BO355" s="70" t="e">
        <f t="shared" si="118"/>
        <v>#REF!</v>
      </c>
      <c r="BP355" s="70" t="e">
        <f t="shared" si="119"/>
        <v>#REF!</v>
      </c>
      <c r="BQ355" s="52"/>
    </row>
    <row r="356" spans="1:69">
      <c r="A356" s="5">
        <v>7780</v>
      </c>
      <c r="B356" s="5" t="s">
        <v>361</v>
      </c>
      <c r="C356" s="40"/>
      <c r="D356" s="14" t="e">
        <f>SUMIF(#REF!,Aufteilung_Gebäudegruppen_BWZK!A356,#REF!)</f>
        <v>#REF!</v>
      </c>
      <c r="E356" s="14" t="e">
        <f>SUMIF(#REF!,Aufteilung_Gebäudegruppen_BWZK!A356,#REF!)</f>
        <v>#REF!</v>
      </c>
      <c r="F356" s="14" t="e">
        <f>SUMIF(#REF!,Aufteilung_Gebäudegruppen_BWZK!A356,#REF!)</f>
        <v>#REF!</v>
      </c>
      <c r="G356" s="14" t="e">
        <f>SUMIF(#REF!,Aufteilung_Gebäudegruppen_BWZK!A356,#REF!)</f>
        <v>#REF!</v>
      </c>
      <c r="H356" s="14" t="e">
        <f>SUMIF(#REF!,Aufteilung_Gebäudegruppen_BWZK!A356,#REF!)</f>
        <v>#REF!</v>
      </c>
      <c r="I356" s="67"/>
      <c r="J356" s="72" t="e">
        <f>SUMIF(#REF!,Aufteilung_Gebäudegruppen_BWZK!A356,#REF!)</f>
        <v>#REF!</v>
      </c>
      <c r="K356" s="72" t="e">
        <f>SUMIF(#REF!,Aufteilung_Gebäudegruppen_BWZK!A356,#REF!)</f>
        <v>#REF!</v>
      </c>
      <c r="L356" s="72" t="e">
        <f>SUMIF(#REF!,Aufteilung_Gebäudegruppen_BWZK!A356,#REF!)</f>
        <v>#REF!</v>
      </c>
      <c r="M356" s="72" t="e">
        <f>SUMIF(#REF!,Aufteilung_Gebäudegruppen_BWZK!A356,#REF!)</f>
        <v>#REF!</v>
      </c>
      <c r="N356" s="72" t="e">
        <f>SUMIF(#REF!,Aufteilung_Gebäudegruppen_BWZK!A356,#REF!)</f>
        <v>#REF!</v>
      </c>
      <c r="O356" s="67"/>
      <c r="P356" s="72" t="e">
        <f>SUMIF(#REF!,Aufteilung_Gebäudegruppen_BWZK!A356,#REF!)</f>
        <v>#REF!</v>
      </c>
      <c r="Q356" s="72" t="e">
        <f>SUMIF(#REF!,Aufteilung_Gebäudegruppen_BWZK!A356,#REF!)</f>
        <v>#REF!</v>
      </c>
      <c r="R356" s="72" t="e">
        <f>SUMIF(#REF!,Aufteilung_Gebäudegruppen_BWZK!A356,#REF!)</f>
        <v>#REF!</v>
      </c>
      <c r="S356" s="72" t="e">
        <f>SUMIF(#REF!,Aufteilung_Gebäudegruppen_BWZK!A356,#REF!)</f>
        <v>#REF!</v>
      </c>
      <c r="T356" s="72" t="e">
        <f>SUMIF(#REF!,Aufteilung_Gebäudegruppen_BWZK!A356,#REF!)</f>
        <v>#REF!</v>
      </c>
      <c r="U356" s="67"/>
      <c r="V356" s="72" t="e">
        <f>SUMIF(#REF!,Aufteilung_Gebäudegruppen_BWZK!A356,#REF!)</f>
        <v>#REF!</v>
      </c>
      <c r="W356" s="72" t="e">
        <f>SUMIF(#REF!,Aufteilung_Gebäudegruppen_BWZK!A356,#REF!)</f>
        <v>#REF!</v>
      </c>
      <c r="X356" s="72" t="e">
        <f>SUMIF(#REF!,Aufteilung_Gebäudegruppen_BWZK!A356,#REF!)</f>
        <v>#REF!</v>
      </c>
      <c r="Y356" s="72" t="e">
        <f>SUMIF(#REF!,Aufteilung_Gebäudegruppen_BWZK!A356,#REF!)</f>
        <v>#REF!</v>
      </c>
      <c r="Z356" s="72" t="e">
        <f>SUMIF(#REF!,Aufteilung_Gebäudegruppen_BWZK!A356,#REF!)</f>
        <v>#REF!</v>
      </c>
      <c r="AA356" s="67"/>
      <c r="AB356" s="72" t="e">
        <f>SUMIF(#REF!,Aufteilung_Gebäudegruppen_BWZK!A356,#REF!)</f>
        <v>#REF!</v>
      </c>
      <c r="AC356" s="72" t="e">
        <f>SUMIF(#REF!,Aufteilung_Gebäudegruppen_BWZK!A356,#REF!)</f>
        <v>#REF!</v>
      </c>
      <c r="AD356" s="72" t="e">
        <f>SUMIF(#REF!,Aufteilung_Gebäudegruppen_BWZK!A356,#REF!)</f>
        <v>#REF!</v>
      </c>
      <c r="AE356" s="72" t="e">
        <f>SUMIF(#REF!,Aufteilung_Gebäudegruppen_BWZK!A356,#REF!)</f>
        <v>#REF!</v>
      </c>
      <c r="AF356" s="72" t="e">
        <f>SUMIF(#REF!,Aufteilung_Gebäudegruppen_BWZK!A356,#REF!)</f>
        <v>#REF!</v>
      </c>
      <c r="AG356" s="67"/>
      <c r="AH356" s="72" t="e">
        <f>SUMIF(#REF!,Aufteilung_Gebäudegruppen_BWZK!A356,#REF!)</f>
        <v>#REF!</v>
      </c>
      <c r="AI356" s="72" t="e">
        <f>SUMIF(#REF!,Aufteilung_Gebäudegruppen_BWZK!A356,#REF!)</f>
        <v>#REF!</v>
      </c>
      <c r="AJ356" s="72" t="e">
        <f>SUMIF(#REF!,Aufteilung_Gebäudegruppen_BWZK!A356,#REF!)</f>
        <v>#REF!</v>
      </c>
      <c r="AK356" s="72" t="e">
        <f>SUMIF(#REF!,Aufteilung_Gebäudegruppen_BWZK!A356,#REF!)</f>
        <v>#REF!</v>
      </c>
      <c r="AL356" s="72" t="e">
        <f>SUMIF(#REF!,Aufteilung_Gebäudegruppen_BWZK!A356,#REF!)</f>
        <v>#REF!</v>
      </c>
      <c r="AM356" s="69"/>
      <c r="AN356" s="70" t="s">
        <v>47</v>
      </c>
      <c r="AO356" s="70" t="e">
        <f t="shared" si="100"/>
        <v>#REF!</v>
      </c>
      <c r="AP356" s="70" t="e">
        <f t="shared" si="101"/>
        <v>#REF!</v>
      </c>
      <c r="AQ356" s="70" t="e">
        <f t="shared" si="102"/>
        <v>#REF!</v>
      </c>
      <c r="AR356" s="70" t="e">
        <f t="shared" si="103"/>
        <v>#REF!</v>
      </c>
      <c r="AS356" s="71"/>
      <c r="AT356" s="70" t="s">
        <v>47</v>
      </c>
      <c r="AU356" s="70" t="e">
        <f t="shared" si="104"/>
        <v>#REF!</v>
      </c>
      <c r="AV356" s="70" t="e">
        <f t="shared" si="105"/>
        <v>#REF!</v>
      </c>
      <c r="AW356" s="70" t="e">
        <f t="shared" si="106"/>
        <v>#REF!</v>
      </c>
      <c r="AX356" s="70" t="e">
        <f t="shared" si="107"/>
        <v>#REF!</v>
      </c>
      <c r="AY356" s="71"/>
      <c r="AZ356" s="70" t="s">
        <v>47</v>
      </c>
      <c r="BA356" s="70" t="e">
        <f t="shared" si="108"/>
        <v>#REF!</v>
      </c>
      <c r="BB356" s="70" t="e">
        <f t="shared" si="109"/>
        <v>#REF!</v>
      </c>
      <c r="BC356" s="70" t="e">
        <f t="shared" si="110"/>
        <v>#REF!</v>
      </c>
      <c r="BD356" s="70" t="e">
        <f t="shared" si="111"/>
        <v>#REF!</v>
      </c>
      <c r="BE356" s="71"/>
      <c r="BF356" s="70" t="s">
        <v>47</v>
      </c>
      <c r="BG356" s="70" t="e">
        <f t="shared" si="112"/>
        <v>#REF!</v>
      </c>
      <c r="BH356" s="70" t="e">
        <f t="shared" si="113"/>
        <v>#REF!</v>
      </c>
      <c r="BI356" s="70" t="e">
        <f t="shared" si="114"/>
        <v>#REF!</v>
      </c>
      <c r="BJ356" s="70" t="e">
        <f t="shared" si="115"/>
        <v>#REF!</v>
      </c>
      <c r="BK356" s="71"/>
      <c r="BL356" s="70" t="s">
        <v>47</v>
      </c>
      <c r="BM356" s="70" t="e">
        <f t="shared" si="116"/>
        <v>#REF!</v>
      </c>
      <c r="BN356" s="70" t="e">
        <f t="shared" si="117"/>
        <v>#REF!</v>
      </c>
      <c r="BO356" s="70" t="e">
        <f t="shared" si="118"/>
        <v>#REF!</v>
      </c>
      <c r="BP356" s="70" t="e">
        <f t="shared" si="119"/>
        <v>#REF!</v>
      </c>
      <c r="BQ356" s="52"/>
    </row>
    <row r="357" spans="1:69">
      <c r="A357" s="66">
        <v>7800</v>
      </c>
      <c r="B357" s="66" t="s">
        <v>362</v>
      </c>
      <c r="C357" s="39"/>
      <c r="D357" s="14" t="e">
        <f>SUMIF(#REF!,Aufteilung_Gebäudegruppen_BWZK!A357,#REF!)</f>
        <v>#REF!</v>
      </c>
      <c r="E357" s="14" t="e">
        <f>SUMIF(#REF!,Aufteilung_Gebäudegruppen_BWZK!A357,#REF!)</f>
        <v>#REF!</v>
      </c>
      <c r="F357" s="14" t="e">
        <f>SUMIF(#REF!,Aufteilung_Gebäudegruppen_BWZK!A357,#REF!)</f>
        <v>#REF!</v>
      </c>
      <c r="G357" s="14" t="e">
        <f>SUMIF(#REF!,Aufteilung_Gebäudegruppen_BWZK!A357,#REF!)</f>
        <v>#REF!</v>
      </c>
      <c r="H357" s="14" t="e">
        <f>SUMIF(#REF!,Aufteilung_Gebäudegruppen_BWZK!A357,#REF!)</f>
        <v>#REF!</v>
      </c>
      <c r="I357" s="67"/>
      <c r="J357" s="72" t="e">
        <f>SUMIF(#REF!,Aufteilung_Gebäudegruppen_BWZK!A357,#REF!)</f>
        <v>#REF!</v>
      </c>
      <c r="K357" s="72" t="e">
        <f>SUMIF(#REF!,Aufteilung_Gebäudegruppen_BWZK!A357,#REF!)</f>
        <v>#REF!</v>
      </c>
      <c r="L357" s="72" t="e">
        <f>SUMIF(#REF!,Aufteilung_Gebäudegruppen_BWZK!A357,#REF!)</f>
        <v>#REF!</v>
      </c>
      <c r="M357" s="72" t="e">
        <f>SUMIF(#REF!,Aufteilung_Gebäudegruppen_BWZK!A357,#REF!)</f>
        <v>#REF!</v>
      </c>
      <c r="N357" s="72" t="e">
        <f>SUMIF(#REF!,Aufteilung_Gebäudegruppen_BWZK!A357,#REF!)</f>
        <v>#REF!</v>
      </c>
      <c r="O357" s="67"/>
      <c r="P357" s="72" t="e">
        <f>SUMIF(#REF!,Aufteilung_Gebäudegruppen_BWZK!A357,#REF!)</f>
        <v>#REF!</v>
      </c>
      <c r="Q357" s="72" t="e">
        <f>SUMIF(#REF!,Aufteilung_Gebäudegruppen_BWZK!A357,#REF!)</f>
        <v>#REF!</v>
      </c>
      <c r="R357" s="72" t="e">
        <f>SUMIF(#REF!,Aufteilung_Gebäudegruppen_BWZK!A357,#REF!)</f>
        <v>#REF!</v>
      </c>
      <c r="S357" s="72" t="e">
        <f>SUMIF(#REF!,Aufteilung_Gebäudegruppen_BWZK!A357,#REF!)</f>
        <v>#REF!</v>
      </c>
      <c r="T357" s="72" t="e">
        <f>SUMIF(#REF!,Aufteilung_Gebäudegruppen_BWZK!A357,#REF!)</f>
        <v>#REF!</v>
      </c>
      <c r="U357" s="67"/>
      <c r="V357" s="72" t="e">
        <f>SUMIF(#REF!,Aufteilung_Gebäudegruppen_BWZK!A357,#REF!)</f>
        <v>#REF!</v>
      </c>
      <c r="W357" s="72" t="e">
        <f>SUMIF(#REF!,Aufteilung_Gebäudegruppen_BWZK!A357,#REF!)</f>
        <v>#REF!</v>
      </c>
      <c r="X357" s="72" t="e">
        <f>SUMIF(#REF!,Aufteilung_Gebäudegruppen_BWZK!A357,#REF!)</f>
        <v>#REF!</v>
      </c>
      <c r="Y357" s="72" t="e">
        <f>SUMIF(#REF!,Aufteilung_Gebäudegruppen_BWZK!A357,#REF!)</f>
        <v>#REF!</v>
      </c>
      <c r="Z357" s="72" t="e">
        <f>SUMIF(#REF!,Aufteilung_Gebäudegruppen_BWZK!A357,#REF!)</f>
        <v>#REF!</v>
      </c>
      <c r="AA357" s="67"/>
      <c r="AB357" s="72" t="e">
        <f>SUMIF(#REF!,Aufteilung_Gebäudegruppen_BWZK!A357,#REF!)</f>
        <v>#REF!</v>
      </c>
      <c r="AC357" s="72" t="e">
        <f>SUMIF(#REF!,Aufteilung_Gebäudegruppen_BWZK!A357,#REF!)</f>
        <v>#REF!</v>
      </c>
      <c r="AD357" s="72" t="e">
        <f>SUMIF(#REF!,Aufteilung_Gebäudegruppen_BWZK!A357,#REF!)</f>
        <v>#REF!</v>
      </c>
      <c r="AE357" s="72" t="e">
        <f>SUMIF(#REF!,Aufteilung_Gebäudegruppen_BWZK!A357,#REF!)</f>
        <v>#REF!</v>
      </c>
      <c r="AF357" s="72" t="e">
        <f>SUMIF(#REF!,Aufteilung_Gebäudegruppen_BWZK!A357,#REF!)</f>
        <v>#REF!</v>
      </c>
      <c r="AG357" s="67"/>
      <c r="AH357" s="72" t="e">
        <f>SUMIF(#REF!,Aufteilung_Gebäudegruppen_BWZK!A357,#REF!)</f>
        <v>#REF!</v>
      </c>
      <c r="AI357" s="72" t="e">
        <f>SUMIF(#REF!,Aufteilung_Gebäudegruppen_BWZK!A357,#REF!)</f>
        <v>#REF!</v>
      </c>
      <c r="AJ357" s="72" t="e">
        <f>SUMIF(#REF!,Aufteilung_Gebäudegruppen_BWZK!A357,#REF!)</f>
        <v>#REF!</v>
      </c>
      <c r="AK357" s="72" t="e">
        <f>SUMIF(#REF!,Aufteilung_Gebäudegruppen_BWZK!A357,#REF!)</f>
        <v>#REF!</v>
      </c>
      <c r="AL357" s="72" t="e">
        <f>SUMIF(#REF!,Aufteilung_Gebäudegruppen_BWZK!A357,#REF!)</f>
        <v>#REF!</v>
      </c>
      <c r="AM357" s="69"/>
      <c r="AN357" s="70" t="s">
        <v>47</v>
      </c>
      <c r="AO357" s="70" t="e">
        <f t="shared" si="100"/>
        <v>#REF!</v>
      </c>
      <c r="AP357" s="70" t="e">
        <f t="shared" si="101"/>
        <v>#REF!</v>
      </c>
      <c r="AQ357" s="70" t="e">
        <f t="shared" si="102"/>
        <v>#REF!</v>
      </c>
      <c r="AR357" s="70" t="e">
        <f t="shared" si="103"/>
        <v>#REF!</v>
      </c>
      <c r="AS357" s="71"/>
      <c r="AT357" s="70" t="s">
        <v>47</v>
      </c>
      <c r="AU357" s="70" t="e">
        <f t="shared" si="104"/>
        <v>#REF!</v>
      </c>
      <c r="AV357" s="70" t="e">
        <f t="shared" si="105"/>
        <v>#REF!</v>
      </c>
      <c r="AW357" s="70" t="e">
        <f t="shared" si="106"/>
        <v>#REF!</v>
      </c>
      <c r="AX357" s="70" t="e">
        <f t="shared" si="107"/>
        <v>#REF!</v>
      </c>
      <c r="AY357" s="71"/>
      <c r="AZ357" s="70" t="s">
        <v>47</v>
      </c>
      <c r="BA357" s="70" t="e">
        <f t="shared" si="108"/>
        <v>#REF!</v>
      </c>
      <c r="BB357" s="70" t="e">
        <f t="shared" si="109"/>
        <v>#REF!</v>
      </c>
      <c r="BC357" s="70" t="e">
        <f t="shared" si="110"/>
        <v>#REF!</v>
      </c>
      <c r="BD357" s="70" t="e">
        <f t="shared" si="111"/>
        <v>#REF!</v>
      </c>
      <c r="BE357" s="71"/>
      <c r="BF357" s="70" t="s">
        <v>47</v>
      </c>
      <c r="BG357" s="70" t="e">
        <f t="shared" si="112"/>
        <v>#REF!</v>
      </c>
      <c r="BH357" s="70" t="e">
        <f t="shared" si="113"/>
        <v>#REF!</v>
      </c>
      <c r="BI357" s="70" t="e">
        <f t="shared" si="114"/>
        <v>#REF!</v>
      </c>
      <c r="BJ357" s="70" t="e">
        <f t="shared" si="115"/>
        <v>#REF!</v>
      </c>
      <c r="BK357" s="71"/>
      <c r="BL357" s="70" t="s">
        <v>47</v>
      </c>
      <c r="BM357" s="70" t="e">
        <f t="shared" si="116"/>
        <v>#REF!</v>
      </c>
      <c r="BN357" s="70" t="e">
        <f t="shared" si="117"/>
        <v>#REF!</v>
      </c>
      <c r="BO357" s="70" t="e">
        <f t="shared" si="118"/>
        <v>#REF!</v>
      </c>
      <c r="BP357" s="70" t="e">
        <f t="shared" si="119"/>
        <v>#REF!</v>
      </c>
      <c r="BQ357" s="52"/>
    </row>
    <row r="358" spans="1:69">
      <c r="A358" s="5">
        <v>7810</v>
      </c>
      <c r="B358" s="5" t="s">
        <v>363</v>
      </c>
      <c r="C358" s="40"/>
      <c r="D358" s="14" t="e">
        <f>SUMIF(#REF!,Aufteilung_Gebäudegruppen_BWZK!A358,#REF!)</f>
        <v>#REF!</v>
      </c>
      <c r="E358" s="14" t="e">
        <f>SUMIF(#REF!,Aufteilung_Gebäudegruppen_BWZK!A358,#REF!)</f>
        <v>#REF!</v>
      </c>
      <c r="F358" s="14" t="e">
        <f>SUMIF(#REF!,Aufteilung_Gebäudegruppen_BWZK!A358,#REF!)</f>
        <v>#REF!</v>
      </c>
      <c r="G358" s="14" t="e">
        <f>SUMIF(#REF!,Aufteilung_Gebäudegruppen_BWZK!A358,#REF!)</f>
        <v>#REF!</v>
      </c>
      <c r="H358" s="14" t="e">
        <f>SUMIF(#REF!,Aufteilung_Gebäudegruppen_BWZK!A358,#REF!)</f>
        <v>#REF!</v>
      </c>
      <c r="I358" s="67"/>
      <c r="J358" s="72" t="e">
        <f>SUMIF(#REF!,Aufteilung_Gebäudegruppen_BWZK!A358,#REF!)</f>
        <v>#REF!</v>
      </c>
      <c r="K358" s="72" t="e">
        <f>SUMIF(#REF!,Aufteilung_Gebäudegruppen_BWZK!A358,#REF!)</f>
        <v>#REF!</v>
      </c>
      <c r="L358" s="72" t="e">
        <f>SUMIF(#REF!,Aufteilung_Gebäudegruppen_BWZK!A358,#REF!)</f>
        <v>#REF!</v>
      </c>
      <c r="M358" s="72" t="e">
        <f>SUMIF(#REF!,Aufteilung_Gebäudegruppen_BWZK!A358,#REF!)</f>
        <v>#REF!</v>
      </c>
      <c r="N358" s="72" t="e">
        <f>SUMIF(#REF!,Aufteilung_Gebäudegruppen_BWZK!A358,#REF!)</f>
        <v>#REF!</v>
      </c>
      <c r="O358" s="67"/>
      <c r="P358" s="72" t="e">
        <f>SUMIF(#REF!,Aufteilung_Gebäudegruppen_BWZK!A358,#REF!)</f>
        <v>#REF!</v>
      </c>
      <c r="Q358" s="72" t="e">
        <f>SUMIF(#REF!,Aufteilung_Gebäudegruppen_BWZK!A358,#REF!)</f>
        <v>#REF!</v>
      </c>
      <c r="R358" s="72" t="e">
        <f>SUMIF(#REF!,Aufteilung_Gebäudegruppen_BWZK!A358,#REF!)</f>
        <v>#REF!</v>
      </c>
      <c r="S358" s="72" t="e">
        <f>SUMIF(#REF!,Aufteilung_Gebäudegruppen_BWZK!A358,#REF!)</f>
        <v>#REF!</v>
      </c>
      <c r="T358" s="72" t="e">
        <f>SUMIF(#REF!,Aufteilung_Gebäudegruppen_BWZK!A358,#REF!)</f>
        <v>#REF!</v>
      </c>
      <c r="U358" s="67"/>
      <c r="V358" s="72" t="e">
        <f>SUMIF(#REF!,Aufteilung_Gebäudegruppen_BWZK!A358,#REF!)</f>
        <v>#REF!</v>
      </c>
      <c r="W358" s="72" t="e">
        <f>SUMIF(#REF!,Aufteilung_Gebäudegruppen_BWZK!A358,#REF!)</f>
        <v>#REF!</v>
      </c>
      <c r="X358" s="72" t="e">
        <f>SUMIF(#REF!,Aufteilung_Gebäudegruppen_BWZK!A358,#REF!)</f>
        <v>#REF!</v>
      </c>
      <c r="Y358" s="72" t="e">
        <f>SUMIF(#REF!,Aufteilung_Gebäudegruppen_BWZK!A358,#REF!)</f>
        <v>#REF!</v>
      </c>
      <c r="Z358" s="72" t="e">
        <f>SUMIF(#REF!,Aufteilung_Gebäudegruppen_BWZK!A358,#REF!)</f>
        <v>#REF!</v>
      </c>
      <c r="AA358" s="67"/>
      <c r="AB358" s="72" t="e">
        <f>SUMIF(#REF!,Aufteilung_Gebäudegruppen_BWZK!A358,#REF!)</f>
        <v>#REF!</v>
      </c>
      <c r="AC358" s="72" t="e">
        <f>SUMIF(#REF!,Aufteilung_Gebäudegruppen_BWZK!A358,#REF!)</f>
        <v>#REF!</v>
      </c>
      <c r="AD358" s="72" t="e">
        <f>SUMIF(#REF!,Aufteilung_Gebäudegruppen_BWZK!A358,#REF!)</f>
        <v>#REF!</v>
      </c>
      <c r="AE358" s="72" t="e">
        <f>SUMIF(#REF!,Aufteilung_Gebäudegruppen_BWZK!A358,#REF!)</f>
        <v>#REF!</v>
      </c>
      <c r="AF358" s="72" t="e">
        <f>SUMIF(#REF!,Aufteilung_Gebäudegruppen_BWZK!A358,#REF!)</f>
        <v>#REF!</v>
      </c>
      <c r="AG358" s="67"/>
      <c r="AH358" s="72" t="e">
        <f>SUMIF(#REF!,Aufteilung_Gebäudegruppen_BWZK!A358,#REF!)</f>
        <v>#REF!</v>
      </c>
      <c r="AI358" s="72" t="e">
        <f>SUMIF(#REF!,Aufteilung_Gebäudegruppen_BWZK!A358,#REF!)</f>
        <v>#REF!</v>
      </c>
      <c r="AJ358" s="72" t="e">
        <f>SUMIF(#REF!,Aufteilung_Gebäudegruppen_BWZK!A358,#REF!)</f>
        <v>#REF!</v>
      </c>
      <c r="AK358" s="72" t="e">
        <f>SUMIF(#REF!,Aufteilung_Gebäudegruppen_BWZK!A358,#REF!)</f>
        <v>#REF!</v>
      </c>
      <c r="AL358" s="72" t="e">
        <f>SUMIF(#REF!,Aufteilung_Gebäudegruppen_BWZK!A358,#REF!)</f>
        <v>#REF!</v>
      </c>
      <c r="AM358" s="69"/>
      <c r="AN358" s="70" t="s">
        <v>47</v>
      </c>
      <c r="AO358" s="70" t="e">
        <f t="shared" si="100"/>
        <v>#REF!</v>
      </c>
      <c r="AP358" s="70" t="e">
        <f t="shared" si="101"/>
        <v>#REF!</v>
      </c>
      <c r="AQ358" s="70" t="e">
        <f t="shared" si="102"/>
        <v>#REF!</v>
      </c>
      <c r="AR358" s="70" t="e">
        <f t="shared" si="103"/>
        <v>#REF!</v>
      </c>
      <c r="AS358" s="71"/>
      <c r="AT358" s="70" t="s">
        <v>47</v>
      </c>
      <c r="AU358" s="70" t="e">
        <f t="shared" si="104"/>
        <v>#REF!</v>
      </c>
      <c r="AV358" s="70" t="e">
        <f t="shared" si="105"/>
        <v>#REF!</v>
      </c>
      <c r="AW358" s="70" t="e">
        <f t="shared" si="106"/>
        <v>#REF!</v>
      </c>
      <c r="AX358" s="70" t="e">
        <f t="shared" si="107"/>
        <v>#REF!</v>
      </c>
      <c r="AY358" s="71"/>
      <c r="AZ358" s="70" t="s">
        <v>47</v>
      </c>
      <c r="BA358" s="70" t="e">
        <f t="shared" si="108"/>
        <v>#REF!</v>
      </c>
      <c r="BB358" s="70" t="e">
        <f t="shared" si="109"/>
        <v>#REF!</v>
      </c>
      <c r="BC358" s="70" t="e">
        <f t="shared" si="110"/>
        <v>#REF!</v>
      </c>
      <c r="BD358" s="70" t="e">
        <f t="shared" si="111"/>
        <v>#REF!</v>
      </c>
      <c r="BE358" s="71"/>
      <c r="BF358" s="70" t="s">
        <v>47</v>
      </c>
      <c r="BG358" s="70" t="e">
        <f t="shared" si="112"/>
        <v>#REF!</v>
      </c>
      <c r="BH358" s="70" t="e">
        <f t="shared" si="113"/>
        <v>#REF!</v>
      </c>
      <c r="BI358" s="70" t="e">
        <f t="shared" si="114"/>
        <v>#REF!</v>
      </c>
      <c r="BJ358" s="70" t="e">
        <f t="shared" si="115"/>
        <v>#REF!</v>
      </c>
      <c r="BK358" s="71"/>
      <c r="BL358" s="70" t="s">
        <v>47</v>
      </c>
      <c r="BM358" s="70" t="e">
        <f t="shared" si="116"/>
        <v>#REF!</v>
      </c>
      <c r="BN358" s="70" t="e">
        <f t="shared" si="117"/>
        <v>#REF!</v>
      </c>
      <c r="BO358" s="70" t="e">
        <f t="shared" si="118"/>
        <v>#REF!</v>
      </c>
      <c r="BP358" s="70" t="e">
        <f t="shared" si="119"/>
        <v>#REF!</v>
      </c>
      <c r="BQ358" s="52"/>
    </row>
    <row r="359" spans="1:69">
      <c r="A359" s="5">
        <v>7820</v>
      </c>
      <c r="B359" s="5" t="s">
        <v>364</v>
      </c>
      <c r="C359" s="40"/>
      <c r="D359" s="14" t="e">
        <f>SUMIF(#REF!,Aufteilung_Gebäudegruppen_BWZK!A359,#REF!)</f>
        <v>#REF!</v>
      </c>
      <c r="E359" s="14" t="e">
        <f>SUMIF(#REF!,Aufteilung_Gebäudegruppen_BWZK!A359,#REF!)</f>
        <v>#REF!</v>
      </c>
      <c r="F359" s="14" t="e">
        <f>SUMIF(#REF!,Aufteilung_Gebäudegruppen_BWZK!A359,#REF!)</f>
        <v>#REF!</v>
      </c>
      <c r="G359" s="14" t="e">
        <f>SUMIF(#REF!,Aufteilung_Gebäudegruppen_BWZK!A359,#REF!)</f>
        <v>#REF!</v>
      </c>
      <c r="H359" s="14" t="e">
        <f>SUMIF(#REF!,Aufteilung_Gebäudegruppen_BWZK!A359,#REF!)</f>
        <v>#REF!</v>
      </c>
      <c r="I359" s="67"/>
      <c r="J359" s="72" t="e">
        <f>SUMIF(#REF!,Aufteilung_Gebäudegruppen_BWZK!A359,#REF!)</f>
        <v>#REF!</v>
      </c>
      <c r="K359" s="72" t="e">
        <f>SUMIF(#REF!,Aufteilung_Gebäudegruppen_BWZK!A359,#REF!)</f>
        <v>#REF!</v>
      </c>
      <c r="L359" s="72" t="e">
        <f>SUMIF(#REF!,Aufteilung_Gebäudegruppen_BWZK!A359,#REF!)</f>
        <v>#REF!</v>
      </c>
      <c r="M359" s="72" t="e">
        <f>SUMIF(#REF!,Aufteilung_Gebäudegruppen_BWZK!A359,#REF!)</f>
        <v>#REF!</v>
      </c>
      <c r="N359" s="72" t="e">
        <f>SUMIF(#REF!,Aufteilung_Gebäudegruppen_BWZK!A359,#REF!)</f>
        <v>#REF!</v>
      </c>
      <c r="O359" s="67"/>
      <c r="P359" s="72" t="e">
        <f>SUMIF(#REF!,Aufteilung_Gebäudegruppen_BWZK!A359,#REF!)</f>
        <v>#REF!</v>
      </c>
      <c r="Q359" s="72" t="e">
        <f>SUMIF(#REF!,Aufteilung_Gebäudegruppen_BWZK!A359,#REF!)</f>
        <v>#REF!</v>
      </c>
      <c r="R359" s="72" t="e">
        <f>SUMIF(#REF!,Aufteilung_Gebäudegruppen_BWZK!A359,#REF!)</f>
        <v>#REF!</v>
      </c>
      <c r="S359" s="72" t="e">
        <f>SUMIF(#REF!,Aufteilung_Gebäudegruppen_BWZK!A359,#REF!)</f>
        <v>#REF!</v>
      </c>
      <c r="T359" s="72" t="e">
        <f>SUMIF(#REF!,Aufteilung_Gebäudegruppen_BWZK!A359,#REF!)</f>
        <v>#REF!</v>
      </c>
      <c r="U359" s="67"/>
      <c r="V359" s="72" t="e">
        <f>SUMIF(#REF!,Aufteilung_Gebäudegruppen_BWZK!A359,#REF!)</f>
        <v>#REF!</v>
      </c>
      <c r="W359" s="72" t="e">
        <f>SUMIF(#REF!,Aufteilung_Gebäudegruppen_BWZK!A359,#REF!)</f>
        <v>#REF!</v>
      </c>
      <c r="X359" s="72" t="e">
        <f>SUMIF(#REF!,Aufteilung_Gebäudegruppen_BWZK!A359,#REF!)</f>
        <v>#REF!</v>
      </c>
      <c r="Y359" s="72" t="e">
        <f>SUMIF(#REF!,Aufteilung_Gebäudegruppen_BWZK!A359,#REF!)</f>
        <v>#REF!</v>
      </c>
      <c r="Z359" s="72" t="e">
        <f>SUMIF(#REF!,Aufteilung_Gebäudegruppen_BWZK!A359,#REF!)</f>
        <v>#REF!</v>
      </c>
      <c r="AA359" s="67"/>
      <c r="AB359" s="72" t="e">
        <f>SUMIF(#REF!,Aufteilung_Gebäudegruppen_BWZK!A359,#REF!)</f>
        <v>#REF!</v>
      </c>
      <c r="AC359" s="72" t="e">
        <f>SUMIF(#REF!,Aufteilung_Gebäudegruppen_BWZK!A359,#REF!)</f>
        <v>#REF!</v>
      </c>
      <c r="AD359" s="72" t="e">
        <f>SUMIF(#REF!,Aufteilung_Gebäudegruppen_BWZK!A359,#REF!)</f>
        <v>#REF!</v>
      </c>
      <c r="AE359" s="72" t="e">
        <f>SUMIF(#REF!,Aufteilung_Gebäudegruppen_BWZK!A359,#REF!)</f>
        <v>#REF!</v>
      </c>
      <c r="AF359" s="72" t="e">
        <f>SUMIF(#REF!,Aufteilung_Gebäudegruppen_BWZK!A359,#REF!)</f>
        <v>#REF!</v>
      </c>
      <c r="AG359" s="67"/>
      <c r="AH359" s="72" t="e">
        <f>SUMIF(#REF!,Aufteilung_Gebäudegruppen_BWZK!A359,#REF!)</f>
        <v>#REF!</v>
      </c>
      <c r="AI359" s="72" t="e">
        <f>SUMIF(#REF!,Aufteilung_Gebäudegruppen_BWZK!A359,#REF!)</f>
        <v>#REF!</v>
      </c>
      <c r="AJ359" s="72" t="e">
        <f>SUMIF(#REF!,Aufteilung_Gebäudegruppen_BWZK!A359,#REF!)</f>
        <v>#REF!</v>
      </c>
      <c r="AK359" s="72" t="e">
        <f>SUMIF(#REF!,Aufteilung_Gebäudegruppen_BWZK!A359,#REF!)</f>
        <v>#REF!</v>
      </c>
      <c r="AL359" s="72" t="e">
        <f>SUMIF(#REF!,Aufteilung_Gebäudegruppen_BWZK!A359,#REF!)</f>
        <v>#REF!</v>
      </c>
      <c r="AM359" s="69"/>
      <c r="AN359" s="70" t="s">
        <v>47</v>
      </c>
      <c r="AO359" s="70" t="e">
        <f t="shared" si="100"/>
        <v>#REF!</v>
      </c>
      <c r="AP359" s="70" t="e">
        <f t="shared" si="101"/>
        <v>#REF!</v>
      </c>
      <c r="AQ359" s="70" t="e">
        <f t="shared" si="102"/>
        <v>#REF!</v>
      </c>
      <c r="AR359" s="70" t="e">
        <f t="shared" si="103"/>
        <v>#REF!</v>
      </c>
      <c r="AS359" s="71"/>
      <c r="AT359" s="70" t="s">
        <v>47</v>
      </c>
      <c r="AU359" s="70" t="e">
        <f t="shared" si="104"/>
        <v>#REF!</v>
      </c>
      <c r="AV359" s="70" t="e">
        <f t="shared" si="105"/>
        <v>#REF!</v>
      </c>
      <c r="AW359" s="70" t="e">
        <f t="shared" si="106"/>
        <v>#REF!</v>
      </c>
      <c r="AX359" s="70" t="e">
        <f t="shared" si="107"/>
        <v>#REF!</v>
      </c>
      <c r="AY359" s="71"/>
      <c r="AZ359" s="70" t="s">
        <v>47</v>
      </c>
      <c r="BA359" s="70" t="e">
        <f t="shared" si="108"/>
        <v>#REF!</v>
      </c>
      <c r="BB359" s="70" t="e">
        <f t="shared" si="109"/>
        <v>#REF!</v>
      </c>
      <c r="BC359" s="70" t="e">
        <f t="shared" si="110"/>
        <v>#REF!</v>
      </c>
      <c r="BD359" s="70" t="e">
        <f t="shared" si="111"/>
        <v>#REF!</v>
      </c>
      <c r="BE359" s="71"/>
      <c r="BF359" s="70" t="s">
        <v>47</v>
      </c>
      <c r="BG359" s="70" t="e">
        <f t="shared" si="112"/>
        <v>#REF!</v>
      </c>
      <c r="BH359" s="70" t="e">
        <f t="shared" si="113"/>
        <v>#REF!</v>
      </c>
      <c r="BI359" s="70" t="e">
        <f t="shared" si="114"/>
        <v>#REF!</v>
      </c>
      <c r="BJ359" s="70" t="e">
        <f t="shared" si="115"/>
        <v>#REF!</v>
      </c>
      <c r="BK359" s="71"/>
      <c r="BL359" s="70" t="s">
        <v>47</v>
      </c>
      <c r="BM359" s="70" t="e">
        <f t="shared" si="116"/>
        <v>#REF!</v>
      </c>
      <c r="BN359" s="70" t="e">
        <f t="shared" si="117"/>
        <v>#REF!</v>
      </c>
      <c r="BO359" s="70" t="e">
        <f t="shared" si="118"/>
        <v>#REF!</v>
      </c>
      <c r="BP359" s="70" t="e">
        <f t="shared" si="119"/>
        <v>#REF!</v>
      </c>
      <c r="BQ359" s="52"/>
    </row>
    <row r="360" spans="1:69">
      <c r="A360" s="5">
        <v>7830</v>
      </c>
      <c r="B360" s="5" t="s">
        <v>365</v>
      </c>
      <c r="C360" s="40"/>
      <c r="D360" s="14" t="e">
        <f>SUMIF(#REF!,Aufteilung_Gebäudegruppen_BWZK!A360,#REF!)</f>
        <v>#REF!</v>
      </c>
      <c r="E360" s="14" t="e">
        <f>SUMIF(#REF!,Aufteilung_Gebäudegruppen_BWZK!A360,#REF!)</f>
        <v>#REF!</v>
      </c>
      <c r="F360" s="14" t="e">
        <f>SUMIF(#REF!,Aufteilung_Gebäudegruppen_BWZK!A360,#REF!)</f>
        <v>#REF!</v>
      </c>
      <c r="G360" s="14" t="e">
        <f>SUMIF(#REF!,Aufteilung_Gebäudegruppen_BWZK!A360,#REF!)</f>
        <v>#REF!</v>
      </c>
      <c r="H360" s="14" t="e">
        <f>SUMIF(#REF!,Aufteilung_Gebäudegruppen_BWZK!A360,#REF!)</f>
        <v>#REF!</v>
      </c>
      <c r="I360" s="67"/>
      <c r="J360" s="72" t="e">
        <f>SUMIF(#REF!,Aufteilung_Gebäudegruppen_BWZK!A360,#REF!)</f>
        <v>#REF!</v>
      </c>
      <c r="K360" s="72" t="e">
        <f>SUMIF(#REF!,Aufteilung_Gebäudegruppen_BWZK!A360,#REF!)</f>
        <v>#REF!</v>
      </c>
      <c r="L360" s="72" t="e">
        <f>SUMIF(#REF!,Aufteilung_Gebäudegruppen_BWZK!A360,#REF!)</f>
        <v>#REF!</v>
      </c>
      <c r="M360" s="72" t="e">
        <f>SUMIF(#REF!,Aufteilung_Gebäudegruppen_BWZK!A360,#REF!)</f>
        <v>#REF!</v>
      </c>
      <c r="N360" s="72" t="e">
        <f>SUMIF(#REF!,Aufteilung_Gebäudegruppen_BWZK!A360,#REF!)</f>
        <v>#REF!</v>
      </c>
      <c r="O360" s="67"/>
      <c r="P360" s="72" t="e">
        <f>SUMIF(#REF!,Aufteilung_Gebäudegruppen_BWZK!A360,#REF!)</f>
        <v>#REF!</v>
      </c>
      <c r="Q360" s="72" t="e">
        <f>SUMIF(#REF!,Aufteilung_Gebäudegruppen_BWZK!A360,#REF!)</f>
        <v>#REF!</v>
      </c>
      <c r="R360" s="72" t="e">
        <f>SUMIF(#REF!,Aufteilung_Gebäudegruppen_BWZK!A360,#REF!)</f>
        <v>#REF!</v>
      </c>
      <c r="S360" s="72" t="e">
        <f>SUMIF(#REF!,Aufteilung_Gebäudegruppen_BWZK!A360,#REF!)</f>
        <v>#REF!</v>
      </c>
      <c r="T360" s="72" t="e">
        <f>SUMIF(#REF!,Aufteilung_Gebäudegruppen_BWZK!A360,#REF!)</f>
        <v>#REF!</v>
      </c>
      <c r="U360" s="67"/>
      <c r="V360" s="72" t="e">
        <f>SUMIF(#REF!,Aufteilung_Gebäudegruppen_BWZK!A360,#REF!)</f>
        <v>#REF!</v>
      </c>
      <c r="W360" s="72" t="e">
        <f>SUMIF(#REF!,Aufteilung_Gebäudegruppen_BWZK!A360,#REF!)</f>
        <v>#REF!</v>
      </c>
      <c r="X360" s="72" t="e">
        <f>SUMIF(#REF!,Aufteilung_Gebäudegruppen_BWZK!A360,#REF!)</f>
        <v>#REF!</v>
      </c>
      <c r="Y360" s="72" t="e">
        <f>SUMIF(#REF!,Aufteilung_Gebäudegruppen_BWZK!A360,#REF!)</f>
        <v>#REF!</v>
      </c>
      <c r="Z360" s="72" t="e">
        <f>SUMIF(#REF!,Aufteilung_Gebäudegruppen_BWZK!A360,#REF!)</f>
        <v>#REF!</v>
      </c>
      <c r="AA360" s="67"/>
      <c r="AB360" s="72" t="e">
        <f>SUMIF(#REF!,Aufteilung_Gebäudegruppen_BWZK!A360,#REF!)</f>
        <v>#REF!</v>
      </c>
      <c r="AC360" s="72" t="e">
        <f>SUMIF(#REF!,Aufteilung_Gebäudegruppen_BWZK!A360,#REF!)</f>
        <v>#REF!</v>
      </c>
      <c r="AD360" s="72" t="e">
        <f>SUMIF(#REF!,Aufteilung_Gebäudegruppen_BWZK!A360,#REF!)</f>
        <v>#REF!</v>
      </c>
      <c r="AE360" s="72" t="e">
        <f>SUMIF(#REF!,Aufteilung_Gebäudegruppen_BWZK!A360,#REF!)</f>
        <v>#REF!</v>
      </c>
      <c r="AF360" s="72" t="e">
        <f>SUMIF(#REF!,Aufteilung_Gebäudegruppen_BWZK!A360,#REF!)</f>
        <v>#REF!</v>
      </c>
      <c r="AG360" s="67"/>
      <c r="AH360" s="72" t="e">
        <f>SUMIF(#REF!,Aufteilung_Gebäudegruppen_BWZK!A360,#REF!)</f>
        <v>#REF!</v>
      </c>
      <c r="AI360" s="72" t="e">
        <f>SUMIF(#REF!,Aufteilung_Gebäudegruppen_BWZK!A360,#REF!)</f>
        <v>#REF!</v>
      </c>
      <c r="AJ360" s="72" t="e">
        <f>SUMIF(#REF!,Aufteilung_Gebäudegruppen_BWZK!A360,#REF!)</f>
        <v>#REF!</v>
      </c>
      <c r="AK360" s="72" t="e">
        <f>SUMIF(#REF!,Aufteilung_Gebäudegruppen_BWZK!A360,#REF!)</f>
        <v>#REF!</v>
      </c>
      <c r="AL360" s="72" t="e">
        <f>SUMIF(#REF!,Aufteilung_Gebäudegruppen_BWZK!A360,#REF!)</f>
        <v>#REF!</v>
      </c>
      <c r="AM360" s="69"/>
      <c r="AN360" s="70" t="s">
        <v>47</v>
      </c>
      <c r="AO360" s="70" t="e">
        <f t="shared" si="100"/>
        <v>#REF!</v>
      </c>
      <c r="AP360" s="70" t="e">
        <f t="shared" si="101"/>
        <v>#REF!</v>
      </c>
      <c r="AQ360" s="70" t="e">
        <f t="shared" si="102"/>
        <v>#REF!</v>
      </c>
      <c r="AR360" s="70" t="e">
        <f t="shared" si="103"/>
        <v>#REF!</v>
      </c>
      <c r="AS360" s="71"/>
      <c r="AT360" s="70" t="s">
        <v>47</v>
      </c>
      <c r="AU360" s="70" t="e">
        <f t="shared" si="104"/>
        <v>#REF!</v>
      </c>
      <c r="AV360" s="70" t="e">
        <f t="shared" si="105"/>
        <v>#REF!</v>
      </c>
      <c r="AW360" s="70" t="e">
        <f t="shared" si="106"/>
        <v>#REF!</v>
      </c>
      <c r="AX360" s="70" t="e">
        <f t="shared" si="107"/>
        <v>#REF!</v>
      </c>
      <c r="AY360" s="71"/>
      <c r="AZ360" s="70" t="s">
        <v>47</v>
      </c>
      <c r="BA360" s="70" t="e">
        <f t="shared" si="108"/>
        <v>#REF!</v>
      </c>
      <c r="BB360" s="70" t="e">
        <f t="shared" si="109"/>
        <v>#REF!</v>
      </c>
      <c r="BC360" s="70" t="e">
        <f t="shared" si="110"/>
        <v>#REF!</v>
      </c>
      <c r="BD360" s="70" t="e">
        <f t="shared" si="111"/>
        <v>#REF!</v>
      </c>
      <c r="BE360" s="71"/>
      <c r="BF360" s="70" t="s">
        <v>47</v>
      </c>
      <c r="BG360" s="70" t="e">
        <f t="shared" si="112"/>
        <v>#REF!</v>
      </c>
      <c r="BH360" s="70" t="e">
        <f t="shared" si="113"/>
        <v>#REF!</v>
      </c>
      <c r="BI360" s="70" t="e">
        <f t="shared" si="114"/>
        <v>#REF!</v>
      </c>
      <c r="BJ360" s="70" t="e">
        <f t="shared" si="115"/>
        <v>#REF!</v>
      </c>
      <c r="BK360" s="71"/>
      <c r="BL360" s="70" t="s">
        <v>47</v>
      </c>
      <c r="BM360" s="70" t="e">
        <f t="shared" si="116"/>
        <v>#REF!</v>
      </c>
      <c r="BN360" s="70" t="e">
        <f t="shared" si="117"/>
        <v>#REF!</v>
      </c>
      <c r="BO360" s="70" t="e">
        <f t="shared" si="118"/>
        <v>#REF!</v>
      </c>
      <c r="BP360" s="70" t="e">
        <f t="shared" si="119"/>
        <v>#REF!</v>
      </c>
      <c r="BQ360" s="52"/>
    </row>
    <row r="361" spans="1:69">
      <c r="A361" s="5">
        <v>7840</v>
      </c>
      <c r="B361" s="5" t="s">
        <v>366</v>
      </c>
      <c r="C361" s="40"/>
      <c r="D361" s="14" t="e">
        <f>SUMIF(#REF!,Aufteilung_Gebäudegruppen_BWZK!A361,#REF!)</f>
        <v>#REF!</v>
      </c>
      <c r="E361" s="14" t="e">
        <f>SUMIF(#REF!,Aufteilung_Gebäudegruppen_BWZK!A361,#REF!)</f>
        <v>#REF!</v>
      </c>
      <c r="F361" s="14" t="e">
        <f>SUMIF(#REF!,Aufteilung_Gebäudegruppen_BWZK!A361,#REF!)</f>
        <v>#REF!</v>
      </c>
      <c r="G361" s="14" t="e">
        <f>SUMIF(#REF!,Aufteilung_Gebäudegruppen_BWZK!A361,#REF!)</f>
        <v>#REF!</v>
      </c>
      <c r="H361" s="14" t="e">
        <f>SUMIF(#REF!,Aufteilung_Gebäudegruppen_BWZK!A361,#REF!)</f>
        <v>#REF!</v>
      </c>
      <c r="I361" s="67"/>
      <c r="J361" s="72" t="e">
        <f>SUMIF(#REF!,Aufteilung_Gebäudegruppen_BWZK!A361,#REF!)</f>
        <v>#REF!</v>
      </c>
      <c r="K361" s="72" t="e">
        <f>SUMIF(#REF!,Aufteilung_Gebäudegruppen_BWZK!A361,#REF!)</f>
        <v>#REF!</v>
      </c>
      <c r="L361" s="72" t="e">
        <f>SUMIF(#REF!,Aufteilung_Gebäudegruppen_BWZK!A361,#REF!)</f>
        <v>#REF!</v>
      </c>
      <c r="M361" s="72" t="e">
        <f>SUMIF(#REF!,Aufteilung_Gebäudegruppen_BWZK!A361,#REF!)</f>
        <v>#REF!</v>
      </c>
      <c r="N361" s="72" t="e">
        <f>SUMIF(#REF!,Aufteilung_Gebäudegruppen_BWZK!A361,#REF!)</f>
        <v>#REF!</v>
      </c>
      <c r="O361" s="67"/>
      <c r="P361" s="72" t="e">
        <f>SUMIF(#REF!,Aufteilung_Gebäudegruppen_BWZK!A361,#REF!)</f>
        <v>#REF!</v>
      </c>
      <c r="Q361" s="72" t="e">
        <f>SUMIF(#REF!,Aufteilung_Gebäudegruppen_BWZK!A361,#REF!)</f>
        <v>#REF!</v>
      </c>
      <c r="R361" s="72" t="e">
        <f>SUMIF(#REF!,Aufteilung_Gebäudegruppen_BWZK!A361,#REF!)</f>
        <v>#REF!</v>
      </c>
      <c r="S361" s="72" t="e">
        <f>SUMIF(#REF!,Aufteilung_Gebäudegruppen_BWZK!A361,#REF!)</f>
        <v>#REF!</v>
      </c>
      <c r="T361" s="72" t="e">
        <f>SUMIF(#REF!,Aufteilung_Gebäudegruppen_BWZK!A361,#REF!)</f>
        <v>#REF!</v>
      </c>
      <c r="U361" s="67"/>
      <c r="V361" s="72" t="e">
        <f>SUMIF(#REF!,Aufteilung_Gebäudegruppen_BWZK!A361,#REF!)</f>
        <v>#REF!</v>
      </c>
      <c r="W361" s="72" t="e">
        <f>SUMIF(#REF!,Aufteilung_Gebäudegruppen_BWZK!A361,#REF!)</f>
        <v>#REF!</v>
      </c>
      <c r="X361" s="72" t="e">
        <f>SUMIF(#REF!,Aufteilung_Gebäudegruppen_BWZK!A361,#REF!)</f>
        <v>#REF!</v>
      </c>
      <c r="Y361" s="72" t="e">
        <f>SUMIF(#REF!,Aufteilung_Gebäudegruppen_BWZK!A361,#REF!)</f>
        <v>#REF!</v>
      </c>
      <c r="Z361" s="72" t="e">
        <f>SUMIF(#REF!,Aufteilung_Gebäudegruppen_BWZK!A361,#REF!)</f>
        <v>#REF!</v>
      </c>
      <c r="AA361" s="67"/>
      <c r="AB361" s="72" t="e">
        <f>SUMIF(#REF!,Aufteilung_Gebäudegruppen_BWZK!A361,#REF!)</f>
        <v>#REF!</v>
      </c>
      <c r="AC361" s="72" t="e">
        <f>SUMIF(#REF!,Aufteilung_Gebäudegruppen_BWZK!A361,#REF!)</f>
        <v>#REF!</v>
      </c>
      <c r="AD361" s="72" t="e">
        <f>SUMIF(#REF!,Aufteilung_Gebäudegruppen_BWZK!A361,#REF!)</f>
        <v>#REF!</v>
      </c>
      <c r="AE361" s="72" t="e">
        <f>SUMIF(#REF!,Aufteilung_Gebäudegruppen_BWZK!A361,#REF!)</f>
        <v>#REF!</v>
      </c>
      <c r="AF361" s="72" t="e">
        <f>SUMIF(#REF!,Aufteilung_Gebäudegruppen_BWZK!A361,#REF!)</f>
        <v>#REF!</v>
      </c>
      <c r="AG361" s="67"/>
      <c r="AH361" s="72" t="e">
        <f>SUMIF(#REF!,Aufteilung_Gebäudegruppen_BWZK!A361,#REF!)</f>
        <v>#REF!</v>
      </c>
      <c r="AI361" s="72" t="e">
        <f>SUMIF(#REF!,Aufteilung_Gebäudegruppen_BWZK!A361,#REF!)</f>
        <v>#REF!</v>
      </c>
      <c r="AJ361" s="72" t="e">
        <f>SUMIF(#REF!,Aufteilung_Gebäudegruppen_BWZK!A361,#REF!)</f>
        <v>#REF!</v>
      </c>
      <c r="AK361" s="72" t="e">
        <f>SUMIF(#REF!,Aufteilung_Gebäudegruppen_BWZK!A361,#REF!)</f>
        <v>#REF!</v>
      </c>
      <c r="AL361" s="72" t="e">
        <f>SUMIF(#REF!,Aufteilung_Gebäudegruppen_BWZK!A361,#REF!)</f>
        <v>#REF!</v>
      </c>
      <c r="AM361" s="69"/>
      <c r="AN361" s="70" t="s">
        <v>47</v>
      </c>
      <c r="AO361" s="70" t="e">
        <f t="shared" si="100"/>
        <v>#REF!</v>
      </c>
      <c r="AP361" s="70" t="e">
        <f t="shared" si="101"/>
        <v>#REF!</v>
      </c>
      <c r="AQ361" s="70" t="e">
        <f t="shared" si="102"/>
        <v>#REF!</v>
      </c>
      <c r="AR361" s="70" t="e">
        <f t="shared" si="103"/>
        <v>#REF!</v>
      </c>
      <c r="AS361" s="71"/>
      <c r="AT361" s="70" t="s">
        <v>47</v>
      </c>
      <c r="AU361" s="70" t="e">
        <f t="shared" si="104"/>
        <v>#REF!</v>
      </c>
      <c r="AV361" s="70" t="e">
        <f t="shared" si="105"/>
        <v>#REF!</v>
      </c>
      <c r="AW361" s="70" t="e">
        <f t="shared" si="106"/>
        <v>#REF!</v>
      </c>
      <c r="AX361" s="70" t="e">
        <f t="shared" si="107"/>
        <v>#REF!</v>
      </c>
      <c r="AY361" s="71"/>
      <c r="AZ361" s="70" t="s">
        <v>47</v>
      </c>
      <c r="BA361" s="70" t="e">
        <f t="shared" si="108"/>
        <v>#REF!</v>
      </c>
      <c r="BB361" s="70" t="e">
        <f t="shared" si="109"/>
        <v>#REF!</v>
      </c>
      <c r="BC361" s="70" t="e">
        <f t="shared" si="110"/>
        <v>#REF!</v>
      </c>
      <c r="BD361" s="70" t="e">
        <f t="shared" si="111"/>
        <v>#REF!</v>
      </c>
      <c r="BE361" s="71"/>
      <c r="BF361" s="70" t="s">
        <v>47</v>
      </c>
      <c r="BG361" s="70" t="e">
        <f t="shared" si="112"/>
        <v>#REF!</v>
      </c>
      <c r="BH361" s="70" t="e">
        <f t="shared" si="113"/>
        <v>#REF!</v>
      </c>
      <c r="BI361" s="70" t="e">
        <f t="shared" si="114"/>
        <v>#REF!</v>
      </c>
      <c r="BJ361" s="70" t="e">
        <f t="shared" si="115"/>
        <v>#REF!</v>
      </c>
      <c r="BK361" s="71"/>
      <c r="BL361" s="70" t="s">
        <v>47</v>
      </c>
      <c r="BM361" s="70" t="e">
        <f t="shared" si="116"/>
        <v>#REF!</v>
      </c>
      <c r="BN361" s="70" t="e">
        <f t="shared" si="117"/>
        <v>#REF!</v>
      </c>
      <c r="BO361" s="70" t="e">
        <f t="shared" si="118"/>
        <v>#REF!</v>
      </c>
      <c r="BP361" s="70" t="e">
        <f t="shared" si="119"/>
        <v>#REF!</v>
      </c>
      <c r="BQ361" s="52"/>
    </row>
    <row r="362" spans="1:69">
      <c r="A362" s="5">
        <v>7850</v>
      </c>
      <c r="B362" s="5" t="s">
        <v>367</v>
      </c>
      <c r="C362" s="40"/>
      <c r="D362" s="14" t="e">
        <f>SUMIF(#REF!,Aufteilung_Gebäudegruppen_BWZK!A362,#REF!)</f>
        <v>#REF!</v>
      </c>
      <c r="E362" s="14" t="e">
        <f>SUMIF(#REF!,Aufteilung_Gebäudegruppen_BWZK!A362,#REF!)</f>
        <v>#REF!</v>
      </c>
      <c r="F362" s="14" t="e">
        <f>SUMIF(#REF!,Aufteilung_Gebäudegruppen_BWZK!A362,#REF!)</f>
        <v>#REF!</v>
      </c>
      <c r="G362" s="14" t="e">
        <f>SUMIF(#REF!,Aufteilung_Gebäudegruppen_BWZK!A362,#REF!)</f>
        <v>#REF!</v>
      </c>
      <c r="H362" s="14" t="e">
        <f>SUMIF(#REF!,Aufteilung_Gebäudegruppen_BWZK!A362,#REF!)</f>
        <v>#REF!</v>
      </c>
      <c r="I362" s="67"/>
      <c r="J362" s="72" t="e">
        <f>SUMIF(#REF!,Aufteilung_Gebäudegruppen_BWZK!A362,#REF!)</f>
        <v>#REF!</v>
      </c>
      <c r="K362" s="72" t="e">
        <f>SUMIF(#REF!,Aufteilung_Gebäudegruppen_BWZK!A362,#REF!)</f>
        <v>#REF!</v>
      </c>
      <c r="L362" s="72" t="e">
        <f>SUMIF(#REF!,Aufteilung_Gebäudegruppen_BWZK!A362,#REF!)</f>
        <v>#REF!</v>
      </c>
      <c r="M362" s="72" t="e">
        <f>SUMIF(#REF!,Aufteilung_Gebäudegruppen_BWZK!A362,#REF!)</f>
        <v>#REF!</v>
      </c>
      <c r="N362" s="72" t="e">
        <f>SUMIF(#REF!,Aufteilung_Gebäudegruppen_BWZK!A362,#REF!)</f>
        <v>#REF!</v>
      </c>
      <c r="O362" s="67"/>
      <c r="P362" s="72" t="e">
        <f>SUMIF(#REF!,Aufteilung_Gebäudegruppen_BWZK!A362,#REF!)</f>
        <v>#REF!</v>
      </c>
      <c r="Q362" s="72" t="e">
        <f>SUMIF(#REF!,Aufteilung_Gebäudegruppen_BWZK!A362,#REF!)</f>
        <v>#REF!</v>
      </c>
      <c r="R362" s="72" t="e">
        <f>SUMIF(#REF!,Aufteilung_Gebäudegruppen_BWZK!A362,#REF!)</f>
        <v>#REF!</v>
      </c>
      <c r="S362" s="72" t="e">
        <f>SUMIF(#REF!,Aufteilung_Gebäudegruppen_BWZK!A362,#REF!)</f>
        <v>#REF!</v>
      </c>
      <c r="T362" s="72" t="e">
        <f>SUMIF(#REF!,Aufteilung_Gebäudegruppen_BWZK!A362,#REF!)</f>
        <v>#REF!</v>
      </c>
      <c r="U362" s="67"/>
      <c r="V362" s="72" t="e">
        <f>SUMIF(#REF!,Aufteilung_Gebäudegruppen_BWZK!A362,#REF!)</f>
        <v>#REF!</v>
      </c>
      <c r="W362" s="72" t="e">
        <f>SUMIF(#REF!,Aufteilung_Gebäudegruppen_BWZK!A362,#REF!)</f>
        <v>#REF!</v>
      </c>
      <c r="X362" s="72" t="e">
        <f>SUMIF(#REF!,Aufteilung_Gebäudegruppen_BWZK!A362,#REF!)</f>
        <v>#REF!</v>
      </c>
      <c r="Y362" s="72" t="e">
        <f>SUMIF(#REF!,Aufteilung_Gebäudegruppen_BWZK!A362,#REF!)</f>
        <v>#REF!</v>
      </c>
      <c r="Z362" s="72" t="e">
        <f>SUMIF(#REF!,Aufteilung_Gebäudegruppen_BWZK!A362,#REF!)</f>
        <v>#REF!</v>
      </c>
      <c r="AA362" s="67"/>
      <c r="AB362" s="72" t="e">
        <f>SUMIF(#REF!,Aufteilung_Gebäudegruppen_BWZK!A362,#REF!)</f>
        <v>#REF!</v>
      </c>
      <c r="AC362" s="72" t="e">
        <f>SUMIF(#REF!,Aufteilung_Gebäudegruppen_BWZK!A362,#REF!)</f>
        <v>#REF!</v>
      </c>
      <c r="AD362" s="72" t="e">
        <f>SUMIF(#REF!,Aufteilung_Gebäudegruppen_BWZK!A362,#REF!)</f>
        <v>#REF!</v>
      </c>
      <c r="AE362" s="72" t="e">
        <f>SUMIF(#REF!,Aufteilung_Gebäudegruppen_BWZK!A362,#REF!)</f>
        <v>#REF!</v>
      </c>
      <c r="AF362" s="72" t="e">
        <f>SUMIF(#REF!,Aufteilung_Gebäudegruppen_BWZK!A362,#REF!)</f>
        <v>#REF!</v>
      </c>
      <c r="AG362" s="67"/>
      <c r="AH362" s="72" t="e">
        <f>SUMIF(#REF!,Aufteilung_Gebäudegruppen_BWZK!A362,#REF!)</f>
        <v>#REF!</v>
      </c>
      <c r="AI362" s="72" t="e">
        <f>SUMIF(#REF!,Aufteilung_Gebäudegruppen_BWZK!A362,#REF!)</f>
        <v>#REF!</v>
      </c>
      <c r="AJ362" s="72" t="e">
        <f>SUMIF(#REF!,Aufteilung_Gebäudegruppen_BWZK!A362,#REF!)</f>
        <v>#REF!</v>
      </c>
      <c r="AK362" s="72" t="e">
        <f>SUMIF(#REF!,Aufteilung_Gebäudegruppen_BWZK!A362,#REF!)</f>
        <v>#REF!</v>
      </c>
      <c r="AL362" s="72" t="e">
        <f>SUMIF(#REF!,Aufteilung_Gebäudegruppen_BWZK!A362,#REF!)</f>
        <v>#REF!</v>
      </c>
      <c r="AM362" s="69"/>
      <c r="AN362" s="70" t="s">
        <v>47</v>
      </c>
      <c r="AO362" s="70" t="e">
        <f t="shared" si="100"/>
        <v>#REF!</v>
      </c>
      <c r="AP362" s="70" t="e">
        <f t="shared" si="101"/>
        <v>#REF!</v>
      </c>
      <c r="AQ362" s="70" t="e">
        <f t="shared" si="102"/>
        <v>#REF!</v>
      </c>
      <c r="AR362" s="70" t="e">
        <f t="shared" si="103"/>
        <v>#REF!</v>
      </c>
      <c r="AS362" s="71"/>
      <c r="AT362" s="70" t="s">
        <v>47</v>
      </c>
      <c r="AU362" s="70" t="e">
        <f t="shared" si="104"/>
        <v>#REF!</v>
      </c>
      <c r="AV362" s="70" t="e">
        <f t="shared" si="105"/>
        <v>#REF!</v>
      </c>
      <c r="AW362" s="70" t="e">
        <f t="shared" si="106"/>
        <v>#REF!</v>
      </c>
      <c r="AX362" s="70" t="e">
        <f t="shared" si="107"/>
        <v>#REF!</v>
      </c>
      <c r="AY362" s="71"/>
      <c r="AZ362" s="70" t="s">
        <v>47</v>
      </c>
      <c r="BA362" s="70" t="e">
        <f t="shared" si="108"/>
        <v>#REF!</v>
      </c>
      <c r="BB362" s="70" t="e">
        <f t="shared" si="109"/>
        <v>#REF!</v>
      </c>
      <c r="BC362" s="70" t="e">
        <f t="shared" si="110"/>
        <v>#REF!</v>
      </c>
      <c r="BD362" s="70" t="e">
        <f t="shared" si="111"/>
        <v>#REF!</v>
      </c>
      <c r="BE362" s="71"/>
      <c r="BF362" s="70" t="s">
        <v>47</v>
      </c>
      <c r="BG362" s="70" t="e">
        <f t="shared" si="112"/>
        <v>#REF!</v>
      </c>
      <c r="BH362" s="70" t="e">
        <f t="shared" si="113"/>
        <v>#REF!</v>
      </c>
      <c r="BI362" s="70" t="e">
        <f t="shared" si="114"/>
        <v>#REF!</v>
      </c>
      <c r="BJ362" s="70" t="e">
        <f t="shared" si="115"/>
        <v>#REF!</v>
      </c>
      <c r="BK362" s="71"/>
      <c r="BL362" s="70" t="s">
        <v>47</v>
      </c>
      <c r="BM362" s="70" t="e">
        <f t="shared" si="116"/>
        <v>#REF!</v>
      </c>
      <c r="BN362" s="70" t="e">
        <f t="shared" si="117"/>
        <v>#REF!</v>
      </c>
      <c r="BO362" s="70" t="e">
        <f t="shared" si="118"/>
        <v>#REF!</v>
      </c>
      <c r="BP362" s="70" t="e">
        <f t="shared" si="119"/>
        <v>#REF!</v>
      </c>
      <c r="BQ362" s="52"/>
    </row>
    <row r="363" spans="1:69">
      <c r="A363" s="5">
        <v>7860</v>
      </c>
      <c r="B363" s="5" t="s">
        <v>368</v>
      </c>
      <c r="C363" s="40"/>
      <c r="D363" s="14" t="e">
        <f>SUMIF(#REF!,Aufteilung_Gebäudegruppen_BWZK!A363,#REF!)</f>
        <v>#REF!</v>
      </c>
      <c r="E363" s="14" t="e">
        <f>SUMIF(#REF!,Aufteilung_Gebäudegruppen_BWZK!A363,#REF!)</f>
        <v>#REF!</v>
      </c>
      <c r="F363" s="14" t="e">
        <f>SUMIF(#REF!,Aufteilung_Gebäudegruppen_BWZK!A363,#REF!)</f>
        <v>#REF!</v>
      </c>
      <c r="G363" s="14" t="e">
        <f>SUMIF(#REF!,Aufteilung_Gebäudegruppen_BWZK!A363,#REF!)</f>
        <v>#REF!</v>
      </c>
      <c r="H363" s="14" t="e">
        <f>SUMIF(#REF!,Aufteilung_Gebäudegruppen_BWZK!A363,#REF!)</f>
        <v>#REF!</v>
      </c>
      <c r="I363" s="67"/>
      <c r="J363" s="72" t="e">
        <f>SUMIF(#REF!,Aufteilung_Gebäudegruppen_BWZK!A363,#REF!)</f>
        <v>#REF!</v>
      </c>
      <c r="K363" s="72" t="e">
        <f>SUMIF(#REF!,Aufteilung_Gebäudegruppen_BWZK!A363,#REF!)</f>
        <v>#REF!</v>
      </c>
      <c r="L363" s="72" t="e">
        <f>SUMIF(#REF!,Aufteilung_Gebäudegruppen_BWZK!A363,#REF!)</f>
        <v>#REF!</v>
      </c>
      <c r="M363" s="72" t="e">
        <f>SUMIF(#REF!,Aufteilung_Gebäudegruppen_BWZK!A363,#REF!)</f>
        <v>#REF!</v>
      </c>
      <c r="N363" s="72" t="e">
        <f>SUMIF(#REF!,Aufteilung_Gebäudegruppen_BWZK!A363,#REF!)</f>
        <v>#REF!</v>
      </c>
      <c r="O363" s="67"/>
      <c r="P363" s="72" t="e">
        <f>SUMIF(#REF!,Aufteilung_Gebäudegruppen_BWZK!A363,#REF!)</f>
        <v>#REF!</v>
      </c>
      <c r="Q363" s="72" t="e">
        <f>SUMIF(#REF!,Aufteilung_Gebäudegruppen_BWZK!A363,#REF!)</f>
        <v>#REF!</v>
      </c>
      <c r="R363" s="72" t="e">
        <f>SUMIF(#REF!,Aufteilung_Gebäudegruppen_BWZK!A363,#REF!)</f>
        <v>#REF!</v>
      </c>
      <c r="S363" s="72" t="e">
        <f>SUMIF(#REF!,Aufteilung_Gebäudegruppen_BWZK!A363,#REF!)</f>
        <v>#REF!</v>
      </c>
      <c r="T363" s="72" t="e">
        <f>SUMIF(#REF!,Aufteilung_Gebäudegruppen_BWZK!A363,#REF!)</f>
        <v>#REF!</v>
      </c>
      <c r="U363" s="67"/>
      <c r="V363" s="72" t="e">
        <f>SUMIF(#REF!,Aufteilung_Gebäudegruppen_BWZK!A363,#REF!)</f>
        <v>#REF!</v>
      </c>
      <c r="W363" s="72" t="e">
        <f>SUMIF(#REF!,Aufteilung_Gebäudegruppen_BWZK!A363,#REF!)</f>
        <v>#REF!</v>
      </c>
      <c r="X363" s="72" t="e">
        <f>SUMIF(#REF!,Aufteilung_Gebäudegruppen_BWZK!A363,#REF!)</f>
        <v>#REF!</v>
      </c>
      <c r="Y363" s="72" t="e">
        <f>SUMIF(#REF!,Aufteilung_Gebäudegruppen_BWZK!A363,#REF!)</f>
        <v>#REF!</v>
      </c>
      <c r="Z363" s="72" t="e">
        <f>SUMIF(#REF!,Aufteilung_Gebäudegruppen_BWZK!A363,#REF!)</f>
        <v>#REF!</v>
      </c>
      <c r="AA363" s="67"/>
      <c r="AB363" s="72" t="e">
        <f>SUMIF(#REF!,Aufteilung_Gebäudegruppen_BWZK!A363,#REF!)</f>
        <v>#REF!</v>
      </c>
      <c r="AC363" s="72" t="e">
        <f>SUMIF(#REF!,Aufteilung_Gebäudegruppen_BWZK!A363,#REF!)</f>
        <v>#REF!</v>
      </c>
      <c r="AD363" s="72" t="e">
        <f>SUMIF(#REF!,Aufteilung_Gebäudegruppen_BWZK!A363,#REF!)</f>
        <v>#REF!</v>
      </c>
      <c r="AE363" s="72" t="e">
        <f>SUMIF(#REF!,Aufteilung_Gebäudegruppen_BWZK!A363,#REF!)</f>
        <v>#REF!</v>
      </c>
      <c r="AF363" s="72" t="e">
        <f>SUMIF(#REF!,Aufteilung_Gebäudegruppen_BWZK!A363,#REF!)</f>
        <v>#REF!</v>
      </c>
      <c r="AG363" s="67"/>
      <c r="AH363" s="72" t="e">
        <f>SUMIF(#REF!,Aufteilung_Gebäudegruppen_BWZK!A363,#REF!)</f>
        <v>#REF!</v>
      </c>
      <c r="AI363" s="72" t="e">
        <f>SUMIF(#REF!,Aufteilung_Gebäudegruppen_BWZK!A363,#REF!)</f>
        <v>#REF!</v>
      </c>
      <c r="AJ363" s="72" t="e">
        <f>SUMIF(#REF!,Aufteilung_Gebäudegruppen_BWZK!A363,#REF!)</f>
        <v>#REF!</v>
      </c>
      <c r="AK363" s="72" t="e">
        <f>SUMIF(#REF!,Aufteilung_Gebäudegruppen_BWZK!A363,#REF!)</f>
        <v>#REF!</v>
      </c>
      <c r="AL363" s="72" t="e">
        <f>SUMIF(#REF!,Aufteilung_Gebäudegruppen_BWZK!A363,#REF!)</f>
        <v>#REF!</v>
      </c>
      <c r="AM363" s="69"/>
      <c r="AN363" s="70" t="s">
        <v>47</v>
      </c>
      <c r="AO363" s="70" t="e">
        <f t="shared" si="100"/>
        <v>#REF!</v>
      </c>
      <c r="AP363" s="70" t="e">
        <f t="shared" si="101"/>
        <v>#REF!</v>
      </c>
      <c r="AQ363" s="70" t="e">
        <f t="shared" si="102"/>
        <v>#REF!</v>
      </c>
      <c r="AR363" s="70" t="e">
        <f t="shared" si="103"/>
        <v>#REF!</v>
      </c>
      <c r="AS363" s="71"/>
      <c r="AT363" s="70" t="s">
        <v>47</v>
      </c>
      <c r="AU363" s="70" t="e">
        <f t="shared" si="104"/>
        <v>#REF!</v>
      </c>
      <c r="AV363" s="70" t="e">
        <f t="shared" si="105"/>
        <v>#REF!</v>
      </c>
      <c r="AW363" s="70" t="e">
        <f t="shared" si="106"/>
        <v>#REF!</v>
      </c>
      <c r="AX363" s="70" t="e">
        <f t="shared" si="107"/>
        <v>#REF!</v>
      </c>
      <c r="AY363" s="71"/>
      <c r="AZ363" s="70" t="s">
        <v>47</v>
      </c>
      <c r="BA363" s="70" t="e">
        <f t="shared" si="108"/>
        <v>#REF!</v>
      </c>
      <c r="BB363" s="70" t="e">
        <f t="shared" si="109"/>
        <v>#REF!</v>
      </c>
      <c r="BC363" s="70" t="e">
        <f t="shared" si="110"/>
        <v>#REF!</v>
      </c>
      <c r="BD363" s="70" t="e">
        <f t="shared" si="111"/>
        <v>#REF!</v>
      </c>
      <c r="BE363" s="71"/>
      <c r="BF363" s="70" t="s">
        <v>47</v>
      </c>
      <c r="BG363" s="70" t="e">
        <f t="shared" si="112"/>
        <v>#REF!</v>
      </c>
      <c r="BH363" s="70" t="e">
        <f t="shared" si="113"/>
        <v>#REF!</v>
      </c>
      <c r="BI363" s="70" t="e">
        <f t="shared" si="114"/>
        <v>#REF!</v>
      </c>
      <c r="BJ363" s="70" t="e">
        <f t="shared" si="115"/>
        <v>#REF!</v>
      </c>
      <c r="BK363" s="71"/>
      <c r="BL363" s="70" t="s">
        <v>47</v>
      </c>
      <c r="BM363" s="70" t="e">
        <f t="shared" si="116"/>
        <v>#REF!</v>
      </c>
      <c r="BN363" s="70" t="e">
        <f t="shared" si="117"/>
        <v>#REF!</v>
      </c>
      <c r="BO363" s="70" t="e">
        <f t="shared" si="118"/>
        <v>#REF!</v>
      </c>
      <c r="BP363" s="70" t="e">
        <f t="shared" si="119"/>
        <v>#REF!</v>
      </c>
      <c r="BQ363" s="52"/>
    </row>
    <row r="364" spans="1:69">
      <c r="A364" s="66">
        <v>7900</v>
      </c>
      <c r="B364" s="66" t="s">
        <v>369</v>
      </c>
      <c r="C364" s="39"/>
      <c r="D364" s="14" t="e">
        <f>SUMIF(#REF!,Aufteilung_Gebäudegruppen_BWZK!A364,#REF!)</f>
        <v>#REF!</v>
      </c>
      <c r="E364" s="14" t="e">
        <f>SUMIF(#REF!,Aufteilung_Gebäudegruppen_BWZK!A364,#REF!)</f>
        <v>#REF!</v>
      </c>
      <c r="F364" s="14" t="e">
        <f>SUMIF(#REF!,Aufteilung_Gebäudegruppen_BWZK!A364,#REF!)</f>
        <v>#REF!</v>
      </c>
      <c r="G364" s="14" t="e">
        <f>SUMIF(#REF!,Aufteilung_Gebäudegruppen_BWZK!A364,#REF!)</f>
        <v>#REF!</v>
      </c>
      <c r="H364" s="14" t="e">
        <f>SUMIF(#REF!,Aufteilung_Gebäudegruppen_BWZK!A364,#REF!)</f>
        <v>#REF!</v>
      </c>
      <c r="I364" s="67"/>
      <c r="J364" s="72" t="e">
        <f>SUMIF(#REF!,Aufteilung_Gebäudegruppen_BWZK!A364,#REF!)</f>
        <v>#REF!</v>
      </c>
      <c r="K364" s="72" t="e">
        <f>SUMIF(#REF!,Aufteilung_Gebäudegruppen_BWZK!A364,#REF!)</f>
        <v>#REF!</v>
      </c>
      <c r="L364" s="72" t="e">
        <f>SUMIF(#REF!,Aufteilung_Gebäudegruppen_BWZK!A364,#REF!)</f>
        <v>#REF!</v>
      </c>
      <c r="M364" s="72" t="e">
        <f>SUMIF(#REF!,Aufteilung_Gebäudegruppen_BWZK!A364,#REF!)</f>
        <v>#REF!</v>
      </c>
      <c r="N364" s="72" t="e">
        <f>SUMIF(#REF!,Aufteilung_Gebäudegruppen_BWZK!A364,#REF!)</f>
        <v>#REF!</v>
      </c>
      <c r="O364" s="67"/>
      <c r="P364" s="72" t="e">
        <f>SUMIF(#REF!,Aufteilung_Gebäudegruppen_BWZK!A364,#REF!)</f>
        <v>#REF!</v>
      </c>
      <c r="Q364" s="72" t="e">
        <f>SUMIF(#REF!,Aufteilung_Gebäudegruppen_BWZK!A364,#REF!)</f>
        <v>#REF!</v>
      </c>
      <c r="R364" s="72" t="e">
        <f>SUMIF(#REF!,Aufteilung_Gebäudegruppen_BWZK!A364,#REF!)</f>
        <v>#REF!</v>
      </c>
      <c r="S364" s="72" t="e">
        <f>SUMIF(#REF!,Aufteilung_Gebäudegruppen_BWZK!A364,#REF!)</f>
        <v>#REF!</v>
      </c>
      <c r="T364" s="72" t="e">
        <f>SUMIF(#REF!,Aufteilung_Gebäudegruppen_BWZK!A364,#REF!)</f>
        <v>#REF!</v>
      </c>
      <c r="U364" s="67"/>
      <c r="V364" s="72" t="e">
        <f>SUMIF(#REF!,Aufteilung_Gebäudegruppen_BWZK!A364,#REF!)</f>
        <v>#REF!</v>
      </c>
      <c r="W364" s="72" t="e">
        <f>SUMIF(#REF!,Aufteilung_Gebäudegruppen_BWZK!A364,#REF!)</f>
        <v>#REF!</v>
      </c>
      <c r="X364" s="72" t="e">
        <f>SUMIF(#REF!,Aufteilung_Gebäudegruppen_BWZK!A364,#REF!)</f>
        <v>#REF!</v>
      </c>
      <c r="Y364" s="72" t="e">
        <f>SUMIF(#REF!,Aufteilung_Gebäudegruppen_BWZK!A364,#REF!)</f>
        <v>#REF!</v>
      </c>
      <c r="Z364" s="72" t="e">
        <f>SUMIF(#REF!,Aufteilung_Gebäudegruppen_BWZK!A364,#REF!)</f>
        <v>#REF!</v>
      </c>
      <c r="AA364" s="67"/>
      <c r="AB364" s="72" t="e">
        <f>SUMIF(#REF!,Aufteilung_Gebäudegruppen_BWZK!A364,#REF!)</f>
        <v>#REF!</v>
      </c>
      <c r="AC364" s="72" t="e">
        <f>SUMIF(#REF!,Aufteilung_Gebäudegruppen_BWZK!A364,#REF!)</f>
        <v>#REF!</v>
      </c>
      <c r="AD364" s="72" t="e">
        <f>SUMIF(#REF!,Aufteilung_Gebäudegruppen_BWZK!A364,#REF!)</f>
        <v>#REF!</v>
      </c>
      <c r="AE364" s="72" t="e">
        <f>SUMIF(#REF!,Aufteilung_Gebäudegruppen_BWZK!A364,#REF!)</f>
        <v>#REF!</v>
      </c>
      <c r="AF364" s="72" t="e">
        <f>SUMIF(#REF!,Aufteilung_Gebäudegruppen_BWZK!A364,#REF!)</f>
        <v>#REF!</v>
      </c>
      <c r="AG364" s="67"/>
      <c r="AH364" s="72" t="e">
        <f>SUMIF(#REF!,Aufteilung_Gebäudegruppen_BWZK!A364,#REF!)</f>
        <v>#REF!</v>
      </c>
      <c r="AI364" s="72" t="e">
        <f>SUMIF(#REF!,Aufteilung_Gebäudegruppen_BWZK!A364,#REF!)</f>
        <v>#REF!</v>
      </c>
      <c r="AJ364" s="72" t="e">
        <f>SUMIF(#REF!,Aufteilung_Gebäudegruppen_BWZK!A364,#REF!)</f>
        <v>#REF!</v>
      </c>
      <c r="AK364" s="72" t="e">
        <f>SUMIF(#REF!,Aufteilung_Gebäudegruppen_BWZK!A364,#REF!)</f>
        <v>#REF!</v>
      </c>
      <c r="AL364" s="72" t="e">
        <f>SUMIF(#REF!,Aufteilung_Gebäudegruppen_BWZK!A364,#REF!)</f>
        <v>#REF!</v>
      </c>
      <c r="AM364" s="69"/>
      <c r="AN364" s="70" t="s">
        <v>47</v>
      </c>
      <c r="AO364" s="70" t="e">
        <f t="shared" si="100"/>
        <v>#REF!</v>
      </c>
      <c r="AP364" s="70" t="e">
        <f t="shared" si="101"/>
        <v>#REF!</v>
      </c>
      <c r="AQ364" s="70" t="e">
        <f t="shared" si="102"/>
        <v>#REF!</v>
      </c>
      <c r="AR364" s="70" t="e">
        <f t="shared" si="103"/>
        <v>#REF!</v>
      </c>
      <c r="AS364" s="71"/>
      <c r="AT364" s="70" t="s">
        <v>47</v>
      </c>
      <c r="AU364" s="70" t="e">
        <f t="shared" si="104"/>
        <v>#REF!</v>
      </c>
      <c r="AV364" s="70" t="e">
        <f t="shared" si="105"/>
        <v>#REF!</v>
      </c>
      <c r="AW364" s="70" t="e">
        <f t="shared" si="106"/>
        <v>#REF!</v>
      </c>
      <c r="AX364" s="70" t="e">
        <f t="shared" si="107"/>
        <v>#REF!</v>
      </c>
      <c r="AY364" s="71"/>
      <c r="AZ364" s="70" t="s">
        <v>47</v>
      </c>
      <c r="BA364" s="70" t="e">
        <f t="shared" si="108"/>
        <v>#REF!</v>
      </c>
      <c r="BB364" s="70" t="e">
        <f t="shared" si="109"/>
        <v>#REF!</v>
      </c>
      <c r="BC364" s="70" t="e">
        <f t="shared" si="110"/>
        <v>#REF!</v>
      </c>
      <c r="BD364" s="70" t="e">
        <f t="shared" si="111"/>
        <v>#REF!</v>
      </c>
      <c r="BE364" s="71"/>
      <c r="BF364" s="70" t="s">
        <v>47</v>
      </c>
      <c r="BG364" s="70" t="e">
        <f t="shared" si="112"/>
        <v>#REF!</v>
      </c>
      <c r="BH364" s="70" t="e">
        <f t="shared" si="113"/>
        <v>#REF!</v>
      </c>
      <c r="BI364" s="70" t="e">
        <f t="shared" si="114"/>
        <v>#REF!</v>
      </c>
      <c r="BJ364" s="70" t="e">
        <f t="shared" si="115"/>
        <v>#REF!</v>
      </c>
      <c r="BK364" s="71"/>
      <c r="BL364" s="70" t="s">
        <v>47</v>
      </c>
      <c r="BM364" s="70" t="e">
        <f t="shared" si="116"/>
        <v>#REF!</v>
      </c>
      <c r="BN364" s="70" t="e">
        <f t="shared" si="117"/>
        <v>#REF!</v>
      </c>
      <c r="BO364" s="70" t="e">
        <f t="shared" si="118"/>
        <v>#REF!</v>
      </c>
      <c r="BP364" s="70" t="e">
        <f t="shared" si="119"/>
        <v>#REF!</v>
      </c>
      <c r="BQ364" s="52"/>
    </row>
    <row r="365" spans="1:69">
      <c r="A365" s="66">
        <v>8000</v>
      </c>
      <c r="B365" s="66" t="s">
        <v>370</v>
      </c>
      <c r="C365" s="39"/>
      <c r="D365" s="14" t="e">
        <f>SUMIF(#REF!,Aufteilung_Gebäudegruppen_BWZK!A365,#REF!)</f>
        <v>#REF!</v>
      </c>
      <c r="E365" s="14" t="e">
        <f>SUMIF(#REF!,Aufteilung_Gebäudegruppen_BWZK!A365,#REF!)</f>
        <v>#REF!</v>
      </c>
      <c r="F365" s="14" t="e">
        <f>SUMIF(#REF!,Aufteilung_Gebäudegruppen_BWZK!A365,#REF!)</f>
        <v>#REF!</v>
      </c>
      <c r="G365" s="14" t="e">
        <f>SUMIF(#REF!,Aufteilung_Gebäudegruppen_BWZK!A365,#REF!)</f>
        <v>#REF!</v>
      </c>
      <c r="H365" s="14" t="e">
        <f>SUMIF(#REF!,Aufteilung_Gebäudegruppen_BWZK!A365,#REF!)</f>
        <v>#REF!</v>
      </c>
      <c r="I365" s="67"/>
      <c r="J365" s="72" t="e">
        <f>SUMIF(#REF!,Aufteilung_Gebäudegruppen_BWZK!A365,#REF!)</f>
        <v>#REF!</v>
      </c>
      <c r="K365" s="72" t="e">
        <f>SUMIF(#REF!,Aufteilung_Gebäudegruppen_BWZK!A365,#REF!)</f>
        <v>#REF!</v>
      </c>
      <c r="L365" s="72" t="e">
        <f>SUMIF(#REF!,Aufteilung_Gebäudegruppen_BWZK!A365,#REF!)</f>
        <v>#REF!</v>
      </c>
      <c r="M365" s="72" t="e">
        <f>SUMIF(#REF!,Aufteilung_Gebäudegruppen_BWZK!A365,#REF!)</f>
        <v>#REF!</v>
      </c>
      <c r="N365" s="72" t="e">
        <f>SUMIF(#REF!,Aufteilung_Gebäudegruppen_BWZK!A365,#REF!)</f>
        <v>#REF!</v>
      </c>
      <c r="O365" s="67"/>
      <c r="P365" s="72" t="e">
        <f>SUMIF(#REF!,Aufteilung_Gebäudegruppen_BWZK!A365,#REF!)</f>
        <v>#REF!</v>
      </c>
      <c r="Q365" s="72" t="e">
        <f>SUMIF(#REF!,Aufteilung_Gebäudegruppen_BWZK!A365,#REF!)</f>
        <v>#REF!</v>
      </c>
      <c r="R365" s="72" t="e">
        <f>SUMIF(#REF!,Aufteilung_Gebäudegruppen_BWZK!A365,#REF!)</f>
        <v>#REF!</v>
      </c>
      <c r="S365" s="72" t="e">
        <f>SUMIF(#REF!,Aufteilung_Gebäudegruppen_BWZK!A365,#REF!)</f>
        <v>#REF!</v>
      </c>
      <c r="T365" s="72" t="e">
        <f>SUMIF(#REF!,Aufteilung_Gebäudegruppen_BWZK!A365,#REF!)</f>
        <v>#REF!</v>
      </c>
      <c r="U365" s="67"/>
      <c r="V365" s="72" t="e">
        <f>SUMIF(#REF!,Aufteilung_Gebäudegruppen_BWZK!A365,#REF!)</f>
        <v>#REF!</v>
      </c>
      <c r="W365" s="72" t="e">
        <f>SUMIF(#REF!,Aufteilung_Gebäudegruppen_BWZK!A365,#REF!)</f>
        <v>#REF!</v>
      </c>
      <c r="X365" s="72" t="e">
        <f>SUMIF(#REF!,Aufteilung_Gebäudegruppen_BWZK!A365,#REF!)</f>
        <v>#REF!</v>
      </c>
      <c r="Y365" s="72" t="e">
        <f>SUMIF(#REF!,Aufteilung_Gebäudegruppen_BWZK!A365,#REF!)</f>
        <v>#REF!</v>
      </c>
      <c r="Z365" s="72" t="e">
        <f>SUMIF(#REF!,Aufteilung_Gebäudegruppen_BWZK!A365,#REF!)</f>
        <v>#REF!</v>
      </c>
      <c r="AA365" s="67"/>
      <c r="AB365" s="72" t="e">
        <f>SUMIF(#REF!,Aufteilung_Gebäudegruppen_BWZK!A365,#REF!)</f>
        <v>#REF!</v>
      </c>
      <c r="AC365" s="72" t="e">
        <f>SUMIF(#REF!,Aufteilung_Gebäudegruppen_BWZK!A365,#REF!)</f>
        <v>#REF!</v>
      </c>
      <c r="AD365" s="72" t="e">
        <f>SUMIF(#REF!,Aufteilung_Gebäudegruppen_BWZK!A365,#REF!)</f>
        <v>#REF!</v>
      </c>
      <c r="AE365" s="72" t="e">
        <f>SUMIF(#REF!,Aufteilung_Gebäudegruppen_BWZK!A365,#REF!)</f>
        <v>#REF!</v>
      </c>
      <c r="AF365" s="72" t="e">
        <f>SUMIF(#REF!,Aufteilung_Gebäudegruppen_BWZK!A365,#REF!)</f>
        <v>#REF!</v>
      </c>
      <c r="AG365" s="67"/>
      <c r="AH365" s="72" t="e">
        <f>SUMIF(#REF!,Aufteilung_Gebäudegruppen_BWZK!A365,#REF!)</f>
        <v>#REF!</v>
      </c>
      <c r="AI365" s="72" t="e">
        <f>SUMIF(#REF!,Aufteilung_Gebäudegruppen_BWZK!A365,#REF!)</f>
        <v>#REF!</v>
      </c>
      <c r="AJ365" s="72" t="e">
        <f>SUMIF(#REF!,Aufteilung_Gebäudegruppen_BWZK!A365,#REF!)</f>
        <v>#REF!</v>
      </c>
      <c r="AK365" s="72" t="e">
        <f>SUMIF(#REF!,Aufteilung_Gebäudegruppen_BWZK!A365,#REF!)</f>
        <v>#REF!</v>
      </c>
      <c r="AL365" s="72" t="e">
        <f>SUMIF(#REF!,Aufteilung_Gebäudegruppen_BWZK!A365,#REF!)</f>
        <v>#REF!</v>
      </c>
      <c r="AM365" s="69"/>
      <c r="AN365" s="70" t="s">
        <v>47</v>
      </c>
      <c r="AO365" s="70" t="e">
        <f t="shared" si="100"/>
        <v>#REF!</v>
      </c>
      <c r="AP365" s="70" t="e">
        <f t="shared" si="101"/>
        <v>#REF!</v>
      </c>
      <c r="AQ365" s="70" t="e">
        <f t="shared" si="102"/>
        <v>#REF!</v>
      </c>
      <c r="AR365" s="70" t="e">
        <f t="shared" si="103"/>
        <v>#REF!</v>
      </c>
      <c r="AS365" s="71"/>
      <c r="AT365" s="70" t="s">
        <v>47</v>
      </c>
      <c r="AU365" s="70" t="e">
        <f t="shared" si="104"/>
        <v>#REF!</v>
      </c>
      <c r="AV365" s="70" t="e">
        <f t="shared" si="105"/>
        <v>#REF!</v>
      </c>
      <c r="AW365" s="70" t="e">
        <f t="shared" si="106"/>
        <v>#REF!</v>
      </c>
      <c r="AX365" s="70" t="e">
        <f t="shared" si="107"/>
        <v>#REF!</v>
      </c>
      <c r="AY365" s="71"/>
      <c r="AZ365" s="70" t="s">
        <v>47</v>
      </c>
      <c r="BA365" s="70" t="e">
        <f t="shared" si="108"/>
        <v>#REF!</v>
      </c>
      <c r="BB365" s="70" t="e">
        <f t="shared" si="109"/>
        <v>#REF!</v>
      </c>
      <c r="BC365" s="70" t="e">
        <f t="shared" si="110"/>
        <v>#REF!</v>
      </c>
      <c r="BD365" s="70" t="e">
        <f t="shared" si="111"/>
        <v>#REF!</v>
      </c>
      <c r="BE365" s="71"/>
      <c r="BF365" s="70" t="s">
        <v>47</v>
      </c>
      <c r="BG365" s="70" t="e">
        <f t="shared" si="112"/>
        <v>#REF!</v>
      </c>
      <c r="BH365" s="70" t="e">
        <f t="shared" si="113"/>
        <v>#REF!</v>
      </c>
      <c r="BI365" s="70" t="e">
        <f t="shared" si="114"/>
        <v>#REF!</v>
      </c>
      <c r="BJ365" s="70" t="e">
        <f t="shared" si="115"/>
        <v>#REF!</v>
      </c>
      <c r="BK365" s="71"/>
      <c r="BL365" s="70" t="s">
        <v>47</v>
      </c>
      <c r="BM365" s="70" t="e">
        <f t="shared" si="116"/>
        <v>#REF!</v>
      </c>
      <c r="BN365" s="70" t="e">
        <f t="shared" si="117"/>
        <v>#REF!</v>
      </c>
      <c r="BO365" s="70" t="e">
        <f t="shared" si="118"/>
        <v>#REF!</v>
      </c>
      <c r="BP365" s="70" t="e">
        <f t="shared" si="119"/>
        <v>#REF!</v>
      </c>
      <c r="BQ365" s="52"/>
    </row>
    <row r="366" spans="1:69">
      <c r="A366" s="66">
        <v>8100</v>
      </c>
      <c r="B366" s="66" t="s">
        <v>371</v>
      </c>
      <c r="C366" s="39"/>
      <c r="D366" s="14" t="e">
        <f>SUMIF(#REF!,Aufteilung_Gebäudegruppen_BWZK!A366,#REF!)</f>
        <v>#REF!</v>
      </c>
      <c r="E366" s="14" t="e">
        <f>SUMIF(#REF!,Aufteilung_Gebäudegruppen_BWZK!A366,#REF!)</f>
        <v>#REF!</v>
      </c>
      <c r="F366" s="14" t="e">
        <f>SUMIF(#REF!,Aufteilung_Gebäudegruppen_BWZK!A366,#REF!)</f>
        <v>#REF!</v>
      </c>
      <c r="G366" s="14" t="e">
        <f>SUMIF(#REF!,Aufteilung_Gebäudegruppen_BWZK!A366,#REF!)</f>
        <v>#REF!</v>
      </c>
      <c r="H366" s="14" t="e">
        <f>SUMIF(#REF!,Aufteilung_Gebäudegruppen_BWZK!A366,#REF!)</f>
        <v>#REF!</v>
      </c>
      <c r="I366" s="67"/>
      <c r="J366" s="72" t="e">
        <f>SUMIF(#REF!,Aufteilung_Gebäudegruppen_BWZK!A366,#REF!)</f>
        <v>#REF!</v>
      </c>
      <c r="K366" s="72" t="e">
        <f>SUMIF(#REF!,Aufteilung_Gebäudegruppen_BWZK!A366,#REF!)</f>
        <v>#REF!</v>
      </c>
      <c r="L366" s="72" t="e">
        <f>SUMIF(#REF!,Aufteilung_Gebäudegruppen_BWZK!A366,#REF!)</f>
        <v>#REF!</v>
      </c>
      <c r="M366" s="72" t="e">
        <f>SUMIF(#REF!,Aufteilung_Gebäudegruppen_BWZK!A366,#REF!)</f>
        <v>#REF!</v>
      </c>
      <c r="N366" s="72" t="e">
        <f>SUMIF(#REF!,Aufteilung_Gebäudegruppen_BWZK!A366,#REF!)</f>
        <v>#REF!</v>
      </c>
      <c r="O366" s="67"/>
      <c r="P366" s="72" t="e">
        <f>SUMIF(#REF!,Aufteilung_Gebäudegruppen_BWZK!A366,#REF!)</f>
        <v>#REF!</v>
      </c>
      <c r="Q366" s="72" t="e">
        <f>SUMIF(#REF!,Aufteilung_Gebäudegruppen_BWZK!A366,#REF!)</f>
        <v>#REF!</v>
      </c>
      <c r="R366" s="72" t="e">
        <f>SUMIF(#REF!,Aufteilung_Gebäudegruppen_BWZK!A366,#REF!)</f>
        <v>#REF!</v>
      </c>
      <c r="S366" s="72" t="e">
        <f>SUMIF(#REF!,Aufteilung_Gebäudegruppen_BWZK!A366,#REF!)</f>
        <v>#REF!</v>
      </c>
      <c r="T366" s="72" t="e">
        <f>SUMIF(#REF!,Aufteilung_Gebäudegruppen_BWZK!A366,#REF!)</f>
        <v>#REF!</v>
      </c>
      <c r="U366" s="67"/>
      <c r="V366" s="72" t="e">
        <f>SUMIF(#REF!,Aufteilung_Gebäudegruppen_BWZK!A366,#REF!)</f>
        <v>#REF!</v>
      </c>
      <c r="W366" s="72" t="e">
        <f>SUMIF(#REF!,Aufteilung_Gebäudegruppen_BWZK!A366,#REF!)</f>
        <v>#REF!</v>
      </c>
      <c r="X366" s="72" t="e">
        <f>SUMIF(#REF!,Aufteilung_Gebäudegruppen_BWZK!A366,#REF!)</f>
        <v>#REF!</v>
      </c>
      <c r="Y366" s="72" t="e">
        <f>SUMIF(#REF!,Aufteilung_Gebäudegruppen_BWZK!A366,#REF!)</f>
        <v>#REF!</v>
      </c>
      <c r="Z366" s="72" t="e">
        <f>SUMIF(#REF!,Aufteilung_Gebäudegruppen_BWZK!A366,#REF!)</f>
        <v>#REF!</v>
      </c>
      <c r="AA366" s="67"/>
      <c r="AB366" s="72" t="e">
        <f>SUMIF(#REF!,Aufteilung_Gebäudegruppen_BWZK!A366,#REF!)</f>
        <v>#REF!</v>
      </c>
      <c r="AC366" s="72" t="e">
        <f>SUMIF(#REF!,Aufteilung_Gebäudegruppen_BWZK!A366,#REF!)</f>
        <v>#REF!</v>
      </c>
      <c r="AD366" s="72" t="e">
        <f>SUMIF(#REF!,Aufteilung_Gebäudegruppen_BWZK!A366,#REF!)</f>
        <v>#REF!</v>
      </c>
      <c r="AE366" s="72" t="e">
        <f>SUMIF(#REF!,Aufteilung_Gebäudegruppen_BWZK!A366,#REF!)</f>
        <v>#REF!</v>
      </c>
      <c r="AF366" s="72" t="e">
        <f>SUMIF(#REF!,Aufteilung_Gebäudegruppen_BWZK!A366,#REF!)</f>
        <v>#REF!</v>
      </c>
      <c r="AG366" s="67"/>
      <c r="AH366" s="72" t="e">
        <f>SUMIF(#REF!,Aufteilung_Gebäudegruppen_BWZK!A366,#REF!)</f>
        <v>#REF!</v>
      </c>
      <c r="AI366" s="72" t="e">
        <f>SUMIF(#REF!,Aufteilung_Gebäudegruppen_BWZK!A366,#REF!)</f>
        <v>#REF!</v>
      </c>
      <c r="AJ366" s="72" t="e">
        <f>SUMIF(#REF!,Aufteilung_Gebäudegruppen_BWZK!A366,#REF!)</f>
        <v>#REF!</v>
      </c>
      <c r="AK366" s="72" t="e">
        <f>SUMIF(#REF!,Aufteilung_Gebäudegruppen_BWZK!A366,#REF!)</f>
        <v>#REF!</v>
      </c>
      <c r="AL366" s="72" t="e">
        <f>SUMIF(#REF!,Aufteilung_Gebäudegruppen_BWZK!A366,#REF!)</f>
        <v>#REF!</v>
      </c>
      <c r="AM366" s="69"/>
      <c r="AN366" s="70" t="s">
        <v>47</v>
      </c>
      <c r="AO366" s="70" t="e">
        <f t="shared" si="100"/>
        <v>#REF!</v>
      </c>
      <c r="AP366" s="70" t="e">
        <f t="shared" si="101"/>
        <v>#REF!</v>
      </c>
      <c r="AQ366" s="70" t="e">
        <f t="shared" si="102"/>
        <v>#REF!</v>
      </c>
      <c r="AR366" s="70" t="e">
        <f t="shared" si="103"/>
        <v>#REF!</v>
      </c>
      <c r="AS366" s="71"/>
      <c r="AT366" s="70" t="s">
        <v>47</v>
      </c>
      <c r="AU366" s="70" t="e">
        <f t="shared" si="104"/>
        <v>#REF!</v>
      </c>
      <c r="AV366" s="70" t="e">
        <f t="shared" si="105"/>
        <v>#REF!</v>
      </c>
      <c r="AW366" s="70" t="e">
        <f t="shared" si="106"/>
        <v>#REF!</v>
      </c>
      <c r="AX366" s="70" t="e">
        <f t="shared" si="107"/>
        <v>#REF!</v>
      </c>
      <c r="AY366" s="71"/>
      <c r="AZ366" s="70" t="s">
        <v>47</v>
      </c>
      <c r="BA366" s="70" t="e">
        <f t="shared" si="108"/>
        <v>#REF!</v>
      </c>
      <c r="BB366" s="70" t="e">
        <f t="shared" si="109"/>
        <v>#REF!</v>
      </c>
      <c r="BC366" s="70" t="e">
        <f t="shared" si="110"/>
        <v>#REF!</v>
      </c>
      <c r="BD366" s="70" t="e">
        <f t="shared" si="111"/>
        <v>#REF!</v>
      </c>
      <c r="BE366" s="71"/>
      <c r="BF366" s="70" t="s">
        <v>47</v>
      </c>
      <c r="BG366" s="70" t="e">
        <f t="shared" si="112"/>
        <v>#REF!</v>
      </c>
      <c r="BH366" s="70" t="e">
        <f t="shared" si="113"/>
        <v>#REF!</v>
      </c>
      <c r="BI366" s="70" t="e">
        <f t="shared" si="114"/>
        <v>#REF!</v>
      </c>
      <c r="BJ366" s="70" t="e">
        <f t="shared" si="115"/>
        <v>#REF!</v>
      </c>
      <c r="BK366" s="71"/>
      <c r="BL366" s="70" t="s">
        <v>47</v>
      </c>
      <c r="BM366" s="70" t="e">
        <f t="shared" si="116"/>
        <v>#REF!</v>
      </c>
      <c r="BN366" s="70" t="e">
        <f t="shared" si="117"/>
        <v>#REF!</v>
      </c>
      <c r="BO366" s="70" t="e">
        <f t="shared" si="118"/>
        <v>#REF!</v>
      </c>
      <c r="BP366" s="70" t="e">
        <f t="shared" si="119"/>
        <v>#REF!</v>
      </c>
      <c r="BQ366" s="52"/>
    </row>
    <row r="367" spans="1:69">
      <c r="A367" s="5">
        <v>8110</v>
      </c>
      <c r="B367" s="5" t="s">
        <v>372</v>
      </c>
      <c r="C367" s="40"/>
      <c r="D367" s="14" t="e">
        <f>SUMIF(#REF!,Aufteilung_Gebäudegruppen_BWZK!A367,#REF!)</f>
        <v>#REF!</v>
      </c>
      <c r="E367" s="14" t="e">
        <f>SUMIF(#REF!,Aufteilung_Gebäudegruppen_BWZK!A367,#REF!)</f>
        <v>#REF!</v>
      </c>
      <c r="F367" s="14" t="e">
        <f>SUMIF(#REF!,Aufteilung_Gebäudegruppen_BWZK!A367,#REF!)</f>
        <v>#REF!</v>
      </c>
      <c r="G367" s="14" t="e">
        <f>SUMIF(#REF!,Aufteilung_Gebäudegruppen_BWZK!A367,#REF!)</f>
        <v>#REF!</v>
      </c>
      <c r="H367" s="14" t="e">
        <f>SUMIF(#REF!,Aufteilung_Gebäudegruppen_BWZK!A367,#REF!)</f>
        <v>#REF!</v>
      </c>
      <c r="I367" s="67"/>
      <c r="J367" s="72" t="e">
        <f>SUMIF(#REF!,Aufteilung_Gebäudegruppen_BWZK!A367,#REF!)</f>
        <v>#REF!</v>
      </c>
      <c r="K367" s="72" t="e">
        <f>SUMIF(#REF!,Aufteilung_Gebäudegruppen_BWZK!A367,#REF!)</f>
        <v>#REF!</v>
      </c>
      <c r="L367" s="72" t="e">
        <f>SUMIF(#REF!,Aufteilung_Gebäudegruppen_BWZK!A367,#REF!)</f>
        <v>#REF!</v>
      </c>
      <c r="M367" s="72" t="e">
        <f>SUMIF(#REF!,Aufteilung_Gebäudegruppen_BWZK!A367,#REF!)</f>
        <v>#REF!</v>
      </c>
      <c r="N367" s="72" t="e">
        <f>SUMIF(#REF!,Aufteilung_Gebäudegruppen_BWZK!A367,#REF!)</f>
        <v>#REF!</v>
      </c>
      <c r="O367" s="67"/>
      <c r="P367" s="72" t="e">
        <f>SUMIF(#REF!,Aufteilung_Gebäudegruppen_BWZK!A367,#REF!)</f>
        <v>#REF!</v>
      </c>
      <c r="Q367" s="72" t="e">
        <f>SUMIF(#REF!,Aufteilung_Gebäudegruppen_BWZK!A367,#REF!)</f>
        <v>#REF!</v>
      </c>
      <c r="R367" s="72" t="e">
        <f>SUMIF(#REF!,Aufteilung_Gebäudegruppen_BWZK!A367,#REF!)</f>
        <v>#REF!</v>
      </c>
      <c r="S367" s="72" t="e">
        <f>SUMIF(#REF!,Aufteilung_Gebäudegruppen_BWZK!A367,#REF!)</f>
        <v>#REF!</v>
      </c>
      <c r="T367" s="72" t="e">
        <f>SUMIF(#REF!,Aufteilung_Gebäudegruppen_BWZK!A367,#REF!)</f>
        <v>#REF!</v>
      </c>
      <c r="U367" s="67"/>
      <c r="V367" s="72" t="e">
        <f>SUMIF(#REF!,Aufteilung_Gebäudegruppen_BWZK!A367,#REF!)</f>
        <v>#REF!</v>
      </c>
      <c r="W367" s="72" t="e">
        <f>SUMIF(#REF!,Aufteilung_Gebäudegruppen_BWZK!A367,#REF!)</f>
        <v>#REF!</v>
      </c>
      <c r="X367" s="72" t="e">
        <f>SUMIF(#REF!,Aufteilung_Gebäudegruppen_BWZK!A367,#REF!)</f>
        <v>#REF!</v>
      </c>
      <c r="Y367" s="72" t="e">
        <f>SUMIF(#REF!,Aufteilung_Gebäudegruppen_BWZK!A367,#REF!)</f>
        <v>#REF!</v>
      </c>
      <c r="Z367" s="72" t="e">
        <f>SUMIF(#REF!,Aufteilung_Gebäudegruppen_BWZK!A367,#REF!)</f>
        <v>#REF!</v>
      </c>
      <c r="AA367" s="67"/>
      <c r="AB367" s="72" t="e">
        <f>SUMIF(#REF!,Aufteilung_Gebäudegruppen_BWZK!A367,#REF!)</f>
        <v>#REF!</v>
      </c>
      <c r="AC367" s="72" t="e">
        <f>SUMIF(#REF!,Aufteilung_Gebäudegruppen_BWZK!A367,#REF!)</f>
        <v>#REF!</v>
      </c>
      <c r="AD367" s="72" t="e">
        <f>SUMIF(#REF!,Aufteilung_Gebäudegruppen_BWZK!A367,#REF!)</f>
        <v>#REF!</v>
      </c>
      <c r="AE367" s="72" t="e">
        <f>SUMIF(#REF!,Aufteilung_Gebäudegruppen_BWZK!A367,#REF!)</f>
        <v>#REF!</v>
      </c>
      <c r="AF367" s="72" t="e">
        <f>SUMIF(#REF!,Aufteilung_Gebäudegruppen_BWZK!A367,#REF!)</f>
        <v>#REF!</v>
      </c>
      <c r="AG367" s="67"/>
      <c r="AH367" s="72" t="e">
        <f>SUMIF(#REF!,Aufteilung_Gebäudegruppen_BWZK!A367,#REF!)</f>
        <v>#REF!</v>
      </c>
      <c r="AI367" s="72" t="e">
        <f>SUMIF(#REF!,Aufteilung_Gebäudegruppen_BWZK!A367,#REF!)</f>
        <v>#REF!</v>
      </c>
      <c r="AJ367" s="72" t="e">
        <f>SUMIF(#REF!,Aufteilung_Gebäudegruppen_BWZK!A367,#REF!)</f>
        <v>#REF!</v>
      </c>
      <c r="AK367" s="72" t="e">
        <f>SUMIF(#REF!,Aufteilung_Gebäudegruppen_BWZK!A367,#REF!)</f>
        <v>#REF!</v>
      </c>
      <c r="AL367" s="72" t="e">
        <f>SUMIF(#REF!,Aufteilung_Gebäudegruppen_BWZK!A367,#REF!)</f>
        <v>#REF!</v>
      </c>
      <c r="AM367" s="69"/>
      <c r="AN367" s="70" t="s">
        <v>47</v>
      </c>
      <c r="AO367" s="70" t="e">
        <f t="shared" si="100"/>
        <v>#REF!</v>
      </c>
      <c r="AP367" s="70" t="e">
        <f t="shared" si="101"/>
        <v>#REF!</v>
      </c>
      <c r="AQ367" s="70" t="e">
        <f t="shared" si="102"/>
        <v>#REF!</v>
      </c>
      <c r="AR367" s="70" t="e">
        <f t="shared" si="103"/>
        <v>#REF!</v>
      </c>
      <c r="AS367" s="71"/>
      <c r="AT367" s="70" t="s">
        <v>47</v>
      </c>
      <c r="AU367" s="70" t="e">
        <f t="shared" si="104"/>
        <v>#REF!</v>
      </c>
      <c r="AV367" s="70" t="e">
        <f t="shared" si="105"/>
        <v>#REF!</v>
      </c>
      <c r="AW367" s="70" t="e">
        <f t="shared" si="106"/>
        <v>#REF!</v>
      </c>
      <c r="AX367" s="70" t="e">
        <f t="shared" si="107"/>
        <v>#REF!</v>
      </c>
      <c r="AY367" s="71"/>
      <c r="AZ367" s="70" t="s">
        <v>47</v>
      </c>
      <c r="BA367" s="70" t="e">
        <f t="shared" si="108"/>
        <v>#REF!</v>
      </c>
      <c r="BB367" s="70" t="e">
        <f t="shared" si="109"/>
        <v>#REF!</v>
      </c>
      <c r="BC367" s="70" t="e">
        <f t="shared" si="110"/>
        <v>#REF!</v>
      </c>
      <c r="BD367" s="70" t="e">
        <f t="shared" si="111"/>
        <v>#REF!</v>
      </c>
      <c r="BE367" s="71"/>
      <c r="BF367" s="70" t="s">
        <v>47</v>
      </c>
      <c r="BG367" s="70" t="e">
        <f t="shared" si="112"/>
        <v>#REF!</v>
      </c>
      <c r="BH367" s="70" t="e">
        <f t="shared" si="113"/>
        <v>#REF!</v>
      </c>
      <c r="BI367" s="70" t="e">
        <f t="shared" si="114"/>
        <v>#REF!</v>
      </c>
      <c r="BJ367" s="70" t="e">
        <f t="shared" si="115"/>
        <v>#REF!</v>
      </c>
      <c r="BK367" s="71"/>
      <c r="BL367" s="70" t="s">
        <v>47</v>
      </c>
      <c r="BM367" s="70" t="e">
        <f t="shared" si="116"/>
        <v>#REF!</v>
      </c>
      <c r="BN367" s="70" t="e">
        <f t="shared" si="117"/>
        <v>#REF!</v>
      </c>
      <c r="BO367" s="70" t="e">
        <f t="shared" si="118"/>
        <v>#REF!</v>
      </c>
      <c r="BP367" s="70" t="e">
        <f t="shared" si="119"/>
        <v>#REF!</v>
      </c>
      <c r="BQ367" s="52"/>
    </row>
    <row r="368" spans="1:69">
      <c r="A368" s="5">
        <v>8120</v>
      </c>
      <c r="B368" s="5" t="s">
        <v>373</v>
      </c>
      <c r="C368" s="40"/>
      <c r="D368" s="14" t="e">
        <f>SUMIF(#REF!,Aufteilung_Gebäudegruppen_BWZK!A368,#REF!)</f>
        <v>#REF!</v>
      </c>
      <c r="E368" s="14" t="e">
        <f>SUMIF(#REF!,Aufteilung_Gebäudegruppen_BWZK!A368,#REF!)</f>
        <v>#REF!</v>
      </c>
      <c r="F368" s="14" t="e">
        <f>SUMIF(#REF!,Aufteilung_Gebäudegruppen_BWZK!A368,#REF!)</f>
        <v>#REF!</v>
      </c>
      <c r="G368" s="14" t="e">
        <f>SUMIF(#REF!,Aufteilung_Gebäudegruppen_BWZK!A368,#REF!)</f>
        <v>#REF!</v>
      </c>
      <c r="H368" s="14" t="e">
        <f>SUMIF(#REF!,Aufteilung_Gebäudegruppen_BWZK!A368,#REF!)</f>
        <v>#REF!</v>
      </c>
      <c r="I368" s="67"/>
      <c r="J368" s="72" t="e">
        <f>SUMIF(#REF!,Aufteilung_Gebäudegruppen_BWZK!A368,#REF!)</f>
        <v>#REF!</v>
      </c>
      <c r="K368" s="72" t="e">
        <f>SUMIF(#REF!,Aufteilung_Gebäudegruppen_BWZK!A368,#REF!)</f>
        <v>#REF!</v>
      </c>
      <c r="L368" s="72" t="e">
        <f>SUMIF(#REF!,Aufteilung_Gebäudegruppen_BWZK!A368,#REF!)</f>
        <v>#REF!</v>
      </c>
      <c r="M368" s="72" t="e">
        <f>SUMIF(#REF!,Aufteilung_Gebäudegruppen_BWZK!A368,#REF!)</f>
        <v>#REF!</v>
      </c>
      <c r="N368" s="72" t="e">
        <f>SUMIF(#REF!,Aufteilung_Gebäudegruppen_BWZK!A368,#REF!)</f>
        <v>#REF!</v>
      </c>
      <c r="O368" s="67"/>
      <c r="P368" s="72" t="e">
        <f>SUMIF(#REF!,Aufteilung_Gebäudegruppen_BWZK!A368,#REF!)</f>
        <v>#REF!</v>
      </c>
      <c r="Q368" s="72" t="e">
        <f>SUMIF(#REF!,Aufteilung_Gebäudegruppen_BWZK!A368,#REF!)</f>
        <v>#REF!</v>
      </c>
      <c r="R368" s="72" t="e">
        <f>SUMIF(#REF!,Aufteilung_Gebäudegruppen_BWZK!A368,#REF!)</f>
        <v>#REF!</v>
      </c>
      <c r="S368" s="72" t="e">
        <f>SUMIF(#REF!,Aufteilung_Gebäudegruppen_BWZK!A368,#REF!)</f>
        <v>#REF!</v>
      </c>
      <c r="T368" s="72" t="e">
        <f>SUMIF(#REF!,Aufteilung_Gebäudegruppen_BWZK!A368,#REF!)</f>
        <v>#REF!</v>
      </c>
      <c r="U368" s="67"/>
      <c r="V368" s="72" t="e">
        <f>SUMIF(#REF!,Aufteilung_Gebäudegruppen_BWZK!A368,#REF!)</f>
        <v>#REF!</v>
      </c>
      <c r="W368" s="72" t="e">
        <f>SUMIF(#REF!,Aufteilung_Gebäudegruppen_BWZK!A368,#REF!)</f>
        <v>#REF!</v>
      </c>
      <c r="X368" s="72" t="e">
        <f>SUMIF(#REF!,Aufteilung_Gebäudegruppen_BWZK!A368,#REF!)</f>
        <v>#REF!</v>
      </c>
      <c r="Y368" s="72" t="e">
        <f>SUMIF(#REF!,Aufteilung_Gebäudegruppen_BWZK!A368,#REF!)</f>
        <v>#REF!</v>
      </c>
      <c r="Z368" s="72" t="e">
        <f>SUMIF(#REF!,Aufteilung_Gebäudegruppen_BWZK!A368,#REF!)</f>
        <v>#REF!</v>
      </c>
      <c r="AA368" s="67"/>
      <c r="AB368" s="72" t="e">
        <f>SUMIF(#REF!,Aufteilung_Gebäudegruppen_BWZK!A368,#REF!)</f>
        <v>#REF!</v>
      </c>
      <c r="AC368" s="72" t="e">
        <f>SUMIF(#REF!,Aufteilung_Gebäudegruppen_BWZK!A368,#REF!)</f>
        <v>#REF!</v>
      </c>
      <c r="AD368" s="72" t="e">
        <f>SUMIF(#REF!,Aufteilung_Gebäudegruppen_BWZK!A368,#REF!)</f>
        <v>#REF!</v>
      </c>
      <c r="AE368" s="72" t="e">
        <f>SUMIF(#REF!,Aufteilung_Gebäudegruppen_BWZK!A368,#REF!)</f>
        <v>#REF!</v>
      </c>
      <c r="AF368" s="72" t="e">
        <f>SUMIF(#REF!,Aufteilung_Gebäudegruppen_BWZK!A368,#REF!)</f>
        <v>#REF!</v>
      </c>
      <c r="AG368" s="67"/>
      <c r="AH368" s="72" t="e">
        <f>SUMIF(#REF!,Aufteilung_Gebäudegruppen_BWZK!A368,#REF!)</f>
        <v>#REF!</v>
      </c>
      <c r="AI368" s="72" t="e">
        <f>SUMIF(#REF!,Aufteilung_Gebäudegruppen_BWZK!A368,#REF!)</f>
        <v>#REF!</v>
      </c>
      <c r="AJ368" s="72" t="e">
        <f>SUMIF(#REF!,Aufteilung_Gebäudegruppen_BWZK!A368,#REF!)</f>
        <v>#REF!</v>
      </c>
      <c r="AK368" s="72" t="e">
        <f>SUMIF(#REF!,Aufteilung_Gebäudegruppen_BWZK!A368,#REF!)</f>
        <v>#REF!</v>
      </c>
      <c r="AL368" s="72" t="e">
        <f>SUMIF(#REF!,Aufteilung_Gebäudegruppen_BWZK!A368,#REF!)</f>
        <v>#REF!</v>
      </c>
      <c r="AM368" s="69"/>
      <c r="AN368" s="70" t="s">
        <v>47</v>
      </c>
      <c r="AO368" s="70" t="e">
        <f t="shared" si="100"/>
        <v>#REF!</v>
      </c>
      <c r="AP368" s="70" t="e">
        <f t="shared" si="101"/>
        <v>#REF!</v>
      </c>
      <c r="AQ368" s="70" t="e">
        <f t="shared" si="102"/>
        <v>#REF!</v>
      </c>
      <c r="AR368" s="70" t="e">
        <f t="shared" si="103"/>
        <v>#REF!</v>
      </c>
      <c r="AS368" s="71"/>
      <c r="AT368" s="70" t="s">
        <v>47</v>
      </c>
      <c r="AU368" s="70" t="e">
        <f t="shared" si="104"/>
        <v>#REF!</v>
      </c>
      <c r="AV368" s="70" t="e">
        <f t="shared" si="105"/>
        <v>#REF!</v>
      </c>
      <c r="AW368" s="70" t="e">
        <f t="shared" si="106"/>
        <v>#REF!</v>
      </c>
      <c r="AX368" s="70" t="e">
        <f t="shared" si="107"/>
        <v>#REF!</v>
      </c>
      <c r="AY368" s="71"/>
      <c r="AZ368" s="70" t="s">
        <v>47</v>
      </c>
      <c r="BA368" s="70" t="e">
        <f t="shared" si="108"/>
        <v>#REF!</v>
      </c>
      <c r="BB368" s="70" t="e">
        <f t="shared" si="109"/>
        <v>#REF!</v>
      </c>
      <c r="BC368" s="70" t="e">
        <f t="shared" si="110"/>
        <v>#REF!</v>
      </c>
      <c r="BD368" s="70" t="e">
        <f t="shared" si="111"/>
        <v>#REF!</v>
      </c>
      <c r="BE368" s="71"/>
      <c r="BF368" s="70" t="s">
        <v>47</v>
      </c>
      <c r="BG368" s="70" t="e">
        <f t="shared" si="112"/>
        <v>#REF!</v>
      </c>
      <c r="BH368" s="70" t="e">
        <f t="shared" si="113"/>
        <v>#REF!</v>
      </c>
      <c r="BI368" s="70" t="e">
        <f t="shared" si="114"/>
        <v>#REF!</v>
      </c>
      <c r="BJ368" s="70" t="e">
        <f t="shared" si="115"/>
        <v>#REF!</v>
      </c>
      <c r="BK368" s="71"/>
      <c r="BL368" s="70" t="s">
        <v>47</v>
      </c>
      <c r="BM368" s="70" t="e">
        <f t="shared" si="116"/>
        <v>#REF!</v>
      </c>
      <c r="BN368" s="70" t="e">
        <f t="shared" si="117"/>
        <v>#REF!</v>
      </c>
      <c r="BO368" s="70" t="e">
        <f t="shared" si="118"/>
        <v>#REF!</v>
      </c>
      <c r="BP368" s="70" t="e">
        <f t="shared" si="119"/>
        <v>#REF!</v>
      </c>
      <c r="BQ368" s="52"/>
    </row>
    <row r="369" spans="1:69">
      <c r="A369" s="5">
        <v>8130</v>
      </c>
      <c r="B369" s="5" t="s">
        <v>374</v>
      </c>
      <c r="C369" s="40"/>
      <c r="D369" s="14" t="e">
        <f>SUMIF(#REF!,Aufteilung_Gebäudegruppen_BWZK!A369,#REF!)</f>
        <v>#REF!</v>
      </c>
      <c r="E369" s="14" t="e">
        <f>SUMIF(#REF!,Aufteilung_Gebäudegruppen_BWZK!A369,#REF!)</f>
        <v>#REF!</v>
      </c>
      <c r="F369" s="14" t="e">
        <f>SUMIF(#REF!,Aufteilung_Gebäudegruppen_BWZK!A369,#REF!)</f>
        <v>#REF!</v>
      </c>
      <c r="G369" s="14" t="e">
        <f>SUMIF(#REF!,Aufteilung_Gebäudegruppen_BWZK!A369,#REF!)</f>
        <v>#REF!</v>
      </c>
      <c r="H369" s="14" t="e">
        <f>SUMIF(#REF!,Aufteilung_Gebäudegruppen_BWZK!A369,#REF!)</f>
        <v>#REF!</v>
      </c>
      <c r="I369" s="67"/>
      <c r="J369" s="72" t="e">
        <f>SUMIF(#REF!,Aufteilung_Gebäudegruppen_BWZK!A369,#REF!)</f>
        <v>#REF!</v>
      </c>
      <c r="K369" s="72" t="e">
        <f>SUMIF(#REF!,Aufteilung_Gebäudegruppen_BWZK!A369,#REF!)</f>
        <v>#REF!</v>
      </c>
      <c r="L369" s="72" t="e">
        <f>SUMIF(#REF!,Aufteilung_Gebäudegruppen_BWZK!A369,#REF!)</f>
        <v>#REF!</v>
      </c>
      <c r="M369" s="72" t="e">
        <f>SUMIF(#REF!,Aufteilung_Gebäudegruppen_BWZK!A369,#REF!)</f>
        <v>#REF!</v>
      </c>
      <c r="N369" s="72" t="e">
        <f>SUMIF(#REF!,Aufteilung_Gebäudegruppen_BWZK!A369,#REF!)</f>
        <v>#REF!</v>
      </c>
      <c r="O369" s="67"/>
      <c r="P369" s="72" t="e">
        <f>SUMIF(#REF!,Aufteilung_Gebäudegruppen_BWZK!A369,#REF!)</f>
        <v>#REF!</v>
      </c>
      <c r="Q369" s="72" t="e">
        <f>SUMIF(#REF!,Aufteilung_Gebäudegruppen_BWZK!A369,#REF!)</f>
        <v>#REF!</v>
      </c>
      <c r="R369" s="72" t="e">
        <f>SUMIF(#REF!,Aufteilung_Gebäudegruppen_BWZK!A369,#REF!)</f>
        <v>#REF!</v>
      </c>
      <c r="S369" s="72" t="e">
        <f>SUMIF(#REF!,Aufteilung_Gebäudegruppen_BWZK!A369,#REF!)</f>
        <v>#REF!</v>
      </c>
      <c r="T369" s="72" t="e">
        <f>SUMIF(#REF!,Aufteilung_Gebäudegruppen_BWZK!A369,#REF!)</f>
        <v>#REF!</v>
      </c>
      <c r="U369" s="67"/>
      <c r="V369" s="72" t="e">
        <f>SUMIF(#REF!,Aufteilung_Gebäudegruppen_BWZK!A369,#REF!)</f>
        <v>#REF!</v>
      </c>
      <c r="W369" s="72" t="e">
        <f>SUMIF(#REF!,Aufteilung_Gebäudegruppen_BWZK!A369,#REF!)</f>
        <v>#REF!</v>
      </c>
      <c r="X369" s="72" t="e">
        <f>SUMIF(#REF!,Aufteilung_Gebäudegruppen_BWZK!A369,#REF!)</f>
        <v>#REF!</v>
      </c>
      <c r="Y369" s="72" t="e">
        <f>SUMIF(#REF!,Aufteilung_Gebäudegruppen_BWZK!A369,#REF!)</f>
        <v>#REF!</v>
      </c>
      <c r="Z369" s="72" t="e">
        <f>SUMIF(#REF!,Aufteilung_Gebäudegruppen_BWZK!A369,#REF!)</f>
        <v>#REF!</v>
      </c>
      <c r="AA369" s="67"/>
      <c r="AB369" s="72" t="e">
        <f>SUMIF(#REF!,Aufteilung_Gebäudegruppen_BWZK!A369,#REF!)</f>
        <v>#REF!</v>
      </c>
      <c r="AC369" s="72" t="e">
        <f>SUMIF(#REF!,Aufteilung_Gebäudegruppen_BWZK!A369,#REF!)</f>
        <v>#REF!</v>
      </c>
      <c r="AD369" s="72" t="e">
        <f>SUMIF(#REF!,Aufteilung_Gebäudegruppen_BWZK!A369,#REF!)</f>
        <v>#REF!</v>
      </c>
      <c r="AE369" s="72" t="e">
        <f>SUMIF(#REF!,Aufteilung_Gebäudegruppen_BWZK!A369,#REF!)</f>
        <v>#REF!</v>
      </c>
      <c r="AF369" s="72" t="e">
        <f>SUMIF(#REF!,Aufteilung_Gebäudegruppen_BWZK!A369,#REF!)</f>
        <v>#REF!</v>
      </c>
      <c r="AG369" s="67"/>
      <c r="AH369" s="72" t="e">
        <f>SUMIF(#REF!,Aufteilung_Gebäudegruppen_BWZK!A369,#REF!)</f>
        <v>#REF!</v>
      </c>
      <c r="AI369" s="72" t="e">
        <f>SUMIF(#REF!,Aufteilung_Gebäudegruppen_BWZK!A369,#REF!)</f>
        <v>#REF!</v>
      </c>
      <c r="AJ369" s="72" t="e">
        <f>SUMIF(#REF!,Aufteilung_Gebäudegruppen_BWZK!A369,#REF!)</f>
        <v>#REF!</v>
      </c>
      <c r="AK369" s="72" t="e">
        <f>SUMIF(#REF!,Aufteilung_Gebäudegruppen_BWZK!A369,#REF!)</f>
        <v>#REF!</v>
      </c>
      <c r="AL369" s="72" t="e">
        <f>SUMIF(#REF!,Aufteilung_Gebäudegruppen_BWZK!A369,#REF!)</f>
        <v>#REF!</v>
      </c>
      <c r="AM369" s="69"/>
      <c r="AN369" s="70" t="s">
        <v>47</v>
      </c>
      <c r="AO369" s="70" t="e">
        <f t="shared" si="100"/>
        <v>#REF!</v>
      </c>
      <c r="AP369" s="70" t="e">
        <f t="shared" si="101"/>
        <v>#REF!</v>
      </c>
      <c r="AQ369" s="70" t="e">
        <f t="shared" si="102"/>
        <v>#REF!</v>
      </c>
      <c r="AR369" s="70" t="e">
        <f t="shared" si="103"/>
        <v>#REF!</v>
      </c>
      <c r="AS369" s="71"/>
      <c r="AT369" s="70" t="s">
        <v>47</v>
      </c>
      <c r="AU369" s="70" t="e">
        <f t="shared" si="104"/>
        <v>#REF!</v>
      </c>
      <c r="AV369" s="70" t="e">
        <f t="shared" si="105"/>
        <v>#REF!</v>
      </c>
      <c r="AW369" s="70" t="e">
        <f t="shared" si="106"/>
        <v>#REF!</v>
      </c>
      <c r="AX369" s="70" t="e">
        <f t="shared" si="107"/>
        <v>#REF!</v>
      </c>
      <c r="AY369" s="71"/>
      <c r="AZ369" s="70" t="s">
        <v>47</v>
      </c>
      <c r="BA369" s="70" t="e">
        <f t="shared" si="108"/>
        <v>#REF!</v>
      </c>
      <c r="BB369" s="70" t="e">
        <f t="shared" si="109"/>
        <v>#REF!</v>
      </c>
      <c r="BC369" s="70" t="e">
        <f t="shared" si="110"/>
        <v>#REF!</v>
      </c>
      <c r="BD369" s="70" t="e">
        <f t="shared" si="111"/>
        <v>#REF!</v>
      </c>
      <c r="BE369" s="71"/>
      <c r="BF369" s="70" t="s">
        <v>47</v>
      </c>
      <c r="BG369" s="70" t="e">
        <f t="shared" si="112"/>
        <v>#REF!</v>
      </c>
      <c r="BH369" s="70" t="e">
        <f t="shared" si="113"/>
        <v>#REF!</v>
      </c>
      <c r="BI369" s="70" t="e">
        <f t="shared" si="114"/>
        <v>#REF!</v>
      </c>
      <c r="BJ369" s="70" t="e">
        <f t="shared" si="115"/>
        <v>#REF!</v>
      </c>
      <c r="BK369" s="71"/>
      <c r="BL369" s="70" t="s">
        <v>47</v>
      </c>
      <c r="BM369" s="70" t="e">
        <f t="shared" si="116"/>
        <v>#REF!</v>
      </c>
      <c r="BN369" s="70" t="e">
        <f t="shared" si="117"/>
        <v>#REF!</v>
      </c>
      <c r="BO369" s="70" t="e">
        <f t="shared" si="118"/>
        <v>#REF!</v>
      </c>
      <c r="BP369" s="70" t="e">
        <f t="shared" si="119"/>
        <v>#REF!</v>
      </c>
      <c r="BQ369" s="52"/>
    </row>
    <row r="370" spans="1:69">
      <c r="A370" s="5">
        <v>8140</v>
      </c>
      <c r="B370" s="5" t="s">
        <v>375</v>
      </c>
      <c r="C370" s="40"/>
      <c r="D370" s="14" t="e">
        <f>SUMIF(#REF!,Aufteilung_Gebäudegruppen_BWZK!A370,#REF!)</f>
        <v>#REF!</v>
      </c>
      <c r="E370" s="14" t="e">
        <f>SUMIF(#REF!,Aufteilung_Gebäudegruppen_BWZK!A370,#REF!)</f>
        <v>#REF!</v>
      </c>
      <c r="F370" s="14" t="e">
        <f>SUMIF(#REF!,Aufteilung_Gebäudegruppen_BWZK!A370,#REF!)</f>
        <v>#REF!</v>
      </c>
      <c r="G370" s="14" t="e">
        <f>SUMIF(#REF!,Aufteilung_Gebäudegruppen_BWZK!A370,#REF!)</f>
        <v>#REF!</v>
      </c>
      <c r="H370" s="14" t="e">
        <f>SUMIF(#REF!,Aufteilung_Gebäudegruppen_BWZK!A370,#REF!)</f>
        <v>#REF!</v>
      </c>
      <c r="I370" s="67"/>
      <c r="J370" s="72" t="e">
        <f>SUMIF(#REF!,Aufteilung_Gebäudegruppen_BWZK!A370,#REF!)</f>
        <v>#REF!</v>
      </c>
      <c r="K370" s="72" t="e">
        <f>SUMIF(#REF!,Aufteilung_Gebäudegruppen_BWZK!A370,#REF!)</f>
        <v>#REF!</v>
      </c>
      <c r="L370" s="72" t="e">
        <f>SUMIF(#REF!,Aufteilung_Gebäudegruppen_BWZK!A370,#REF!)</f>
        <v>#REF!</v>
      </c>
      <c r="M370" s="72" t="e">
        <f>SUMIF(#REF!,Aufteilung_Gebäudegruppen_BWZK!A370,#REF!)</f>
        <v>#REF!</v>
      </c>
      <c r="N370" s="72" t="e">
        <f>SUMIF(#REF!,Aufteilung_Gebäudegruppen_BWZK!A370,#REF!)</f>
        <v>#REF!</v>
      </c>
      <c r="O370" s="67"/>
      <c r="P370" s="72" t="e">
        <f>SUMIF(#REF!,Aufteilung_Gebäudegruppen_BWZK!A370,#REF!)</f>
        <v>#REF!</v>
      </c>
      <c r="Q370" s="72" t="e">
        <f>SUMIF(#REF!,Aufteilung_Gebäudegruppen_BWZK!A370,#REF!)</f>
        <v>#REF!</v>
      </c>
      <c r="R370" s="72" t="e">
        <f>SUMIF(#REF!,Aufteilung_Gebäudegruppen_BWZK!A370,#REF!)</f>
        <v>#REF!</v>
      </c>
      <c r="S370" s="72" t="e">
        <f>SUMIF(#REF!,Aufteilung_Gebäudegruppen_BWZK!A370,#REF!)</f>
        <v>#REF!</v>
      </c>
      <c r="T370" s="72" t="e">
        <f>SUMIF(#REF!,Aufteilung_Gebäudegruppen_BWZK!A370,#REF!)</f>
        <v>#REF!</v>
      </c>
      <c r="U370" s="67"/>
      <c r="V370" s="72" t="e">
        <f>SUMIF(#REF!,Aufteilung_Gebäudegruppen_BWZK!A370,#REF!)</f>
        <v>#REF!</v>
      </c>
      <c r="W370" s="72" t="e">
        <f>SUMIF(#REF!,Aufteilung_Gebäudegruppen_BWZK!A370,#REF!)</f>
        <v>#REF!</v>
      </c>
      <c r="X370" s="72" t="e">
        <f>SUMIF(#REF!,Aufteilung_Gebäudegruppen_BWZK!A370,#REF!)</f>
        <v>#REF!</v>
      </c>
      <c r="Y370" s="72" t="e">
        <f>SUMIF(#REF!,Aufteilung_Gebäudegruppen_BWZK!A370,#REF!)</f>
        <v>#REF!</v>
      </c>
      <c r="Z370" s="72" t="e">
        <f>SUMIF(#REF!,Aufteilung_Gebäudegruppen_BWZK!A370,#REF!)</f>
        <v>#REF!</v>
      </c>
      <c r="AA370" s="67"/>
      <c r="AB370" s="72" t="e">
        <f>SUMIF(#REF!,Aufteilung_Gebäudegruppen_BWZK!A370,#REF!)</f>
        <v>#REF!</v>
      </c>
      <c r="AC370" s="72" t="e">
        <f>SUMIF(#REF!,Aufteilung_Gebäudegruppen_BWZK!A370,#REF!)</f>
        <v>#REF!</v>
      </c>
      <c r="AD370" s="72" t="e">
        <f>SUMIF(#REF!,Aufteilung_Gebäudegruppen_BWZK!A370,#REF!)</f>
        <v>#REF!</v>
      </c>
      <c r="AE370" s="72" t="e">
        <f>SUMIF(#REF!,Aufteilung_Gebäudegruppen_BWZK!A370,#REF!)</f>
        <v>#REF!</v>
      </c>
      <c r="AF370" s="72" t="e">
        <f>SUMIF(#REF!,Aufteilung_Gebäudegruppen_BWZK!A370,#REF!)</f>
        <v>#REF!</v>
      </c>
      <c r="AG370" s="67"/>
      <c r="AH370" s="72" t="e">
        <f>SUMIF(#REF!,Aufteilung_Gebäudegruppen_BWZK!A370,#REF!)</f>
        <v>#REF!</v>
      </c>
      <c r="AI370" s="72" t="e">
        <f>SUMIF(#REF!,Aufteilung_Gebäudegruppen_BWZK!A370,#REF!)</f>
        <v>#REF!</v>
      </c>
      <c r="AJ370" s="72" t="e">
        <f>SUMIF(#REF!,Aufteilung_Gebäudegruppen_BWZK!A370,#REF!)</f>
        <v>#REF!</v>
      </c>
      <c r="AK370" s="72" t="e">
        <f>SUMIF(#REF!,Aufteilung_Gebäudegruppen_BWZK!A370,#REF!)</f>
        <v>#REF!</v>
      </c>
      <c r="AL370" s="72" t="e">
        <f>SUMIF(#REF!,Aufteilung_Gebäudegruppen_BWZK!A370,#REF!)</f>
        <v>#REF!</v>
      </c>
      <c r="AM370" s="69"/>
      <c r="AN370" s="70" t="s">
        <v>47</v>
      </c>
      <c r="AO370" s="70" t="e">
        <f t="shared" si="100"/>
        <v>#REF!</v>
      </c>
      <c r="AP370" s="70" t="e">
        <f t="shared" si="101"/>
        <v>#REF!</v>
      </c>
      <c r="AQ370" s="70" t="e">
        <f t="shared" si="102"/>
        <v>#REF!</v>
      </c>
      <c r="AR370" s="70" t="e">
        <f t="shared" si="103"/>
        <v>#REF!</v>
      </c>
      <c r="AS370" s="71"/>
      <c r="AT370" s="70" t="s">
        <v>47</v>
      </c>
      <c r="AU370" s="70" t="e">
        <f t="shared" si="104"/>
        <v>#REF!</v>
      </c>
      <c r="AV370" s="70" t="e">
        <f t="shared" si="105"/>
        <v>#REF!</v>
      </c>
      <c r="AW370" s="70" t="e">
        <f t="shared" si="106"/>
        <v>#REF!</v>
      </c>
      <c r="AX370" s="70" t="e">
        <f t="shared" si="107"/>
        <v>#REF!</v>
      </c>
      <c r="AY370" s="71"/>
      <c r="AZ370" s="70" t="s">
        <v>47</v>
      </c>
      <c r="BA370" s="70" t="e">
        <f t="shared" si="108"/>
        <v>#REF!</v>
      </c>
      <c r="BB370" s="70" t="e">
        <f t="shared" si="109"/>
        <v>#REF!</v>
      </c>
      <c r="BC370" s="70" t="e">
        <f t="shared" si="110"/>
        <v>#REF!</v>
      </c>
      <c r="BD370" s="70" t="e">
        <f t="shared" si="111"/>
        <v>#REF!</v>
      </c>
      <c r="BE370" s="71"/>
      <c r="BF370" s="70" t="s">
        <v>47</v>
      </c>
      <c r="BG370" s="70" t="e">
        <f t="shared" si="112"/>
        <v>#REF!</v>
      </c>
      <c r="BH370" s="70" t="e">
        <f t="shared" si="113"/>
        <v>#REF!</v>
      </c>
      <c r="BI370" s="70" t="e">
        <f t="shared" si="114"/>
        <v>#REF!</v>
      </c>
      <c r="BJ370" s="70" t="e">
        <f t="shared" si="115"/>
        <v>#REF!</v>
      </c>
      <c r="BK370" s="71"/>
      <c r="BL370" s="70" t="s">
        <v>47</v>
      </c>
      <c r="BM370" s="70" t="e">
        <f t="shared" si="116"/>
        <v>#REF!</v>
      </c>
      <c r="BN370" s="70" t="e">
        <f t="shared" si="117"/>
        <v>#REF!</v>
      </c>
      <c r="BO370" s="70" t="e">
        <f t="shared" si="118"/>
        <v>#REF!</v>
      </c>
      <c r="BP370" s="70" t="e">
        <f t="shared" si="119"/>
        <v>#REF!</v>
      </c>
      <c r="BQ370" s="52"/>
    </row>
    <row r="371" spans="1:69">
      <c r="A371" s="5">
        <v>8150</v>
      </c>
      <c r="B371" s="5" t="s">
        <v>376</v>
      </c>
      <c r="C371" s="40"/>
      <c r="D371" s="14" t="e">
        <f>SUMIF(#REF!,Aufteilung_Gebäudegruppen_BWZK!A371,#REF!)</f>
        <v>#REF!</v>
      </c>
      <c r="E371" s="14" t="e">
        <f>SUMIF(#REF!,Aufteilung_Gebäudegruppen_BWZK!A371,#REF!)</f>
        <v>#REF!</v>
      </c>
      <c r="F371" s="14" t="e">
        <f>SUMIF(#REF!,Aufteilung_Gebäudegruppen_BWZK!A371,#REF!)</f>
        <v>#REF!</v>
      </c>
      <c r="G371" s="14" t="e">
        <f>SUMIF(#REF!,Aufteilung_Gebäudegruppen_BWZK!A371,#REF!)</f>
        <v>#REF!</v>
      </c>
      <c r="H371" s="14" t="e">
        <f>SUMIF(#REF!,Aufteilung_Gebäudegruppen_BWZK!A371,#REF!)</f>
        <v>#REF!</v>
      </c>
      <c r="I371" s="67"/>
      <c r="J371" s="72" t="e">
        <f>SUMIF(#REF!,Aufteilung_Gebäudegruppen_BWZK!A371,#REF!)</f>
        <v>#REF!</v>
      </c>
      <c r="K371" s="72" t="e">
        <f>SUMIF(#REF!,Aufteilung_Gebäudegruppen_BWZK!A371,#REF!)</f>
        <v>#REF!</v>
      </c>
      <c r="L371" s="72" t="e">
        <f>SUMIF(#REF!,Aufteilung_Gebäudegruppen_BWZK!A371,#REF!)</f>
        <v>#REF!</v>
      </c>
      <c r="M371" s="72" t="e">
        <f>SUMIF(#REF!,Aufteilung_Gebäudegruppen_BWZK!A371,#REF!)</f>
        <v>#REF!</v>
      </c>
      <c r="N371" s="72" t="e">
        <f>SUMIF(#REF!,Aufteilung_Gebäudegruppen_BWZK!A371,#REF!)</f>
        <v>#REF!</v>
      </c>
      <c r="O371" s="67"/>
      <c r="P371" s="72" t="e">
        <f>SUMIF(#REF!,Aufteilung_Gebäudegruppen_BWZK!A371,#REF!)</f>
        <v>#REF!</v>
      </c>
      <c r="Q371" s="72" t="e">
        <f>SUMIF(#REF!,Aufteilung_Gebäudegruppen_BWZK!A371,#REF!)</f>
        <v>#REF!</v>
      </c>
      <c r="R371" s="72" t="e">
        <f>SUMIF(#REF!,Aufteilung_Gebäudegruppen_BWZK!A371,#REF!)</f>
        <v>#REF!</v>
      </c>
      <c r="S371" s="72" t="e">
        <f>SUMIF(#REF!,Aufteilung_Gebäudegruppen_BWZK!A371,#REF!)</f>
        <v>#REF!</v>
      </c>
      <c r="T371" s="72" t="e">
        <f>SUMIF(#REF!,Aufteilung_Gebäudegruppen_BWZK!A371,#REF!)</f>
        <v>#REF!</v>
      </c>
      <c r="U371" s="67"/>
      <c r="V371" s="72" t="e">
        <f>SUMIF(#REF!,Aufteilung_Gebäudegruppen_BWZK!A371,#REF!)</f>
        <v>#REF!</v>
      </c>
      <c r="W371" s="72" t="e">
        <f>SUMIF(#REF!,Aufteilung_Gebäudegruppen_BWZK!A371,#REF!)</f>
        <v>#REF!</v>
      </c>
      <c r="X371" s="72" t="e">
        <f>SUMIF(#REF!,Aufteilung_Gebäudegruppen_BWZK!A371,#REF!)</f>
        <v>#REF!</v>
      </c>
      <c r="Y371" s="72" t="e">
        <f>SUMIF(#REF!,Aufteilung_Gebäudegruppen_BWZK!A371,#REF!)</f>
        <v>#REF!</v>
      </c>
      <c r="Z371" s="72" t="e">
        <f>SUMIF(#REF!,Aufteilung_Gebäudegruppen_BWZK!A371,#REF!)</f>
        <v>#REF!</v>
      </c>
      <c r="AA371" s="67"/>
      <c r="AB371" s="72" t="e">
        <f>SUMIF(#REF!,Aufteilung_Gebäudegruppen_BWZK!A371,#REF!)</f>
        <v>#REF!</v>
      </c>
      <c r="AC371" s="72" t="e">
        <f>SUMIF(#REF!,Aufteilung_Gebäudegruppen_BWZK!A371,#REF!)</f>
        <v>#REF!</v>
      </c>
      <c r="AD371" s="72" t="e">
        <f>SUMIF(#REF!,Aufteilung_Gebäudegruppen_BWZK!A371,#REF!)</f>
        <v>#REF!</v>
      </c>
      <c r="AE371" s="72" t="e">
        <f>SUMIF(#REF!,Aufteilung_Gebäudegruppen_BWZK!A371,#REF!)</f>
        <v>#REF!</v>
      </c>
      <c r="AF371" s="72" t="e">
        <f>SUMIF(#REF!,Aufteilung_Gebäudegruppen_BWZK!A371,#REF!)</f>
        <v>#REF!</v>
      </c>
      <c r="AG371" s="67"/>
      <c r="AH371" s="72" t="e">
        <f>SUMIF(#REF!,Aufteilung_Gebäudegruppen_BWZK!A371,#REF!)</f>
        <v>#REF!</v>
      </c>
      <c r="AI371" s="72" t="e">
        <f>SUMIF(#REF!,Aufteilung_Gebäudegruppen_BWZK!A371,#REF!)</f>
        <v>#REF!</v>
      </c>
      <c r="AJ371" s="72" t="e">
        <f>SUMIF(#REF!,Aufteilung_Gebäudegruppen_BWZK!A371,#REF!)</f>
        <v>#REF!</v>
      </c>
      <c r="AK371" s="72" t="e">
        <f>SUMIF(#REF!,Aufteilung_Gebäudegruppen_BWZK!A371,#REF!)</f>
        <v>#REF!</v>
      </c>
      <c r="AL371" s="72" t="e">
        <f>SUMIF(#REF!,Aufteilung_Gebäudegruppen_BWZK!A371,#REF!)</f>
        <v>#REF!</v>
      </c>
      <c r="AM371" s="69"/>
      <c r="AN371" s="70" t="s">
        <v>47</v>
      </c>
      <c r="AO371" s="70" t="e">
        <f t="shared" si="100"/>
        <v>#REF!</v>
      </c>
      <c r="AP371" s="70" t="e">
        <f t="shared" si="101"/>
        <v>#REF!</v>
      </c>
      <c r="AQ371" s="70" t="e">
        <f t="shared" si="102"/>
        <v>#REF!</v>
      </c>
      <c r="AR371" s="70" t="e">
        <f t="shared" si="103"/>
        <v>#REF!</v>
      </c>
      <c r="AS371" s="71"/>
      <c r="AT371" s="70" t="s">
        <v>47</v>
      </c>
      <c r="AU371" s="70" t="e">
        <f t="shared" si="104"/>
        <v>#REF!</v>
      </c>
      <c r="AV371" s="70" t="e">
        <f t="shared" si="105"/>
        <v>#REF!</v>
      </c>
      <c r="AW371" s="70" t="e">
        <f t="shared" si="106"/>
        <v>#REF!</v>
      </c>
      <c r="AX371" s="70" t="e">
        <f t="shared" si="107"/>
        <v>#REF!</v>
      </c>
      <c r="AY371" s="71"/>
      <c r="AZ371" s="70" t="s">
        <v>47</v>
      </c>
      <c r="BA371" s="70" t="e">
        <f t="shared" si="108"/>
        <v>#REF!</v>
      </c>
      <c r="BB371" s="70" t="e">
        <f t="shared" si="109"/>
        <v>#REF!</v>
      </c>
      <c r="BC371" s="70" t="e">
        <f t="shared" si="110"/>
        <v>#REF!</v>
      </c>
      <c r="BD371" s="70" t="e">
        <f t="shared" si="111"/>
        <v>#REF!</v>
      </c>
      <c r="BE371" s="71"/>
      <c r="BF371" s="70" t="s">
        <v>47</v>
      </c>
      <c r="BG371" s="70" t="e">
        <f t="shared" si="112"/>
        <v>#REF!</v>
      </c>
      <c r="BH371" s="70" t="e">
        <f t="shared" si="113"/>
        <v>#REF!</v>
      </c>
      <c r="BI371" s="70" t="e">
        <f t="shared" si="114"/>
        <v>#REF!</v>
      </c>
      <c r="BJ371" s="70" t="e">
        <f t="shared" si="115"/>
        <v>#REF!</v>
      </c>
      <c r="BK371" s="71"/>
      <c r="BL371" s="70" t="s">
        <v>47</v>
      </c>
      <c r="BM371" s="70" t="e">
        <f t="shared" si="116"/>
        <v>#REF!</v>
      </c>
      <c r="BN371" s="70" t="e">
        <f t="shared" si="117"/>
        <v>#REF!</v>
      </c>
      <c r="BO371" s="70" t="e">
        <f t="shared" si="118"/>
        <v>#REF!</v>
      </c>
      <c r="BP371" s="70" t="e">
        <f t="shared" si="119"/>
        <v>#REF!</v>
      </c>
      <c r="BQ371" s="52"/>
    </row>
    <row r="372" spans="1:69">
      <c r="A372" s="5">
        <v>8160</v>
      </c>
      <c r="B372" s="5" t="s">
        <v>377</v>
      </c>
      <c r="C372" s="40"/>
      <c r="D372" s="14" t="e">
        <f>SUMIF(#REF!,Aufteilung_Gebäudegruppen_BWZK!A372,#REF!)</f>
        <v>#REF!</v>
      </c>
      <c r="E372" s="14" t="e">
        <f>SUMIF(#REF!,Aufteilung_Gebäudegruppen_BWZK!A372,#REF!)</f>
        <v>#REF!</v>
      </c>
      <c r="F372" s="14" t="e">
        <f>SUMIF(#REF!,Aufteilung_Gebäudegruppen_BWZK!A372,#REF!)</f>
        <v>#REF!</v>
      </c>
      <c r="G372" s="14" t="e">
        <f>SUMIF(#REF!,Aufteilung_Gebäudegruppen_BWZK!A372,#REF!)</f>
        <v>#REF!</v>
      </c>
      <c r="H372" s="14" t="e">
        <f>SUMIF(#REF!,Aufteilung_Gebäudegruppen_BWZK!A372,#REF!)</f>
        <v>#REF!</v>
      </c>
      <c r="I372" s="67"/>
      <c r="J372" s="72" t="e">
        <f>SUMIF(#REF!,Aufteilung_Gebäudegruppen_BWZK!A372,#REF!)</f>
        <v>#REF!</v>
      </c>
      <c r="K372" s="72" t="e">
        <f>SUMIF(#REF!,Aufteilung_Gebäudegruppen_BWZK!A372,#REF!)</f>
        <v>#REF!</v>
      </c>
      <c r="L372" s="72" t="e">
        <f>SUMIF(#REF!,Aufteilung_Gebäudegruppen_BWZK!A372,#REF!)</f>
        <v>#REF!</v>
      </c>
      <c r="M372" s="72" t="e">
        <f>SUMIF(#REF!,Aufteilung_Gebäudegruppen_BWZK!A372,#REF!)</f>
        <v>#REF!</v>
      </c>
      <c r="N372" s="72" t="e">
        <f>SUMIF(#REF!,Aufteilung_Gebäudegruppen_BWZK!A372,#REF!)</f>
        <v>#REF!</v>
      </c>
      <c r="O372" s="67"/>
      <c r="P372" s="72" t="e">
        <f>SUMIF(#REF!,Aufteilung_Gebäudegruppen_BWZK!A372,#REF!)</f>
        <v>#REF!</v>
      </c>
      <c r="Q372" s="72" t="e">
        <f>SUMIF(#REF!,Aufteilung_Gebäudegruppen_BWZK!A372,#REF!)</f>
        <v>#REF!</v>
      </c>
      <c r="R372" s="72" t="e">
        <f>SUMIF(#REF!,Aufteilung_Gebäudegruppen_BWZK!A372,#REF!)</f>
        <v>#REF!</v>
      </c>
      <c r="S372" s="72" t="e">
        <f>SUMIF(#REF!,Aufteilung_Gebäudegruppen_BWZK!A372,#REF!)</f>
        <v>#REF!</v>
      </c>
      <c r="T372" s="72" t="e">
        <f>SUMIF(#REF!,Aufteilung_Gebäudegruppen_BWZK!A372,#REF!)</f>
        <v>#REF!</v>
      </c>
      <c r="U372" s="67"/>
      <c r="V372" s="72" t="e">
        <f>SUMIF(#REF!,Aufteilung_Gebäudegruppen_BWZK!A372,#REF!)</f>
        <v>#REF!</v>
      </c>
      <c r="W372" s="72" t="e">
        <f>SUMIF(#REF!,Aufteilung_Gebäudegruppen_BWZK!A372,#REF!)</f>
        <v>#REF!</v>
      </c>
      <c r="X372" s="72" t="e">
        <f>SUMIF(#REF!,Aufteilung_Gebäudegruppen_BWZK!A372,#REF!)</f>
        <v>#REF!</v>
      </c>
      <c r="Y372" s="72" t="e">
        <f>SUMIF(#REF!,Aufteilung_Gebäudegruppen_BWZK!A372,#REF!)</f>
        <v>#REF!</v>
      </c>
      <c r="Z372" s="72" t="e">
        <f>SUMIF(#REF!,Aufteilung_Gebäudegruppen_BWZK!A372,#REF!)</f>
        <v>#REF!</v>
      </c>
      <c r="AA372" s="67"/>
      <c r="AB372" s="72" t="e">
        <f>SUMIF(#REF!,Aufteilung_Gebäudegruppen_BWZK!A372,#REF!)</f>
        <v>#REF!</v>
      </c>
      <c r="AC372" s="72" t="e">
        <f>SUMIF(#REF!,Aufteilung_Gebäudegruppen_BWZK!A372,#REF!)</f>
        <v>#REF!</v>
      </c>
      <c r="AD372" s="72" t="e">
        <f>SUMIF(#REF!,Aufteilung_Gebäudegruppen_BWZK!A372,#REF!)</f>
        <v>#REF!</v>
      </c>
      <c r="AE372" s="72" t="e">
        <f>SUMIF(#REF!,Aufteilung_Gebäudegruppen_BWZK!A372,#REF!)</f>
        <v>#REF!</v>
      </c>
      <c r="AF372" s="72" t="e">
        <f>SUMIF(#REF!,Aufteilung_Gebäudegruppen_BWZK!A372,#REF!)</f>
        <v>#REF!</v>
      </c>
      <c r="AG372" s="67"/>
      <c r="AH372" s="72" t="e">
        <f>SUMIF(#REF!,Aufteilung_Gebäudegruppen_BWZK!A372,#REF!)</f>
        <v>#REF!</v>
      </c>
      <c r="AI372" s="72" t="e">
        <f>SUMIF(#REF!,Aufteilung_Gebäudegruppen_BWZK!A372,#REF!)</f>
        <v>#REF!</v>
      </c>
      <c r="AJ372" s="72" t="e">
        <f>SUMIF(#REF!,Aufteilung_Gebäudegruppen_BWZK!A372,#REF!)</f>
        <v>#REF!</v>
      </c>
      <c r="AK372" s="72" t="e">
        <f>SUMIF(#REF!,Aufteilung_Gebäudegruppen_BWZK!A372,#REF!)</f>
        <v>#REF!</v>
      </c>
      <c r="AL372" s="72" t="e">
        <f>SUMIF(#REF!,Aufteilung_Gebäudegruppen_BWZK!A372,#REF!)</f>
        <v>#REF!</v>
      </c>
      <c r="AM372" s="69"/>
      <c r="AN372" s="70" t="s">
        <v>47</v>
      </c>
      <c r="AO372" s="70" t="e">
        <f t="shared" si="100"/>
        <v>#REF!</v>
      </c>
      <c r="AP372" s="70" t="e">
        <f t="shared" si="101"/>
        <v>#REF!</v>
      </c>
      <c r="AQ372" s="70" t="e">
        <f t="shared" si="102"/>
        <v>#REF!</v>
      </c>
      <c r="AR372" s="70" t="e">
        <f t="shared" si="103"/>
        <v>#REF!</v>
      </c>
      <c r="AS372" s="71"/>
      <c r="AT372" s="70" t="s">
        <v>47</v>
      </c>
      <c r="AU372" s="70" t="e">
        <f t="shared" si="104"/>
        <v>#REF!</v>
      </c>
      <c r="AV372" s="70" t="e">
        <f t="shared" si="105"/>
        <v>#REF!</v>
      </c>
      <c r="AW372" s="70" t="e">
        <f t="shared" si="106"/>
        <v>#REF!</v>
      </c>
      <c r="AX372" s="70" t="e">
        <f t="shared" si="107"/>
        <v>#REF!</v>
      </c>
      <c r="AY372" s="71"/>
      <c r="AZ372" s="70" t="s">
        <v>47</v>
      </c>
      <c r="BA372" s="70" t="e">
        <f t="shared" si="108"/>
        <v>#REF!</v>
      </c>
      <c r="BB372" s="70" t="e">
        <f t="shared" si="109"/>
        <v>#REF!</v>
      </c>
      <c r="BC372" s="70" t="e">
        <f t="shared" si="110"/>
        <v>#REF!</v>
      </c>
      <c r="BD372" s="70" t="e">
        <f t="shared" si="111"/>
        <v>#REF!</v>
      </c>
      <c r="BE372" s="71"/>
      <c r="BF372" s="70" t="s">
        <v>47</v>
      </c>
      <c r="BG372" s="70" t="e">
        <f t="shared" si="112"/>
        <v>#REF!</v>
      </c>
      <c r="BH372" s="70" t="e">
        <f t="shared" si="113"/>
        <v>#REF!</v>
      </c>
      <c r="BI372" s="70" t="e">
        <f t="shared" si="114"/>
        <v>#REF!</v>
      </c>
      <c r="BJ372" s="70" t="e">
        <f t="shared" si="115"/>
        <v>#REF!</v>
      </c>
      <c r="BK372" s="71"/>
      <c r="BL372" s="70" t="s">
        <v>47</v>
      </c>
      <c r="BM372" s="70" t="e">
        <f t="shared" si="116"/>
        <v>#REF!</v>
      </c>
      <c r="BN372" s="70" t="e">
        <f t="shared" si="117"/>
        <v>#REF!</v>
      </c>
      <c r="BO372" s="70" t="e">
        <f t="shared" si="118"/>
        <v>#REF!</v>
      </c>
      <c r="BP372" s="70" t="e">
        <f t="shared" si="119"/>
        <v>#REF!</v>
      </c>
      <c r="BQ372" s="52"/>
    </row>
    <row r="373" spans="1:69">
      <c r="A373" s="5">
        <v>8170</v>
      </c>
      <c r="B373" s="5" t="s">
        <v>378</v>
      </c>
      <c r="C373" s="40"/>
      <c r="D373" s="14" t="e">
        <f>SUMIF(#REF!,Aufteilung_Gebäudegruppen_BWZK!A373,#REF!)</f>
        <v>#REF!</v>
      </c>
      <c r="E373" s="14" t="e">
        <f>SUMIF(#REF!,Aufteilung_Gebäudegruppen_BWZK!A373,#REF!)</f>
        <v>#REF!</v>
      </c>
      <c r="F373" s="14" t="e">
        <f>SUMIF(#REF!,Aufteilung_Gebäudegruppen_BWZK!A373,#REF!)</f>
        <v>#REF!</v>
      </c>
      <c r="G373" s="14" t="e">
        <f>SUMIF(#REF!,Aufteilung_Gebäudegruppen_BWZK!A373,#REF!)</f>
        <v>#REF!</v>
      </c>
      <c r="H373" s="14" t="e">
        <f>SUMIF(#REF!,Aufteilung_Gebäudegruppen_BWZK!A373,#REF!)</f>
        <v>#REF!</v>
      </c>
      <c r="I373" s="67"/>
      <c r="J373" s="72" t="e">
        <f>SUMIF(#REF!,Aufteilung_Gebäudegruppen_BWZK!A373,#REF!)</f>
        <v>#REF!</v>
      </c>
      <c r="K373" s="72" t="e">
        <f>SUMIF(#REF!,Aufteilung_Gebäudegruppen_BWZK!A373,#REF!)</f>
        <v>#REF!</v>
      </c>
      <c r="L373" s="72" t="e">
        <f>SUMIF(#REF!,Aufteilung_Gebäudegruppen_BWZK!A373,#REF!)</f>
        <v>#REF!</v>
      </c>
      <c r="M373" s="72" t="e">
        <f>SUMIF(#REF!,Aufteilung_Gebäudegruppen_BWZK!A373,#REF!)</f>
        <v>#REF!</v>
      </c>
      <c r="N373" s="72" t="e">
        <f>SUMIF(#REF!,Aufteilung_Gebäudegruppen_BWZK!A373,#REF!)</f>
        <v>#REF!</v>
      </c>
      <c r="O373" s="67"/>
      <c r="P373" s="72" t="e">
        <f>SUMIF(#REF!,Aufteilung_Gebäudegruppen_BWZK!A373,#REF!)</f>
        <v>#REF!</v>
      </c>
      <c r="Q373" s="72" t="e">
        <f>SUMIF(#REF!,Aufteilung_Gebäudegruppen_BWZK!A373,#REF!)</f>
        <v>#REF!</v>
      </c>
      <c r="R373" s="72" t="e">
        <f>SUMIF(#REF!,Aufteilung_Gebäudegruppen_BWZK!A373,#REF!)</f>
        <v>#REF!</v>
      </c>
      <c r="S373" s="72" t="e">
        <f>SUMIF(#REF!,Aufteilung_Gebäudegruppen_BWZK!A373,#REF!)</f>
        <v>#REF!</v>
      </c>
      <c r="T373" s="72" t="e">
        <f>SUMIF(#REF!,Aufteilung_Gebäudegruppen_BWZK!A373,#REF!)</f>
        <v>#REF!</v>
      </c>
      <c r="U373" s="67"/>
      <c r="V373" s="72" t="e">
        <f>SUMIF(#REF!,Aufteilung_Gebäudegruppen_BWZK!A373,#REF!)</f>
        <v>#REF!</v>
      </c>
      <c r="W373" s="72" t="e">
        <f>SUMIF(#REF!,Aufteilung_Gebäudegruppen_BWZK!A373,#REF!)</f>
        <v>#REF!</v>
      </c>
      <c r="X373" s="72" t="e">
        <f>SUMIF(#REF!,Aufteilung_Gebäudegruppen_BWZK!A373,#REF!)</f>
        <v>#REF!</v>
      </c>
      <c r="Y373" s="72" t="e">
        <f>SUMIF(#REF!,Aufteilung_Gebäudegruppen_BWZK!A373,#REF!)</f>
        <v>#REF!</v>
      </c>
      <c r="Z373" s="72" t="e">
        <f>SUMIF(#REF!,Aufteilung_Gebäudegruppen_BWZK!A373,#REF!)</f>
        <v>#REF!</v>
      </c>
      <c r="AA373" s="67"/>
      <c r="AB373" s="72" t="e">
        <f>SUMIF(#REF!,Aufteilung_Gebäudegruppen_BWZK!A373,#REF!)</f>
        <v>#REF!</v>
      </c>
      <c r="AC373" s="72" t="e">
        <f>SUMIF(#REF!,Aufteilung_Gebäudegruppen_BWZK!A373,#REF!)</f>
        <v>#REF!</v>
      </c>
      <c r="AD373" s="72" t="e">
        <f>SUMIF(#REF!,Aufteilung_Gebäudegruppen_BWZK!A373,#REF!)</f>
        <v>#REF!</v>
      </c>
      <c r="AE373" s="72" t="e">
        <f>SUMIF(#REF!,Aufteilung_Gebäudegruppen_BWZK!A373,#REF!)</f>
        <v>#REF!</v>
      </c>
      <c r="AF373" s="72" t="e">
        <f>SUMIF(#REF!,Aufteilung_Gebäudegruppen_BWZK!A373,#REF!)</f>
        <v>#REF!</v>
      </c>
      <c r="AG373" s="67"/>
      <c r="AH373" s="72" t="e">
        <f>SUMIF(#REF!,Aufteilung_Gebäudegruppen_BWZK!A373,#REF!)</f>
        <v>#REF!</v>
      </c>
      <c r="AI373" s="72" t="e">
        <f>SUMIF(#REF!,Aufteilung_Gebäudegruppen_BWZK!A373,#REF!)</f>
        <v>#REF!</v>
      </c>
      <c r="AJ373" s="72" t="e">
        <f>SUMIF(#REF!,Aufteilung_Gebäudegruppen_BWZK!A373,#REF!)</f>
        <v>#REF!</v>
      </c>
      <c r="AK373" s="72" t="e">
        <f>SUMIF(#REF!,Aufteilung_Gebäudegruppen_BWZK!A373,#REF!)</f>
        <v>#REF!</v>
      </c>
      <c r="AL373" s="72" t="e">
        <f>SUMIF(#REF!,Aufteilung_Gebäudegruppen_BWZK!A373,#REF!)</f>
        <v>#REF!</v>
      </c>
      <c r="AM373" s="69"/>
      <c r="AN373" s="70" t="s">
        <v>47</v>
      </c>
      <c r="AO373" s="70" t="e">
        <f t="shared" si="100"/>
        <v>#REF!</v>
      </c>
      <c r="AP373" s="70" t="e">
        <f t="shared" si="101"/>
        <v>#REF!</v>
      </c>
      <c r="AQ373" s="70" t="e">
        <f t="shared" si="102"/>
        <v>#REF!</v>
      </c>
      <c r="AR373" s="70" t="e">
        <f t="shared" si="103"/>
        <v>#REF!</v>
      </c>
      <c r="AS373" s="71"/>
      <c r="AT373" s="70" t="s">
        <v>47</v>
      </c>
      <c r="AU373" s="70" t="e">
        <f t="shared" si="104"/>
        <v>#REF!</v>
      </c>
      <c r="AV373" s="70" t="e">
        <f t="shared" si="105"/>
        <v>#REF!</v>
      </c>
      <c r="AW373" s="70" t="e">
        <f t="shared" si="106"/>
        <v>#REF!</v>
      </c>
      <c r="AX373" s="70" t="e">
        <f t="shared" si="107"/>
        <v>#REF!</v>
      </c>
      <c r="AY373" s="71"/>
      <c r="AZ373" s="70" t="s">
        <v>47</v>
      </c>
      <c r="BA373" s="70" t="e">
        <f t="shared" si="108"/>
        <v>#REF!</v>
      </c>
      <c r="BB373" s="70" t="e">
        <f t="shared" si="109"/>
        <v>#REF!</v>
      </c>
      <c r="BC373" s="70" t="e">
        <f t="shared" si="110"/>
        <v>#REF!</v>
      </c>
      <c r="BD373" s="70" t="e">
        <f t="shared" si="111"/>
        <v>#REF!</v>
      </c>
      <c r="BE373" s="71"/>
      <c r="BF373" s="70" t="s">
        <v>47</v>
      </c>
      <c r="BG373" s="70" t="e">
        <f t="shared" si="112"/>
        <v>#REF!</v>
      </c>
      <c r="BH373" s="70" t="e">
        <f t="shared" si="113"/>
        <v>#REF!</v>
      </c>
      <c r="BI373" s="70" t="e">
        <f t="shared" si="114"/>
        <v>#REF!</v>
      </c>
      <c r="BJ373" s="70" t="e">
        <f t="shared" si="115"/>
        <v>#REF!</v>
      </c>
      <c r="BK373" s="71"/>
      <c r="BL373" s="70" t="s">
        <v>47</v>
      </c>
      <c r="BM373" s="70" t="e">
        <f t="shared" si="116"/>
        <v>#REF!</v>
      </c>
      <c r="BN373" s="70" t="e">
        <f t="shared" si="117"/>
        <v>#REF!</v>
      </c>
      <c r="BO373" s="70" t="e">
        <f t="shared" si="118"/>
        <v>#REF!</v>
      </c>
      <c r="BP373" s="70" t="e">
        <f t="shared" si="119"/>
        <v>#REF!</v>
      </c>
      <c r="BQ373" s="52"/>
    </row>
    <row r="374" spans="1:69">
      <c r="A374" s="66">
        <v>8200</v>
      </c>
      <c r="B374" s="66" t="s">
        <v>379</v>
      </c>
      <c r="C374" s="39"/>
      <c r="D374" s="14" t="e">
        <f>SUMIF(#REF!,Aufteilung_Gebäudegruppen_BWZK!A374,#REF!)</f>
        <v>#REF!</v>
      </c>
      <c r="E374" s="14" t="e">
        <f>SUMIF(#REF!,Aufteilung_Gebäudegruppen_BWZK!A374,#REF!)</f>
        <v>#REF!</v>
      </c>
      <c r="F374" s="14" t="e">
        <f>SUMIF(#REF!,Aufteilung_Gebäudegruppen_BWZK!A374,#REF!)</f>
        <v>#REF!</v>
      </c>
      <c r="G374" s="14" t="e">
        <f>SUMIF(#REF!,Aufteilung_Gebäudegruppen_BWZK!A374,#REF!)</f>
        <v>#REF!</v>
      </c>
      <c r="H374" s="14" t="e">
        <f>SUMIF(#REF!,Aufteilung_Gebäudegruppen_BWZK!A374,#REF!)</f>
        <v>#REF!</v>
      </c>
      <c r="I374" s="67"/>
      <c r="J374" s="72" t="e">
        <f>SUMIF(#REF!,Aufteilung_Gebäudegruppen_BWZK!A374,#REF!)</f>
        <v>#REF!</v>
      </c>
      <c r="K374" s="72" t="e">
        <f>SUMIF(#REF!,Aufteilung_Gebäudegruppen_BWZK!A374,#REF!)</f>
        <v>#REF!</v>
      </c>
      <c r="L374" s="72" t="e">
        <f>SUMIF(#REF!,Aufteilung_Gebäudegruppen_BWZK!A374,#REF!)</f>
        <v>#REF!</v>
      </c>
      <c r="M374" s="72" t="e">
        <f>SUMIF(#REF!,Aufteilung_Gebäudegruppen_BWZK!A374,#REF!)</f>
        <v>#REF!</v>
      </c>
      <c r="N374" s="72" t="e">
        <f>SUMIF(#REF!,Aufteilung_Gebäudegruppen_BWZK!A374,#REF!)</f>
        <v>#REF!</v>
      </c>
      <c r="O374" s="67"/>
      <c r="P374" s="72" t="e">
        <f>SUMIF(#REF!,Aufteilung_Gebäudegruppen_BWZK!A374,#REF!)</f>
        <v>#REF!</v>
      </c>
      <c r="Q374" s="72" t="e">
        <f>SUMIF(#REF!,Aufteilung_Gebäudegruppen_BWZK!A374,#REF!)</f>
        <v>#REF!</v>
      </c>
      <c r="R374" s="72" t="e">
        <f>SUMIF(#REF!,Aufteilung_Gebäudegruppen_BWZK!A374,#REF!)</f>
        <v>#REF!</v>
      </c>
      <c r="S374" s="72" t="e">
        <f>SUMIF(#REF!,Aufteilung_Gebäudegruppen_BWZK!A374,#REF!)</f>
        <v>#REF!</v>
      </c>
      <c r="T374" s="72" t="e">
        <f>SUMIF(#REF!,Aufteilung_Gebäudegruppen_BWZK!A374,#REF!)</f>
        <v>#REF!</v>
      </c>
      <c r="U374" s="67"/>
      <c r="V374" s="72" t="e">
        <f>SUMIF(#REF!,Aufteilung_Gebäudegruppen_BWZK!A374,#REF!)</f>
        <v>#REF!</v>
      </c>
      <c r="W374" s="72" t="e">
        <f>SUMIF(#REF!,Aufteilung_Gebäudegruppen_BWZK!A374,#REF!)</f>
        <v>#REF!</v>
      </c>
      <c r="X374" s="72" t="e">
        <f>SUMIF(#REF!,Aufteilung_Gebäudegruppen_BWZK!A374,#REF!)</f>
        <v>#REF!</v>
      </c>
      <c r="Y374" s="72" t="e">
        <f>SUMIF(#REF!,Aufteilung_Gebäudegruppen_BWZK!A374,#REF!)</f>
        <v>#REF!</v>
      </c>
      <c r="Z374" s="72" t="e">
        <f>SUMIF(#REF!,Aufteilung_Gebäudegruppen_BWZK!A374,#REF!)</f>
        <v>#REF!</v>
      </c>
      <c r="AA374" s="67"/>
      <c r="AB374" s="72" t="e">
        <f>SUMIF(#REF!,Aufteilung_Gebäudegruppen_BWZK!A374,#REF!)</f>
        <v>#REF!</v>
      </c>
      <c r="AC374" s="72" t="e">
        <f>SUMIF(#REF!,Aufteilung_Gebäudegruppen_BWZK!A374,#REF!)</f>
        <v>#REF!</v>
      </c>
      <c r="AD374" s="72" t="e">
        <f>SUMIF(#REF!,Aufteilung_Gebäudegruppen_BWZK!A374,#REF!)</f>
        <v>#REF!</v>
      </c>
      <c r="AE374" s="72" t="e">
        <f>SUMIF(#REF!,Aufteilung_Gebäudegruppen_BWZK!A374,#REF!)</f>
        <v>#REF!</v>
      </c>
      <c r="AF374" s="72" t="e">
        <f>SUMIF(#REF!,Aufteilung_Gebäudegruppen_BWZK!A374,#REF!)</f>
        <v>#REF!</v>
      </c>
      <c r="AG374" s="67"/>
      <c r="AH374" s="72" t="e">
        <f>SUMIF(#REF!,Aufteilung_Gebäudegruppen_BWZK!A374,#REF!)</f>
        <v>#REF!</v>
      </c>
      <c r="AI374" s="72" t="e">
        <f>SUMIF(#REF!,Aufteilung_Gebäudegruppen_BWZK!A374,#REF!)</f>
        <v>#REF!</v>
      </c>
      <c r="AJ374" s="72" t="e">
        <f>SUMIF(#REF!,Aufteilung_Gebäudegruppen_BWZK!A374,#REF!)</f>
        <v>#REF!</v>
      </c>
      <c r="AK374" s="72" t="e">
        <f>SUMIF(#REF!,Aufteilung_Gebäudegruppen_BWZK!A374,#REF!)</f>
        <v>#REF!</v>
      </c>
      <c r="AL374" s="72" t="e">
        <f>SUMIF(#REF!,Aufteilung_Gebäudegruppen_BWZK!A374,#REF!)</f>
        <v>#REF!</v>
      </c>
      <c r="AM374" s="69"/>
      <c r="AN374" s="70" t="s">
        <v>47</v>
      </c>
      <c r="AO374" s="70" t="e">
        <f t="shared" si="100"/>
        <v>#REF!</v>
      </c>
      <c r="AP374" s="70" t="e">
        <f t="shared" si="101"/>
        <v>#REF!</v>
      </c>
      <c r="AQ374" s="70" t="e">
        <f t="shared" si="102"/>
        <v>#REF!</v>
      </c>
      <c r="AR374" s="70" t="e">
        <f t="shared" si="103"/>
        <v>#REF!</v>
      </c>
      <c r="AS374" s="71"/>
      <c r="AT374" s="70" t="s">
        <v>47</v>
      </c>
      <c r="AU374" s="70" t="e">
        <f t="shared" si="104"/>
        <v>#REF!</v>
      </c>
      <c r="AV374" s="70" t="e">
        <f t="shared" si="105"/>
        <v>#REF!</v>
      </c>
      <c r="AW374" s="70" t="e">
        <f t="shared" si="106"/>
        <v>#REF!</v>
      </c>
      <c r="AX374" s="70" t="e">
        <f t="shared" si="107"/>
        <v>#REF!</v>
      </c>
      <c r="AY374" s="71"/>
      <c r="AZ374" s="70" t="s">
        <v>47</v>
      </c>
      <c r="BA374" s="70" t="e">
        <f t="shared" si="108"/>
        <v>#REF!</v>
      </c>
      <c r="BB374" s="70" t="e">
        <f t="shared" si="109"/>
        <v>#REF!</v>
      </c>
      <c r="BC374" s="70" t="e">
        <f t="shared" si="110"/>
        <v>#REF!</v>
      </c>
      <c r="BD374" s="70" t="e">
        <f t="shared" si="111"/>
        <v>#REF!</v>
      </c>
      <c r="BE374" s="71"/>
      <c r="BF374" s="70" t="s">
        <v>47</v>
      </c>
      <c r="BG374" s="70" t="e">
        <f t="shared" si="112"/>
        <v>#REF!</v>
      </c>
      <c r="BH374" s="70" t="e">
        <f t="shared" si="113"/>
        <v>#REF!</v>
      </c>
      <c r="BI374" s="70" t="e">
        <f t="shared" si="114"/>
        <v>#REF!</v>
      </c>
      <c r="BJ374" s="70" t="e">
        <f t="shared" si="115"/>
        <v>#REF!</v>
      </c>
      <c r="BK374" s="71"/>
      <c r="BL374" s="70" t="s">
        <v>47</v>
      </c>
      <c r="BM374" s="70" t="e">
        <f t="shared" si="116"/>
        <v>#REF!</v>
      </c>
      <c r="BN374" s="70" t="e">
        <f t="shared" si="117"/>
        <v>#REF!</v>
      </c>
      <c r="BO374" s="70" t="e">
        <f t="shared" si="118"/>
        <v>#REF!</v>
      </c>
      <c r="BP374" s="70" t="e">
        <f t="shared" si="119"/>
        <v>#REF!</v>
      </c>
      <c r="BQ374" s="52"/>
    </row>
    <row r="375" spans="1:69">
      <c r="A375" s="5">
        <v>8210</v>
      </c>
      <c r="B375" s="5" t="s">
        <v>380</v>
      </c>
      <c r="C375" s="40"/>
      <c r="D375" s="14" t="e">
        <f>SUMIF(#REF!,Aufteilung_Gebäudegruppen_BWZK!A375,#REF!)</f>
        <v>#REF!</v>
      </c>
      <c r="E375" s="14" t="e">
        <f>SUMIF(#REF!,Aufteilung_Gebäudegruppen_BWZK!A375,#REF!)</f>
        <v>#REF!</v>
      </c>
      <c r="F375" s="14" t="e">
        <f>SUMIF(#REF!,Aufteilung_Gebäudegruppen_BWZK!A375,#REF!)</f>
        <v>#REF!</v>
      </c>
      <c r="G375" s="14" t="e">
        <f>SUMIF(#REF!,Aufteilung_Gebäudegruppen_BWZK!A375,#REF!)</f>
        <v>#REF!</v>
      </c>
      <c r="H375" s="14" t="e">
        <f>SUMIF(#REF!,Aufteilung_Gebäudegruppen_BWZK!A375,#REF!)</f>
        <v>#REF!</v>
      </c>
      <c r="I375" s="67"/>
      <c r="J375" s="72" t="e">
        <f>SUMIF(#REF!,Aufteilung_Gebäudegruppen_BWZK!A375,#REF!)</f>
        <v>#REF!</v>
      </c>
      <c r="K375" s="72" t="e">
        <f>SUMIF(#REF!,Aufteilung_Gebäudegruppen_BWZK!A375,#REF!)</f>
        <v>#REF!</v>
      </c>
      <c r="L375" s="72" t="e">
        <f>SUMIF(#REF!,Aufteilung_Gebäudegruppen_BWZK!A375,#REF!)</f>
        <v>#REF!</v>
      </c>
      <c r="M375" s="72" t="e">
        <f>SUMIF(#REF!,Aufteilung_Gebäudegruppen_BWZK!A375,#REF!)</f>
        <v>#REF!</v>
      </c>
      <c r="N375" s="72" t="e">
        <f>SUMIF(#REF!,Aufteilung_Gebäudegruppen_BWZK!A375,#REF!)</f>
        <v>#REF!</v>
      </c>
      <c r="O375" s="67"/>
      <c r="P375" s="72" t="e">
        <f>SUMIF(#REF!,Aufteilung_Gebäudegruppen_BWZK!A375,#REF!)</f>
        <v>#REF!</v>
      </c>
      <c r="Q375" s="72" t="e">
        <f>SUMIF(#REF!,Aufteilung_Gebäudegruppen_BWZK!A375,#REF!)</f>
        <v>#REF!</v>
      </c>
      <c r="R375" s="72" t="e">
        <f>SUMIF(#REF!,Aufteilung_Gebäudegruppen_BWZK!A375,#REF!)</f>
        <v>#REF!</v>
      </c>
      <c r="S375" s="72" t="e">
        <f>SUMIF(#REF!,Aufteilung_Gebäudegruppen_BWZK!A375,#REF!)</f>
        <v>#REF!</v>
      </c>
      <c r="T375" s="72" t="e">
        <f>SUMIF(#REF!,Aufteilung_Gebäudegruppen_BWZK!A375,#REF!)</f>
        <v>#REF!</v>
      </c>
      <c r="U375" s="67"/>
      <c r="V375" s="72" t="e">
        <f>SUMIF(#REF!,Aufteilung_Gebäudegruppen_BWZK!A375,#REF!)</f>
        <v>#REF!</v>
      </c>
      <c r="W375" s="72" t="e">
        <f>SUMIF(#REF!,Aufteilung_Gebäudegruppen_BWZK!A375,#REF!)</f>
        <v>#REF!</v>
      </c>
      <c r="X375" s="72" t="e">
        <f>SUMIF(#REF!,Aufteilung_Gebäudegruppen_BWZK!A375,#REF!)</f>
        <v>#REF!</v>
      </c>
      <c r="Y375" s="72" t="e">
        <f>SUMIF(#REF!,Aufteilung_Gebäudegruppen_BWZK!A375,#REF!)</f>
        <v>#REF!</v>
      </c>
      <c r="Z375" s="72" t="e">
        <f>SUMIF(#REF!,Aufteilung_Gebäudegruppen_BWZK!A375,#REF!)</f>
        <v>#REF!</v>
      </c>
      <c r="AA375" s="67"/>
      <c r="AB375" s="72" t="e">
        <f>SUMIF(#REF!,Aufteilung_Gebäudegruppen_BWZK!A375,#REF!)</f>
        <v>#REF!</v>
      </c>
      <c r="AC375" s="72" t="e">
        <f>SUMIF(#REF!,Aufteilung_Gebäudegruppen_BWZK!A375,#REF!)</f>
        <v>#REF!</v>
      </c>
      <c r="AD375" s="72" t="e">
        <f>SUMIF(#REF!,Aufteilung_Gebäudegruppen_BWZK!A375,#REF!)</f>
        <v>#REF!</v>
      </c>
      <c r="AE375" s="72" t="e">
        <f>SUMIF(#REF!,Aufteilung_Gebäudegruppen_BWZK!A375,#REF!)</f>
        <v>#REF!</v>
      </c>
      <c r="AF375" s="72" t="e">
        <f>SUMIF(#REF!,Aufteilung_Gebäudegruppen_BWZK!A375,#REF!)</f>
        <v>#REF!</v>
      </c>
      <c r="AG375" s="67"/>
      <c r="AH375" s="72" t="e">
        <f>SUMIF(#REF!,Aufteilung_Gebäudegruppen_BWZK!A375,#REF!)</f>
        <v>#REF!</v>
      </c>
      <c r="AI375" s="72" t="e">
        <f>SUMIF(#REF!,Aufteilung_Gebäudegruppen_BWZK!A375,#REF!)</f>
        <v>#REF!</v>
      </c>
      <c r="AJ375" s="72" t="e">
        <f>SUMIF(#REF!,Aufteilung_Gebäudegruppen_BWZK!A375,#REF!)</f>
        <v>#REF!</v>
      </c>
      <c r="AK375" s="72" t="e">
        <f>SUMIF(#REF!,Aufteilung_Gebäudegruppen_BWZK!A375,#REF!)</f>
        <v>#REF!</v>
      </c>
      <c r="AL375" s="72" t="e">
        <f>SUMIF(#REF!,Aufteilung_Gebäudegruppen_BWZK!A375,#REF!)</f>
        <v>#REF!</v>
      </c>
      <c r="AM375" s="69"/>
      <c r="AN375" s="70" t="s">
        <v>47</v>
      </c>
      <c r="AO375" s="70" t="e">
        <f t="shared" si="100"/>
        <v>#REF!</v>
      </c>
      <c r="AP375" s="70" t="e">
        <f t="shared" si="101"/>
        <v>#REF!</v>
      </c>
      <c r="AQ375" s="70" t="e">
        <f t="shared" si="102"/>
        <v>#REF!</v>
      </c>
      <c r="AR375" s="70" t="e">
        <f t="shared" si="103"/>
        <v>#REF!</v>
      </c>
      <c r="AS375" s="71"/>
      <c r="AT375" s="70" t="s">
        <v>47</v>
      </c>
      <c r="AU375" s="70" t="e">
        <f t="shared" si="104"/>
        <v>#REF!</v>
      </c>
      <c r="AV375" s="70" t="e">
        <f t="shared" si="105"/>
        <v>#REF!</v>
      </c>
      <c r="AW375" s="70" t="e">
        <f t="shared" si="106"/>
        <v>#REF!</v>
      </c>
      <c r="AX375" s="70" t="e">
        <f t="shared" si="107"/>
        <v>#REF!</v>
      </c>
      <c r="AY375" s="71"/>
      <c r="AZ375" s="70" t="s">
        <v>47</v>
      </c>
      <c r="BA375" s="70" t="e">
        <f t="shared" si="108"/>
        <v>#REF!</v>
      </c>
      <c r="BB375" s="70" t="e">
        <f t="shared" si="109"/>
        <v>#REF!</v>
      </c>
      <c r="BC375" s="70" t="e">
        <f t="shared" si="110"/>
        <v>#REF!</v>
      </c>
      <c r="BD375" s="70" t="e">
        <f t="shared" si="111"/>
        <v>#REF!</v>
      </c>
      <c r="BE375" s="71"/>
      <c r="BF375" s="70" t="s">
        <v>47</v>
      </c>
      <c r="BG375" s="70" t="e">
        <f t="shared" si="112"/>
        <v>#REF!</v>
      </c>
      <c r="BH375" s="70" t="e">
        <f t="shared" si="113"/>
        <v>#REF!</v>
      </c>
      <c r="BI375" s="70" t="e">
        <f t="shared" si="114"/>
        <v>#REF!</v>
      </c>
      <c r="BJ375" s="70" t="e">
        <f t="shared" si="115"/>
        <v>#REF!</v>
      </c>
      <c r="BK375" s="71"/>
      <c r="BL375" s="70" t="s">
        <v>47</v>
      </c>
      <c r="BM375" s="70" t="e">
        <f t="shared" si="116"/>
        <v>#REF!</v>
      </c>
      <c r="BN375" s="70" t="e">
        <f t="shared" si="117"/>
        <v>#REF!</v>
      </c>
      <c r="BO375" s="70" t="e">
        <f t="shared" si="118"/>
        <v>#REF!</v>
      </c>
      <c r="BP375" s="70" t="e">
        <f t="shared" si="119"/>
        <v>#REF!</v>
      </c>
      <c r="BQ375" s="52"/>
    </row>
    <row r="376" spans="1:69">
      <c r="A376" s="5">
        <v>8220</v>
      </c>
      <c r="B376" s="5" t="s">
        <v>381</v>
      </c>
      <c r="C376" s="40"/>
      <c r="D376" s="14" t="e">
        <f>SUMIF(#REF!,Aufteilung_Gebäudegruppen_BWZK!A376,#REF!)</f>
        <v>#REF!</v>
      </c>
      <c r="E376" s="14" t="e">
        <f>SUMIF(#REF!,Aufteilung_Gebäudegruppen_BWZK!A376,#REF!)</f>
        <v>#REF!</v>
      </c>
      <c r="F376" s="14" t="e">
        <f>SUMIF(#REF!,Aufteilung_Gebäudegruppen_BWZK!A376,#REF!)</f>
        <v>#REF!</v>
      </c>
      <c r="G376" s="14" t="e">
        <f>SUMIF(#REF!,Aufteilung_Gebäudegruppen_BWZK!A376,#REF!)</f>
        <v>#REF!</v>
      </c>
      <c r="H376" s="14" t="e">
        <f>SUMIF(#REF!,Aufteilung_Gebäudegruppen_BWZK!A376,#REF!)</f>
        <v>#REF!</v>
      </c>
      <c r="I376" s="67"/>
      <c r="J376" s="72" t="e">
        <f>SUMIF(#REF!,Aufteilung_Gebäudegruppen_BWZK!A376,#REF!)</f>
        <v>#REF!</v>
      </c>
      <c r="K376" s="72" t="e">
        <f>SUMIF(#REF!,Aufteilung_Gebäudegruppen_BWZK!A376,#REF!)</f>
        <v>#REF!</v>
      </c>
      <c r="L376" s="72" t="e">
        <f>SUMIF(#REF!,Aufteilung_Gebäudegruppen_BWZK!A376,#REF!)</f>
        <v>#REF!</v>
      </c>
      <c r="M376" s="72" t="e">
        <f>SUMIF(#REF!,Aufteilung_Gebäudegruppen_BWZK!A376,#REF!)</f>
        <v>#REF!</v>
      </c>
      <c r="N376" s="72" t="e">
        <f>SUMIF(#REF!,Aufteilung_Gebäudegruppen_BWZK!A376,#REF!)</f>
        <v>#REF!</v>
      </c>
      <c r="O376" s="67"/>
      <c r="P376" s="72" t="e">
        <f>SUMIF(#REF!,Aufteilung_Gebäudegruppen_BWZK!A376,#REF!)</f>
        <v>#REF!</v>
      </c>
      <c r="Q376" s="72" t="e">
        <f>SUMIF(#REF!,Aufteilung_Gebäudegruppen_BWZK!A376,#REF!)</f>
        <v>#REF!</v>
      </c>
      <c r="R376" s="72" t="e">
        <f>SUMIF(#REF!,Aufteilung_Gebäudegruppen_BWZK!A376,#REF!)</f>
        <v>#REF!</v>
      </c>
      <c r="S376" s="72" t="e">
        <f>SUMIF(#REF!,Aufteilung_Gebäudegruppen_BWZK!A376,#REF!)</f>
        <v>#REF!</v>
      </c>
      <c r="T376" s="72" t="e">
        <f>SUMIF(#REF!,Aufteilung_Gebäudegruppen_BWZK!A376,#REF!)</f>
        <v>#REF!</v>
      </c>
      <c r="U376" s="67"/>
      <c r="V376" s="72" t="e">
        <f>SUMIF(#REF!,Aufteilung_Gebäudegruppen_BWZK!A376,#REF!)</f>
        <v>#REF!</v>
      </c>
      <c r="W376" s="72" t="e">
        <f>SUMIF(#REF!,Aufteilung_Gebäudegruppen_BWZK!A376,#REF!)</f>
        <v>#REF!</v>
      </c>
      <c r="X376" s="72" t="e">
        <f>SUMIF(#REF!,Aufteilung_Gebäudegruppen_BWZK!A376,#REF!)</f>
        <v>#REF!</v>
      </c>
      <c r="Y376" s="72" t="e">
        <f>SUMIF(#REF!,Aufteilung_Gebäudegruppen_BWZK!A376,#REF!)</f>
        <v>#REF!</v>
      </c>
      <c r="Z376" s="72" t="e">
        <f>SUMIF(#REF!,Aufteilung_Gebäudegruppen_BWZK!A376,#REF!)</f>
        <v>#REF!</v>
      </c>
      <c r="AA376" s="67"/>
      <c r="AB376" s="72" t="e">
        <f>SUMIF(#REF!,Aufteilung_Gebäudegruppen_BWZK!A376,#REF!)</f>
        <v>#REF!</v>
      </c>
      <c r="AC376" s="72" t="e">
        <f>SUMIF(#REF!,Aufteilung_Gebäudegruppen_BWZK!A376,#REF!)</f>
        <v>#REF!</v>
      </c>
      <c r="AD376" s="72" t="e">
        <f>SUMIF(#REF!,Aufteilung_Gebäudegruppen_BWZK!A376,#REF!)</f>
        <v>#REF!</v>
      </c>
      <c r="AE376" s="72" t="e">
        <f>SUMIF(#REF!,Aufteilung_Gebäudegruppen_BWZK!A376,#REF!)</f>
        <v>#REF!</v>
      </c>
      <c r="AF376" s="72" t="e">
        <f>SUMIF(#REF!,Aufteilung_Gebäudegruppen_BWZK!A376,#REF!)</f>
        <v>#REF!</v>
      </c>
      <c r="AG376" s="67"/>
      <c r="AH376" s="72" t="e">
        <f>SUMIF(#REF!,Aufteilung_Gebäudegruppen_BWZK!A376,#REF!)</f>
        <v>#REF!</v>
      </c>
      <c r="AI376" s="72" t="e">
        <f>SUMIF(#REF!,Aufteilung_Gebäudegruppen_BWZK!A376,#REF!)</f>
        <v>#REF!</v>
      </c>
      <c r="AJ376" s="72" t="e">
        <f>SUMIF(#REF!,Aufteilung_Gebäudegruppen_BWZK!A376,#REF!)</f>
        <v>#REF!</v>
      </c>
      <c r="AK376" s="72" t="e">
        <f>SUMIF(#REF!,Aufteilung_Gebäudegruppen_BWZK!A376,#REF!)</f>
        <v>#REF!</v>
      </c>
      <c r="AL376" s="72" t="e">
        <f>SUMIF(#REF!,Aufteilung_Gebäudegruppen_BWZK!A376,#REF!)</f>
        <v>#REF!</v>
      </c>
      <c r="AM376" s="69"/>
      <c r="AN376" s="70" t="s">
        <v>47</v>
      </c>
      <c r="AO376" s="70" t="e">
        <f t="shared" si="100"/>
        <v>#REF!</v>
      </c>
      <c r="AP376" s="70" t="e">
        <f t="shared" si="101"/>
        <v>#REF!</v>
      </c>
      <c r="AQ376" s="70" t="e">
        <f t="shared" si="102"/>
        <v>#REF!</v>
      </c>
      <c r="AR376" s="70" t="e">
        <f t="shared" si="103"/>
        <v>#REF!</v>
      </c>
      <c r="AS376" s="71"/>
      <c r="AT376" s="70" t="s">
        <v>47</v>
      </c>
      <c r="AU376" s="70" t="e">
        <f t="shared" si="104"/>
        <v>#REF!</v>
      </c>
      <c r="AV376" s="70" t="e">
        <f t="shared" si="105"/>
        <v>#REF!</v>
      </c>
      <c r="AW376" s="70" t="e">
        <f t="shared" si="106"/>
        <v>#REF!</v>
      </c>
      <c r="AX376" s="70" t="e">
        <f t="shared" si="107"/>
        <v>#REF!</v>
      </c>
      <c r="AY376" s="71"/>
      <c r="AZ376" s="70" t="s">
        <v>47</v>
      </c>
      <c r="BA376" s="70" t="e">
        <f t="shared" si="108"/>
        <v>#REF!</v>
      </c>
      <c r="BB376" s="70" t="e">
        <f t="shared" si="109"/>
        <v>#REF!</v>
      </c>
      <c r="BC376" s="70" t="e">
        <f t="shared" si="110"/>
        <v>#REF!</v>
      </c>
      <c r="BD376" s="70" t="e">
        <f t="shared" si="111"/>
        <v>#REF!</v>
      </c>
      <c r="BE376" s="71"/>
      <c r="BF376" s="70" t="s">
        <v>47</v>
      </c>
      <c r="BG376" s="70" t="e">
        <f t="shared" si="112"/>
        <v>#REF!</v>
      </c>
      <c r="BH376" s="70" t="e">
        <f t="shared" si="113"/>
        <v>#REF!</v>
      </c>
      <c r="BI376" s="70" t="e">
        <f t="shared" si="114"/>
        <v>#REF!</v>
      </c>
      <c r="BJ376" s="70" t="e">
        <f t="shared" si="115"/>
        <v>#REF!</v>
      </c>
      <c r="BK376" s="71"/>
      <c r="BL376" s="70" t="s">
        <v>47</v>
      </c>
      <c r="BM376" s="70" t="e">
        <f t="shared" si="116"/>
        <v>#REF!</v>
      </c>
      <c r="BN376" s="70" t="e">
        <f t="shared" si="117"/>
        <v>#REF!</v>
      </c>
      <c r="BO376" s="70" t="e">
        <f t="shared" si="118"/>
        <v>#REF!</v>
      </c>
      <c r="BP376" s="70" t="e">
        <f t="shared" si="119"/>
        <v>#REF!</v>
      </c>
      <c r="BQ376" s="52"/>
    </row>
    <row r="377" spans="1:69">
      <c r="A377" s="5">
        <v>8230</v>
      </c>
      <c r="B377" s="5" t="s">
        <v>382</v>
      </c>
      <c r="C377" s="40"/>
      <c r="D377" s="14" t="e">
        <f>SUMIF(#REF!,Aufteilung_Gebäudegruppen_BWZK!A377,#REF!)</f>
        <v>#REF!</v>
      </c>
      <c r="E377" s="14" t="e">
        <f>SUMIF(#REF!,Aufteilung_Gebäudegruppen_BWZK!A377,#REF!)</f>
        <v>#REF!</v>
      </c>
      <c r="F377" s="14" t="e">
        <f>SUMIF(#REF!,Aufteilung_Gebäudegruppen_BWZK!A377,#REF!)</f>
        <v>#REF!</v>
      </c>
      <c r="G377" s="14" t="e">
        <f>SUMIF(#REF!,Aufteilung_Gebäudegruppen_BWZK!A377,#REF!)</f>
        <v>#REF!</v>
      </c>
      <c r="H377" s="14" t="e">
        <f>SUMIF(#REF!,Aufteilung_Gebäudegruppen_BWZK!A377,#REF!)</f>
        <v>#REF!</v>
      </c>
      <c r="I377" s="67"/>
      <c r="J377" s="72" t="e">
        <f>SUMIF(#REF!,Aufteilung_Gebäudegruppen_BWZK!A377,#REF!)</f>
        <v>#REF!</v>
      </c>
      <c r="K377" s="72" t="e">
        <f>SUMIF(#REF!,Aufteilung_Gebäudegruppen_BWZK!A377,#REF!)</f>
        <v>#REF!</v>
      </c>
      <c r="L377" s="72" t="e">
        <f>SUMIF(#REF!,Aufteilung_Gebäudegruppen_BWZK!A377,#REF!)</f>
        <v>#REF!</v>
      </c>
      <c r="M377" s="72" t="e">
        <f>SUMIF(#REF!,Aufteilung_Gebäudegruppen_BWZK!A377,#REF!)</f>
        <v>#REF!</v>
      </c>
      <c r="N377" s="72" t="e">
        <f>SUMIF(#REF!,Aufteilung_Gebäudegruppen_BWZK!A377,#REF!)</f>
        <v>#REF!</v>
      </c>
      <c r="O377" s="67"/>
      <c r="P377" s="72" t="e">
        <f>SUMIF(#REF!,Aufteilung_Gebäudegruppen_BWZK!A377,#REF!)</f>
        <v>#REF!</v>
      </c>
      <c r="Q377" s="72" t="e">
        <f>SUMIF(#REF!,Aufteilung_Gebäudegruppen_BWZK!A377,#REF!)</f>
        <v>#REF!</v>
      </c>
      <c r="R377" s="72" t="e">
        <f>SUMIF(#REF!,Aufteilung_Gebäudegruppen_BWZK!A377,#REF!)</f>
        <v>#REF!</v>
      </c>
      <c r="S377" s="72" t="e">
        <f>SUMIF(#REF!,Aufteilung_Gebäudegruppen_BWZK!A377,#REF!)</f>
        <v>#REF!</v>
      </c>
      <c r="T377" s="72" t="e">
        <f>SUMIF(#REF!,Aufteilung_Gebäudegruppen_BWZK!A377,#REF!)</f>
        <v>#REF!</v>
      </c>
      <c r="U377" s="67"/>
      <c r="V377" s="72" t="e">
        <f>SUMIF(#REF!,Aufteilung_Gebäudegruppen_BWZK!A377,#REF!)</f>
        <v>#REF!</v>
      </c>
      <c r="W377" s="72" t="e">
        <f>SUMIF(#REF!,Aufteilung_Gebäudegruppen_BWZK!A377,#REF!)</f>
        <v>#REF!</v>
      </c>
      <c r="X377" s="72" t="e">
        <f>SUMIF(#REF!,Aufteilung_Gebäudegruppen_BWZK!A377,#REF!)</f>
        <v>#REF!</v>
      </c>
      <c r="Y377" s="72" t="e">
        <f>SUMIF(#REF!,Aufteilung_Gebäudegruppen_BWZK!A377,#REF!)</f>
        <v>#REF!</v>
      </c>
      <c r="Z377" s="72" t="e">
        <f>SUMIF(#REF!,Aufteilung_Gebäudegruppen_BWZK!A377,#REF!)</f>
        <v>#REF!</v>
      </c>
      <c r="AA377" s="67"/>
      <c r="AB377" s="72" t="e">
        <f>SUMIF(#REF!,Aufteilung_Gebäudegruppen_BWZK!A377,#REF!)</f>
        <v>#REF!</v>
      </c>
      <c r="AC377" s="72" t="e">
        <f>SUMIF(#REF!,Aufteilung_Gebäudegruppen_BWZK!A377,#REF!)</f>
        <v>#REF!</v>
      </c>
      <c r="AD377" s="72" t="e">
        <f>SUMIF(#REF!,Aufteilung_Gebäudegruppen_BWZK!A377,#REF!)</f>
        <v>#REF!</v>
      </c>
      <c r="AE377" s="72" t="e">
        <f>SUMIF(#REF!,Aufteilung_Gebäudegruppen_BWZK!A377,#REF!)</f>
        <v>#REF!</v>
      </c>
      <c r="AF377" s="72" t="e">
        <f>SUMIF(#REF!,Aufteilung_Gebäudegruppen_BWZK!A377,#REF!)</f>
        <v>#REF!</v>
      </c>
      <c r="AG377" s="67"/>
      <c r="AH377" s="72" t="e">
        <f>SUMIF(#REF!,Aufteilung_Gebäudegruppen_BWZK!A377,#REF!)</f>
        <v>#REF!</v>
      </c>
      <c r="AI377" s="72" t="e">
        <f>SUMIF(#REF!,Aufteilung_Gebäudegruppen_BWZK!A377,#REF!)</f>
        <v>#REF!</v>
      </c>
      <c r="AJ377" s="72" t="e">
        <f>SUMIF(#REF!,Aufteilung_Gebäudegruppen_BWZK!A377,#REF!)</f>
        <v>#REF!</v>
      </c>
      <c r="AK377" s="72" t="e">
        <f>SUMIF(#REF!,Aufteilung_Gebäudegruppen_BWZK!A377,#REF!)</f>
        <v>#REF!</v>
      </c>
      <c r="AL377" s="72" t="e">
        <f>SUMIF(#REF!,Aufteilung_Gebäudegruppen_BWZK!A377,#REF!)</f>
        <v>#REF!</v>
      </c>
      <c r="AM377" s="69"/>
      <c r="AN377" s="70" t="s">
        <v>47</v>
      </c>
      <c r="AO377" s="70" t="e">
        <f t="shared" si="100"/>
        <v>#REF!</v>
      </c>
      <c r="AP377" s="70" t="e">
        <f t="shared" si="101"/>
        <v>#REF!</v>
      </c>
      <c r="AQ377" s="70" t="e">
        <f t="shared" si="102"/>
        <v>#REF!</v>
      </c>
      <c r="AR377" s="70" t="e">
        <f t="shared" si="103"/>
        <v>#REF!</v>
      </c>
      <c r="AS377" s="71"/>
      <c r="AT377" s="70" t="s">
        <v>47</v>
      </c>
      <c r="AU377" s="70" t="e">
        <f t="shared" si="104"/>
        <v>#REF!</v>
      </c>
      <c r="AV377" s="70" t="e">
        <f t="shared" si="105"/>
        <v>#REF!</v>
      </c>
      <c r="AW377" s="70" t="e">
        <f t="shared" si="106"/>
        <v>#REF!</v>
      </c>
      <c r="AX377" s="70" t="e">
        <f t="shared" si="107"/>
        <v>#REF!</v>
      </c>
      <c r="AY377" s="71"/>
      <c r="AZ377" s="70" t="s">
        <v>47</v>
      </c>
      <c r="BA377" s="70" t="e">
        <f t="shared" si="108"/>
        <v>#REF!</v>
      </c>
      <c r="BB377" s="70" t="e">
        <f t="shared" si="109"/>
        <v>#REF!</v>
      </c>
      <c r="BC377" s="70" t="e">
        <f t="shared" si="110"/>
        <v>#REF!</v>
      </c>
      <c r="BD377" s="70" t="e">
        <f t="shared" si="111"/>
        <v>#REF!</v>
      </c>
      <c r="BE377" s="71"/>
      <c r="BF377" s="70" t="s">
        <v>47</v>
      </c>
      <c r="BG377" s="70" t="e">
        <f t="shared" si="112"/>
        <v>#REF!</v>
      </c>
      <c r="BH377" s="70" t="e">
        <f t="shared" si="113"/>
        <v>#REF!</v>
      </c>
      <c r="BI377" s="70" t="e">
        <f t="shared" si="114"/>
        <v>#REF!</v>
      </c>
      <c r="BJ377" s="70" t="e">
        <f t="shared" si="115"/>
        <v>#REF!</v>
      </c>
      <c r="BK377" s="71"/>
      <c r="BL377" s="70" t="s">
        <v>47</v>
      </c>
      <c r="BM377" s="70" t="e">
        <f t="shared" si="116"/>
        <v>#REF!</v>
      </c>
      <c r="BN377" s="70" t="e">
        <f t="shared" si="117"/>
        <v>#REF!</v>
      </c>
      <c r="BO377" s="70" t="e">
        <f t="shared" si="118"/>
        <v>#REF!</v>
      </c>
      <c r="BP377" s="70" t="e">
        <f t="shared" si="119"/>
        <v>#REF!</v>
      </c>
      <c r="BQ377" s="52"/>
    </row>
    <row r="378" spans="1:69">
      <c r="A378" s="5">
        <v>8240</v>
      </c>
      <c r="B378" s="5" t="s">
        <v>383</v>
      </c>
      <c r="C378" s="40"/>
      <c r="D378" s="14" t="e">
        <f>SUMIF(#REF!,Aufteilung_Gebäudegruppen_BWZK!A378,#REF!)</f>
        <v>#REF!</v>
      </c>
      <c r="E378" s="14" t="e">
        <f>SUMIF(#REF!,Aufteilung_Gebäudegruppen_BWZK!A378,#REF!)</f>
        <v>#REF!</v>
      </c>
      <c r="F378" s="14" t="e">
        <f>SUMIF(#REF!,Aufteilung_Gebäudegruppen_BWZK!A378,#REF!)</f>
        <v>#REF!</v>
      </c>
      <c r="G378" s="14" t="e">
        <f>SUMIF(#REF!,Aufteilung_Gebäudegruppen_BWZK!A378,#REF!)</f>
        <v>#REF!</v>
      </c>
      <c r="H378" s="14" t="e">
        <f>SUMIF(#REF!,Aufteilung_Gebäudegruppen_BWZK!A378,#REF!)</f>
        <v>#REF!</v>
      </c>
      <c r="I378" s="67"/>
      <c r="J378" s="72" t="e">
        <f>SUMIF(#REF!,Aufteilung_Gebäudegruppen_BWZK!A378,#REF!)</f>
        <v>#REF!</v>
      </c>
      <c r="K378" s="72" t="e">
        <f>SUMIF(#REF!,Aufteilung_Gebäudegruppen_BWZK!A378,#REF!)</f>
        <v>#REF!</v>
      </c>
      <c r="L378" s="72" t="e">
        <f>SUMIF(#REF!,Aufteilung_Gebäudegruppen_BWZK!A378,#REF!)</f>
        <v>#REF!</v>
      </c>
      <c r="M378" s="72" t="e">
        <f>SUMIF(#REF!,Aufteilung_Gebäudegruppen_BWZK!A378,#REF!)</f>
        <v>#REF!</v>
      </c>
      <c r="N378" s="72" t="e">
        <f>SUMIF(#REF!,Aufteilung_Gebäudegruppen_BWZK!A378,#REF!)</f>
        <v>#REF!</v>
      </c>
      <c r="O378" s="67"/>
      <c r="P378" s="72" t="e">
        <f>SUMIF(#REF!,Aufteilung_Gebäudegruppen_BWZK!A378,#REF!)</f>
        <v>#REF!</v>
      </c>
      <c r="Q378" s="72" t="e">
        <f>SUMIF(#REF!,Aufteilung_Gebäudegruppen_BWZK!A378,#REF!)</f>
        <v>#REF!</v>
      </c>
      <c r="R378" s="72" t="e">
        <f>SUMIF(#REF!,Aufteilung_Gebäudegruppen_BWZK!A378,#REF!)</f>
        <v>#REF!</v>
      </c>
      <c r="S378" s="72" t="e">
        <f>SUMIF(#REF!,Aufteilung_Gebäudegruppen_BWZK!A378,#REF!)</f>
        <v>#REF!</v>
      </c>
      <c r="T378" s="72" t="e">
        <f>SUMIF(#REF!,Aufteilung_Gebäudegruppen_BWZK!A378,#REF!)</f>
        <v>#REF!</v>
      </c>
      <c r="U378" s="67"/>
      <c r="V378" s="72" t="e">
        <f>SUMIF(#REF!,Aufteilung_Gebäudegruppen_BWZK!A378,#REF!)</f>
        <v>#REF!</v>
      </c>
      <c r="W378" s="72" t="e">
        <f>SUMIF(#REF!,Aufteilung_Gebäudegruppen_BWZK!A378,#REF!)</f>
        <v>#REF!</v>
      </c>
      <c r="X378" s="72" t="e">
        <f>SUMIF(#REF!,Aufteilung_Gebäudegruppen_BWZK!A378,#REF!)</f>
        <v>#REF!</v>
      </c>
      <c r="Y378" s="72" t="e">
        <f>SUMIF(#REF!,Aufteilung_Gebäudegruppen_BWZK!A378,#REF!)</f>
        <v>#REF!</v>
      </c>
      <c r="Z378" s="72" t="e">
        <f>SUMIF(#REF!,Aufteilung_Gebäudegruppen_BWZK!A378,#REF!)</f>
        <v>#REF!</v>
      </c>
      <c r="AA378" s="67"/>
      <c r="AB378" s="72" t="e">
        <f>SUMIF(#REF!,Aufteilung_Gebäudegruppen_BWZK!A378,#REF!)</f>
        <v>#REF!</v>
      </c>
      <c r="AC378" s="72" t="e">
        <f>SUMIF(#REF!,Aufteilung_Gebäudegruppen_BWZK!A378,#REF!)</f>
        <v>#REF!</v>
      </c>
      <c r="AD378" s="72" t="e">
        <f>SUMIF(#REF!,Aufteilung_Gebäudegruppen_BWZK!A378,#REF!)</f>
        <v>#REF!</v>
      </c>
      <c r="AE378" s="72" t="e">
        <f>SUMIF(#REF!,Aufteilung_Gebäudegruppen_BWZK!A378,#REF!)</f>
        <v>#REF!</v>
      </c>
      <c r="AF378" s="72" t="e">
        <f>SUMIF(#REF!,Aufteilung_Gebäudegruppen_BWZK!A378,#REF!)</f>
        <v>#REF!</v>
      </c>
      <c r="AG378" s="67"/>
      <c r="AH378" s="72" t="e">
        <f>SUMIF(#REF!,Aufteilung_Gebäudegruppen_BWZK!A378,#REF!)</f>
        <v>#REF!</v>
      </c>
      <c r="AI378" s="72" t="e">
        <f>SUMIF(#REF!,Aufteilung_Gebäudegruppen_BWZK!A378,#REF!)</f>
        <v>#REF!</v>
      </c>
      <c r="AJ378" s="72" t="e">
        <f>SUMIF(#REF!,Aufteilung_Gebäudegruppen_BWZK!A378,#REF!)</f>
        <v>#REF!</v>
      </c>
      <c r="AK378" s="72" t="e">
        <f>SUMIF(#REF!,Aufteilung_Gebäudegruppen_BWZK!A378,#REF!)</f>
        <v>#REF!</v>
      </c>
      <c r="AL378" s="72" t="e">
        <f>SUMIF(#REF!,Aufteilung_Gebäudegruppen_BWZK!A378,#REF!)</f>
        <v>#REF!</v>
      </c>
      <c r="AM378" s="69"/>
      <c r="AN378" s="70" t="s">
        <v>47</v>
      </c>
      <c r="AO378" s="70" t="e">
        <f t="shared" si="100"/>
        <v>#REF!</v>
      </c>
      <c r="AP378" s="70" t="e">
        <f t="shared" si="101"/>
        <v>#REF!</v>
      </c>
      <c r="AQ378" s="70" t="e">
        <f t="shared" si="102"/>
        <v>#REF!</v>
      </c>
      <c r="AR378" s="70" t="e">
        <f t="shared" si="103"/>
        <v>#REF!</v>
      </c>
      <c r="AS378" s="71"/>
      <c r="AT378" s="70" t="s">
        <v>47</v>
      </c>
      <c r="AU378" s="70" t="e">
        <f t="shared" si="104"/>
        <v>#REF!</v>
      </c>
      <c r="AV378" s="70" t="e">
        <f t="shared" si="105"/>
        <v>#REF!</v>
      </c>
      <c r="AW378" s="70" t="e">
        <f t="shared" si="106"/>
        <v>#REF!</v>
      </c>
      <c r="AX378" s="70" t="e">
        <f t="shared" si="107"/>
        <v>#REF!</v>
      </c>
      <c r="AY378" s="71"/>
      <c r="AZ378" s="70" t="s">
        <v>47</v>
      </c>
      <c r="BA378" s="70" t="e">
        <f t="shared" si="108"/>
        <v>#REF!</v>
      </c>
      <c r="BB378" s="70" t="e">
        <f t="shared" si="109"/>
        <v>#REF!</v>
      </c>
      <c r="BC378" s="70" t="e">
        <f t="shared" si="110"/>
        <v>#REF!</v>
      </c>
      <c r="BD378" s="70" t="e">
        <f t="shared" si="111"/>
        <v>#REF!</v>
      </c>
      <c r="BE378" s="71"/>
      <c r="BF378" s="70" t="s">
        <v>47</v>
      </c>
      <c r="BG378" s="70" t="e">
        <f t="shared" si="112"/>
        <v>#REF!</v>
      </c>
      <c r="BH378" s="70" t="e">
        <f t="shared" si="113"/>
        <v>#REF!</v>
      </c>
      <c r="BI378" s="70" t="e">
        <f t="shared" si="114"/>
        <v>#REF!</v>
      </c>
      <c r="BJ378" s="70" t="e">
        <f t="shared" si="115"/>
        <v>#REF!</v>
      </c>
      <c r="BK378" s="71"/>
      <c r="BL378" s="70" t="s">
        <v>47</v>
      </c>
      <c r="BM378" s="70" t="e">
        <f t="shared" si="116"/>
        <v>#REF!</v>
      </c>
      <c r="BN378" s="70" t="e">
        <f t="shared" si="117"/>
        <v>#REF!</v>
      </c>
      <c r="BO378" s="70" t="e">
        <f t="shared" si="118"/>
        <v>#REF!</v>
      </c>
      <c r="BP378" s="70" t="e">
        <f t="shared" si="119"/>
        <v>#REF!</v>
      </c>
      <c r="BQ378" s="52"/>
    </row>
    <row r="379" spans="1:69">
      <c r="A379" s="5">
        <v>8250</v>
      </c>
      <c r="B379" s="5" t="s">
        <v>384</v>
      </c>
      <c r="C379" s="40"/>
      <c r="D379" s="14" t="e">
        <f>SUMIF(#REF!,Aufteilung_Gebäudegruppen_BWZK!A379,#REF!)</f>
        <v>#REF!</v>
      </c>
      <c r="E379" s="14" t="e">
        <f>SUMIF(#REF!,Aufteilung_Gebäudegruppen_BWZK!A379,#REF!)</f>
        <v>#REF!</v>
      </c>
      <c r="F379" s="14" t="e">
        <f>SUMIF(#REF!,Aufteilung_Gebäudegruppen_BWZK!A379,#REF!)</f>
        <v>#REF!</v>
      </c>
      <c r="G379" s="14" t="e">
        <f>SUMIF(#REF!,Aufteilung_Gebäudegruppen_BWZK!A379,#REF!)</f>
        <v>#REF!</v>
      </c>
      <c r="H379" s="14" t="e">
        <f>SUMIF(#REF!,Aufteilung_Gebäudegruppen_BWZK!A379,#REF!)</f>
        <v>#REF!</v>
      </c>
      <c r="I379" s="67"/>
      <c r="J379" s="72" t="e">
        <f>SUMIF(#REF!,Aufteilung_Gebäudegruppen_BWZK!A379,#REF!)</f>
        <v>#REF!</v>
      </c>
      <c r="K379" s="72" t="e">
        <f>SUMIF(#REF!,Aufteilung_Gebäudegruppen_BWZK!A379,#REF!)</f>
        <v>#REF!</v>
      </c>
      <c r="L379" s="72" t="e">
        <f>SUMIF(#REF!,Aufteilung_Gebäudegruppen_BWZK!A379,#REF!)</f>
        <v>#REF!</v>
      </c>
      <c r="M379" s="72" t="e">
        <f>SUMIF(#REF!,Aufteilung_Gebäudegruppen_BWZK!A379,#REF!)</f>
        <v>#REF!</v>
      </c>
      <c r="N379" s="72" t="e">
        <f>SUMIF(#REF!,Aufteilung_Gebäudegruppen_BWZK!A379,#REF!)</f>
        <v>#REF!</v>
      </c>
      <c r="O379" s="67"/>
      <c r="P379" s="72" t="e">
        <f>SUMIF(#REF!,Aufteilung_Gebäudegruppen_BWZK!A379,#REF!)</f>
        <v>#REF!</v>
      </c>
      <c r="Q379" s="72" t="e">
        <f>SUMIF(#REF!,Aufteilung_Gebäudegruppen_BWZK!A379,#REF!)</f>
        <v>#REF!</v>
      </c>
      <c r="R379" s="72" t="e">
        <f>SUMIF(#REF!,Aufteilung_Gebäudegruppen_BWZK!A379,#REF!)</f>
        <v>#REF!</v>
      </c>
      <c r="S379" s="72" t="e">
        <f>SUMIF(#REF!,Aufteilung_Gebäudegruppen_BWZK!A379,#REF!)</f>
        <v>#REF!</v>
      </c>
      <c r="T379" s="72" t="e">
        <f>SUMIF(#REF!,Aufteilung_Gebäudegruppen_BWZK!A379,#REF!)</f>
        <v>#REF!</v>
      </c>
      <c r="U379" s="67"/>
      <c r="V379" s="72" t="e">
        <f>SUMIF(#REF!,Aufteilung_Gebäudegruppen_BWZK!A379,#REF!)</f>
        <v>#REF!</v>
      </c>
      <c r="W379" s="72" t="e">
        <f>SUMIF(#REF!,Aufteilung_Gebäudegruppen_BWZK!A379,#REF!)</f>
        <v>#REF!</v>
      </c>
      <c r="X379" s="72" t="e">
        <f>SUMIF(#REF!,Aufteilung_Gebäudegruppen_BWZK!A379,#REF!)</f>
        <v>#REF!</v>
      </c>
      <c r="Y379" s="72" t="e">
        <f>SUMIF(#REF!,Aufteilung_Gebäudegruppen_BWZK!A379,#REF!)</f>
        <v>#REF!</v>
      </c>
      <c r="Z379" s="72" t="e">
        <f>SUMIF(#REF!,Aufteilung_Gebäudegruppen_BWZK!A379,#REF!)</f>
        <v>#REF!</v>
      </c>
      <c r="AA379" s="67"/>
      <c r="AB379" s="72" t="e">
        <f>SUMIF(#REF!,Aufteilung_Gebäudegruppen_BWZK!A379,#REF!)</f>
        <v>#REF!</v>
      </c>
      <c r="AC379" s="72" t="e">
        <f>SUMIF(#REF!,Aufteilung_Gebäudegruppen_BWZK!A379,#REF!)</f>
        <v>#REF!</v>
      </c>
      <c r="AD379" s="72" t="e">
        <f>SUMIF(#REF!,Aufteilung_Gebäudegruppen_BWZK!A379,#REF!)</f>
        <v>#REF!</v>
      </c>
      <c r="AE379" s="72" t="e">
        <f>SUMIF(#REF!,Aufteilung_Gebäudegruppen_BWZK!A379,#REF!)</f>
        <v>#REF!</v>
      </c>
      <c r="AF379" s="72" t="e">
        <f>SUMIF(#REF!,Aufteilung_Gebäudegruppen_BWZK!A379,#REF!)</f>
        <v>#REF!</v>
      </c>
      <c r="AG379" s="67"/>
      <c r="AH379" s="72" t="e">
        <f>SUMIF(#REF!,Aufteilung_Gebäudegruppen_BWZK!A379,#REF!)</f>
        <v>#REF!</v>
      </c>
      <c r="AI379" s="72" t="e">
        <f>SUMIF(#REF!,Aufteilung_Gebäudegruppen_BWZK!A379,#REF!)</f>
        <v>#REF!</v>
      </c>
      <c r="AJ379" s="72" t="e">
        <f>SUMIF(#REF!,Aufteilung_Gebäudegruppen_BWZK!A379,#REF!)</f>
        <v>#REF!</v>
      </c>
      <c r="AK379" s="72" t="e">
        <f>SUMIF(#REF!,Aufteilung_Gebäudegruppen_BWZK!A379,#REF!)</f>
        <v>#REF!</v>
      </c>
      <c r="AL379" s="72" t="e">
        <f>SUMIF(#REF!,Aufteilung_Gebäudegruppen_BWZK!A379,#REF!)</f>
        <v>#REF!</v>
      </c>
      <c r="AM379" s="69"/>
      <c r="AN379" s="70" t="s">
        <v>47</v>
      </c>
      <c r="AO379" s="70" t="e">
        <f t="shared" si="100"/>
        <v>#REF!</v>
      </c>
      <c r="AP379" s="70" t="e">
        <f t="shared" si="101"/>
        <v>#REF!</v>
      </c>
      <c r="AQ379" s="70" t="e">
        <f t="shared" si="102"/>
        <v>#REF!</v>
      </c>
      <c r="AR379" s="70" t="e">
        <f t="shared" si="103"/>
        <v>#REF!</v>
      </c>
      <c r="AS379" s="71"/>
      <c r="AT379" s="70" t="s">
        <v>47</v>
      </c>
      <c r="AU379" s="70" t="e">
        <f t="shared" si="104"/>
        <v>#REF!</v>
      </c>
      <c r="AV379" s="70" t="e">
        <f t="shared" si="105"/>
        <v>#REF!</v>
      </c>
      <c r="AW379" s="70" t="e">
        <f t="shared" si="106"/>
        <v>#REF!</v>
      </c>
      <c r="AX379" s="70" t="e">
        <f t="shared" si="107"/>
        <v>#REF!</v>
      </c>
      <c r="AY379" s="71"/>
      <c r="AZ379" s="70" t="s">
        <v>47</v>
      </c>
      <c r="BA379" s="70" t="e">
        <f t="shared" si="108"/>
        <v>#REF!</v>
      </c>
      <c r="BB379" s="70" t="e">
        <f t="shared" si="109"/>
        <v>#REF!</v>
      </c>
      <c r="BC379" s="70" t="e">
        <f t="shared" si="110"/>
        <v>#REF!</v>
      </c>
      <c r="BD379" s="70" t="e">
        <f t="shared" si="111"/>
        <v>#REF!</v>
      </c>
      <c r="BE379" s="71"/>
      <c r="BF379" s="70" t="s">
        <v>47</v>
      </c>
      <c r="BG379" s="70" t="e">
        <f t="shared" si="112"/>
        <v>#REF!</v>
      </c>
      <c r="BH379" s="70" t="e">
        <f t="shared" si="113"/>
        <v>#REF!</v>
      </c>
      <c r="BI379" s="70" t="e">
        <f t="shared" si="114"/>
        <v>#REF!</v>
      </c>
      <c r="BJ379" s="70" t="e">
        <f t="shared" si="115"/>
        <v>#REF!</v>
      </c>
      <c r="BK379" s="71"/>
      <c r="BL379" s="70" t="s">
        <v>47</v>
      </c>
      <c r="BM379" s="70" t="e">
        <f t="shared" si="116"/>
        <v>#REF!</v>
      </c>
      <c r="BN379" s="70" t="e">
        <f t="shared" si="117"/>
        <v>#REF!</v>
      </c>
      <c r="BO379" s="70" t="e">
        <f t="shared" si="118"/>
        <v>#REF!</v>
      </c>
      <c r="BP379" s="70" t="e">
        <f t="shared" si="119"/>
        <v>#REF!</v>
      </c>
      <c r="BQ379" s="52"/>
    </row>
    <row r="380" spans="1:69">
      <c r="A380" s="5">
        <v>8260</v>
      </c>
      <c r="B380" s="5" t="s">
        <v>385</v>
      </c>
      <c r="C380" s="40"/>
      <c r="D380" s="14" t="e">
        <f>SUMIF(#REF!,Aufteilung_Gebäudegruppen_BWZK!A380,#REF!)</f>
        <v>#REF!</v>
      </c>
      <c r="E380" s="14" t="e">
        <f>SUMIF(#REF!,Aufteilung_Gebäudegruppen_BWZK!A380,#REF!)</f>
        <v>#REF!</v>
      </c>
      <c r="F380" s="14" t="e">
        <f>SUMIF(#REF!,Aufteilung_Gebäudegruppen_BWZK!A380,#REF!)</f>
        <v>#REF!</v>
      </c>
      <c r="G380" s="14" t="e">
        <f>SUMIF(#REF!,Aufteilung_Gebäudegruppen_BWZK!A380,#REF!)</f>
        <v>#REF!</v>
      </c>
      <c r="H380" s="14" t="e">
        <f>SUMIF(#REF!,Aufteilung_Gebäudegruppen_BWZK!A380,#REF!)</f>
        <v>#REF!</v>
      </c>
      <c r="I380" s="67"/>
      <c r="J380" s="72" t="e">
        <f>SUMIF(#REF!,Aufteilung_Gebäudegruppen_BWZK!A380,#REF!)</f>
        <v>#REF!</v>
      </c>
      <c r="K380" s="72" t="e">
        <f>SUMIF(#REF!,Aufteilung_Gebäudegruppen_BWZK!A380,#REF!)</f>
        <v>#REF!</v>
      </c>
      <c r="L380" s="72" t="e">
        <f>SUMIF(#REF!,Aufteilung_Gebäudegruppen_BWZK!A380,#REF!)</f>
        <v>#REF!</v>
      </c>
      <c r="M380" s="72" t="e">
        <f>SUMIF(#REF!,Aufteilung_Gebäudegruppen_BWZK!A380,#REF!)</f>
        <v>#REF!</v>
      </c>
      <c r="N380" s="72" t="e">
        <f>SUMIF(#REF!,Aufteilung_Gebäudegruppen_BWZK!A380,#REF!)</f>
        <v>#REF!</v>
      </c>
      <c r="O380" s="67"/>
      <c r="P380" s="72" t="e">
        <f>SUMIF(#REF!,Aufteilung_Gebäudegruppen_BWZK!A380,#REF!)</f>
        <v>#REF!</v>
      </c>
      <c r="Q380" s="72" t="e">
        <f>SUMIF(#REF!,Aufteilung_Gebäudegruppen_BWZK!A380,#REF!)</f>
        <v>#REF!</v>
      </c>
      <c r="R380" s="72" t="e">
        <f>SUMIF(#REF!,Aufteilung_Gebäudegruppen_BWZK!A380,#REF!)</f>
        <v>#REF!</v>
      </c>
      <c r="S380" s="72" t="e">
        <f>SUMIF(#REF!,Aufteilung_Gebäudegruppen_BWZK!A380,#REF!)</f>
        <v>#REF!</v>
      </c>
      <c r="T380" s="72" t="e">
        <f>SUMIF(#REF!,Aufteilung_Gebäudegruppen_BWZK!A380,#REF!)</f>
        <v>#REF!</v>
      </c>
      <c r="U380" s="67"/>
      <c r="V380" s="72" t="e">
        <f>SUMIF(#REF!,Aufteilung_Gebäudegruppen_BWZK!A380,#REF!)</f>
        <v>#REF!</v>
      </c>
      <c r="W380" s="72" t="e">
        <f>SUMIF(#REF!,Aufteilung_Gebäudegruppen_BWZK!A380,#REF!)</f>
        <v>#REF!</v>
      </c>
      <c r="X380" s="72" t="e">
        <f>SUMIF(#REF!,Aufteilung_Gebäudegruppen_BWZK!A380,#REF!)</f>
        <v>#REF!</v>
      </c>
      <c r="Y380" s="72" t="e">
        <f>SUMIF(#REF!,Aufteilung_Gebäudegruppen_BWZK!A380,#REF!)</f>
        <v>#REF!</v>
      </c>
      <c r="Z380" s="72" t="e">
        <f>SUMIF(#REF!,Aufteilung_Gebäudegruppen_BWZK!A380,#REF!)</f>
        <v>#REF!</v>
      </c>
      <c r="AA380" s="67"/>
      <c r="AB380" s="72" t="e">
        <f>SUMIF(#REF!,Aufteilung_Gebäudegruppen_BWZK!A380,#REF!)</f>
        <v>#REF!</v>
      </c>
      <c r="AC380" s="72" t="e">
        <f>SUMIF(#REF!,Aufteilung_Gebäudegruppen_BWZK!A380,#REF!)</f>
        <v>#REF!</v>
      </c>
      <c r="AD380" s="72" t="e">
        <f>SUMIF(#REF!,Aufteilung_Gebäudegruppen_BWZK!A380,#REF!)</f>
        <v>#REF!</v>
      </c>
      <c r="AE380" s="72" t="e">
        <f>SUMIF(#REF!,Aufteilung_Gebäudegruppen_BWZK!A380,#REF!)</f>
        <v>#REF!</v>
      </c>
      <c r="AF380" s="72" t="e">
        <f>SUMIF(#REF!,Aufteilung_Gebäudegruppen_BWZK!A380,#REF!)</f>
        <v>#REF!</v>
      </c>
      <c r="AG380" s="67"/>
      <c r="AH380" s="72" t="e">
        <f>SUMIF(#REF!,Aufteilung_Gebäudegruppen_BWZK!A380,#REF!)</f>
        <v>#REF!</v>
      </c>
      <c r="AI380" s="72" t="e">
        <f>SUMIF(#REF!,Aufteilung_Gebäudegruppen_BWZK!A380,#REF!)</f>
        <v>#REF!</v>
      </c>
      <c r="AJ380" s="72" t="e">
        <f>SUMIF(#REF!,Aufteilung_Gebäudegruppen_BWZK!A380,#REF!)</f>
        <v>#REF!</v>
      </c>
      <c r="AK380" s="72" t="e">
        <f>SUMIF(#REF!,Aufteilung_Gebäudegruppen_BWZK!A380,#REF!)</f>
        <v>#REF!</v>
      </c>
      <c r="AL380" s="72" t="e">
        <f>SUMIF(#REF!,Aufteilung_Gebäudegruppen_BWZK!A380,#REF!)</f>
        <v>#REF!</v>
      </c>
      <c r="AM380" s="69"/>
      <c r="AN380" s="70" t="s">
        <v>47</v>
      </c>
      <c r="AO380" s="70" t="e">
        <f t="shared" si="100"/>
        <v>#REF!</v>
      </c>
      <c r="AP380" s="70" t="e">
        <f t="shared" si="101"/>
        <v>#REF!</v>
      </c>
      <c r="AQ380" s="70" t="e">
        <f t="shared" si="102"/>
        <v>#REF!</v>
      </c>
      <c r="AR380" s="70" t="e">
        <f t="shared" si="103"/>
        <v>#REF!</v>
      </c>
      <c r="AS380" s="71"/>
      <c r="AT380" s="70" t="s">
        <v>47</v>
      </c>
      <c r="AU380" s="70" t="e">
        <f t="shared" si="104"/>
        <v>#REF!</v>
      </c>
      <c r="AV380" s="70" t="e">
        <f t="shared" si="105"/>
        <v>#REF!</v>
      </c>
      <c r="AW380" s="70" t="e">
        <f t="shared" si="106"/>
        <v>#REF!</v>
      </c>
      <c r="AX380" s="70" t="e">
        <f t="shared" si="107"/>
        <v>#REF!</v>
      </c>
      <c r="AY380" s="71"/>
      <c r="AZ380" s="70" t="s">
        <v>47</v>
      </c>
      <c r="BA380" s="70" t="e">
        <f t="shared" si="108"/>
        <v>#REF!</v>
      </c>
      <c r="BB380" s="70" t="e">
        <f t="shared" si="109"/>
        <v>#REF!</v>
      </c>
      <c r="BC380" s="70" t="e">
        <f t="shared" si="110"/>
        <v>#REF!</v>
      </c>
      <c r="BD380" s="70" t="e">
        <f t="shared" si="111"/>
        <v>#REF!</v>
      </c>
      <c r="BE380" s="71"/>
      <c r="BF380" s="70" t="s">
        <v>47</v>
      </c>
      <c r="BG380" s="70" t="e">
        <f t="shared" si="112"/>
        <v>#REF!</v>
      </c>
      <c r="BH380" s="70" t="e">
        <f t="shared" si="113"/>
        <v>#REF!</v>
      </c>
      <c r="BI380" s="70" t="e">
        <f t="shared" si="114"/>
        <v>#REF!</v>
      </c>
      <c r="BJ380" s="70" t="e">
        <f t="shared" si="115"/>
        <v>#REF!</v>
      </c>
      <c r="BK380" s="71"/>
      <c r="BL380" s="70" t="s">
        <v>47</v>
      </c>
      <c r="BM380" s="70" t="e">
        <f t="shared" si="116"/>
        <v>#REF!</v>
      </c>
      <c r="BN380" s="70" t="e">
        <f t="shared" si="117"/>
        <v>#REF!</v>
      </c>
      <c r="BO380" s="70" t="e">
        <f t="shared" si="118"/>
        <v>#REF!</v>
      </c>
      <c r="BP380" s="70" t="e">
        <f t="shared" si="119"/>
        <v>#REF!</v>
      </c>
      <c r="BQ380" s="52"/>
    </row>
    <row r="381" spans="1:69">
      <c r="A381" s="5">
        <v>8270</v>
      </c>
      <c r="B381" s="5" t="s">
        <v>386</v>
      </c>
      <c r="C381" s="40"/>
      <c r="D381" s="14" t="e">
        <f>SUMIF(#REF!,Aufteilung_Gebäudegruppen_BWZK!A381,#REF!)</f>
        <v>#REF!</v>
      </c>
      <c r="E381" s="14" t="e">
        <f>SUMIF(#REF!,Aufteilung_Gebäudegruppen_BWZK!A381,#REF!)</f>
        <v>#REF!</v>
      </c>
      <c r="F381" s="14" t="e">
        <f>SUMIF(#REF!,Aufteilung_Gebäudegruppen_BWZK!A381,#REF!)</f>
        <v>#REF!</v>
      </c>
      <c r="G381" s="14" t="e">
        <f>SUMIF(#REF!,Aufteilung_Gebäudegruppen_BWZK!A381,#REF!)</f>
        <v>#REF!</v>
      </c>
      <c r="H381" s="14" t="e">
        <f>SUMIF(#REF!,Aufteilung_Gebäudegruppen_BWZK!A381,#REF!)</f>
        <v>#REF!</v>
      </c>
      <c r="I381" s="67"/>
      <c r="J381" s="72" t="e">
        <f>SUMIF(#REF!,Aufteilung_Gebäudegruppen_BWZK!A381,#REF!)</f>
        <v>#REF!</v>
      </c>
      <c r="K381" s="72" t="e">
        <f>SUMIF(#REF!,Aufteilung_Gebäudegruppen_BWZK!A381,#REF!)</f>
        <v>#REF!</v>
      </c>
      <c r="L381" s="72" t="e">
        <f>SUMIF(#REF!,Aufteilung_Gebäudegruppen_BWZK!A381,#REF!)</f>
        <v>#REF!</v>
      </c>
      <c r="M381" s="72" t="e">
        <f>SUMIF(#REF!,Aufteilung_Gebäudegruppen_BWZK!A381,#REF!)</f>
        <v>#REF!</v>
      </c>
      <c r="N381" s="72" t="e">
        <f>SUMIF(#REF!,Aufteilung_Gebäudegruppen_BWZK!A381,#REF!)</f>
        <v>#REF!</v>
      </c>
      <c r="O381" s="67"/>
      <c r="P381" s="72" t="e">
        <f>SUMIF(#REF!,Aufteilung_Gebäudegruppen_BWZK!A381,#REF!)</f>
        <v>#REF!</v>
      </c>
      <c r="Q381" s="72" t="e">
        <f>SUMIF(#REF!,Aufteilung_Gebäudegruppen_BWZK!A381,#REF!)</f>
        <v>#REF!</v>
      </c>
      <c r="R381" s="72" t="e">
        <f>SUMIF(#REF!,Aufteilung_Gebäudegruppen_BWZK!A381,#REF!)</f>
        <v>#REF!</v>
      </c>
      <c r="S381" s="72" t="e">
        <f>SUMIF(#REF!,Aufteilung_Gebäudegruppen_BWZK!A381,#REF!)</f>
        <v>#REF!</v>
      </c>
      <c r="T381" s="72" t="e">
        <f>SUMIF(#REF!,Aufteilung_Gebäudegruppen_BWZK!A381,#REF!)</f>
        <v>#REF!</v>
      </c>
      <c r="U381" s="67"/>
      <c r="V381" s="72" t="e">
        <f>SUMIF(#REF!,Aufteilung_Gebäudegruppen_BWZK!A381,#REF!)</f>
        <v>#REF!</v>
      </c>
      <c r="W381" s="72" t="e">
        <f>SUMIF(#REF!,Aufteilung_Gebäudegruppen_BWZK!A381,#REF!)</f>
        <v>#REF!</v>
      </c>
      <c r="X381" s="72" t="e">
        <f>SUMIF(#REF!,Aufteilung_Gebäudegruppen_BWZK!A381,#REF!)</f>
        <v>#REF!</v>
      </c>
      <c r="Y381" s="72" t="e">
        <f>SUMIF(#REF!,Aufteilung_Gebäudegruppen_BWZK!A381,#REF!)</f>
        <v>#REF!</v>
      </c>
      <c r="Z381" s="72" t="e">
        <f>SUMIF(#REF!,Aufteilung_Gebäudegruppen_BWZK!A381,#REF!)</f>
        <v>#REF!</v>
      </c>
      <c r="AA381" s="67"/>
      <c r="AB381" s="72" t="e">
        <f>SUMIF(#REF!,Aufteilung_Gebäudegruppen_BWZK!A381,#REF!)</f>
        <v>#REF!</v>
      </c>
      <c r="AC381" s="72" t="e">
        <f>SUMIF(#REF!,Aufteilung_Gebäudegruppen_BWZK!A381,#REF!)</f>
        <v>#REF!</v>
      </c>
      <c r="AD381" s="72" t="e">
        <f>SUMIF(#REF!,Aufteilung_Gebäudegruppen_BWZK!A381,#REF!)</f>
        <v>#REF!</v>
      </c>
      <c r="AE381" s="72" t="e">
        <f>SUMIF(#REF!,Aufteilung_Gebäudegruppen_BWZK!A381,#REF!)</f>
        <v>#REF!</v>
      </c>
      <c r="AF381" s="72" t="e">
        <f>SUMIF(#REF!,Aufteilung_Gebäudegruppen_BWZK!A381,#REF!)</f>
        <v>#REF!</v>
      </c>
      <c r="AG381" s="67"/>
      <c r="AH381" s="72" t="e">
        <f>SUMIF(#REF!,Aufteilung_Gebäudegruppen_BWZK!A381,#REF!)</f>
        <v>#REF!</v>
      </c>
      <c r="AI381" s="72" t="e">
        <f>SUMIF(#REF!,Aufteilung_Gebäudegruppen_BWZK!A381,#REF!)</f>
        <v>#REF!</v>
      </c>
      <c r="AJ381" s="72" t="e">
        <f>SUMIF(#REF!,Aufteilung_Gebäudegruppen_BWZK!A381,#REF!)</f>
        <v>#REF!</v>
      </c>
      <c r="AK381" s="72" t="e">
        <f>SUMIF(#REF!,Aufteilung_Gebäudegruppen_BWZK!A381,#REF!)</f>
        <v>#REF!</v>
      </c>
      <c r="AL381" s="72" t="e">
        <f>SUMIF(#REF!,Aufteilung_Gebäudegruppen_BWZK!A381,#REF!)</f>
        <v>#REF!</v>
      </c>
      <c r="AM381" s="69"/>
      <c r="AN381" s="70" t="s">
        <v>47</v>
      </c>
      <c r="AO381" s="70" t="e">
        <f t="shared" si="100"/>
        <v>#REF!</v>
      </c>
      <c r="AP381" s="70" t="e">
        <f t="shared" si="101"/>
        <v>#REF!</v>
      </c>
      <c r="AQ381" s="70" t="e">
        <f t="shared" si="102"/>
        <v>#REF!</v>
      </c>
      <c r="AR381" s="70" t="e">
        <f t="shared" si="103"/>
        <v>#REF!</v>
      </c>
      <c r="AS381" s="71"/>
      <c r="AT381" s="70" t="s">
        <v>47</v>
      </c>
      <c r="AU381" s="70" t="e">
        <f t="shared" si="104"/>
        <v>#REF!</v>
      </c>
      <c r="AV381" s="70" t="e">
        <f t="shared" si="105"/>
        <v>#REF!</v>
      </c>
      <c r="AW381" s="70" t="e">
        <f t="shared" si="106"/>
        <v>#REF!</v>
      </c>
      <c r="AX381" s="70" t="e">
        <f t="shared" si="107"/>
        <v>#REF!</v>
      </c>
      <c r="AY381" s="71"/>
      <c r="AZ381" s="70" t="s">
        <v>47</v>
      </c>
      <c r="BA381" s="70" t="e">
        <f t="shared" si="108"/>
        <v>#REF!</v>
      </c>
      <c r="BB381" s="70" t="e">
        <f t="shared" si="109"/>
        <v>#REF!</v>
      </c>
      <c r="BC381" s="70" t="e">
        <f t="shared" si="110"/>
        <v>#REF!</v>
      </c>
      <c r="BD381" s="70" t="e">
        <f t="shared" si="111"/>
        <v>#REF!</v>
      </c>
      <c r="BE381" s="71"/>
      <c r="BF381" s="70" t="s">
        <v>47</v>
      </c>
      <c r="BG381" s="70" t="e">
        <f t="shared" si="112"/>
        <v>#REF!</v>
      </c>
      <c r="BH381" s="70" t="e">
        <f t="shared" si="113"/>
        <v>#REF!</v>
      </c>
      <c r="BI381" s="70" t="e">
        <f t="shared" si="114"/>
        <v>#REF!</v>
      </c>
      <c r="BJ381" s="70" t="e">
        <f t="shared" si="115"/>
        <v>#REF!</v>
      </c>
      <c r="BK381" s="71"/>
      <c r="BL381" s="70" t="s">
        <v>47</v>
      </c>
      <c r="BM381" s="70" t="e">
        <f t="shared" si="116"/>
        <v>#REF!</v>
      </c>
      <c r="BN381" s="70" t="e">
        <f t="shared" si="117"/>
        <v>#REF!</v>
      </c>
      <c r="BO381" s="70" t="e">
        <f t="shared" si="118"/>
        <v>#REF!</v>
      </c>
      <c r="BP381" s="70" t="e">
        <f t="shared" si="119"/>
        <v>#REF!</v>
      </c>
      <c r="BQ381" s="52"/>
    </row>
    <row r="382" spans="1:69">
      <c r="A382" s="5">
        <v>8280</v>
      </c>
      <c r="B382" s="5" t="s">
        <v>387</v>
      </c>
      <c r="C382" s="40"/>
      <c r="D382" s="14" t="e">
        <f>SUMIF(#REF!,Aufteilung_Gebäudegruppen_BWZK!A382,#REF!)</f>
        <v>#REF!</v>
      </c>
      <c r="E382" s="14" t="e">
        <f>SUMIF(#REF!,Aufteilung_Gebäudegruppen_BWZK!A382,#REF!)</f>
        <v>#REF!</v>
      </c>
      <c r="F382" s="14" t="e">
        <f>SUMIF(#REF!,Aufteilung_Gebäudegruppen_BWZK!A382,#REF!)</f>
        <v>#REF!</v>
      </c>
      <c r="G382" s="14" t="e">
        <f>SUMIF(#REF!,Aufteilung_Gebäudegruppen_BWZK!A382,#REF!)</f>
        <v>#REF!</v>
      </c>
      <c r="H382" s="14" t="e">
        <f>SUMIF(#REF!,Aufteilung_Gebäudegruppen_BWZK!A382,#REF!)</f>
        <v>#REF!</v>
      </c>
      <c r="I382" s="67"/>
      <c r="J382" s="72" t="e">
        <f>SUMIF(#REF!,Aufteilung_Gebäudegruppen_BWZK!A382,#REF!)</f>
        <v>#REF!</v>
      </c>
      <c r="K382" s="72" t="e">
        <f>SUMIF(#REF!,Aufteilung_Gebäudegruppen_BWZK!A382,#REF!)</f>
        <v>#REF!</v>
      </c>
      <c r="L382" s="72" t="e">
        <f>SUMIF(#REF!,Aufteilung_Gebäudegruppen_BWZK!A382,#REF!)</f>
        <v>#REF!</v>
      </c>
      <c r="M382" s="72" t="e">
        <f>SUMIF(#REF!,Aufteilung_Gebäudegruppen_BWZK!A382,#REF!)</f>
        <v>#REF!</v>
      </c>
      <c r="N382" s="72" t="e">
        <f>SUMIF(#REF!,Aufteilung_Gebäudegruppen_BWZK!A382,#REF!)</f>
        <v>#REF!</v>
      </c>
      <c r="O382" s="67"/>
      <c r="P382" s="72" t="e">
        <f>SUMIF(#REF!,Aufteilung_Gebäudegruppen_BWZK!A382,#REF!)</f>
        <v>#REF!</v>
      </c>
      <c r="Q382" s="72" t="e">
        <f>SUMIF(#REF!,Aufteilung_Gebäudegruppen_BWZK!A382,#REF!)</f>
        <v>#REF!</v>
      </c>
      <c r="R382" s="72" t="e">
        <f>SUMIF(#REF!,Aufteilung_Gebäudegruppen_BWZK!A382,#REF!)</f>
        <v>#REF!</v>
      </c>
      <c r="S382" s="72" t="e">
        <f>SUMIF(#REF!,Aufteilung_Gebäudegruppen_BWZK!A382,#REF!)</f>
        <v>#REF!</v>
      </c>
      <c r="T382" s="72" t="e">
        <f>SUMIF(#REF!,Aufteilung_Gebäudegruppen_BWZK!A382,#REF!)</f>
        <v>#REF!</v>
      </c>
      <c r="U382" s="67"/>
      <c r="V382" s="72" t="e">
        <f>SUMIF(#REF!,Aufteilung_Gebäudegruppen_BWZK!A382,#REF!)</f>
        <v>#REF!</v>
      </c>
      <c r="W382" s="72" t="e">
        <f>SUMIF(#REF!,Aufteilung_Gebäudegruppen_BWZK!A382,#REF!)</f>
        <v>#REF!</v>
      </c>
      <c r="X382" s="72" t="e">
        <f>SUMIF(#REF!,Aufteilung_Gebäudegruppen_BWZK!A382,#REF!)</f>
        <v>#REF!</v>
      </c>
      <c r="Y382" s="72" t="e">
        <f>SUMIF(#REF!,Aufteilung_Gebäudegruppen_BWZK!A382,#REF!)</f>
        <v>#REF!</v>
      </c>
      <c r="Z382" s="72" t="e">
        <f>SUMIF(#REF!,Aufteilung_Gebäudegruppen_BWZK!A382,#REF!)</f>
        <v>#REF!</v>
      </c>
      <c r="AA382" s="67"/>
      <c r="AB382" s="72" t="e">
        <f>SUMIF(#REF!,Aufteilung_Gebäudegruppen_BWZK!A382,#REF!)</f>
        <v>#REF!</v>
      </c>
      <c r="AC382" s="72" t="e">
        <f>SUMIF(#REF!,Aufteilung_Gebäudegruppen_BWZK!A382,#REF!)</f>
        <v>#REF!</v>
      </c>
      <c r="AD382" s="72" t="e">
        <f>SUMIF(#REF!,Aufteilung_Gebäudegruppen_BWZK!A382,#REF!)</f>
        <v>#REF!</v>
      </c>
      <c r="AE382" s="72" t="e">
        <f>SUMIF(#REF!,Aufteilung_Gebäudegruppen_BWZK!A382,#REF!)</f>
        <v>#REF!</v>
      </c>
      <c r="AF382" s="72" t="e">
        <f>SUMIF(#REF!,Aufteilung_Gebäudegruppen_BWZK!A382,#REF!)</f>
        <v>#REF!</v>
      </c>
      <c r="AG382" s="67"/>
      <c r="AH382" s="72" t="e">
        <f>SUMIF(#REF!,Aufteilung_Gebäudegruppen_BWZK!A382,#REF!)</f>
        <v>#REF!</v>
      </c>
      <c r="AI382" s="72" t="e">
        <f>SUMIF(#REF!,Aufteilung_Gebäudegruppen_BWZK!A382,#REF!)</f>
        <v>#REF!</v>
      </c>
      <c r="AJ382" s="72" t="e">
        <f>SUMIF(#REF!,Aufteilung_Gebäudegruppen_BWZK!A382,#REF!)</f>
        <v>#REF!</v>
      </c>
      <c r="AK382" s="72" t="e">
        <f>SUMIF(#REF!,Aufteilung_Gebäudegruppen_BWZK!A382,#REF!)</f>
        <v>#REF!</v>
      </c>
      <c r="AL382" s="72" t="e">
        <f>SUMIF(#REF!,Aufteilung_Gebäudegruppen_BWZK!A382,#REF!)</f>
        <v>#REF!</v>
      </c>
      <c r="AM382" s="69"/>
      <c r="AN382" s="70" t="s">
        <v>47</v>
      </c>
      <c r="AO382" s="70" t="e">
        <f t="shared" si="100"/>
        <v>#REF!</v>
      </c>
      <c r="AP382" s="70" t="e">
        <f t="shared" si="101"/>
        <v>#REF!</v>
      </c>
      <c r="AQ382" s="70" t="e">
        <f t="shared" si="102"/>
        <v>#REF!</v>
      </c>
      <c r="AR382" s="70" t="e">
        <f t="shared" si="103"/>
        <v>#REF!</v>
      </c>
      <c r="AS382" s="71"/>
      <c r="AT382" s="70" t="s">
        <v>47</v>
      </c>
      <c r="AU382" s="70" t="e">
        <f t="shared" si="104"/>
        <v>#REF!</v>
      </c>
      <c r="AV382" s="70" t="e">
        <f t="shared" si="105"/>
        <v>#REF!</v>
      </c>
      <c r="AW382" s="70" t="e">
        <f t="shared" si="106"/>
        <v>#REF!</v>
      </c>
      <c r="AX382" s="70" t="e">
        <f t="shared" si="107"/>
        <v>#REF!</v>
      </c>
      <c r="AY382" s="71"/>
      <c r="AZ382" s="70" t="s">
        <v>47</v>
      </c>
      <c r="BA382" s="70" t="e">
        <f t="shared" si="108"/>
        <v>#REF!</v>
      </c>
      <c r="BB382" s="70" t="e">
        <f t="shared" si="109"/>
        <v>#REF!</v>
      </c>
      <c r="BC382" s="70" t="e">
        <f t="shared" si="110"/>
        <v>#REF!</v>
      </c>
      <c r="BD382" s="70" t="e">
        <f t="shared" si="111"/>
        <v>#REF!</v>
      </c>
      <c r="BE382" s="71"/>
      <c r="BF382" s="70" t="s">
        <v>47</v>
      </c>
      <c r="BG382" s="70" t="e">
        <f t="shared" si="112"/>
        <v>#REF!</v>
      </c>
      <c r="BH382" s="70" t="e">
        <f t="shared" si="113"/>
        <v>#REF!</v>
      </c>
      <c r="BI382" s="70" t="e">
        <f t="shared" si="114"/>
        <v>#REF!</v>
      </c>
      <c r="BJ382" s="70" t="e">
        <f t="shared" si="115"/>
        <v>#REF!</v>
      </c>
      <c r="BK382" s="71"/>
      <c r="BL382" s="70" t="s">
        <v>47</v>
      </c>
      <c r="BM382" s="70" t="e">
        <f t="shared" si="116"/>
        <v>#REF!</v>
      </c>
      <c r="BN382" s="70" t="e">
        <f t="shared" si="117"/>
        <v>#REF!</v>
      </c>
      <c r="BO382" s="70" t="e">
        <f t="shared" si="118"/>
        <v>#REF!</v>
      </c>
      <c r="BP382" s="70" t="e">
        <f t="shared" si="119"/>
        <v>#REF!</v>
      </c>
      <c r="BQ382" s="52"/>
    </row>
    <row r="383" spans="1:69">
      <c r="A383" s="5">
        <v>8290</v>
      </c>
      <c r="B383" s="5" t="s">
        <v>388</v>
      </c>
      <c r="C383" s="40"/>
      <c r="D383" s="14" t="e">
        <f>SUMIF(#REF!,Aufteilung_Gebäudegruppen_BWZK!A383,#REF!)</f>
        <v>#REF!</v>
      </c>
      <c r="E383" s="14" t="e">
        <f>SUMIF(#REF!,Aufteilung_Gebäudegruppen_BWZK!A383,#REF!)</f>
        <v>#REF!</v>
      </c>
      <c r="F383" s="14" t="e">
        <f>SUMIF(#REF!,Aufteilung_Gebäudegruppen_BWZK!A383,#REF!)</f>
        <v>#REF!</v>
      </c>
      <c r="G383" s="14" t="e">
        <f>SUMIF(#REF!,Aufteilung_Gebäudegruppen_BWZK!A383,#REF!)</f>
        <v>#REF!</v>
      </c>
      <c r="H383" s="14" t="e">
        <f>SUMIF(#REF!,Aufteilung_Gebäudegruppen_BWZK!A383,#REF!)</f>
        <v>#REF!</v>
      </c>
      <c r="I383" s="67"/>
      <c r="J383" s="72" t="e">
        <f>SUMIF(#REF!,Aufteilung_Gebäudegruppen_BWZK!A383,#REF!)</f>
        <v>#REF!</v>
      </c>
      <c r="K383" s="72" t="e">
        <f>SUMIF(#REF!,Aufteilung_Gebäudegruppen_BWZK!A383,#REF!)</f>
        <v>#REF!</v>
      </c>
      <c r="L383" s="72" t="e">
        <f>SUMIF(#REF!,Aufteilung_Gebäudegruppen_BWZK!A383,#REF!)</f>
        <v>#REF!</v>
      </c>
      <c r="M383" s="72" t="e">
        <f>SUMIF(#REF!,Aufteilung_Gebäudegruppen_BWZK!A383,#REF!)</f>
        <v>#REF!</v>
      </c>
      <c r="N383" s="72" t="e">
        <f>SUMIF(#REF!,Aufteilung_Gebäudegruppen_BWZK!A383,#REF!)</f>
        <v>#REF!</v>
      </c>
      <c r="O383" s="67"/>
      <c r="P383" s="72" t="e">
        <f>SUMIF(#REF!,Aufteilung_Gebäudegruppen_BWZK!A383,#REF!)</f>
        <v>#REF!</v>
      </c>
      <c r="Q383" s="72" t="e">
        <f>SUMIF(#REF!,Aufteilung_Gebäudegruppen_BWZK!A383,#REF!)</f>
        <v>#REF!</v>
      </c>
      <c r="R383" s="72" t="e">
        <f>SUMIF(#REF!,Aufteilung_Gebäudegruppen_BWZK!A383,#REF!)</f>
        <v>#REF!</v>
      </c>
      <c r="S383" s="72" t="e">
        <f>SUMIF(#REF!,Aufteilung_Gebäudegruppen_BWZK!A383,#REF!)</f>
        <v>#REF!</v>
      </c>
      <c r="T383" s="72" t="e">
        <f>SUMIF(#REF!,Aufteilung_Gebäudegruppen_BWZK!A383,#REF!)</f>
        <v>#REF!</v>
      </c>
      <c r="U383" s="67"/>
      <c r="V383" s="72" t="e">
        <f>SUMIF(#REF!,Aufteilung_Gebäudegruppen_BWZK!A383,#REF!)</f>
        <v>#REF!</v>
      </c>
      <c r="W383" s="72" t="e">
        <f>SUMIF(#REF!,Aufteilung_Gebäudegruppen_BWZK!A383,#REF!)</f>
        <v>#REF!</v>
      </c>
      <c r="X383" s="72" t="e">
        <f>SUMIF(#REF!,Aufteilung_Gebäudegruppen_BWZK!A383,#REF!)</f>
        <v>#REF!</v>
      </c>
      <c r="Y383" s="72" t="e">
        <f>SUMIF(#REF!,Aufteilung_Gebäudegruppen_BWZK!A383,#REF!)</f>
        <v>#REF!</v>
      </c>
      <c r="Z383" s="72" t="e">
        <f>SUMIF(#REF!,Aufteilung_Gebäudegruppen_BWZK!A383,#REF!)</f>
        <v>#REF!</v>
      </c>
      <c r="AA383" s="67"/>
      <c r="AB383" s="72" t="e">
        <f>SUMIF(#REF!,Aufteilung_Gebäudegruppen_BWZK!A383,#REF!)</f>
        <v>#REF!</v>
      </c>
      <c r="AC383" s="72" t="e">
        <f>SUMIF(#REF!,Aufteilung_Gebäudegruppen_BWZK!A383,#REF!)</f>
        <v>#REF!</v>
      </c>
      <c r="AD383" s="72" t="e">
        <f>SUMIF(#REF!,Aufteilung_Gebäudegruppen_BWZK!A383,#REF!)</f>
        <v>#REF!</v>
      </c>
      <c r="AE383" s="72" t="e">
        <f>SUMIF(#REF!,Aufteilung_Gebäudegruppen_BWZK!A383,#REF!)</f>
        <v>#REF!</v>
      </c>
      <c r="AF383" s="72" t="e">
        <f>SUMIF(#REF!,Aufteilung_Gebäudegruppen_BWZK!A383,#REF!)</f>
        <v>#REF!</v>
      </c>
      <c r="AG383" s="67"/>
      <c r="AH383" s="72" t="e">
        <f>SUMIF(#REF!,Aufteilung_Gebäudegruppen_BWZK!A383,#REF!)</f>
        <v>#REF!</v>
      </c>
      <c r="AI383" s="72" t="e">
        <f>SUMIF(#REF!,Aufteilung_Gebäudegruppen_BWZK!A383,#REF!)</f>
        <v>#REF!</v>
      </c>
      <c r="AJ383" s="72" t="e">
        <f>SUMIF(#REF!,Aufteilung_Gebäudegruppen_BWZK!A383,#REF!)</f>
        <v>#REF!</v>
      </c>
      <c r="AK383" s="72" t="e">
        <f>SUMIF(#REF!,Aufteilung_Gebäudegruppen_BWZK!A383,#REF!)</f>
        <v>#REF!</v>
      </c>
      <c r="AL383" s="72" t="e">
        <f>SUMIF(#REF!,Aufteilung_Gebäudegruppen_BWZK!A383,#REF!)</f>
        <v>#REF!</v>
      </c>
      <c r="AM383" s="69"/>
      <c r="AN383" s="70" t="s">
        <v>47</v>
      </c>
      <c r="AO383" s="70" t="e">
        <f t="shared" si="100"/>
        <v>#REF!</v>
      </c>
      <c r="AP383" s="70" t="e">
        <f t="shared" si="101"/>
        <v>#REF!</v>
      </c>
      <c r="AQ383" s="70" t="e">
        <f t="shared" si="102"/>
        <v>#REF!</v>
      </c>
      <c r="AR383" s="70" t="e">
        <f t="shared" si="103"/>
        <v>#REF!</v>
      </c>
      <c r="AS383" s="71"/>
      <c r="AT383" s="70" t="s">
        <v>47</v>
      </c>
      <c r="AU383" s="70" t="e">
        <f t="shared" si="104"/>
        <v>#REF!</v>
      </c>
      <c r="AV383" s="70" t="e">
        <f t="shared" si="105"/>
        <v>#REF!</v>
      </c>
      <c r="AW383" s="70" t="e">
        <f t="shared" si="106"/>
        <v>#REF!</v>
      </c>
      <c r="AX383" s="70" t="e">
        <f t="shared" si="107"/>
        <v>#REF!</v>
      </c>
      <c r="AY383" s="71"/>
      <c r="AZ383" s="70" t="s">
        <v>47</v>
      </c>
      <c r="BA383" s="70" t="e">
        <f t="shared" si="108"/>
        <v>#REF!</v>
      </c>
      <c r="BB383" s="70" t="e">
        <f t="shared" si="109"/>
        <v>#REF!</v>
      </c>
      <c r="BC383" s="70" t="e">
        <f t="shared" si="110"/>
        <v>#REF!</v>
      </c>
      <c r="BD383" s="70" t="e">
        <f t="shared" si="111"/>
        <v>#REF!</v>
      </c>
      <c r="BE383" s="71"/>
      <c r="BF383" s="70" t="s">
        <v>47</v>
      </c>
      <c r="BG383" s="70" t="e">
        <f t="shared" si="112"/>
        <v>#REF!</v>
      </c>
      <c r="BH383" s="70" t="e">
        <f t="shared" si="113"/>
        <v>#REF!</v>
      </c>
      <c r="BI383" s="70" t="e">
        <f t="shared" si="114"/>
        <v>#REF!</v>
      </c>
      <c r="BJ383" s="70" t="e">
        <f t="shared" si="115"/>
        <v>#REF!</v>
      </c>
      <c r="BK383" s="71"/>
      <c r="BL383" s="70" t="s">
        <v>47</v>
      </c>
      <c r="BM383" s="70" t="e">
        <f t="shared" si="116"/>
        <v>#REF!</v>
      </c>
      <c r="BN383" s="70" t="e">
        <f t="shared" si="117"/>
        <v>#REF!</v>
      </c>
      <c r="BO383" s="70" t="e">
        <f t="shared" si="118"/>
        <v>#REF!</v>
      </c>
      <c r="BP383" s="70" t="e">
        <f t="shared" si="119"/>
        <v>#REF!</v>
      </c>
      <c r="BQ383" s="52"/>
    </row>
    <row r="384" spans="1:69">
      <c r="A384" s="66">
        <v>8300</v>
      </c>
      <c r="B384" s="66" t="s">
        <v>389</v>
      </c>
      <c r="C384" s="39"/>
      <c r="D384" s="14" t="e">
        <f>SUMIF(#REF!,Aufteilung_Gebäudegruppen_BWZK!A384,#REF!)</f>
        <v>#REF!</v>
      </c>
      <c r="E384" s="14" t="e">
        <f>SUMIF(#REF!,Aufteilung_Gebäudegruppen_BWZK!A384,#REF!)</f>
        <v>#REF!</v>
      </c>
      <c r="F384" s="14" t="e">
        <f>SUMIF(#REF!,Aufteilung_Gebäudegruppen_BWZK!A384,#REF!)</f>
        <v>#REF!</v>
      </c>
      <c r="G384" s="14" t="e">
        <f>SUMIF(#REF!,Aufteilung_Gebäudegruppen_BWZK!A384,#REF!)</f>
        <v>#REF!</v>
      </c>
      <c r="H384" s="14" t="e">
        <f>SUMIF(#REF!,Aufteilung_Gebäudegruppen_BWZK!A384,#REF!)</f>
        <v>#REF!</v>
      </c>
      <c r="I384" s="67"/>
      <c r="J384" s="72" t="e">
        <f>SUMIF(#REF!,Aufteilung_Gebäudegruppen_BWZK!A384,#REF!)</f>
        <v>#REF!</v>
      </c>
      <c r="K384" s="72" t="e">
        <f>SUMIF(#REF!,Aufteilung_Gebäudegruppen_BWZK!A384,#REF!)</f>
        <v>#REF!</v>
      </c>
      <c r="L384" s="72" t="e">
        <f>SUMIF(#REF!,Aufteilung_Gebäudegruppen_BWZK!A384,#REF!)</f>
        <v>#REF!</v>
      </c>
      <c r="M384" s="72" t="e">
        <f>SUMIF(#REF!,Aufteilung_Gebäudegruppen_BWZK!A384,#REF!)</f>
        <v>#REF!</v>
      </c>
      <c r="N384" s="72" t="e">
        <f>SUMIF(#REF!,Aufteilung_Gebäudegruppen_BWZK!A384,#REF!)</f>
        <v>#REF!</v>
      </c>
      <c r="O384" s="67"/>
      <c r="P384" s="72" t="e">
        <f>SUMIF(#REF!,Aufteilung_Gebäudegruppen_BWZK!A384,#REF!)</f>
        <v>#REF!</v>
      </c>
      <c r="Q384" s="72" t="e">
        <f>SUMIF(#REF!,Aufteilung_Gebäudegruppen_BWZK!A384,#REF!)</f>
        <v>#REF!</v>
      </c>
      <c r="R384" s="72" t="e">
        <f>SUMIF(#REF!,Aufteilung_Gebäudegruppen_BWZK!A384,#REF!)</f>
        <v>#REF!</v>
      </c>
      <c r="S384" s="72" t="e">
        <f>SUMIF(#REF!,Aufteilung_Gebäudegruppen_BWZK!A384,#REF!)</f>
        <v>#REF!</v>
      </c>
      <c r="T384" s="72" t="e">
        <f>SUMIF(#REF!,Aufteilung_Gebäudegruppen_BWZK!A384,#REF!)</f>
        <v>#REF!</v>
      </c>
      <c r="U384" s="67"/>
      <c r="V384" s="72" t="e">
        <f>SUMIF(#REF!,Aufteilung_Gebäudegruppen_BWZK!A384,#REF!)</f>
        <v>#REF!</v>
      </c>
      <c r="W384" s="72" t="e">
        <f>SUMIF(#REF!,Aufteilung_Gebäudegruppen_BWZK!A384,#REF!)</f>
        <v>#REF!</v>
      </c>
      <c r="X384" s="72" t="e">
        <f>SUMIF(#REF!,Aufteilung_Gebäudegruppen_BWZK!A384,#REF!)</f>
        <v>#REF!</v>
      </c>
      <c r="Y384" s="72" t="e">
        <f>SUMIF(#REF!,Aufteilung_Gebäudegruppen_BWZK!A384,#REF!)</f>
        <v>#REF!</v>
      </c>
      <c r="Z384" s="72" t="e">
        <f>SUMIF(#REF!,Aufteilung_Gebäudegruppen_BWZK!A384,#REF!)</f>
        <v>#REF!</v>
      </c>
      <c r="AA384" s="67"/>
      <c r="AB384" s="72" t="e">
        <f>SUMIF(#REF!,Aufteilung_Gebäudegruppen_BWZK!A384,#REF!)</f>
        <v>#REF!</v>
      </c>
      <c r="AC384" s="72" t="e">
        <f>SUMIF(#REF!,Aufteilung_Gebäudegruppen_BWZK!A384,#REF!)</f>
        <v>#REF!</v>
      </c>
      <c r="AD384" s="72" t="e">
        <f>SUMIF(#REF!,Aufteilung_Gebäudegruppen_BWZK!A384,#REF!)</f>
        <v>#REF!</v>
      </c>
      <c r="AE384" s="72" t="e">
        <f>SUMIF(#REF!,Aufteilung_Gebäudegruppen_BWZK!A384,#REF!)</f>
        <v>#REF!</v>
      </c>
      <c r="AF384" s="72" t="e">
        <f>SUMIF(#REF!,Aufteilung_Gebäudegruppen_BWZK!A384,#REF!)</f>
        <v>#REF!</v>
      </c>
      <c r="AG384" s="67"/>
      <c r="AH384" s="72" t="e">
        <f>SUMIF(#REF!,Aufteilung_Gebäudegruppen_BWZK!A384,#REF!)</f>
        <v>#REF!</v>
      </c>
      <c r="AI384" s="72" t="e">
        <f>SUMIF(#REF!,Aufteilung_Gebäudegruppen_BWZK!A384,#REF!)</f>
        <v>#REF!</v>
      </c>
      <c r="AJ384" s="72" t="e">
        <f>SUMIF(#REF!,Aufteilung_Gebäudegruppen_BWZK!A384,#REF!)</f>
        <v>#REF!</v>
      </c>
      <c r="AK384" s="72" t="e">
        <f>SUMIF(#REF!,Aufteilung_Gebäudegruppen_BWZK!A384,#REF!)</f>
        <v>#REF!</v>
      </c>
      <c r="AL384" s="72" t="e">
        <f>SUMIF(#REF!,Aufteilung_Gebäudegruppen_BWZK!A384,#REF!)</f>
        <v>#REF!</v>
      </c>
      <c r="AM384" s="69"/>
      <c r="AN384" s="70" t="s">
        <v>47</v>
      </c>
      <c r="AO384" s="70" t="e">
        <f t="shared" si="100"/>
        <v>#REF!</v>
      </c>
      <c r="AP384" s="70" t="e">
        <f t="shared" si="101"/>
        <v>#REF!</v>
      </c>
      <c r="AQ384" s="70" t="e">
        <f t="shared" si="102"/>
        <v>#REF!</v>
      </c>
      <c r="AR384" s="70" t="e">
        <f t="shared" si="103"/>
        <v>#REF!</v>
      </c>
      <c r="AS384" s="71"/>
      <c r="AT384" s="70" t="s">
        <v>47</v>
      </c>
      <c r="AU384" s="70" t="e">
        <f t="shared" si="104"/>
        <v>#REF!</v>
      </c>
      <c r="AV384" s="70" t="e">
        <f t="shared" si="105"/>
        <v>#REF!</v>
      </c>
      <c r="AW384" s="70" t="e">
        <f t="shared" si="106"/>
        <v>#REF!</v>
      </c>
      <c r="AX384" s="70" t="e">
        <f t="shared" si="107"/>
        <v>#REF!</v>
      </c>
      <c r="AY384" s="71"/>
      <c r="AZ384" s="70" t="s">
        <v>47</v>
      </c>
      <c r="BA384" s="70" t="e">
        <f t="shared" si="108"/>
        <v>#REF!</v>
      </c>
      <c r="BB384" s="70" t="e">
        <f t="shared" si="109"/>
        <v>#REF!</v>
      </c>
      <c r="BC384" s="70" t="e">
        <f t="shared" si="110"/>
        <v>#REF!</v>
      </c>
      <c r="BD384" s="70" t="e">
        <f t="shared" si="111"/>
        <v>#REF!</v>
      </c>
      <c r="BE384" s="71"/>
      <c r="BF384" s="70" t="s">
        <v>47</v>
      </c>
      <c r="BG384" s="70" t="e">
        <f t="shared" si="112"/>
        <v>#REF!</v>
      </c>
      <c r="BH384" s="70" t="e">
        <f t="shared" si="113"/>
        <v>#REF!</v>
      </c>
      <c r="BI384" s="70" t="e">
        <f t="shared" si="114"/>
        <v>#REF!</v>
      </c>
      <c r="BJ384" s="70" t="e">
        <f t="shared" si="115"/>
        <v>#REF!</v>
      </c>
      <c r="BK384" s="71"/>
      <c r="BL384" s="70" t="s">
        <v>47</v>
      </c>
      <c r="BM384" s="70" t="e">
        <f t="shared" si="116"/>
        <v>#REF!</v>
      </c>
      <c r="BN384" s="70" t="e">
        <f t="shared" si="117"/>
        <v>#REF!</v>
      </c>
      <c r="BO384" s="70" t="e">
        <f t="shared" si="118"/>
        <v>#REF!</v>
      </c>
      <c r="BP384" s="70" t="e">
        <f t="shared" si="119"/>
        <v>#REF!</v>
      </c>
      <c r="BQ384" s="52"/>
    </row>
    <row r="385" spans="1:69">
      <c r="A385" s="5">
        <v>8310</v>
      </c>
      <c r="B385" s="5" t="s">
        <v>390</v>
      </c>
      <c r="C385" s="40"/>
      <c r="D385" s="14" t="e">
        <f>SUMIF(#REF!,Aufteilung_Gebäudegruppen_BWZK!A385,#REF!)</f>
        <v>#REF!</v>
      </c>
      <c r="E385" s="14" t="e">
        <f>SUMIF(#REF!,Aufteilung_Gebäudegruppen_BWZK!A385,#REF!)</f>
        <v>#REF!</v>
      </c>
      <c r="F385" s="14" t="e">
        <f>SUMIF(#REF!,Aufteilung_Gebäudegruppen_BWZK!A385,#REF!)</f>
        <v>#REF!</v>
      </c>
      <c r="G385" s="14" t="e">
        <f>SUMIF(#REF!,Aufteilung_Gebäudegruppen_BWZK!A385,#REF!)</f>
        <v>#REF!</v>
      </c>
      <c r="H385" s="14" t="e">
        <f>SUMIF(#REF!,Aufteilung_Gebäudegruppen_BWZK!A385,#REF!)</f>
        <v>#REF!</v>
      </c>
      <c r="I385" s="67"/>
      <c r="J385" s="72" t="e">
        <f>SUMIF(#REF!,Aufteilung_Gebäudegruppen_BWZK!A385,#REF!)</f>
        <v>#REF!</v>
      </c>
      <c r="K385" s="72" t="e">
        <f>SUMIF(#REF!,Aufteilung_Gebäudegruppen_BWZK!A385,#REF!)</f>
        <v>#REF!</v>
      </c>
      <c r="L385" s="72" t="e">
        <f>SUMIF(#REF!,Aufteilung_Gebäudegruppen_BWZK!A385,#REF!)</f>
        <v>#REF!</v>
      </c>
      <c r="M385" s="72" t="e">
        <f>SUMIF(#REF!,Aufteilung_Gebäudegruppen_BWZK!A385,#REF!)</f>
        <v>#REF!</v>
      </c>
      <c r="N385" s="72" t="e">
        <f>SUMIF(#REF!,Aufteilung_Gebäudegruppen_BWZK!A385,#REF!)</f>
        <v>#REF!</v>
      </c>
      <c r="O385" s="67"/>
      <c r="P385" s="72" t="e">
        <f>SUMIF(#REF!,Aufteilung_Gebäudegruppen_BWZK!A385,#REF!)</f>
        <v>#REF!</v>
      </c>
      <c r="Q385" s="72" t="e">
        <f>SUMIF(#REF!,Aufteilung_Gebäudegruppen_BWZK!A385,#REF!)</f>
        <v>#REF!</v>
      </c>
      <c r="R385" s="72" t="e">
        <f>SUMIF(#REF!,Aufteilung_Gebäudegruppen_BWZK!A385,#REF!)</f>
        <v>#REF!</v>
      </c>
      <c r="S385" s="72" t="e">
        <f>SUMIF(#REF!,Aufteilung_Gebäudegruppen_BWZK!A385,#REF!)</f>
        <v>#REF!</v>
      </c>
      <c r="T385" s="72" t="e">
        <f>SUMIF(#REF!,Aufteilung_Gebäudegruppen_BWZK!A385,#REF!)</f>
        <v>#REF!</v>
      </c>
      <c r="U385" s="67"/>
      <c r="V385" s="72" t="e">
        <f>SUMIF(#REF!,Aufteilung_Gebäudegruppen_BWZK!A385,#REF!)</f>
        <v>#REF!</v>
      </c>
      <c r="W385" s="72" t="e">
        <f>SUMIF(#REF!,Aufteilung_Gebäudegruppen_BWZK!A385,#REF!)</f>
        <v>#REF!</v>
      </c>
      <c r="X385" s="72" t="e">
        <f>SUMIF(#REF!,Aufteilung_Gebäudegruppen_BWZK!A385,#REF!)</f>
        <v>#REF!</v>
      </c>
      <c r="Y385" s="72" t="e">
        <f>SUMIF(#REF!,Aufteilung_Gebäudegruppen_BWZK!A385,#REF!)</f>
        <v>#REF!</v>
      </c>
      <c r="Z385" s="72" t="e">
        <f>SUMIF(#REF!,Aufteilung_Gebäudegruppen_BWZK!A385,#REF!)</f>
        <v>#REF!</v>
      </c>
      <c r="AA385" s="67"/>
      <c r="AB385" s="72" t="e">
        <f>SUMIF(#REF!,Aufteilung_Gebäudegruppen_BWZK!A385,#REF!)</f>
        <v>#REF!</v>
      </c>
      <c r="AC385" s="72" t="e">
        <f>SUMIF(#REF!,Aufteilung_Gebäudegruppen_BWZK!A385,#REF!)</f>
        <v>#REF!</v>
      </c>
      <c r="AD385" s="72" t="e">
        <f>SUMIF(#REF!,Aufteilung_Gebäudegruppen_BWZK!A385,#REF!)</f>
        <v>#REF!</v>
      </c>
      <c r="AE385" s="72" t="e">
        <f>SUMIF(#REF!,Aufteilung_Gebäudegruppen_BWZK!A385,#REF!)</f>
        <v>#REF!</v>
      </c>
      <c r="AF385" s="72" t="e">
        <f>SUMIF(#REF!,Aufteilung_Gebäudegruppen_BWZK!A385,#REF!)</f>
        <v>#REF!</v>
      </c>
      <c r="AG385" s="67"/>
      <c r="AH385" s="72" t="e">
        <f>SUMIF(#REF!,Aufteilung_Gebäudegruppen_BWZK!A385,#REF!)</f>
        <v>#REF!</v>
      </c>
      <c r="AI385" s="72" t="e">
        <f>SUMIF(#REF!,Aufteilung_Gebäudegruppen_BWZK!A385,#REF!)</f>
        <v>#REF!</v>
      </c>
      <c r="AJ385" s="72" t="e">
        <f>SUMIF(#REF!,Aufteilung_Gebäudegruppen_BWZK!A385,#REF!)</f>
        <v>#REF!</v>
      </c>
      <c r="AK385" s="72" t="e">
        <f>SUMIF(#REF!,Aufteilung_Gebäudegruppen_BWZK!A385,#REF!)</f>
        <v>#REF!</v>
      </c>
      <c r="AL385" s="72" t="e">
        <f>SUMIF(#REF!,Aufteilung_Gebäudegruppen_BWZK!A385,#REF!)</f>
        <v>#REF!</v>
      </c>
      <c r="AM385" s="69"/>
      <c r="AN385" s="70" t="s">
        <v>47</v>
      </c>
      <c r="AO385" s="70" t="e">
        <f t="shared" si="100"/>
        <v>#REF!</v>
      </c>
      <c r="AP385" s="70" t="e">
        <f t="shared" si="101"/>
        <v>#REF!</v>
      </c>
      <c r="AQ385" s="70" t="e">
        <f t="shared" si="102"/>
        <v>#REF!</v>
      </c>
      <c r="AR385" s="70" t="e">
        <f t="shared" si="103"/>
        <v>#REF!</v>
      </c>
      <c r="AS385" s="71"/>
      <c r="AT385" s="70" t="s">
        <v>47</v>
      </c>
      <c r="AU385" s="70" t="e">
        <f t="shared" si="104"/>
        <v>#REF!</v>
      </c>
      <c r="AV385" s="70" t="e">
        <f t="shared" si="105"/>
        <v>#REF!</v>
      </c>
      <c r="AW385" s="70" t="e">
        <f t="shared" si="106"/>
        <v>#REF!</v>
      </c>
      <c r="AX385" s="70" t="e">
        <f t="shared" si="107"/>
        <v>#REF!</v>
      </c>
      <c r="AY385" s="71"/>
      <c r="AZ385" s="70" t="s">
        <v>47</v>
      </c>
      <c r="BA385" s="70" t="e">
        <f t="shared" si="108"/>
        <v>#REF!</v>
      </c>
      <c r="BB385" s="70" t="e">
        <f t="shared" si="109"/>
        <v>#REF!</v>
      </c>
      <c r="BC385" s="70" t="e">
        <f t="shared" si="110"/>
        <v>#REF!</v>
      </c>
      <c r="BD385" s="70" t="e">
        <f t="shared" si="111"/>
        <v>#REF!</v>
      </c>
      <c r="BE385" s="71"/>
      <c r="BF385" s="70" t="s">
        <v>47</v>
      </c>
      <c r="BG385" s="70" t="e">
        <f t="shared" si="112"/>
        <v>#REF!</v>
      </c>
      <c r="BH385" s="70" t="e">
        <f t="shared" si="113"/>
        <v>#REF!</v>
      </c>
      <c r="BI385" s="70" t="e">
        <f t="shared" si="114"/>
        <v>#REF!</v>
      </c>
      <c r="BJ385" s="70" t="e">
        <f t="shared" si="115"/>
        <v>#REF!</v>
      </c>
      <c r="BK385" s="71"/>
      <c r="BL385" s="70" t="s">
        <v>47</v>
      </c>
      <c r="BM385" s="70" t="e">
        <f t="shared" si="116"/>
        <v>#REF!</v>
      </c>
      <c r="BN385" s="70" t="e">
        <f t="shared" si="117"/>
        <v>#REF!</v>
      </c>
      <c r="BO385" s="70" t="e">
        <f t="shared" si="118"/>
        <v>#REF!</v>
      </c>
      <c r="BP385" s="70" t="e">
        <f t="shared" si="119"/>
        <v>#REF!</v>
      </c>
      <c r="BQ385" s="52"/>
    </row>
    <row r="386" spans="1:69">
      <c r="A386" s="5">
        <v>8320</v>
      </c>
      <c r="B386" s="5" t="s">
        <v>391</v>
      </c>
      <c r="C386" s="40"/>
      <c r="D386" s="14" t="e">
        <f>SUMIF(#REF!,Aufteilung_Gebäudegruppen_BWZK!A386,#REF!)</f>
        <v>#REF!</v>
      </c>
      <c r="E386" s="14" t="e">
        <f>SUMIF(#REF!,Aufteilung_Gebäudegruppen_BWZK!A386,#REF!)</f>
        <v>#REF!</v>
      </c>
      <c r="F386" s="14" t="e">
        <f>SUMIF(#REF!,Aufteilung_Gebäudegruppen_BWZK!A386,#REF!)</f>
        <v>#REF!</v>
      </c>
      <c r="G386" s="14" t="e">
        <f>SUMIF(#REF!,Aufteilung_Gebäudegruppen_BWZK!A386,#REF!)</f>
        <v>#REF!</v>
      </c>
      <c r="H386" s="14" t="e">
        <f>SUMIF(#REF!,Aufteilung_Gebäudegruppen_BWZK!A386,#REF!)</f>
        <v>#REF!</v>
      </c>
      <c r="I386" s="67"/>
      <c r="J386" s="72" t="e">
        <f>SUMIF(#REF!,Aufteilung_Gebäudegruppen_BWZK!A386,#REF!)</f>
        <v>#REF!</v>
      </c>
      <c r="K386" s="72" t="e">
        <f>SUMIF(#REF!,Aufteilung_Gebäudegruppen_BWZK!A386,#REF!)</f>
        <v>#REF!</v>
      </c>
      <c r="L386" s="72" t="e">
        <f>SUMIF(#REF!,Aufteilung_Gebäudegruppen_BWZK!A386,#REF!)</f>
        <v>#REF!</v>
      </c>
      <c r="M386" s="72" t="e">
        <f>SUMIF(#REF!,Aufteilung_Gebäudegruppen_BWZK!A386,#REF!)</f>
        <v>#REF!</v>
      </c>
      <c r="N386" s="72" t="e">
        <f>SUMIF(#REF!,Aufteilung_Gebäudegruppen_BWZK!A386,#REF!)</f>
        <v>#REF!</v>
      </c>
      <c r="O386" s="67"/>
      <c r="P386" s="72" t="e">
        <f>SUMIF(#REF!,Aufteilung_Gebäudegruppen_BWZK!A386,#REF!)</f>
        <v>#REF!</v>
      </c>
      <c r="Q386" s="72" t="e">
        <f>SUMIF(#REF!,Aufteilung_Gebäudegruppen_BWZK!A386,#REF!)</f>
        <v>#REF!</v>
      </c>
      <c r="R386" s="72" t="e">
        <f>SUMIF(#REF!,Aufteilung_Gebäudegruppen_BWZK!A386,#REF!)</f>
        <v>#REF!</v>
      </c>
      <c r="S386" s="72" t="e">
        <f>SUMIF(#REF!,Aufteilung_Gebäudegruppen_BWZK!A386,#REF!)</f>
        <v>#REF!</v>
      </c>
      <c r="T386" s="72" t="e">
        <f>SUMIF(#REF!,Aufteilung_Gebäudegruppen_BWZK!A386,#REF!)</f>
        <v>#REF!</v>
      </c>
      <c r="U386" s="67"/>
      <c r="V386" s="72" t="e">
        <f>SUMIF(#REF!,Aufteilung_Gebäudegruppen_BWZK!A386,#REF!)</f>
        <v>#REF!</v>
      </c>
      <c r="W386" s="72" t="e">
        <f>SUMIF(#REF!,Aufteilung_Gebäudegruppen_BWZK!A386,#REF!)</f>
        <v>#REF!</v>
      </c>
      <c r="X386" s="72" t="e">
        <f>SUMIF(#REF!,Aufteilung_Gebäudegruppen_BWZK!A386,#REF!)</f>
        <v>#REF!</v>
      </c>
      <c r="Y386" s="72" t="e">
        <f>SUMIF(#REF!,Aufteilung_Gebäudegruppen_BWZK!A386,#REF!)</f>
        <v>#REF!</v>
      </c>
      <c r="Z386" s="72" t="e">
        <f>SUMIF(#REF!,Aufteilung_Gebäudegruppen_BWZK!A386,#REF!)</f>
        <v>#REF!</v>
      </c>
      <c r="AA386" s="67"/>
      <c r="AB386" s="72" t="e">
        <f>SUMIF(#REF!,Aufteilung_Gebäudegruppen_BWZK!A386,#REF!)</f>
        <v>#REF!</v>
      </c>
      <c r="AC386" s="72" t="e">
        <f>SUMIF(#REF!,Aufteilung_Gebäudegruppen_BWZK!A386,#REF!)</f>
        <v>#REF!</v>
      </c>
      <c r="AD386" s="72" t="e">
        <f>SUMIF(#REF!,Aufteilung_Gebäudegruppen_BWZK!A386,#REF!)</f>
        <v>#REF!</v>
      </c>
      <c r="AE386" s="72" t="e">
        <f>SUMIF(#REF!,Aufteilung_Gebäudegruppen_BWZK!A386,#REF!)</f>
        <v>#REF!</v>
      </c>
      <c r="AF386" s="72" t="e">
        <f>SUMIF(#REF!,Aufteilung_Gebäudegruppen_BWZK!A386,#REF!)</f>
        <v>#REF!</v>
      </c>
      <c r="AG386" s="67"/>
      <c r="AH386" s="72" t="e">
        <f>SUMIF(#REF!,Aufteilung_Gebäudegruppen_BWZK!A386,#REF!)</f>
        <v>#REF!</v>
      </c>
      <c r="AI386" s="72" t="e">
        <f>SUMIF(#REF!,Aufteilung_Gebäudegruppen_BWZK!A386,#REF!)</f>
        <v>#REF!</v>
      </c>
      <c r="AJ386" s="72" t="e">
        <f>SUMIF(#REF!,Aufteilung_Gebäudegruppen_BWZK!A386,#REF!)</f>
        <v>#REF!</v>
      </c>
      <c r="AK386" s="72" t="e">
        <f>SUMIF(#REF!,Aufteilung_Gebäudegruppen_BWZK!A386,#REF!)</f>
        <v>#REF!</v>
      </c>
      <c r="AL386" s="72" t="e">
        <f>SUMIF(#REF!,Aufteilung_Gebäudegruppen_BWZK!A386,#REF!)</f>
        <v>#REF!</v>
      </c>
      <c r="AM386" s="69"/>
      <c r="AN386" s="70" t="s">
        <v>47</v>
      </c>
      <c r="AO386" s="70" t="e">
        <f t="shared" si="100"/>
        <v>#REF!</v>
      </c>
      <c r="AP386" s="70" t="e">
        <f t="shared" si="101"/>
        <v>#REF!</v>
      </c>
      <c r="AQ386" s="70" t="e">
        <f t="shared" si="102"/>
        <v>#REF!</v>
      </c>
      <c r="AR386" s="70" t="e">
        <f t="shared" si="103"/>
        <v>#REF!</v>
      </c>
      <c r="AS386" s="71"/>
      <c r="AT386" s="70" t="s">
        <v>47</v>
      </c>
      <c r="AU386" s="70" t="e">
        <f t="shared" si="104"/>
        <v>#REF!</v>
      </c>
      <c r="AV386" s="70" t="e">
        <f t="shared" si="105"/>
        <v>#REF!</v>
      </c>
      <c r="AW386" s="70" t="e">
        <f t="shared" si="106"/>
        <v>#REF!</v>
      </c>
      <c r="AX386" s="70" t="e">
        <f t="shared" si="107"/>
        <v>#REF!</v>
      </c>
      <c r="AY386" s="71"/>
      <c r="AZ386" s="70" t="s">
        <v>47</v>
      </c>
      <c r="BA386" s="70" t="e">
        <f t="shared" si="108"/>
        <v>#REF!</v>
      </c>
      <c r="BB386" s="70" t="e">
        <f t="shared" si="109"/>
        <v>#REF!</v>
      </c>
      <c r="BC386" s="70" t="e">
        <f t="shared" si="110"/>
        <v>#REF!</v>
      </c>
      <c r="BD386" s="70" t="e">
        <f t="shared" si="111"/>
        <v>#REF!</v>
      </c>
      <c r="BE386" s="71"/>
      <c r="BF386" s="70" t="s">
        <v>47</v>
      </c>
      <c r="BG386" s="70" t="e">
        <f t="shared" si="112"/>
        <v>#REF!</v>
      </c>
      <c r="BH386" s="70" t="e">
        <f t="shared" si="113"/>
        <v>#REF!</v>
      </c>
      <c r="BI386" s="70" t="e">
        <f t="shared" si="114"/>
        <v>#REF!</v>
      </c>
      <c r="BJ386" s="70" t="e">
        <f t="shared" si="115"/>
        <v>#REF!</v>
      </c>
      <c r="BK386" s="71"/>
      <c r="BL386" s="70" t="s">
        <v>47</v>
      </c>
      <c r="BM386" s="70" t="e">
        <f t="shared" si="116"/>
        <v>#REF!</v>
      </c>
      <c r="BN386" s="70" t="e">
        <f t="shared" si="117"/>
        <v>#REF!</v>
      </c>
      <c r="BO386" s="70" t="e">
        <f t="shared" si="118"/>
        <v>#REF!</v>
      </c>
      <c r="BP386" s="70" t="e">
        <f t="shared" si="119"/>
        <v>#REF!</v>
      </c>
      <c r="BQ386" s="52"/>
    </row>
    <row r="387" spans="1:69">
      <c r="A387" s="5">
        <v>8330</v>
      </c>
      <c r="B387" s="5" t="s">
        <v>392</v>
      </c>
      <c r="C387" s="40"/>
      <c r="D387" s="14" t="e">
        <f>SUMIF(#REF!,Aufteilung_Gebäudegruppen_BWZK!A387,#REF!)</f>
        <v>#REF!</v>
      </c>
      <c r="E387" s="14" t="e">
        <f>SUMIF(#REF!,Aufteilung_Gebäudegruppen_BWZK!A387,#REF!)</f>
        <v>#REF!</v>
      </c>
      <c r="F387" s="14" t="e">
        <f>SUMIF(#REF!,Aufteilung_Gebäudegruppen_BWZK!A387,#REF!)</f>
        <v>#REF!</v>
      </c>
      <c r="G387" s="14" t="e">
        <f>SUMIF(#REF!,Aufteilung_Gebäudegruppen_BWZK!A387,#REF!)</f>
        <v>#REF!</v>
      </c>
      <c r="H387" s="14" t="e">
        <f>SUMIF(#REF!,Aufteilung_Gebäudegruppen_BWZK!A387,#REF!)</f>
        <v>#REF!</v>
      </c>
      <c r="I387" s="67"/>
      <c r="J387" s="72" t="e">
        <f>SUMIF(#REF!,Aufteilung_Gebäudegruppen_BWZK!A387,#REF!)</f>
        <v>#REF!</v>
      </c>
      <c r="K387" s="72" t="e">
        <f>SUMIF(#REF!,Aufteilung_Gebäudegruppen_BWZK!A387,#REF!)</f>
        <v>#REF!</v>
      </c>
      <c r="L387" s="72" t="e">
        <f>SUMIF(#REF!,Aufteilung_Gebäudegruppen_BWZK!A387,#REF!)</f>
        <v>#REF!</v>
      </c>
      <c r="M387" s="72" t="e">
        <f>SUMIF(#REF!,Aufteilung_Gebäudegruppen_BWZK!A387,#REF!)</f>
        <v>#REF!</v>
      </c>
      <c r="N387" s="72" t="e">
        <f>SUMIF(#REF!,Aufteilung_Gebäudegruppen_BWZK!A387,#REF!)</f>
        <v>#REF!</v>
      </c>
      <c r="O387" s="67"/>
      <c r="P387" s="72" t="e">
        <f>SUMIF(#REF!,Aufteilung_Gebäudegruppen_BWZK!A387,#REF!)</f>
        <v>#REF!</v>
      </c>
      <c r="Q387" s="72" t="e">
        <f>SUMIF(#REF!,Aufteilung_Gebäudegruppen_BWZK!A387,#REF!)</f>
        <v>#REF!</v>
      </c>
      <c r="R387" s="72" t="e">
        <f>SUMIF(#REF!,Aufteilung_Gebäudegruppen_BWZK!A387,#REF!)</f>
        <v>#REF!</v>
      </c>
      <c r="S387" s="72" t="e">
        <f>SUMIF(#REF!,Aufteilung_Gebäudegruppen_BWZK!A387,#REF!)</f>
        <v>#REF!</v>
      </c>
      <c r="T387" s="72" t="e">
        <f>SUMIF(#REF!,Aufteilung_Gebäudegruppen_BWZK!A387,#REF!)</f>
        <v>#REF!</v>
      </c>
      <c r="U387" s="67"/>
      <c r="V387" s="72" t="e">
        <f>SUMIF(#REF!,Aufteilung_Gebäudegruppen_BWZK!A387,#REF!)</f>
        <v>#REF!</v>
      </c>
      <c r="W387" s="72" t="e">
        <f>SUMIF(#REF!,Aufteilung_Gebäudegruppen_BWZK!A387,#REF!)</f>
        <v>#REF!</v>
      </c>
      <c r="X387" s="72" t="e">
        <f>SUMIF(#REF!,Aufteilung_Gebäudegruppen_BWZK!A387,#REF!)</f>
        <v>#REF!</v>
      </c>
      <c r="Y387" s="72" t="e">
        <f>SUMIF(#REF!,Aufteilung_Gebäudegruppen_BWZK!A387,#REF!)</f>
        <v>#REF!</v>
      </c>
      <c r="Z387" s="72" t="e">
        <f>SUMIF(#REF!,Aufteilung_Gebäudegruppen_BWZK!A387,#REF!)</f>
        <v>#REF!</v>
      </c>
      <c r="AA387" s="67"/>
      <c r="AB387" s="72" t="e">
        <f>SUMIF(#REF!,Aufteilung_Gebäudegruppen_BWZK!A387,#REF!)</f>
        <v>#REF!</v>
      </c>
      <c r="AC387" s="72" t="e">
        <f>SUMIF(#REF!,Aufteilung_Gebäudegruppen_BWZK!A387,#REF!)</f>
        <v>#REF!</v>
      </c>
      <c r="AD387" s="72" t="e">
        <f>SUMIF(#REF!,Aufteilung_Gebäudegruppen_BWZK!A387,#REF!)</f>
        <v>#REF!</v>
      </c>
      <c r="AE387" s="72" t="e">
        <f>SUMIF(#REF!,Aufteilung_Gebäudegruppen_BWZK!A387,#REF!)</f>
        <v>#REF!</v>
      </c>
      <c r="AF387" s="72" t="e">
        <f>SUMIF(#REF!,Aufteilung_Gebäudegruppen_BWZK!A387,#REF!)</f>
        <v>#REF!</v>
      </c>
      <c r="AG387" s="67"/>
      <c r="AH387" s="72" t="e">
        <f>SUMIF(#REF!,Aufteilung_Gebäudegruppen_BWZK!A387,#REF!)</f>
        <v>#REF!</v>
      </c>
      <c r="AI387" s="72" t="e">
        <f>SUMIF(#REF!,Aufteilung_Gebäudegruppen_BWZK!A387,#REF!)</f>
        <v>#REF!</v>
      </c>
      <c r="AJ387" s="72" t="e">
        <f>SUMIF(#REF!,Aufteilung_Gebäudegruppen_BWZK!A387,#REF!)</f>
        <v>#REF!</v>
      </c>
      <c r="AK387" s="72" t="e">
        <f>SUMIF(#REF!,Aufteilung_Gebäudegruppen_BWZK!A387,#REF!)</f>
        <v>#REF!</v>
      </c>
      <c r="AL387" s="72" t="e">
        <f>SUMIF(#REF!,Aufteilung_Gebäudegruppen_BWZK!A387,#REF!)</f>
        <v>#REF!</v>
      </c>
      <c r="AM387" s="69"/>
      <c r="AN387" s="70" t="s">
        <v>47</v>
      </c>
      <c r="AO387" s="70" t="e">
        <f t="shared" si="100"/>
        <v>#REF!</v>
      </c>
      <c r="AP387" s="70" t="e">
        <f t="shared" si="101"/>
        <v>#REF!</v>
      </c>
      <c r="AQ387" s="70" t="e">
        <f t="shared" si="102"/>
        <v>#REF!</v>
      </c>
      <c r="AR387" s="70" t="e">
        <f t="shared" si="103"/>
        <v>#REF!</v>
      </c>
      <c r="AS387" s="71"/>
      <c r="AT387" s="70" t="s">
        <v>47</v>
      </c>
      <c r="AU387" s="70" t="e">
        <f t="shared" si="104"/>
        <v>#REF!</v>
      </c>
      <c r="AV387" s="70" t="e">
        <f t="shared" si="105"/>
        <v>#REF!</v>
      </c>
      <c r="AW387" s="70" t="e">
        <f t="shared" si="106"/>
        <v>#REF!</v>
      </c>
      <c r="AX387" s="70" t="e">
        <f t="shared" si="107"/>
        <v>#REF!</v>
      </c>
      <c r="AY387" s="71"/>
      <c r="AZ387" s="70" t="s">
        <v>47</v>
      </c>
      <c r="BA387" s="70" t="e">
        <f t="shared" si="108"/>
        <v>#REF!</v>
      </c>
      <c r="BB387" s="70" t="e">
        <f t="shared" si="109"/>
        <v>#REF!</v>
      </c>
      <c r="BC387" s="70" t="e">
        <f t="shared" si="110"/>
        <v>#REF!</v>
      </c>
      <c r="BD387" s="70" t="e">
        <f t="shared" si="111"/>
        <v>#REF!</v>
      </c>
      <c r="BE387" s="71"/>
      <c r="BF387" s="70" t="s">
        <v>47</v>
      </c>
      <c r="BG387" s="70" t="e">
        <f t="shared" si="112"/>
        <v>#REF!</v>
      </c>
      <c r="BH387" s="70" t="e">
        <f t="shared" si="113"/>
        <v>#REF!</v>
      </c>
      <c r="BI387" s="70" t="e">
        <f t="shared" si="114"/>
        <v>#REF!</v>
      </c>
      <c r="BJ387" s="70" t="e">
        <f t="shared" si="115"/>
        <v>#REF!</v>
      </c>
      <c r="BK387" s="71"/>
      <c r="BL387" s="70" t="s">
        <v>47</v>
      </c>
      <c r="BM387" s="70" t="e">
        <f t="shared" si="116"/>
        <v>#REF!</v>
      </c>
      <c r="BN387" s="70" t="e">
        <f t="shared" si="117"/>
        <v>#REF!</v>
      </c>
      <c r="BO387" s="70" t="e">
        <f t="shared" si="118"/>
        <v>#REF!</v>
      </c>
      <c r="BP387" s="70" t="e">
        <f t="shared" si="119"/>
        <v>#REF!</v>
      </c>
      <c r="BQ387" s="52"/>
    </row>
    <row r="388" spans="1:69">
      <c r="A388" s="5">
        <v>8340</v>
      </c>
      <c r="B388" s="5" t="s">
        <v>393</v>
      </c>
      <c r="C388" s="40"/>
      <c r="D388" s="14" t="e">
        <f>SUMIF(#REF!,Aufteilung_Gebäudegruppen_BWZK!A388,#REF!)</f>
        <v>#REF!</v>
      </c>
      <c r="E388" s="14" t="e">
        <f>SUMIF(#REF!,Aufteilung_Gebäudegruppen_BWZK!A388,#REF!)</f>
        <v>#REF!</v>
      </c>
      <c r="F388" s="14" t="e">
        <f>SUMIF(#REF!,Aufteilung_Gebäudegruppen_BWZK!A388,#REF!)</f>
        <v>#REF!</v>
      </c>
      <c r="G388" s="14" t="e">
        <f>SUMIF(#REF!,Aufteilung_Gebäudegruppen_BWZK!A388,#REF!)</f>
        <v>#REF!</v>
      </c>
      <c r="H388" s="14" t="e">
        <f>SUMIF(#REF!,Aufteilung_Gebäudegruppen_BWZK!A388,#REF!)</f>
        <v>#REF!</v>
      </c>
      <c r="I388" s="67"/>
      <c r="J388" s="72" t="e">
        <f>SUMIF(#REF!,Aufteilung_Gebäudegruppen_BWZK!A388,#REF!)</f>
        <v>#REF!</v>
      </c>
      <c r="K388" s="72" t="e">
        <f>SUMIF(#REF!,Aufteilung_Gebäudegruppen_BWZK!A388,#REF!)</f>
        <v>#REF!</v>
      </c>
      <c r="L388" s="72" t="e">
        <f>SUMIF(#REF!,Aufteilung_Gebäudegruppen_BWZK!A388,#REF!)</f>
        <v>#REF!</v>
      </c>
      <c r="M388" s="72" t="e">
        <f>SUMIF(#REF!,Aufteilung_Gebäudegruppen_BWZK!A388,#REF!)</f>
        <v>#REF!</v>
      </c>
      <c r="N388" s="72" t="e">
        <f>SUMIF(#REF!,Aufteilung_Gebäudegruppen_BWZK!A388,#REF!)</f>
        <v>#REF!</v>
      </c>
      <c r="O388" s="67"/>
      <c r="P388" s="72" t="e">
        <f>SUMIF(#REF!,Aufteilung_Gebäudegruppen_BWZK!A388,#REF!)</f>
        <v>#REF!</v>
      </c>
      <c r="Q388" s="72" t="e">
        <f>SUMIF(#REF!,Aufteilung_Gebäudegruppen_BWZK!A388,#REF!)</f>
        <v>#REF!</v>
      </c>
      <c r="R388" s="72" t="e">
        <f>SUMIF(#REF!,Aufteilung_Gebäudegruppen_BWZK!A388,#REF!)</f>
        <v>#REF!</v>
      </c>
      <c r="S388" s="72" t="e">
        <f>SUMIF(#REF!,Aufteilung_Gebäudegruppen_BWZK!A388,#REF!)</f>
        <v>#REF!</v>
      </c>
      <c r="T388" s="72" t="e">
        <f>SUMIF(#REF!,Aufteilung_Gebäudegruppen_BWZK!A388,#REF!)</f>
        <v>#REF!</v>
      </c>
      <c r="U388" s="67"/>
      <c r="V388" s="72" t="e">
        <f>SUMIF(#REF!,Aufteilung_Gebäudegruppen_BWZK!A388,#REF!)</f>
        <v>#REF!</v>
      </c>
      <c r="W388" s="72" t="e">
        <f>SUMIF(#REF!,Aufteilung_Gebäudegruppen_BWZK!A388,#REF!)</f>
        <v>#REF!</v>
      </c>
      <c r="X388" s="72" t="e">
        <f>SUMIF(#REF!,Aufteilung_Gebäudegruppen_BWZK!A388,#REF!)</f>
        <v>#REF!</v>
      </c>
      <c r="Y388" s="72" t="e">
        <f>SUMIF(#REF!,Aufteilung_Gebäudegruppen_BWZK!A388,#REF!)</f>
        <v>#REF!</v>
      </c>
      <c r="Z388" s="72" t="e">
        <f>SUMIF(#REF!,Aufteilung_Gebäudegruppen_BWZK!A388,#REF!)</f>
        <v>#REF!</v>
      </c>
      <c r="AA388" s="67"/>
      <c r="AB388" s="72" t="e">
        <f>SUMIF(#REF!,Aufteilung_Gebäudegruppen_BWZK!A388,#REF!)</f>
        <v>#REF!</v>
      </c>
      <c r="AC388" s="72" t="e">
        <f>SUMIF(#REF!,Aufteilung_Gebäudegruppen_BWZK!A388,#REF!)</f>
        <v>#REF!</v>
      </c>
      <c r="AD388" s="72" t="e">
        <f>SUMIF(#REF!,Aufteilung_Gebäudegruppen_BWZK!A388,#REF!)</f>
        <v>#REF!</v>
      </c>
      <c r="AE388" s="72" t="e">
        <f>SUMIF(#REF!,Aufteilung_Gebäudegruppen_BWZK!A388,#REF!)</f>
        <v>#REF!</v>
      </c>
      <c r="AF388" s="72" t="e">
        <f>SUMIF(#REF!,Aufteilung_Gebäudegruppen_BWZK!A388,#REF!)</f>
        <v>#REF!</v>
      </c>
      <c r="AG388" s="67"/>
      <c r="AH388" s="72" t="e">
        <f>SUMIF(#REF!,Aufteilung_Gebäudegruppen_BWZK!A388,#REF!)</f>
        <v>#REF!</v>
      </c>
      <c r="AI388" s="72" t="e">
        <f>SUMIF(#REF!,Aufteilung_Gebäudegruppen_BWZK!A388,#REF!)</f>
        <v>#REF!</v>
      </c>
      <c r="AJ388" s="72" t="e">
        <f>SUMIF(#REF!,Aufteilung_Gebäudegruppen_BWZK!A388,#REF!)</f>
        <v>#REF!</v>
      </c>
      <c r="AK388" s="72" t="e">
        <f>SUMIF(#REF!,Aufteilung_Gebäudegruppen_BWZK!A388,#REF!)</f>
        <v>#REF!</v>
      </c>
      <c r="AL388" s="72" t="e">
        <f>SUMIF(#REF!,Aufteilung_Gebäudegruppen_BWZK!A388,#REF!)</f>
        <v>#REF!</v>
      </c>
      <c r="AM388" s="69"/>
      <c r="AN388" s="70" t="s">
        <v>47</v>
      </c>
      <c r="AO388" s="70" t="e">
        <f t="shared" si="100"/>
        <v>#REF!</v>
      </c>
      <c r="AP388" s="70" t="e">
        <f t="shared" si="101"/>
        <v>#REF!</v>
      </c>
      <c r="AQ388" s="70" t="e">
        <f t="shared" si="102"/>
        <v>#REF!</v>
      </c>
      <c r="AR388" s="70" t="e">
        <f t="shared" si="103"/>
        <v>#REF!</v>
      </c>
      <c r="AS388" s="71"/>
      <c r="AT388" s="70" t="s">
        <v>47</v>
      </c>
      <c r="AU388" s="70" t="e">
        <f t="shared" si="104"/>
        <v>#REF!</v>
      </c>
      <c r="AV388" s="70" t="e">
        <f t="shared" si="105"/>
        <v>#REF!</v>
      </c>
      <c r="AW388" s="70" t="e">
        <f t="shared" si="106"/>
        <v>#REF!</v>
      </c>
      <c r="AX388" s="70" t="e">
        <f t="shared" si="107"/>
        <v>#REF!</v>
      </c>
      <c r="AY388" s="71"/>
      <c r="AZ388" s="70" t="s">
        <v>47</v>
      </c>
      <c r="BA388" s="70" t="e">
        <f t="shared" si="108"/>
        <v>#REF!</v>
      </c>
      <c r="BB388" s="70" t="e">
        <f t="shared" si="109"/>
        <v>#REF!</v>
      </c>
      <c r="BC388" s="70" t="e">
        <f t="shared" si="110"/>
        <v>#REF!</v>
      </c>
      <c r="BD388" s="70" t="e">
        <f t="shared" si="111"/>
        <v>#REF!</v>
      </c>
      <c r="BE388" s="71"/>
      <c r="BF388" s="70" t="s">
        <v>47</v>
      </c>
      <c r="BG388" s="70" t="e">
        <f t="shared" si="112"/>
        <v>#REF!</v>
      </c>
      <c r="BH388" s="70" t="e">
        <f t="shared" si="113"/>
        <v>#REF!</v>
      </c>
      <c r="BI388" s="70" t="e">
        <f t="shared" si="114"/>
        <v>#REF!</v>
      </c>
      <c r="BJ388" s="70" t="e">
        <f t="shared" si="115"/>
        <v>#REF!</v>
      </c>
      <c r="BK388" s="71"/>
      <c r="BL388" s="70" t="s">
        <v>47</v>
      </c>
      <c r="BM388" s="70" t="e">
        <f t="shared" si="116"/>
        <v>#REF!</v>
      </c>
      <c r="BN388" s="70" t="e">
        <f t="shared" si="117"/>
        <v>#REF!</v>
      </c>
      <c r="BO388" s="70" t="e">
        <f t="shared" si="118"/>
        <v>#REF!</v>
      </c>
      <c r="BP388" s="70" t="e">
        <f t="shared" si="119"/>
        <v>#REF!</v>
      </c>
      <c r="BQ388" s="52"/>
    </row>
    <row r="389" spans="1:69">
      <c r="A389" s="5">
        <v>8350</v>
      </c>
      <c r="B389" s="5" t="s">
        <v>394</v>
      </c>
      <c r="C389" s="40"/>
      <c r="D389" s="14" t="e">
        <f>SUMIF(#REF!,Aufteilung_Gebäudegruppen_BWZK!A389,#REF!)</f>
        <v>#REF!</v>
      </c>
      <c r="E389" s="14" t="e">
        <f>SUMIF(#REF!,Aufteilung_Gebäudegruppen_BWZK!A389,#REF!)</f>
        <v>#REF!</v>
      </c>
      <c r="F389" s="14" t="e">
        <f>SUMIF(#REF!,Aufteilung_Gebäudegruppen_BWZK!A389,#REF!)</f>
        <v>#REF!</v>
      </c>
      <c r="G389" s="14" t="e">
        <f>SUMIF(#REF!,Aufteilung_Gebäudegruppen_BWZK!A389,#REF!)</f>
        <v>#REF!</v>
      </c>
      <c r="H389" s="14" t="e">
        <f>SUMIF(#REF!,Aufteilung_Gebäudegruppen_BWZK!A389,#REF!)</f>
        <v>#REF!</v>
      </c>
      <c r="I389" s="67"/>
      <c r="J389" s="72" t="e">
        <f>SUMIF(#REF!,Aufteilung_Gebäudegruppen_BWZK!A389,#REF!)</f>
        <v>#REF!</v>
      </c>
      <c r="K389" s="72" t="e">
        <f>SUMIF(#REF!,Aufteilung_Gebäudegruppen_BWZK!A389,#REF!)</f>
        <v>#REF!</v>
      </c>
      <c r="L389" s="72" t="e">
        <f>SUMIF(#REF!,Aufteilung_Gebäudegruppen_BWZK!A389,#REF!)</f>
        <v>#REF!</v>
      </c>
      <c r="M389" s="72" t="e">
        <f>SUMIF(#REF!,Aufteilung_Gebäudegruppen_BWZK!A389,#REF!)</f>
        <v>#REF!</v>
      </c>
      <c r="N389" s="72" t="e">
        <f>SUMIF(#REF!,Aufteilung_Gebäudegruppen_BWZK!A389,#REF!)</f>
        <v>#REF!</v>
      </c>
      <c r="O389" s="67"/>
      <c r="P389" s="72" t="e">
        <f>SUMIF(#REF!,Aufteilung_Gebäudegruppen_BWZK!A389,#REF!)</f>
        <v>#REF!</v>
      </c>
      <c r="Q389" s="72" t="e">
        <f>SUMIF(#REF!,Aufteilung_Gebäudegruppen_BWZK!A389,#REF!)</f>
        <v>#REF!</v>
      </c>
      <c r="R389" s="72" t="e">
        <f>SUMIF(#REF!,Aufteilung_Gebäudegruppen_BWZK!A389,#REF!)</f>
        <v>#REF!</v>
      </c>
      <c r="S389" s="72" t="e">
        <f>SUMIF(#REF!,Aufteilung_Gebäudegruppen_BWZK!A389,#REF!)</f>
        <v>#REF!</v>
      </c>
      <c r="T389" s="72" t="e">
        <f>SUMIF(#REF!,Aufteilung_Gebäudegruppen_BWZK!A389,#REF!)</f>
        <v>#REF!</v>
      </c>
      <c r="U389" s="67"/>
      <c r="V389" s="72" t="e">
        <f>SUMIF(#REF!,Aufteilung_Gebäudegruppen_BWZK!A389,#REF!)</f>
        <v>#REF!</v>
      </c>
      <c r="W389" s="72" t="e">
        <f>SUMIF(#REF!,Aufteilung_Gebäudegruppen_BWZK!A389,#REF!)</f>
        <v>#REF!</v>
      </c>
      <c r="X389" s="72" t="e">
        <f>SUMIF(#REF!,Aufteilung_Gebäudegruppen_BWZK!A389,#REF!)</f>
        <v>#REF!</v>
      </c>
      <c r="Y389" s="72" t="e">
        <f>SUMIF(#REF!,Aufteilung_Gebäudegruppen_BWZK!A389,#REF!)</f>
        <v>#REF!</v>
      </c>
      <c r="Z389" s="72" t="e">
        <f>SUMIF(#REF!,Aufteilung_Gebäudegruppen_BWZK!A389,#REF!)</f>
        <v>#REF!</v>
      </c>
      <c r="AA389" s="67"/>
      <c r="AB389" s="72" t="e">
        <f>SUMIF(#REF!,Aufteilung_Gebäudegruppen_BWZK!A389,#REF!)</f>
        <v>#REF!</v>
      </c>
      <c r="AC389" s="72" t="e">
        <f>SUMIF(#REF!,Aufteilung_Gebäudegruppen_BWZK!A389,#REF!)</f>
        <v>#REF!</v>
      </c>
      <c r="AD389" s="72" t="e">
        <f>SUMIF(#REF!,Aufteilung_Gebäudegruppen_BWZK!A389,#REF!)</f>
        <v>#REF!</v>
      </c>
      <c r="AE389" s="72" t="e">
        <f>SUMIF(#REF!,Aufteilung_Gebäudegruppen_BWZK!A389,#REF!)</f>
        <v>#REF!</v>
      </c>
      <c r="AF389" s="72" t="e">
        <f>SUMIF(#REF!,Aufteilung_Gebäudegruppen_BWZK!A389,#REF!)</f>
        <v>#REF!</v>
      </c>
      <c r="AG389" s="67"/>
      <c r="AH389" s="72" t="e">
        <f>SUMIF(#REF!,Aufteilung_Gebäudegruppen_BWZK!A389,#REF!)</f>
        <v>#REF!</v>
      </c>
      <c r="AI389" s="72" t="e">
        <f>SUMIF(#REF!,Aufteilung_Gebäudegruppen_BWZK!A389,#REF!)</f>
        <v>#REF!</v>
      </c>
      <c r="AJ389" s="72" t="e">
        <f>SUMIF(#REF!,Aufteilung_Gebäudegruppen_BWZK!A389,#REF!)</f>
        <v>#REF!</v>
      </c>
      <c r="AK389" s="72" t="e">
        <f>SUMIF(#REF!,Aufteilung_Gebäudegruppen_BWZK!A389,#REF!)</f>
        <v>#REF!</v>
      </c>
      <c r="AL389" s="72" t="e">
        <f>SUMIF(#REF!,Aufteilung_Gebäudegruppen_BWZK!A389,#REF!)</f>
        <v>#REF!</v>
      </c>
      <c r="AM389" s="69"/>
      <c r="AN389" s="70" t="s">
        <v>47</v>
      </c>
      <c r="AO389" s="70" t="e">
        <f t="shared" si="100"/>
        <v>#REF!</v>
      </c>
      <c r="AP389" s="70" t="e">
        <f t="shared" si="101"/>
        <v>#REF!</v>
      </c>
      <c r="AQ389" s="70" t="e">
        <f t="shared" si="102"/>
        <v>#REF!</v>
      </c>
      <c r="AR389" s="70" t="e">
        <f t="shared" si="103"/>
        <v>#REF!</v>
      </c>
      <c r="AS389" s="71"/>
      <c r="AT389" s="70" t="s">
        <v>47</v>
      </c>
      <c r="AU389" s="70" t="e">
        <f t="shared" si="104"/>
        <v>#REF!</v>
      </c>
      <c r="AV389" s="70" t="e">
        <f t="shared" si="105"/>
        <v>#REF!</v>
      </c>
      <c r="AW389" s="70" t="e">
        <f t="shared" si="106"/>
        <v>#REF!</v>
      </c>
      <c r="AX389" s="70" t="e">
        <f t="shared" si="107"/>
        <v>#REF!</v>
      </c>
      <c r="AY389" s="71"/>
      <c r="AZ389" s="70" t="s">
        <v>47</v>
      </c>
      <c r="BA389" s="70" t="e">
        <f t="shared" si="108"/>
        <v>#REF!</v>
      </c>
      <c r="BB389" s="70" t="e">
        <f t="shared" si="109"/>
        <v>#REF!</v>
      </c>
      <c r="BC389" s="70" t="e">
        <f t="shared" si="110"/>
        <v>#REF!</v>
      </c>
      <c r="BD389" s="70" t="e">
        <f t="shared" si="111"/>
        <v>#REF!</v>
      </c>
      <c r="BE389" s="71"/>
      <c r="BF389" s="70" t="s">
        <v>47</v>
      </c>
      <c r="BG389" s="70" t="e">
        <f t="shared" si="112"/>
        <v>#REF!</v>
      </c>
      <c r="BH389" s="70" t="e">
        <f t="shared" si="113"/>
        <v>#REF!</v>
      </c>
      <c r="BI389" s="70" t="e">
        <f t="shared" si="114"/>
        <v>#REF!</v>
      </c>
      <c r="BJ389" s="70" t="e">
        <f t="shared" si="115"/>
        <v>#REF!</v>
      </c>
      <c r="BK389" s="71"/>
      <c r="BL389" s="70" t="s">
        <v>47</v>
      </c>
      <c r="BM389" s="70" t="e">
        <f t="shared" si="116"/>
        <v>#REF!</v>
      </c>
      <c r="BN389" s="70" t="e">
        <f t="shared" si="117"/>
        <v>#REF!</v>
      </c>
      <c r="BO389" s="70" t="e">
        <f t="shared" si="118"/>
        <v>#REF!</v>
      </c>
      <c r="BP389" s="70" t="e">
        <f t="shared" si="119"/>
        <v>#REF!</v>
      </c>
      <c r="BQ389" s="52"/>
    </row>
    <row r="390" spans="1:69">
      <c r="A390" s="5">
        <v>8360</v>
      </c>
      <c r="B390" s="5" t="s">
        <v>395</v>
      </c>
      <c r="C390" s="40"/>
      <c r="D390" s="14" t="e">
        <f>SUMIF(#REF!,Aufteilung_Gebäudegruppen_BWZK!A390,#REF!)</f>
        <v>#REF!</v>
      </c>
      <c r="E390" s="14" t="e">
        <f>SUMIF(#REF!,Aufteilung_Gebäudegruppen_BWZK!A390,#REF!)</f>
        <v>#REF!</v>
      </c>
      <c r="F390" s="14" t="e">
        <f>SUMIF(#REF!,Aufteilung_Gebäudegruppen_BWZK!A390,#REF!)</f>
        <v>#REF!</v>
      </c>
      <c r="G390" s="14" t="e">
        <f>SUMIF(#REF!,Aufteilung_Gebäudegruppen_BWZK!A390,#REF!)</f>
        <v>#REF!</v>
      </c>
      <c r="H390" s="14" t="e">
        <f>SUMIF(#REF!,Aufteilung_Gebäudegruppen_BWZK!A390,#REF!)</f>
        <v>#REF!</v>
      </c>
      <c r="I390" s="67"/>
      <c r="J390" s="72" t="e">
        <f>SUMIF(#REF!,Aufteilung_Gebäudegruppen_BWZK!A390,#REF!)</f>
        <v>#REF!</v>
      </c>
      <c r="K390" s="72" t="e">
        <f>SUMIF(#REF!,Aufteilung_Gebäudegruppen_BWZK!A390,#REF!)</f>
        <v>#REF!</v>
      </c>
      <c r="L390" s="72" t="e">
        <f>SUMIF(#REF!,Aufteilung_Gebäudegruppen_BWZK!A390,#REF!)</f>
        <v>#REF!</v>
      </c>
      <c r="M390" s="72" t="e">
        <f>SUMIF(#REF!,Aufteilung_Gebäudegruppen_BWZK!A390,#REF!)</f>
        <v>#REF!</v>
      </c>
      <c r="N390" s="72" t="e">
        <f>SUMIF(#REF!,Aufteilung_Gebäudegruppen_BWZK!A390,#REF!)</f>
        <v>#REF!</v>
      </c>
      <c r="O390" s="67"/>
      <c r="P390" s="72" t="e">
        <f>SUMIF(#REF!,Aufteilung_Gebäudegruppen_BWZK!A390,#REF!)</f>
        <v>#REF!</v>
      </c>
      <c r="Q390" s="72" t="e">
        <f>SUMIF(#REF!,Aufteilung_Gebäudegruppen_BWZK!A390,#REF!)</f>
        <v>#REF!</v>
      </c>
      <c r="R390" s="72" t="e">
        <f>SUMIF(#REF!,Aufteilung_Gebäudegruppen_BWZK!A390,#REF!)</f>
        <v>#REF!</v>
      </c>
      <c r="S390" s="72" t="e">
        <f>SUMIF(#REF!,Aufteilung_Gebäudegruppen_BWZK!A390,#REF!)</f>
        <v>#REF!</v>
      </c>
      <c r="T390" s="72" t="e">
        <f>SUMIF(#REF!,Aufteilung_Gebäudegruppen_BWZK!A390,#REF!)</f>
        <v>#REF!</v>
      </c>
      <c r="U390" s="67"/>
      <c r="V390" s="72" t="e">
        <f>SUMIF(#REF!,Aufteilung_Gebäudegruppen_BWZK!A390,#REF!)</f>
        <v>#REF!</v>
      </c>
      <c r="W390" s="72" t="e">
        <f>SUMIF(#REF!,Aufteilung_Gebäudegruppen_BWZK!A390,#REF!)</f>
        <v>#REF!</v>
      </c>
      <c r="X390" s="72" t="e">
        <f>SUMIF(#REF!,Aufteilung_Gebäudegruppen_BWZK!A390,#REF!)</f>
        <v>#REF!</v>
      </c>
      <c r="Y390" s="72" t="e">
        <f>SUMIF(#REF!,Aufteilung_Gebäudegruppen_BWZK!A390,#REF!)</f>
        <v>#REF!</v>
      </c>
      <c r="Z390" s="72" t="e">
        <f>SUMIF(#REF!,Aufteilung_Gebäudegruppen_BWZK!A390,#REF!)</f>
        <v>#REF!</v>
      </c>
      <c r="AA390" s="67"/>
      <c r="AB390" s="72" t="e">
        <f>SUMIF(#REF!,Aufteilung_Gebäudegruppen_BWZK!A390,#REF!)</f>
        <v>#REF!</v>
      </c>
      <c r="AC390" s="72" t="e">
        <f>SUMIF(#REF!,Aufteilung_Gebäudegruppen_BWZK!A390,#REF!)</f>
        <v>#REF!</v>
      </c>
      <c r="AD390" s="72" t="e">
        <f>SUMIF(#REF!,Aufteilung_Gebäudegruppen_BWZK!A390,#REF!)</f>
        <v>#REF!</v>
      </c>
      <c r="AE390" s="72" t="e">
        <f>SUMIF(#REF!,Aufteilung_Gebäudegruppen_BWZK!A390,#REF!)</f>
        <v>#REF!</v>
      </c>
      <c r="AF390" s="72" t="e">
        <f>SUMIF(#REF!,Aufteilung_Gebäudegruppen_BWZK!A390,#REF!)</f>
        <v>#REF!</v>
      </c>
      <c r="AG390" s="67"/>
      <c r="AH390" s="72" t="e">
        <f>SUMIF(#REF!,Aufteilung_Gebäudegruppen_BWZK!A390,#REF!)</f>
        <v>#REF!</v>
      </c>
      <c r="AI390" s="72" t="e">
        <f>SUMIF(#REF!,Aufteilung_Gebäudegruppen_BWZK!A390,#REF!)</f>
        <v>#REF!</v>
      </c>
      <c r="AJ390" s="72" t="e">
        <f>SUMIF(#REF!,Aufteilung_Gebäudegruppen_BWZK!A390,#REF!)</f>
        <v>#REF!</v>
      </c>
      <c r="AK390" s="72" t="e">
        <f>SUMIF(#REF!,Aufteilung_Gebäudegruppen_BWZK!A390,#REF!)</f>
        <v>#REF!</v>
      </c>
      <c r="AL390" s="72" t="e">
        <f>SUMIF(#REF!,Aufteilung_Gebäudegruppen_BWZK!A390,#REF!)</f>
        <v>#REF!</v>
      </c>
      <c r="AM390" s="69"/>
      <c r="AN390" s="70" t="s">
        <v>47</v>
      </c>
      <c r="AO390" s="70" t="e">
        <f t="shared" si="100"/>
        <v>#REF!</v>
      </c>
      <c r="AP390" s="70" t="e">
        <f t="shared" si="101"/>
        <v>#REF!</v>
      </c>
      <c r="AQ390" s="70" t="e">
        <f t="shared" si="102"/>
        <v>#REF!</v>
      </c>
      <c r="AR390" s="70" t="e">
        <f t="shared" si="103"/>
        <v>#REF!</v>
      </c>
      <c r="AS390" s="71"/>
      <c r="AT390" s="70" t="s">
        <v>47</v>
      </c>
      <c r="AU390" s="70" t="e">
        <f t="shared" si="104"/>
        <v>#REF!</v>
      </c>
      <c r="AV390" s="70" t="e">
        <f t="shared" si="105"/>
        <v>#REF!</v>
      </c>
      <c r="AW390" s="70" t="e">
        <f t="shared" si="106"/>
        <v>#REF!</v>
      </c>
      <c r="AX390" s="70" t="e">
        <f t="shared" si="107"/>
        <v>#REF!</v>
      </c>
      <c r="AY390" s="71"/>
      <c r="AZ390" s="70" t="s">
        <v>47</v>
      </c>
      <c r="BA390" s="70" t="e">
        <f t="shared" si="108"/>
        <v>#REF!</v>
      </c>
      <c r="BB390" s="70" t="e">
        <f t="shared" si="109"/>
        <v>#REF!</v>
      </c>
      <c r="BC390" s="70" t="e">
        <f t="shared" si="110"/>
        <v>#REF!</v>
      </c>
      <c r="BD390" s="70" t="e">
        <f t="shared" si="111"/>
        <v>#REF!</v>
      </c>
      <c r="BE390" s="71"/>
      <c r="BF390" s="70" t="s">
        <v>47</v>
      </c>
      <c r="BG390" s="70" t="e">
        <f t="shared" si="112"/>
        <v>#REF!</v>
      </c>
      <c r="BH390" s="70" t="e">
        <f t="shared" si="113"/>
        <v>#REF!</v>
      </c>
      <c r="BI390" s="70" t="e">
        <f t="shared" si="114"/>
        <v>#REF!</v>
      </c>
      <c r="BJ390" s="70" t="e">
        <f t="shared" si="115"/>
        <v>#REF!</v>
      </c>
      <c r="BK390" s="71"/>
      <c r="BL390" s="70" t="s">
        <v>47</v>
      </c>
      <c r="BM390" s="70" t="e">
        <f t="shared" si="116"/>
        <v>#REF!</v>
      </c>
      <c r="BN390" s="70" t="e">
        <f t="shared" si="117"/>
        <v>#REF!</v>
      </c>
      <c r="BO390" s="70" t="e">
        <f t="shared" si="118"/>
        <v>#REF!</v>
      </c>
      <c r="BP390" s="70" t="e">
        <f t="shared" si="119"/>
        <v>#REF!</v>
      </c>
      <c r="BQ390" s="52"/>
    </row>
    <row r="391" spans="1:69">
      <c r="A391" s="5">
        <v>8370</v>
      </c>
      <c r="B391" s="5" t="s">
        <v>396</v>
      </c>
      <c r="C391" s="40"/>
      <c r="D391" s="14" t="e">
        <f>SUMIF(#REF!,Aufteilung_Gebäudegruppen_BWZK!A391,#REF!)</f>
        <v>#REF!</v>
      </c>
      <c r="E391" s="14" t="e">
        <f>SUMIF(#REF!,Aufteilung_Gebäudegruppen_BWZK!A391,#REF!)</f>
        <v>#REF!</v>
      </c>
      <c r="F391" s="14" t="e">
        <f>SUMIF(#REF!,Aufteilung_Gebäudegruppen_BWZK!A391,#REF!)</f>
        <v>#REF!</v>
      </c>
      <c r="G391" s="14" t="e">
        <f>SUMIF(#REF!,Aufteilung_Gebäudegruppen_BWZK!A391,#REF!)</f>
        <v>#REF!</v>
      </c>
      <c r="H391" s="14" t="e">
        <f>SUMIF(#REF!,Aufteilung_Gebäudegruppen_BWZK!A391,#REF!)</f>
        <v>#REF!</v>
      </c>
      <c r="I391" s="67"/>
      <c r="J391" s="72" t="e">
        <f>SUMIF(#REF!,Aufteilung_Gebäudegruppen_BWZK!A391,#REF!)</f>
        <v>#REF!</v>
      </c>
      <c r="K391" s="72" t="e">
        <f>SUMIF(#REF!,Aufteilung_Gebäudegruppen_BWZK!A391,#REF!)</f>
        <v>#REF!</v>
      </c>
      <c r="L391" s="72" t="e">
        <f>SUMIF(#REF!,Aufteilung_Gebäudegruppen_BWZK!A391,#REF!)</f>
        <v>#REF!</v>
      </c>
      <c r="M391" s="72" t="e">
        <f>SUMIF(#REF!,Aufteilung_Gebäudegruppen_BWZK!A391,#REF!)</f>
        <v>#REF!</v>
      </c>
      <c r="N391" s="72" t="e">
        <f>SUMIF(#REF!,Aufteilung_Gebäudegruppen_BWZK!A391,#REF!)</f>
        <v>#REF!</v>
      </c>
      <c r="O391" s="67"/>
      <c r="P391" s="72" t="e">
        <f>SUMIF(#REF!,Aufteilung_Gebäudegruppen_BWZK!A391,#REF!)</f>
        <v>#REF!</v>
      </c>
      <c r="Q391" s="72" t="e">
        <f>SUMIF(#REF!,Aufteilung_Gebäudegruppen_BWZK!A391,#REF!)</f>
        <v>#REF!</v>
      </c>
      <c r="R391" s="72" t="e">
        <f>SUMIF(#REF!,Aufteilung_Gebäudegruppen_BWZK!A391,#REF!)</f>
        <v>#REF!</v>
      </c>
      <c r="S391" s="72" t="e">
        <f>SUMIF(#REF!,Aufteilung_Gebäudegruppen_BWZK!A391,#REF!)</f>
        <v>#REF!</v>
      </c>
      <c r="T391" s="72" t="e">
        <f>SUMIF(#REF!,Aufteilung_Gebäudegruppen_BWZK!A391,#REF!)</f>
        <v>#REF!</v>
      </c>
      <c r="U391" s="67"/>
      <c r="V391" s="72" t="e">
        <f>SUMIF(#REF!,Aufteilung_Gebäudegruppen_BWZK!A391,#REF!)</f>
        <v>#REF!</v>
      </c>
      <c r="W391" s="72" t="e">
        <f>SUMIF(#REF!,Aufteilung_Gebäudegruppen_BWZK!A391,#REF!)</f>
        <v>#REF!</v>
      </c>
      <c r="X391" s="72" t="e">
        <f>SUMIF(#REF!,Aufteilung_Gebäudegruppen_BWZK!A391,#REF!)</f>
        <v>#REF!</v>
      </c>
      <c r="Y391" s="72" t="e">
        <f>SUMIF(#REF!,Aufteilung_Gebäudegruppen_BWZK!A391,#REF!)</f>
        <v>#REF!</v>
      </c>
      <c r="Z391" s="72" t="e">
        <f>SUMIF(#REF!,Aufteilung_Gebäudegruppen_BWZK!A391,#REF!)</f>
        <v>#REF!</v>
      </c>
      <c r="AA391" s="67"/>
      <c r="AB391" s="72" t="e">
        <f>SUMIF(#REF!,Aufteilung_Gebäudegruppen_BWZK!A391,#REF!)</f>
        <v>#REF!</v>
      </c>
      <c r="AC391" s="72" t="e">
        <f>SUMIF(#REF!,Aufteilung_Gebäudegruppen_BWZK!A391,#REF!)</f>
        <v>#REF!</v>
      </c>
      <c r="AD391" s="72" t="e">
        <f>SUMIF(#REF!,Aufteilung_Gebäudegruppen_BWZK!A391,#REF!)</f>
        <v>#REF!</v>
      </c>
      <c r="AE391" s="72" t="e">
        <f>SUMIF(#REF!,Aufteilung_Gebäudegruppen_BWZK!A391,#REF!)</f>
        <v>#REF!</v>
      </c>
      <c r="AF391" s="72" t="e">
        <f>SUMIF(#REF!,Aufteilung_Gebäudegruppen_BWZK!A391,#REF!)</f>
        <v>#REF!</v>
      </c>
      <c r="AG391" s="67"/>
      <c r="AH391" s="72" t="e">
        <f>SUMIF(#REF!,Aufteilung_Gebäudegruppen_BWZK!A391,#REF!)</f>
        <v>#REF!</v>
      </c>
      <c r="AI391" s="72" t="e">
        <f>SUMIF(#REF!,Aufteilung_Gebäudegruppen_BWZK!A391,#REF!)</f>
        <v>#REF!</v>
      </c>
      <c r="AJ391" s="72" t="e">
        <f>SUMIF(#REF!,Aufteilung_Gebäudegruppen_BWZK!A391,#REF!)</f>
        <v>#REF!</v>
      </c>
      <c r="AK391" s="72" t="e">
        <f>SUMIF(#REF!,Aufteilung_Gebäudegruppen_BWZK!A391,#REF!)</f>
        <v>#REF!</v>
      </c>
      <c r="AL391" s="72" t="e">
        <f>SUMIF(#REF!,Aufteilung_Gebäudegruppen_BWZK!A391,#REF!)</f>
        <v>#REF!</v>
      </c>
      <c r="AM391" s="69"/>
      <c r="AN391" s="70" t="s">
        <v>47</v>
      </c>
      <c r="AO391" s="70" t="e">
        <f t="shared" si="100"/>
        <v>#REF!</v>
      </c>
      <c r="AP391" s="70" t="e">
        <f t="shared" si="101"/>
        <v>#REF!</v>
      </c>
      <c r="AQ391" s="70" t="e">
        <f t="shared" si="102"/>
        <v>#REF!</v>
      </c>
      <c r="AR391" s="70" t="e">
        <f t="shared" si="103"/>
        <v>#REF!</v>
      </c>
      <c r="AS391" s="71"/>
      <c r="AT391" s="70" t="s">
        <v>47</v>
      </c>
      <c r="AU391" s="70" t="e">
        <f t="shared" si="104"/>
        <v>#REF!</v>
      </c>
      <c r="AV391" s="70" t="e">
        <f t="shared" si="105"/>
        <v>#REF!</v>
      </c>
      <c r="AW391" s="70" t="e">
        <f t="shared" si="106"/>
        <v>#REF!</v>
      </c>
      <c r="AX391" s="70" t="e">
        <f t="shared" si="107"/>
        <v>#REF!</v>
      </c>
      <c r="AY391" s="71"/>
      <c r="AZ391" s="70" t="s">
        <v>47</v>
      </c>
      <c r="BA391" s="70" t="e">
        <f t="shared" si="108"/>
        <v>#REF!</v>
      </c>
      <c r="BB391" s="70" t="e">
        <f t="shared" si="109"/>
        <v>#REF!</v>
      </c>
      <c r="BC391" s="70" t="e">
        <f t="shared" si="110"/>
        <v>#REF!</v>
      </c>
      <c r="BD391" s="70" t="e">
        <f t="shared" si="111"/>
        <v>#REF!</v>
      </c>
      <c r="BE391" s="71"/>
      <c r="BF391" s="70" t="s">
        <v>47</v>
      </c>
      <c r="BG391" s="70" t="e">
        <f t="shared" si="112"/>
        <v>#REF!</v>
      </c>
      <c r="BH391" s="70" t="e">
        <f t="shared" si="113"/>
        <v>#REF!</v>
      </c>
      <c r="BI391" s="70" t="e">
        <f t="shared" si="114"/>
        <v>#REF!</v>
      </c>
      <c r="BJ391" s="70" t="e">
        <f t="shared" si="115"/>
        <v>#REF!</v>
      </c>
      <c r="BK391" s="71"/>
      <c r="BL391" s="70" t="s">
        <v>47</v>
      </c>
      <c r="BM391" s="70" t="e">
        <f t="shared" si="116"/>
        <v>#REF!</v>
      </c>
      <c r="BN391" s="70" t="e">
        <f t="shared" si="117"/>
        <v>#REF!</v>
      </c>
      <c r="BO391" s="70" t="e">
        <f t="shared" si="118"/>
        <v>#REF!</v>
      </c>
      <c r="BP391" s="70" t="e">
        <f t="shared" si="119"/>
        <v>#REF!</v>
      </c>
      <c r="BQ391" s="52"/>
    </row>
    <row r="392" spans="1:69">
      <c r="A392" s="5">
        <v>8380</v>
      </c>
      <c r="B392" s="5" t="s">
        <v>397</v>
      </c>
      <c r="C392" s="40"/>
      <c r="D392" s="14" t="e">
        <f>SUMIF(#REF!,Aufteilung_Gebäudegruppen_BWZK!A392,#REF!)</f>
        <v>#REF!</v>
      </c>
      <c r="E392" s="14" t="e">
        <f>SUMIF(#REF!,Aufteilung_Gebäudegruppen_BWZK!A392,#REF!)</f>
        <v>#REF!</v>
      </c>
      <c r="F392" s="14" t="e">
        <f>SUMIF(#REF!,Aufteilung_Gebäudegruppen_BWZK!A392,#REF!)</f>
        <v>#REF!</v>
      </c>
      <c r="G392" s="14" t="e">
        <f>SUMIF(#REF!,Aufteilung_Gebäudegruppen_BWZK!A392,#REF!)</f>
        <v>#REF!</v>
      </c>
      <c r="H392" s="14" t="e">
        <f>SUMIF(#REF!,Aufteilung_Gebäudegruppen_BWZK!A392,#REF!)</f>
        <v>#REF!</v>
      </c>
      <c r="I392" s="67"/>
      <c r="J392" s="72" t="e">
        <f>SUMIF(#REF!,Aufteilung_Gebäudegruppen_BWZK!A392,#REF!)</f>
        <v>#REF!</v>
      </c>
      <c r="K392" s="72" t="e">
        <f>SUMIF(#REF!,Aufteilung_Gebäudegruppen_BWZK!A392,#REF!)</f>
        <v>#REF!</v>
      </c>
      <c r="L392" s="72" t="e">
        <f>SUMIF(#REF!,Aufteilung_Gebäudegruppen_BWZK!A392,#REF!)</f>
        <v>#REF!</v>
      </c>
      <c r="M392" s="72" t="e">
        <f>SUMIF(#REF!,Aufteilung_Gebäudegruppen_BWZK!A392,#REF!)</f>
        <v>#REF!</v>
      </c>
      <c r="N392" s="72" t="e">
        <f>SUMIF(#REF!,Aufteilung_Gebäudegruppen_BWZK!A392,#REF!)</f>
        <v>#REF!</v>
      </c>
      <c r="O392" s="67"/>
      <c r="P392" s="72" t="e">
        <f>SUMIF(#REF!,Aufteilung_Gebäudegruppen_BWZK!A392,#REF!)</f>
        <v>#REF!</v>
      </c>
      <c r="Q392" s="72" t="e">
        <f>SUMIF(#REF!,Aufteilung_Gebäudegruppen_BWZK!A392,#REF!)</f>
        <v>#REF!</v>
      </c>
      <c r="R392" s="72" t="e">
        <f>SUMIF(#REF!,Aufteilung_Gebäudegruppen_BWZK!A392,#REF!)</f>
        <v>#REF!</v>
      </c>
      <c r="S392" s="72" t="e">
        <f>SUMIF(#REF!,Aufteilung_Gebäudegruppen_BWZK!A392,#REF!)</f>
        <v>#REF!</v>
      </c>
      <c r="T392" s="72" t="e">
        <f>SUMIF(#REF!,Aufteilung_Gebäudegruppen_BWZK!A392,#REF!)</f>
        <v>#REF!</v>
      </c>
      <c r="U392" s="67"/>
      <c r="V392" s="72" t="e">
        <f>SUMIF(#REF!,Aufteilung_Gebäudegruppen_BWZK!A392,#REF!)</f>
        <v>#REF!</v>
      </c>
      <c r="W392" s="72" t="e">
        <f>SUMIF(#REF!,Aufteilung_Gebäudegruppen_BWZK!A392,#REF!)</f>
        <v>#REF!</v>
      </c>
      <c r="X392" s="72" t="e">
        <f>SUMIF(#REF!,Aufteilung_Gebäudegruppen_BWZK!A392,#REF!)</f>
        <v>#REF!</v>
      </c>
      <c r="Y392" s="72" t="e">
        <f>SUMIF(#REF!,Aufteilung_Gebäudegruppen_BWZK!A392,#REF!)</f>
        <v>#REF!</v>
      </c>
      <c r="Z392" s="72" t="e">
        <f>SUMIF(#REF!,Aufteilung_Gebäudegruppen_BWZK!A392,#REF!)</f>
        <v>#REF!</v>
      </c>
      <c r="AA392" s="67"/>
      <c r="AB392" s="72" t="e">
        <f>SUMIF(#REF!,Aufteilung_Gebäudegruppen_BWZK!A392,#REF!)</f>
        <v>#REF!</v>
      </c>
      <c r="AC392" s="72" t="e">
        <f>SUMIF(#REF!,Aufteilung_Gebäudegruppen_BWZK!A392,#REF!)</f>
        <v>#REF!</v>
      </c>
      <c r="AD392" s="72" t="e">
        <f>SUMIF(#REF!,Aufteilung_Gebäudegruppen_BWZK!A392,#REF!)</f>
        <v>#REF!</v>
      </c>
      <c r="AE392" s="72" t="e">
        <f>SUMIF(#REF!,Aufteilung_Gebäudegruppen_BWZK!A392,#REF!)</f>
        <v>#REF!</v>
      </c>
      <c r="AF392" s="72" t="e">
        <f>SUMIF(#REF!,Aufteilung_Gebäudegruppen_BWZK!A392,#REF!)</f>
        <v>#REF!</v>
      </c>
      <c r="AG392" s="67"/>
      <c r="AH392" s="72" t="e">
        <f>SUMIF(#REF!,Aufteilung_Gebäudegruppen_BWZK!A392,#REF!)</f>
        <v>#REF!</v>
      </c>
      <c r="AI392" s="72" t="e">
        <f>SUMIF(#REF!,Aufteilung_Gebäudegruppen_BWZK!A392,#REF!)</f>
        <v>#REF!</v>
      </c>
      <c r="AJ392" s="72" t="e">
        <f>SUMIF(#REF!,Aufteilung_Gebäudegruppen_BWZK!A392,#REF!)</f>
        <v>#REF!</v>
      </c>
      <c r="AK392" s="72" t="e">
        <f>SUMIF(#REF!,Aufteilung_Gebäudegruppen_BWZK!A392,#REF!)</f>
        <v>#REF!</v>
      </c>
      <c r="AL392" s="72" t="e">
        <f>SUMIF(#REF!,Aufteilung_Gebäudegruppen_BWZK!A392,#REF!)</f>
        <v>#REF!</v>
      </c>
      <c r="AM392" s="69"/>
      <c r="AN392" s="70" t="s">
        <v>47</v>
      </c>
      <c r="AO392" s="70" t="e">
        <f t="shared" si="100"/>
        <v>#REF!</v>
      </c>
      <c r="AP392" s="70" t="e">
        <f t="shared" si="101"/>
        <v>#REF!</v>
      </c>
      <c r="AQ392" s="70" t="e">
        <f t="shared" si="102"/>
        <v>#REF!</v>
      </c>
      <c r="AR392" s="70" t="e">
        <f t="shared" si="103"/>
        <v>#REF!</v>
      </c>
      <c r="AS392" s="71"/>
      <c r="AT392" s="70" t="s">
        <v>47</v>
      </c>
      <c r="AU392" s="70" t="e">
        <f t="shared" si="104"/>
        <v>#REF!</v>
      </c>
      <c r="AV392" s="70" t="e">
        <f t="shared" si="105"/>
        <v>#REF!</v>
      </c>
      <c r="AW392" s="70" t="e">
        <f t="shared" si="106"/>
        <v>#REF!</v>
      </c>
      <c r="AX392" s="70" t="e">
        <f t="shared" si="107"/>
        <v>#REF!</v>
      </c>
      <c r="AY392" s="71"/>
      <c r="AZ392" s="70" t="s">
        <v>47</v>
      </c>
      <c r="BA392" s="70" t="e">
        <f t="shared" si="108"/>
        <v>#REF!</v>
      </c>
      <c r="BB392" s="70" t="e">
        <f t="shared" si="109"/>
        <v>#REF!</v>
      </c>
      <c r="BC392" s="70" t="e">
        <f t="shared" si="110"/>
        <v>#REF!</v>
      </c>
      <c r="BD392" s="70" t="e">
        <f t="shared" si="111"/>
        <v>#REF!</v>
      </c>
      <c r="BE392" s="71"/>
      <c r="BF392" s="70" t="s">
        <v>47</v>
      </c>
      <c r="BG392" s="70" t="e">
        <f t="shared" si="112"/>
        <v>#REF!</v>
      </c>
      <c r="BH392" s="70" t="e">
        <f t="shared" si="113"/>
        <v>#REF!</v>
      </c>
      <c r="BI392" s="70" t="e">
        <f t="shared" si="114"/>
        <v>#REF!</v>
      </c>
      <c r="BJ392" s="70" t="e">
        <f t="shared" si="115"/>
        <v>#REF!</v>
      </c>
      <c r="BK392" s="71"/>
      <c r="BL392" s="70" t="s">
        <v>47</v>
      </c>
      <c r="BM392" s="70" t="e">
        <f t="shared" si="116"/>
        <v>#REF!</v>
      </c>
      <c r="BN392" s="70" t="e">
        <f t="shared" si="117"/>
        <v>#REF!</v>
      </c>
      <c r="BO392" s="70" t="e">
        <f t="shared" si="118"/>
        <v>#REF!</v>
      </c>
      <c r="BP392" s="70" t="e">
        <f t="shared" si="119"/>
        <v>#REF!</v>
      </c>
      <c r="BQ392" s="52"/>
    </row>
    <row r="393" spans="1:69">
      <c r="A393" s="66">
        <v>8400</v>
      </c>
      <c r="B393" s="66" t="s">
        <v>398</v>
      </c>
      <c r="C393" s="39"/>
      <c r="D393" s="14" t="e">
        <f>SUMIF(#REF!,Aufteilung_Gebäudegruppen_BWZK!A393,#REF!)</f>
        <v>#REF!</v>
      </c>
      <c r="E393" s="14" t="e">
        <f>SUMIF(#REF!,Aufteilung_Gebäudegruppen_BWZK!A393,#REF!)</f>
        <v>#REF!</v>
      </c>
      <c r="F393" s="14" t="e">
        <f>SUMIF(#REF!,Aufteilung_Gebäudegruppen_BWZK!A393,#REF!)</f>
        <v>#REF!</v>
      </c>
      <c r="G393" s="14" t="e">
        <f>SUMIF(#REF!,Aufteilung_Gebäudegruppen_BWZK!A393,#REF!)</f>
        <v>#REF!</v>
      </c>
      <c r="H393" s="14" t="e">
        <f>SUMIF(#REF!,Aufteilung_Gebäudegruppen_BWZK!A393,#REF!)</f>
        <v>#REF!</v>
      </c>
      <c r="I393" s="67"/>
      <c r="J393" s="72" t="e">
        <f>SUMIF(#REF!,Aufteilung_Gebäudegruppen_BWZK!A393,#REF!)</f>
        <v>#REF!</v>
      </c>
      <c r="K393" s="72" t="e">
        <f>SUMIF(#REF!,Aufteilung_Gebäudegruppen_BWZK!A393,#REF!)</f>
        <v>#REF!</v>
      </c>
      <c r="L393" s="72" t="e">
        <f>SUMIF(#REF!,Aufteilung_Gebäudegruppen_BWZK!A393,#REF!)</f>
        <v>#REF!</v>
      </c>
      <c r="M393" s="72" t="e">
        <f>SUMIF(#REF!,Aufteilung_Gebäudegruppen_BWZK!A393,#REF!)</f>
        <v>#REF!</v>
      </c>
      <c r="N393" s="72" t="e">
        <f>SUMIF(#REF!,Aufteilung_Gebäudegruppen_BWZK!A393,#REF!)</f>
        <v>#REF!</v>
      </c>
      <c r="O393" s="67"/>
      <c r="P393" s="72" t="e">
        <f>SUMIF(#REF!,Aufteilung_Gebäudegruppen_BWZK!A393,#REF!)</f>
        <v>#REF!</v>
      </c>
      <c r="Q393" s="72" t="e">
        <f>SUMIF(#REF!,Aufteilung_Gebäudegruppen_BWZK!A393,#REF!)</f>
        <v>#REF!</v>
      </c>
      <c r="R393" s="72" t="e">
        <f>SUMIF(#REF!,Aufteilung_Gebäudegruppen_BWZK!A393,#REF!)</f>
        <v>#REF!</v>
      </c>
      <c r="S393" s="72" t="e">
        <f>SUMIF(#REF!,Aufteilung_Gebäudegruppen_BWZK!A393,#REF!)</f>
        <v>#REF!</v>
      </c>
      <c r="T393" s="72" t="e">
        <f>SUMIF(#REF!,Aufteilung_Gebäudegruppen_BWZK!A393,#REF!)</f>
        <v>#REF!</v>
      </c>
      <c r="U393" s="67"/>
      <c r="V393" s="72" t="e">
        <f>SUMIF(#REF!,Aufteilung_Gebäudegruppen_BWZK!A393,#REF!)</f>
        <v>#REF!</v>
      </c>
      <c r="W393" s="72" t="e">
        <f>SUMIF(#REF!,Aufteilung_Gebäudegruppen_BWZK!A393,#REF!)</f>
        <v>#REF!</v>
      </c>
      <c r="X393" s="72" t="e">
        <f>SUMIF(#REF!,Aufteilung_Gebäudegruppen_BWZK!A393,#REF!)</f>
        <v>#REF!</v>
      </c>
      <c r="Y393" s="72" t="e">
        <f>SUMIF(#REF!,Aufteilung_Gebäudegruppen_BWZK!A393,#REF!)</f>
        <v>#REF!</v>
      </c>
      <c r="Z393" s="72" t="e">
        <f>SUMIF(#REF!,Aufteilung_Gebäudegruppen_BWZK!A393,#REF!)</f>
        <v>#REF!</v>
      </c>
      <c r="AA393" s="67"/>
      <c r="AB393" s="72" t="e">
        <f>SUMIF(#REF!,Aufteilung_Gebäudegruppen_BWZK!A393,#REF!)</f>
        <v>#REF!</v>
      </c>
      <c r="AC393" s="72" t="e">
        <f>SUMIF(#REF!,Aufteilung_Gebäudegruppen_BWZK!A393,#REF!)</f>
        <v>#REF!</v>
      </c>
      <c r="AD393" s="72" t="e">
        <f>SUMIF(#REF!,Aufteilung_Gebäudegruppen_BWZK!A393,#REF!)</f>
        <v>#REF!</v>
      </c>
      <c r="AE393" s="72" t="e">
        <f>SUMIF(#REF!,Aufteilung_Gebäudegruppen_BWZK!A393,#REF!)</f>
        <v>#REF!</v>
      </c>
      <c r="AF393" s="72" t="e">
        <f>SUMIF(#REF!,Aufteilung_Gebäudegruppen_BWZK!A393,#REF!)</f>
        <v>#REF!</v>
      </c>
      <c r="AG393" s="67"/>
      <c r="AH393" s="72" t="e">
        <f>SUMIF(#REF!,Aufteilung_Gebäudegruppen_BWZK!A393,#REF!)</f>
        <v>#REF!</v>
      </c>
      <c r="AI393" s="72" t="e">
        <f>SUMIF(#REF!,Aufteilung_Gebäudegruppen_BWZK!A393,#REF!)</f>
        <v>#REF!</v>
      </c>
      <c r="AJ393" s="72" t="e">
        <f>SUMIF(#REF!,Aufteilung_Gebäudegruppen_BWZK!A393,#REF!)</f>
        <v>#REF!</v>
      </c>
      <c r="AK393" s="72" t="e">
        <f>SUMIF(#REF!,Aufteilung_Gebäudegruppen_BWZK!A393,#REF!)</f>
        <v>#REF!</v>
      </c>
      <c r="AL393" s="72" t="e">
        <f>SUMIF(#REF!,Aufteilung_Gebäudegruppen_BWZK!A393,#REF!)</f>
        <v>#REF!</v>
      </c>
      <c r="AM393" s="69"/>
      <c r="AN393" s="70" t="s">
        <v>47</v>
      </c>
      <c r="AO393" s="70" t="e">
        <f t="shared" si="100"/>
        <v>#REF!</v>
      </c>
      <c r="AP393" s="70" t="e">
        <f t="shared" si="101"/>
        <v>#REF!</v>
      </c>
      <c r="AQ393" s="70" t="e">
        <f t="shared" si="102"/>
        <v>#REF!</v>
      </c>
      <c r="AR393" s="70" t="e">
        <f t="shared" si="103"/>
        <v>#REF!</v>
      </c>
      <c r="AS393" s="71"/>
      <c r="AT393" s="70" t="s">
        <v>47</v>
      </c>
      <c r="AU393" s="70" t="e">
        <f t="shared" si="104"/>
        <v>#REF!</v>
      </c>
      <c r="AV393" s="70" t="e">
        <f t="shared" si="105"/>
        <v>#REF!</v>
      </c>
      <c r="AW393" s="70" t="e">
        <f t="shared" si="106"/>
        <v>#REF!</v>
      </c>
      <c r="AX393" s="70" t="e">
        <f t="shared" si="107"/>
        <v>#REF!</v>
      </c>
      <c r="AY393" s="71"/>
      <c r="AZ393" s="70" t="s">
        <v>47</v>
      </c>
      <c r="BA393" s="70" t="e">
        <f t="shared" si="108"/>
        <v>#REF!</v>
      </c>
      <c r="BB393" s="70" t="e">
        <f t="shared" si="109"/>
        <v>#REF!</v>
      </c>
      <c r="BC393" s="70" t="e">
        <f t="shared" si="110"/>
        <v>#REF!</v>
      </c>
      <c r="BD393" s="70" t="e">
        <f t="shared" si="111"/>
        <v>#REF!</v>
      </c>
      <c r="BE393" s="71"/>
      <c r="BF393" s="70" t="s">
        <v>47</v>
      </c>
      <c r="BG393" s="70" t="e">
        <f t="shared" si="112"/>
        <v>#REF!</v>
      </c>
      <c r="BH393" s="70" t="e">
        <f t="shared" si="113"/>
        <v>#REF!</v>
      </c>
      <c r="BI393" s="70" t="e">
        <f t="shared" si="114"/>
        <v>#REF!</v>
      </c>
      <c r="BJ393" s="70" t="e">
        <f t="shared" si="115"/>
        <v>#REF!</v>
      </c>
      <c r="BK393" s="71"/>
      <c r="BL393" s="70" t="s">
        <v>47</v>
      </c>
      <c r="BM393" s="70" t="e">
        <f t="shared" si="116"/>
        <v>#REF!</v>
      </c>
      <c r="BN393" s="70" t="e">
        <f t="shared" si="117"/>
        <v>#REF!</v>
      </c>
      <c r="BO393" s="70" t="e">
        <f t="shared" si="118"/>
        <v>#REF!</v>
      </c>
      <c r="BP393" s="70" t="e">
        <f t="shared" si="119"/>
        <v>#REF!</v>
      </c>
      <c r="BQ393" s="52"/>
    </row>
    <row r="394" spans="1:69">
      <c r="A394" s="5">
        <v>8410</v>
      </c>
      <c r="B394" s="5" t="s">
        <v>399</v>
      </c>
      <c r="C394" s="40"/>
      <c r="D394" s="14" t="e">
        <f>SUMIF(#REF!,Aufteilung_Gebäudegruppen_BWZK!A394,#REF!)</f>
        <v>#REF!</v>
      </c>
      <c r="E394" s="14" t="e">
        <f>SUMIF(#REF!,Aufteilung_Gebäudegruppen_BWZK!A394,#REF!)</f>
        <v>#REF!</v>
      </c>
      <c r="F394" s="14" t="e">
        <f>SUMIF(#REF!,Aufteilung_Gebäudegruppen_BWZK!A394,#REF!)</f>
        <v>#REF!</v>
      </c>
      <c r="G394" s="14" t="e">
        <f>SUMIF(#REF!,Aufteilung_Gebäudegruppen_BWZK!A394,#REF!)</f>
        <v>#REF!</v>
      </c>
      <c r="H394" s="14" t="e">
        <f>SUMIF(#REF!,Aufteilung_Gebäudegruppen_BWZK!A394,#REF!)</f>
        <v>#REF!</v>
      </c>
      <c r="I394" s="67"/>
      <c r="J394" s="72" t="e">
        <f>SUMIF(#REF!,Aufteilung_Gebäudegruppen_BWZK!A394,#REF!)</f>
        <v>#REF!</v>
      </c>
      <c r="K394" s="72" t="e">
        <f>SUMIF(#REF!,Aufteilung_Gebäudegruppen_BWZK!A394,#REF!)</f>
        <v>#REF!</v>
      </c>
      <c r="L394" s="72" t="e">
        <f>SUMIF(#REF!,Aufteilung_Gebäudegruppen_BWZK!A394,#REF!)</f>
        <v>#REF!</v>
      </c>
      <c r="M394" s="72" t="e">
        <f>SUMIF(#REF!,Aufteilung_Gebäudegruppen_BWZK!A394,#REF!)</f>
        <v>#REF!</v>
      </c>
      <c r="N394" s="72" t="e">
        <f>SUMIF(#REF!,Aufteilung_Gebäudegruppen_BWZK!A394,#REF!)</f>
        <v>#REF!</v>
      </c>
      <c r="O394" s="67"/>
      <c r="P394" s="72" t="e">
        <f>SUMIF(#REF!,Aufteilung_Gebäudegruppen_BWZK!A394,#REF!)</f>
        <v>#REF!</v>
      </c>
      <c r="Q394" s="72" t="e">
        <f>SUMIF(#REF!,Aufteilung_Gebäudegruppen_BWZK!A394,#REF!)</f>
        <v>#REF!</v>
      </c>
      <c r="R394" s="72" t="e">
        <f>SUMIF(#REF!,Aufteilung_Gebäudegruppen_BWZK!A394,#REF!)</f>
        <v>#REF!</v>
      </c>
      <c r="S394" s="72" t="e">
        <f>SUMIF(#REF!,Aufteilung_Gebäudegruppen_BWZK!A394,#REF!)</f>
        <v>#REF!</v>
      </c>
      <c r="T394" s="72" t="e">
        <f>SUMIF(#REF!,Aufteilung_Gebäudegruppen_BWZK!A394,#REF!)</f>
        <v>#REF!</v>
      </c>
      <c r="U394" s="67"/>
      <c r="V394" s="72" t="e">
        <f>SUMIF(#REF!,Aufteilung_Gebäudegruppen_BWZK!A394,#REF!)</f>
        <v>#REF!</v>
      </c>
      <c r="W394" s="72" t="e">
        <f>SUMIF(#REF!,Aufteilung_Gebäudegruppen_BWZK!A394,#REF!)</f>
        <v>#REF!</v>
      </c>
      <c r="X394" s="72" t="e">
        <f>SUMIF(#REF!,Aufteilung_Gebäudegruppen_BWZK!A394,#REF!)</f>
        <v>#REF!</v>
      </c>
      <c r="Y394" s="72" t="e">
        <f>SUMIF(#REF!,Aufteilung_Gebäudegruppen_BWZK!A394,#REF!)</f>
        <v>#REF!</v>
      </c>
      <c r="Z394" s="72" t="e">
        <f>SUMIF(#REF!,Aufteilung_Gebäudegruppen_BWZK!A394,#REF!)</f>
        <v>#REF!</v>
      </c>
      <c r="AA394" s="67"/>
      <c r="AB394" s="72" t="e">
        <f>SUMIF(#REF!,Aufteilung_Gebäudegruppen_BWZK!A394,#REF!)</f>
        <v>#REF!</v>
      </c>
      <c r="AC394" s="72" t="e">
        <f>SUMIF(#REF!,Aufteilung_Gebäudegruppen_BWZK!A394,#REF!)</f>
        <v>#REF!</v>
      </c>
      <c r="AD394" s="72" t="e">
        <f>SUMIF(#REF!,Aufteilung_Gebäudegruppen_BWZK!A394,#REF!)</f>
        <v>#REF!</v>
      </c>
      <c r="AE394" s="72" t="e">
        <f>SUMIF(#REF!,Aufteilung_Gebäudegruppen_BWZK!A394,#REF!)</f>
        <v>#REF!</v>
      </c>
      <c r="AF394" s="72" t="e">
        <f>SUMIF(#REF!,Aufteilung_Gebäudegruppen_BWZK!A394,#REF!)</f>
        <v>#REF!</v>
      </c>
      <c r="AG394" s="67"/>
      <c r="AH394" s="72" t="e">
        <f>SUMIF(#REF!,Aufteilung_Gebäudegruppen_BWZK!A394,#REF!)</f>
        <v>#REF!</v>
      </c>
      <c r="AI394" s="72" t="e">
        <f>SUMIF(#REF!,Aufteilung_Gebäudegruppen_BWZK!A394,#REF!)</f>
        <v>#REF!</v>
      </c>
      <c r="AJ394" s="72" t="e">
        <f>SUMIF(#REF!,Aufteilung_Gebäudegruppen_BWZK!A394,#REF!)</f>
        <v>#REF!</v>
      </c>
      <c r="AK394" s="72" t="e">
        <f>SUMIF(#REF!,Aufteilung_Gebäudegruppen_BWZK!A394,#REF!)</f>
        <v>#REF!</v>
      </c>
      <c r="AL394" s="72" t="e">
        <f>SUMIF(#REF!,Aufteilung_Gebäudegruppen_BWZK!A394,#REF!)</f>
        <v>#REF!</v>
      </c>
      <c r="AM394" s="69"/>
      <c r="AN394" s="70" t="s">
        <v>47</v>
      </c>
      <c r="AO394" s="70" t="e">
        <f t="shared" si="100"/>
        <v>#REF!</v>
      </c>
      <c r="AP394" s="70" t="e">
        <f t="shared" si="101"/>
        <v>#REF!</v>
      </c>
      <c r="AQ394" s="70" t="e">
        <f t="shared" si="102"/>
        <v>#REF!</v>
      </c>
      <c r="AR394" s="70" t="e">
        <f t="shared" si="103"/>
        <v>#REF!</v>
      </c>
      <c r="AS394" s="71"/>
      <c r="AT394" s="70" t="s">
        <v>47</v>
      </c>
      <c r="AU394" s="70" t="e">
        <f t="shared" si="104"/>
        <v>#REF!</v>
      </c>
      <c r="AV394" s="70" t="e">
        <f t="shared" si="105"/>
        <v>#REF!</v>
      </c>
      <c r="AW394" s="70" t="e">
        <f t="shared" si="106"/>
        <v>#REF!</v>
      </c>
      <c r="AX394" s="70" t="e">
        <f t="shared" si="107"/>
        <v>#REF!</v>
      </c>
      <c r="AY394" s="71"/>
      <c r="AZ394" s="70" t="s">
        <v>47</v>
      </c>
      <c r="BA394" s="70" t="e">
        <f t="shared" si="108"/>
        <v>#REF!</v>
      </c>
      <c r="BB394" s="70" t="e">
        <f t="shared" si="109"/>
        <v>#REF!</v>
      </c>
      <c r="BC394" s="70" t="e">
        <f t="shared" si="110"/>
        <v>#REF!</v>
      </c>
      <c r="BD394" s="70" t="e">
        <f t="shared" si="111"/>
        <v>#REF!</v>
      </c>
      <c r="BE394" s="71"/>
      <c r="BF394" s="70" t="s">
        <v>47</v>
      </c>
      <c r="BG394" s="70" t="e">
        <f t="shared" si="112"/>
        <v>#REF!</v>
      </c>
      <c r="BH394" s="70" t="e">
        <f t="shared" si="113"/>
        <v>#REF!</v>
      </c>
      <c r="BI394" s="70" t="e">
        <f t="shared" si="114"/>
        <v>#REF!</v>
      </c>
      <c r="BJ394" s="70" t="e">
        <f t="shared" si="115"/>
        <v>#REF!</v>
      </c>
      <c r="BK394" s="71"/>
      <c r="BL394" s="70" t="s">
        <v>47</v>
      </c>
      <c r="BM394" s="70" t="e">
        <f t="shared" si="116"/>
        <v>#REF!</v>
      </c>
      <c r="BN394" s="70" t="e">
        <f t="shared" si="117"/>
        <v>#REF!</v>
      </c>
      <c r="BO394" s="70" t="e">
        <f t="shared" si="118"/>
        <v>#REF!</v>
      </c>
      <c r="BP394" s="70" t="e">
        <f t="shared" si="119"/>
        <v>#REF!</v>
      </c>
      <c r="BQ394" s="52"/>
    </row>
    <row r="395" spans="1:69">
      <c r="A395" s="5">
        <v>8420</v>
      </c>
      <c r="B395" s="5" t="s">
        <v>400</v>
      </c>
      <c r="C395" s="40"/>
      <c r="D395" s="14" t="e">
        <f>SUMIF(#REF!,Aufteilung_Gebäudegruppen_BWZK!A395,#REF!)</f>
        <v>#REF!</v>
      </c>
      <c r="E395" s="14" t="e">
        <f>SUMIF(#REF!,Aufteilung_Gebäudegruppen_BWZK!A395,#REF!)</f>
        <v>#REF!</v>
      </c>
      <c r="F395" s="14" t="e">
        <f>SUMIF(#REF!,Aufteilung_Gebäudegruppen_BWZK!A395,#REF!)</f>
        <v>#REF!</v>
      </c>
      <c r="G395" s="14" t="e">
        <f>SUMIF(#REF!,Aufteilung_Gebäudegruppen_BWZK!A395,#REF!)</f>
        <v>#REF!</v>
      </c>
      <c r="H395" s="14" t="e">
        <f>SUMIF(#REF!,Aufteilung_Gebäudegruppen_BWZK!A395,#REF!)</f>
        <v>#REF!</v>
      </c>
      <c r="I395" s="67"/>
      <c r="J395" s="72" t="e">
        <f>SUMIF(#REF!,Aufteilung_Gebäudegruppen_BWZK!A395,#REF!)</f>
        <v>#REF!</v>
      </c>
      <c r="K395" s="72" t="e">
        <f>SUMIF(#REF!,Aufteilung_Gebäudegruppen_BWZK!A395,#REF!)</f>
        <v>#REF!</v>
      </c>
      <c r="L395" s="72" t="e">
        <f>SUMIF(#REF!,Aufteilung_Gebäudegruppen_BWZK!A395,#REF!)</f>
        <v>#REF!</v>
      </c>
      <c r="M395" s="72" t="e">
        <f>SUMIF(#REF!,Aufteilung_Gebäudegruppen_BWZK!A395,#REF!)</f>
        <v>#REF!</v>
      </c>
      <c r="N395" s="72" t="e">
        <f>SUMIF(#REF!,Aufteilung_Gebäudegruppen_BWZK!A395,#REF!)</f>
        <v>#REF!</v>
      </c>
      <c r="O395" s="67"/>
      <c r="P395" s="72" t="e">
        <f>SUMIF(#REF!,Aufteilung_Gebäudegruppen_BWZK!A395,#REF!)</f>
        <v>#REF!</v>
      </c>
      <c r="Q395" s="72" t="e">
        <f>SUMIF(#REF!,Aufteilung_Gebäudegruppen_BWZK!A395,#REF!)</f>
        <v>#REF!</v>
      </c>
      <c r="R395" s="72" t="e">
        <f>SUMIF(#REF!,Aufteilung_Gebäudegruppen_BWZK!A395,#REF!)</f>
        <v>#REF!</v>
      </c>
      <c r="S395" s="72" t="e">
        <f>SUMIF(#REF!,Aufteilung_Gebäudegruppen_BWZK!A395,#REF!)</f>
        <v>#REF!</v>
      </c>
      <c r="T395" s="72" t="e">
        <f>SUMIF(#REF!,Aufteilung_Gebäudegruppen_BWZK!A395,#REF!)</f>
        <v>#REF!</v>
      </c>
      <c r="U395" s="67"/>
      <c r="V395" s="72" t="e">
        <f>SUMIF(#REF!,Aufteilung_Gebäudegruppen_BWZK!A395,#REF!)</f>
        <v>#REF!</v>
      </c>
      <c r="W395" s="72" t="e">
        <f>SUMIF(#REF!,Aufteilung_Gebäudegruppen_BWZK!A395,#REF!)</f>
        <v>#REF!</v>
      </c>
      <c r="X395" s="72" t="e">
        <f>SUMIF(#REF!,Aufteilung_Gebäudegruppen_BWZK!A395,#REF!)</f>
        <v>#REF!</v>
      </c>
      <c r="Y395" s="72" t="e">
        <f>SUMIF(#REF!,Aufteilung_Gebäudegruppen_BWZK!A395,#REF!)</f>
        <v>#REF!</v>
      </c>
      <c r="Z395" s="72" t="e">
        <f>SUMIF(#REF!,Aufteilung_Gebäudegruppen_BWZK!A395,#REF!)</f>
        <v>#REF!</v>
      </c>
      <c r="AA395" s="67"/>
      <c r="AB395" s="72" t="e">
        <f>SUMIF(#REF!,Aufteilung_Gebäudegruppen_BWZK!A395,#REF!)</f>
        <v>#REF!</v>
      </c>
      <c r="AC395" s="72" t="e">
        <f>SUMIF(#REF!,Aufteilung_Gebäudegruppen_BWZK!A395,#REF!)</f>
        <v>#REF!</v>
      </c>
      <c r="AD395" s="72" t="e">
        <f>SUMIF(#REF!,Aufteilung_Gebäudegruppen_BWZK!A395,#REF!)</f>
        <v>#REF!</v>
      </c>
      <c r="AE395" s="72" t="e">
        <f>SUMIF(#REF!,Aufteilung_Gebäudegruppen_BWZK!A395,#REF!)</f>
        <v>#REF!</v>
      </c>
      <c r="AF395" s="72" t="e">
        <f>SUMIF(#REF!,Aufteilung_Gebäudegruppen_BWZK!A395,#REF!)</f>
        <v>#REF!</v>
      </c>
      <c r="AG395" s="67"/>
      <c r="AH395" s="72" t="e">
        <f>SUMIF(#REF!,Aufteilung_Gebäudegruppen_BWZK!A395,#REF!)</f>
        <v>#REF!</v>
      </c>
      <c r="AI395" s="72" t="e">
        <f>SUMIF(#REF!,Aufteilung_Gebäudegruppen_BWZK!A395,#REF!)</f>
        <v>#REF!</v>
      </c>
      <c r="AJ395" s="72" t="e">
        <f>SUMIF(#REF!,Aufteilung_Gebäudegruppen_BWZK!A395,#REF!)</f>
        <v>#REF!</v>
      </c>
      <c r="AK395" s="72" t="e">
        <f>SUMIF(#REF!,Aufteilung_Gebäudegruppen_BWZK!A395,#REF!)</f>
        <v>#REF!</v>
      </c>
      <c r="AL395" s="72" t="e">
        <f>SUMIF(#REF!,Aufteilung_Gebäudegruppen_BWZK!A395,#REF!)</f>
        <v>#REF!</v>
      </c>
      <c r="AM395" s="69"/>
      <c r="AN395" s="70" t="s">
        <v>47</v>
      </c>
      <c r="AO395" s="70" t="e">
        <f t="shared" si="100"/>
        <v>#REF!</v>
      </c>
      <c r="AP395" s="70" t="e">
        <f t="shared" si="101"/>
        <v>#REF!</v>
      </c>
      <c r="AQ395" s="70" t="e">
        <f t="shared" si="102"/>
        <v>#REF!</v>
      </c>
      <c r="AR395" s="70" t="e">
        <f t="shared" si="103"/>
        <v>#REF!</v>
      </c>
      <c r="AS395" s="71"/>
      <c r="AT395" s="70" t="s">
        <v>47</v>
      </c>
      <c r="AU395" s="70" t="e">
        <f t="shared" si="104"/>
        <v>#REF!</v>
      </c>
      <c r="AV395" s="70" t="e">
        <f t="shared" si="105"/>
        <v>#REF!</v>
      </c>
      <c r="AW395" s="70" t="e">
        <f t="shared" si="106"/>
        <v>#REF!</v>
      </c>
      <c r="AX395" s="70" t="e">
        <f t="shared" si="107"/>
        <v>#REF!</v>
      </c>
      <c r="AY395" s="71"/>
      <c r="AZ395" s="70" t="s">
        <v>47</v>
      </c>
      <c r="BA395" s="70" t="e">
        <f t="shared" si="108"/>
        <v>#REF!</v>
      </c>
      <c r="BB395" s="70" t="e">
        <f t="shared" si="109"/>
        <v>#REF!</v>
      </c>
      <c r="BC395" s="70" t="e">
        <f t="shared" si="110"/>
        <v>#REF!</v>
      </c>
      <c r="BD395" s="70" t="e">
        <f t="shared" si="111"/>
        <v>#REF!</v>
      </c>
      <c r="BE395" s="71"/>
      <c r="BF395" s="70" t="s">
        <v>47</v>
      </c>
      <c r="BG395" s="70" t="e">
        <f t="shared" si="112"/>
        <v>#REF!</v>
      </c>
      <c r="BH395" s="70" t="e">
        <f t="shared" si="113"/>
        <v>#REF!</v>
      </c>
      <c r="BI395" s="70" t="e">
        <f t="shared" si="114"/>
        <v>#REF!</v>
      </c>
      <c r="BJ395" s="70" t="e">
        <f t="shared" si="115"/>
        <v>#REF!</v>
      </c>
      <c r="BK395" s="71"/>
      <c r="BL395" s="70" t="s">
        <v>47</v>
      </c>
      <c r="BM395" s="70" t="e">
        <f t="shared" si="116"/>
        <v>#REF!</v>
      </c>
      <c r="BN395" s="70" t="e">
        <f t="shared" si="117"/>
        <v>#REF!</v>
      </c>
      <c r="BO395" s="70" t="e">
        <f t="shared" si="118"/>
        <v>#REF!</v>
      </c>
      <c r="BP395" s="70" t="e">
        <f t="shared" si="119"/>
        <v>#REF!</v>
      </c>
      <c r="BQ395" s="52"/>
    </row>
    <row r="396" spans="1:69">
      <c r="A396" s="5">
        <v>8430</v>
      </c>
      <c r="B396" s="5" t="s">
        <v>401</v>
      </c>
      <c r="C396" s="40"/>
      <c r="D396" s="14" t="e">
        <f>SUMIF(#REF!,Aufteilung_Gebäudegruppen_BWZK!A396,#REF!)</f>
        <v>#REF!</v>
      </c>
      <c r="E396" s="14" t="e">
        <f>SUMIF(#REF!,Aufteilung_Gebäudegruppen_BWZK!A396,#REF!)</f>
        <v>#REF!</v>
      </c>
      <c r="F396" s="14" t="e">
        <f>SUMIF(#REF!,Aufteilung_Gebäudegruppen_BWZK!A396,#REF!)</f>
        <v>#REF!</v>
      </c>
      <c r="G396" s="14" t="e">
        <f>SUMIF(#REF!,Aufteilung_Gebäudegruppen_BWZK!A396,#REF!)</f>
        <v>#REF!</v>
      </c>
      <c r="H396" s="14" t="e">
        <f>SUMIF(#REF!,Aufteilung_Gebäudegruppen_BWZK!A396,#REF!)</f>
        <v>#REF!</v>
      </c>
      <c r="I396" s="67"/>
      <c r="J396" s="72" t="e">
        <f>SUMIF(#REF!,Aufteilung_Gebäudegruppen_BWZK!A396,#REF!)</f>
        <v>#REF!</v>
      </c>
      <c r="K396" s="72" t="e">
        <f>SUMIF(#REF!,Aufteilung_Gebäudegruppen_BWZK!A396,#REF!)</f>
        <v>#REF!</v>
      </c>
      <c r="L396" s="72" t="e">
        <f>SUMIF(#REF!,Aufteilung_Gebäudegruppen_BWZK!A396,#REF!)</f>
        <v>#REF!</v>
      </c>
      <c r="M396" s="72" t="e">
        <f>SUMIF(#REF!,Aufteilung_Gebäudegruppen_BWZK!A396,#REF!)</f>
        <v>#REF!</v>
      </c>
      <c r="N396" s="72" t="e">
        <f>SUMIF(#REF!,Aufteilung_Gebäudegruppen_BWZK!A396,#REF!)</f>
        <v>#REF!</v>
      </c>
      <c r="O396" s="67"/>
      <c r="P396" s="72" t="e">
        <f>SUMIF(#REF!,Aufteilung_Gebäudegruppen_BWZK!A396,#REF!)</f>
        <v>#REF!</v>
      </c>
      <c r="Q396" s="72" t="e">
        <f>SUMIF(#REF!,Aufteilung_Gebäudegruppen_BWZK!A396,#REF!)</f>
        <v>#REF!</v>
      </c>
      <c r="R396" s="72" t="e">
        <f>SUMIF(#REF!,Aufteilung_Gebäudegruppen_BWZK!A396,#REF!)</f>
        <v>#REF!</v>
      </c>
      <c r="S396" s="72" t="e">
        <f>SUMIF(#REF!,Aufteilung_Gebäudegruppen_BWZK!A396,#REF!)</f>
        <v>#REF!</v>
      </c>
      <c r="T396" s="72" t="e">
        <f>SUMIF(#REF!,Aufteilung_Gebäudegruppen_BWZK!A396,#REF!)</f>
        <v>#REF!</v>
      </c>
      <c r="U396" s="67"/>
      <c r="V396" s="72" t="e">
        <f>SUMIF(#REF!,Aufteilung_Gebäudegruppen_BWZK!A396,#REF!)</f>
        <v>#REF!</v>
      </c>
      <c r="W396" s="72" t="e">
        <f>SUMIF(#REF!,Aufteilung_Gebäudegruppen_BWZK!A396,#REF!)</f>
        <v>#REF!</v>
      </c>
      <c r="X396" s="72" t="e">
        <f>SUMIF(#REF!,Aufteilung_Gebäudegruppen_BWZK!A396,#REF!)</f>
        <v>#REF!</v>
      </c>
      <c r="Y396" s="72" t="e">
        <f>SUMIF(#REF!,Aufteilung_Gebäudegruppen_BWZK!A396,#REF!)</f>
        <v>#REF!</v>
      </c>
      <c r="Z396" s="72" t="e">
        <f>SUMIF(#REF!,Aufteilung_Gebäudegruppen_BWZK!A396,#REF!)</f>
        <v>#REF!</v>
      </c>
      <c r="AA396" s="67"/>
      <c r="AB396" s="72" t="e">
        <f>SUMIF(#REF!,Aufteilung_Gebäudegruppen_BWZK!A396,#REF!)</f>
        <v>#REF!</v>
      </c>
      <c r="AC396" s="72" t="e">
        <f>SUMIF(#REF!,Aufteilung_Gebäudegruppen_BWZK!A396,#REF!)</f>
        <v>#REF!</v>
      </c>
      <c r="AD396" s="72" t="e">
        <f>SUMIF(#REF!,Aufteilung_Gebäudegruppen_BWZK!A396,#REF!)</f>
        <v>#REF!</v>
      </c>
      <c r="AE396" s="72" t="e">
        <f>SUMIF(#REF!,Aufteilung_Gebäudegruppen_BWZK!A396,#REF!)</f>
        <v>#REF!</v>
      </c>
      <c r="AF396" s="72" t="e">
        <f>SUMIF(#REF!,Aufteilung_Gebäudegruppen_BWZK!A396,#REF!)</f>
        <v>#REF!</v>
      </c>
      <c r="AG396" s="67"/>
      <c r="AH396" s="72" t="e">
        <f>SUMIF(#REF!,Aufteilung_Gebäudegruppen_BWZK!A396,#REF!)</f>
        <v>#REF!</v>
      </c>
      <c r="AI396" s="72" t="e">
        <f>SUMIF(#REF!,Aufteilung_Gebäudegruppen_BWZK!A396,#REF!)</f>
        <v>#REF!</v>
      </c>
      <c r="AJ396" s="72" t="e">
        <f>SUMIF(#REF!,Aufteilung_Gebäudegruppen_BWZK!A396,#REF!)</f>
        <v>#REF!</v>
      </c>
      <c r="AK396" s="72" t="e">
        <f>SUMIF(#REF!,Aufteilung_Gebäudegruppen_BWZK!A396,#REF!)</f>
        <v>#REF!</v>
      </c>
      <c r="AL396" s="72" t="e">
        <f>SUMIF(#REF!,Aufteilung_Gebäudegruppen_BWZK!A396,#REF!)</f>
        <v>#REF!</v>
      </c>
      <c r="AM396" s="69"/>
      <c r="AN396" s="70" t="s">
        <v>47</v>
      </c>
      <c r="AO396" s="70" t="e">
        <f t="shared" si="100"/>
        <v>#REF!</v>
      </c>
      <c r="AP396" s="70" t="e">
        <f t="shared" si="101"/>
        <v>#REF!</v>
      </c>
      <c r="AQ396" s="70" t="e">
        <f t="shared" si="102"/>
        <v>#REF!</v>
      </c>
      <c r="AR396" s="70" t="e">
        <f t="shared" si="103"/>
        <v>#REF!</v>
      </c>
      <c r="AS396" s="71"/>
      <c r="AT396" s="70" t="s">
        <v>47</v>
      </c>
      <c r="AU396" s="70" t="e">
        <f t="shared" si="104"/>
        <v>#REF!</v>
      </c>
      <c r="AV396" s="70" t="e">
        <f t="shared" si="105"/>
        <v>#REF!</v>
      </c>
      <c r="AW396" s="70" t="e">
        <f t="shared" si="106"/>
        <v>#REF!</v>
      </c>
      <c r="AX396" s="70" t="e">
        <f t="shared" si="107"/>
        <v>#REF!</v>
      </c>
      <c r="AY396" s="71"/>
      <c r="AZ396" s="70" t="s">
        <v>47</v>
      </c>
      <c r="BA396" s="70" t="e">
        <f t="shared" si="108"/>
        <v>#REF!</v>
      </c>
      <c r="BB396" s="70" t="e">
        <f t="shared" si="109"/>
        <v>#REF!</v>
      </c>
      <c r="BC396" s="70" t="e">
        <f t="shared" si="110"/>
        <v>#REF!</v>
      </c>
      <c r="BD396" s="70" t="e">
        <f t="shared" si="111"/>
        <v>#REF!</v>
      </c>
      <c r="BE396" s="71"/>
      <c r="BF396" s="70" t="s">
        <v>47</v>
      </c>
      <c r="BG396" s="70" t="e">
        <f t="shared" si="112"/>
        <v>#REF!</v>
      </c>
      <c r="BH396" s="70" t="e">
        <f t="shared" si="113"/>
        <v>#REF!</v>
      </c>
      <c r="BI396" s="70" t="e">
        <f t="shared" si="114"/>
        <v>#REF!</v>
      </c>
      <c r="BJ396" s="70" t="e">
        <f t="shared" si="115"/>
        <v>#REF!</v>
      </c>
      <c r="BK396" s="71"/>
      <c r="BL396" s="70" t="s">
        <v>47</v>
      </c>
      <c r="BM396" s="70" t="e">
        <f t="shared" si="116"/>
        <v>#REF!</v>
      </c>
      <c r="BN396" s="70" t="e">
        <f t="shared" si="117"/>
        <v>#REF!</v>
      </c>
      <c r="BO396" s="70" t="e">
        <f t="shared" si="118"/>
        <v>#REF!</v>
      </c>
      <c r="BP396" s="70" t="e">
        <f t="shared" si="119"/>
        <v>#REF!</v>
      </c>
      <c r="BQ396" s="52"/>
    </row>
    <row r="397" spans="1:69">
      <c r="A397" s="5">
        <v>8440</v>
      </c>
      <c r="B397" s="5" t="s">
        <v>402</v>
      </c>
      <c r="C397" s="40"/>
      <c r="D397" s="14" t="e">
        <f>SUMIF(#REF!,Aufteilung_Gebäudegruppen_BWZK!A397,#REF!)</f>
        <v>#REF!</v>
      </c>
      <c r="E397" s="14" t="e">
        <f>SUMIF(#REF!,Aufteilung_Gebäudegruppen_BWZK!A397,#REF!)</f>
        <v>#REF!</v>
      </c>
      <c r="F397" s="14" t="e">
        <f>SUMIF(#REF!,Aufteilung_Gebäudegruppen_BWZK!A397,#REF!)</f>
        <v>#REF!</v>
      </c>
      <c r="G397" s="14" t="e">
        <f>SUMIF(#REF!,Aufteilung_Gebäudegruppen_BWZK!A397,#REF!)</f>
        <v>#REF!</v>
      </c>
      <c r="H397" s="14" t="e">
        <f>SUMIF(#REF!,Aufteilung_Gebäudegruppen_BWZK!A397,#REF!)</f>
        <v>#REF!</v>
      </c>
      <c r="I397" s="67"/>
      <c r="J397" s="72" t="e">
        <f>SUMIF(#REF!,Aufteilung_Gebäudegruppen_BWZK!A397,#REF!)</f>
        <v>#REF!</v>
      </c>
      <c r="K397" s="72" t="e">
        <f>SUMIF(#REF!,Aufteilung_Gebäudegruppen_BWZK!A397,#REF!)</f>
        <v>#REF!</v>
      </c>
      <c r="L397" s="72" t="e">
        <f>SUMIF(#REF!,Aufteilung_Gebäudegruppen_BWZK!A397,#REF!)</f>
        <v>#REF!</v>
      </c>
      <c r="M397" s="72" t="e">
        <f>SUMIF(#REF!,Aufteilung_Gebäudegruppen_BWZK!A397,#REF!)</f>
        <v>#REF!</v>
      </c>
      <c r="N397" s="72" t="e">
        <f>SUMIF(#REF!,Aufteilung_Gebäudegruppen_BWZK!A397,#REF!)</f>
        <v>#REF!</v>
      </c>
      <c r="O397" s="67"/>
      <c r="P397" s="72" t="e">
        <f>SUMIF(#REF!,Aufteilung_Gebäudegruppen_BWZK!A397,#REF!)</f>
        <v>#REF!</v>
      </c>
      <c r="Q397" s="72" t="e">
        <f>SUMIF(#REF!,Aufteilung_Gebäudegruppen_BWZK!A397,#REF!)</f>
        <v>#REF!</v>
      </c>
      <c r="R397" s="72" t="e">
        <f>SUMIF(#REF!,Aufteilung_Gebäudegruppen_BWZK!A397,#REF!)</f>
        <v>#REF!</v>
      </c>
      <c r="S397" s="72" t="e">
        <f>SUMIF(#REF!,Aufteilung_Gebäudegruppen_BWZK!A397,#REF!)</f>
        <v>#REF!</v>
      </c>
      <c r="T397" s="72" t="e">
        <f>SUMIF(#REF!,Aufteilung_Gebäudegruppen_BWZK!A397,#REF!)</f>
        <v>#REF!</v>
      </c>
      <c r="U397" s="67"/>
      <c r="V397" s="72" t="e">
        <f>SUMIF(#REF!,Aufteilung_Gebäudegruppen_BWZK!A397,#REF!)</f>
        <v>#REF!</v>
      </c>
      <c r="W397" s="72" t="e">
        <f>SUMIF(#REF!,Aufteilung_Gebäudegruppen_BWZK!A397,#REF!)</f>
        <v>#REF!</v>
      </c>
      <c r="X397" s="72" t="e">
        <f>SUMIF(#REF!,Aufteilung_Gebäudegruppen_BWZK!A397,#REF!)</f>
        <v>#REF!</v>
      </c>
      <c r="Y397" s="72" t="e">
        <f>SUMIF(#REF!,Aufteilung_Gebäudegruppen_BWZK!A397,#REF!)</f>
        <v>#REF!</v>
      </c>
      <c r="Z397" s="72" t="e">
        <f>SUMIF(#REF!,Aufteilung_Gebäudegruppen_BWZK!A397,#REF!)</f>
        <v>#REF!</v>
      </c>
      <c r="AA397" s="67"/>
      <c r="AB397" s="72" t="e">
        <f>SUMIF(#REF!,Aufteilung_Gebäudegruppen_BWZK!A397,#REF!)</f>
        <v>#REF!</v>
      </c>
      <c r="AC397" s="72" t="e">
        <f>SUMIF(#REF!,Aufteilung_Gebäudegruppen_BWZK!A397,#REF!)</f>
        <v>#REF!</v>
      </c>
      <c r="AD397" s="72" t="e">
        <f>SUMIF(#REF!,Aufteilung_Gebäudegruppen_BWZK!A397,#REF!)</f>
        <v>#REF!</v>
      </c>
      <c r="AE397" s="72" t="e">
        <f>SUMIF(#REF!,Aufteilung_Gebäudegruppen_BWZK!A397,#REF!)</f>
        <v>#REF!</v>
      </c>
      <c r="AF397" s="72" t="e">
        <f>SUMIF(#REF!,Aufteilung_Gebäudegruppen_BWZK!A397,#REF!)</f>
        <v>#REF!</v>
      </c>
      <c r="AG397" s="67"/>
      <c r="AH397" s="72" t="e">
        <f>SUMIF(#REF!,Aufteilung_Gebäudegruppen_BWZK!A397,#REF!)</f>
        <v>#REF!</v>
      </c>
      <c r="AI397" s="72" t="e">
        <f>SUMIF(#REF!,Aufteilung_Gebäudegruppen_BWZK!A397,#REF!)</f>
        <v>#REF!</v>
      </c>
      <c r="AJ397" s="72" t="e">
        <f>SUMIF(#REF!,Aufteilung_Gebäudegruppen_BWZK!A397,#REF!)</f>
        <v>#REF!</v>
      </c>
      <c r="AK397" s="72" t="e">
        <f>SUMIF(#REF!,Aufteilung_Gebäudegruppen_BWZK!A397,#REF!)</f>
        <v>#REF!</v>
      </c>
      <c r="AL397" s="72" t="e">
        <f>SUMIF(#REF!,Aufteilung_Gebäudegruppen_BWZK!A397,#REF!)</f>
        <v>#REF!</v>
      </c>
      <c r="AM397" s="69"/>
      <c r="AN397" s="70" t="s">
        <v>47</v>
      </c>
      <c r="AO397" s="70" t="e">
        <f t="shared" si="100"/>
        <v>#REF!</v>
      </c>
      <c r="AP397" s="70" t="e">
        <f t="shared" si="101"/>
        <v>#REF!</v>
      </c>
      <c r="AQ397" s="70" t="e">
        <f t="shared" si="102"/>
        <v>#REF!</v>
      </c>
      <c r="AR397" s="70" t="e">
        <f t="shared" si="103"/>
        <v>#REF!</v>
      </c>
      <c r="AS397" s="71"/>
      <c r="AT397" s="70" t="s">
        <v>47</v>
      </c>
      <c r="AU397" s="70" t="e">
        <f t="shared" si="104"/>
        <v>#REF!</v>
      </c>
      <c r="AV397" s="70" t="e">
        <f t="shared" si="105"/>
        <v>#REF!</v>
      </c>
      <c r="AW397" s="70" t="e">
        <f t="shared" si="106"/>
        <v>#REF!</v>
      </c>
      <c r="AX397" s="70" t="e">
        <f t="shared" si="107"/>
        <v>#REF!</v>
      </c>
      <c r="AY397" s="71"/>
      <c r="AZ397" s="70" t="s">
        <v>47</v>
      </c>
      <c r="BA397" s="70" t="e">
        <f t="shared" si="108"/>
        <v>#REF!</v>
      </c>
      <c r="BB397" s="70" t="e">
        <f t="shared" si="109"/>
        <v>#REF!</v>
      </c>
      <c r="BC397" s="70" t="e">
        <f t="shared" si="110"/>
        <v>#REF!</v>
      </c>
      <c r="BD397" s="70" t="e">
        <f t="shared" si="111"/>
        <v>#REF!</v>
      </c>
      <c r="BE397" s="71"/>
      <c r="BF397" s="70" t="s">
        <v>47</v>
      </c>
      <c r="BG397" s="70" t="e">
        <f t="shared" si="112"/>
        <v>#REF!</v>
      </c>
      <c r="BH397" s="70" t="e">
        <f t="shared" si="113"/>
        <v>#REF!</v>
      </c>
      <c r="BI397" s="70" t="e">
        <f t="shared" si="114"/>
        <v>#REF!</v>
      </c>
      <c r="BJ397" s="70" t="e">
        <f t="shared" si="115"/>
        <v>#REF!</v>
      </c>
      <c r="BK397" s="71"/>
      <c r="BL397" s="70" t="s">
        <v>47</v>
      </c>
      <c r="BM397" s="70" t="e">
        <f t="shared" si="116"/>
        <v>#REF!</v>
      </c>
      <c r="BN397" s="70" t="e">
        <f t="shared" si="117"/>
        <v>#REF!</v>
      </c>
      <c r="BO397" s="70" t="e">
        <f t="shared" si="118"/>
        <v>#REF!</v>
      </c>
      <c r="BP397" s="70" t="e">
        <f t="shared" si="119"/>
        <v>#REF!</v>
      </c>
      <c r="BQ397" s="52"/>
    </row>
    <row r="398" spans="1:69">
      <c r="A398" s="5">
        <v>8450</v>
      </c>
      <c r="B398" s="5" t="s">
        <v>403</v>
      </c>
      <c r="C398" s="40"/>
      <c r="D398" s="14" t="e">
        <f>SUMIF(#REF!,Aufteilung_Gebäudegruppen_BWZK!A398,#REF!)</f>
        <v>#REF!</v>
      </c>
      <c r="E398" s="14" t="e">
        <f>SUMIF(#REF!,Aufteilung_Gebäudegruppen_BWZK!A398,#REF!)</f>
        <v>#REF!</v>
      </c>
      <c r="F398" s="14" t="e">
        <f>SUMIF(#REF!,Aufteilung_Gebäudegruppen_BWZK!A398,#REF!)</f>
        <v>#REF!</v>
      </c>
      <c r="G398" s="14" t="e">
        <f>SUMIF(#REF!,Aufteilung_Gebäudegruppen_BWZK!A398,#REF!)</f>
        <v>#REF!</v>
      </c>
      <c r="H398" s="14" t="e">
        <f>SUMIF(#REF!,Aufteilung_Gebäudegruppen_BWZK!A398,#REF!)</f>
        <v>#REF!</v>
      </c>
      <c r="I398" s="67"/>
      <c r="J398" s="72" t="e">
        <f>SUMIF(#REF!,Aufteilung_Gebäudegruppen_BWZK!A398,#REF!)</f>
        <v>#REF!</v>
      </c>
      <c r="K398" s="72" t="e">
        <f>SUMIF(#REF!,Aufteilung_Gebäudegruppen_BWZK!A398,#REF!)</f>
        <v>#REF!</v>
      </c>
      <c r="L398" s="72" t="e">
        <f>SUMIF(#REF!,Aufteilung_Gebäudegruppen_BWZK!A398,#REF!)</f>
        <v>#REF!</v>
      </c>
      <c r="M398" s="72" t="e">
        <f>SUMIF(#REF!,Aufteilung_Gebäudegruppen_BWZK!A398,#REF!)</f>
        <v>#REF!</v>
      </c>
      <c r="N398" s="72" t="e">
        <f>SUMIF(#REF!,Aufteilung_Gebäudegruppen_BWZK!A398,#REF!)</f>
        <v>#REF!</v>
      </c>
      <c r="O398" s="67"/>
      <c r="P398" s="72" t="e">
        <f>SUMIF(#REF!,Aufteilung_Gebäudegruppen_BWZK!A398,#REF!)</f>
        <v>#REF!</v>
      </c>
      <c r="Q398" s="72" t="e">
        <f>SUMIF(#REF!,Aufteilung_Gebäudegruppen_BWZK!A398,#REF!)</f>
        <v>#REF!</v>
      </c>
      <c r="R398" s="72" t="e">
        <f>SUMIF(#REF!,Aufteilung_Gebäudegruppen_BWZK!A398,#REF!)</f>
        <v>#REF!</v>
      </c>
      <c r="S398" s="72" t="e">
        <f>SUMIF(#REF!,Aufteilung_Gebäudegruppen_BWZK!A398,#REF!)</f>
        <v>#REF!</v>
      </c>
      <c r="T398" s="72" t="e">
        <f>SUMIF(#REF!,Aufteilung_Gebäudegruppen_BWZK!A398,#REF!)</f>
        <v>#REF!</v>
      </c>
      <c r="U398" s="67"/>
      <c r="V398" s="72" t="e">
        <f>SUMIF(#REF!,Aufteilung_Gebäudegruppen_BWZK!A398,#REF!)</f>
        <v>#REF!</v>
      </c>
      <c r="W398" s="72" t="e">
        <f>SUMIF(#REF!,Aufteilung_Gebäudegruppen_BWZK!A398,#REF!)</f>
        <v>#REF!</v>
      </c>
      <c r="X398" s="72" t="e">
        <f>SUMIF(#REF!,Aufteilung_Gebäudegruppen_BWZK!A398,#REF!)</f>
        <v>#REF!</v>
      </c>
      <c r="Y398" s="72" t="e">
        <f>SUMIF(#REF!,Aufteilung_Gebäudegruppen_BWZK!A398,#REF!)</f>
        <v>#REF!</v>
      </c>
      <c r="Z398" s="72" t="e">
        <f>SUMIF(#REF!,Aufteilung_Gebäudegruppen_BWZK!A398,#REF!)</f>
        <v>#REF!</v>
      </c>
      <c r="AA398" s="67"/>
      <c r="AB398" s="72" t="e">
        <f>SUMIF(#REF!,Aufteilung_Gebäudegruppen_BWZK!A398,#REF!)</f>
        <v>#REF!</v>
      </c>
      <c r="AC398" s="72" t="e">
        <f>SUMIF(#REF!,Aufteilung_Gebäudegruppen_BWZK!A398,#REF!)</f>
        <v>#REF!</v>
      </c>
      <c r="AD398" s="72" t="e">
        <f>SUMIF(#REF!,Aufteilung_Gebäudegruppen_BWZK!A398,#REF!)</f>
        <v>#REF!</v>
      </c>
      <c r="AE398" s="72" t="e">
        <f>SUMIF(#REF!,Aufteilung_Gebäudegruppen_BWZK!A398,#REF!)</f>
        <v>#REF!</v>
      </c>
      <c r="AF398" s="72" t="e">
        <f>SUMIF(#REF!,Aufteilung_Gebäudegruppen_BWZK!A398,#REF!)</f>
        <v>#REF!</v>
      </c>
      <c r="AG398" s="67"/>
      <c r="AH398" s="72" t="e">
        <f>SUMIF(#REF!,Aufteilung_Gebäudegruppen_BWZK!A398,#REF!)</f>
        <v>#REF!</v>
      </c>
      <c r="AI398" s="72" t="e">
        <f>SUMIF(#REF!,Aufteilung_Gebäudegruppen_BWZK!A398,#REF!)</f>
        <v>#REF!</v>
      </c>
      <c r="AJ398" s="72" t="e">
        <f>SUMIF(#REF!,Aufteilung_Gebäudegruppen_BWZK!A398,#REF!)</f>
        <v>#REF!</v>
      </c>
      <c r="AK398" s="72" t="e">
        <f>SUMIF(#REF!,Aufteilung_Gebäudegruppen_BWZK!A398,#REF!)</f>
        <v>#REF!</v>
      </c>
      <c r="AL398" s="72" t="e">
        <f>SUMIF(#REF!,Aufteilung_Gebäudegruppen_BWZK!A398,#REF!)</f>
        <v>#REF!</v>
      </c>
      <c r="AM398" s="69"/>
      <c r="AN398" s="70" t="s">
        <v>47</v>
      </c>
      <c r="AO398" s="70" t="e">
        <f t="shared" si="100"/>
        <v>#REF!</v>
      </c>
      <c r="AP398" s="70" t="e">
        <f t="shared" si="101"/>
        <v>#REF!</v>
      </c>
      <c r="AQ398" s="70" t="e">
        <f t="shared" si="102"/>
        <v>#REF!</v>
      </c>
      <c r="AR398" s="70" t="e">
        <f t="shared" si="103"/>
        <v>#REF!</v>
      </c>
      <c r="AS398" s="71"/>
      <c r="AT398" s="70" t="s">
        <v>47</v>
      </c>
      <c r="AU398" s="70" t="e">
        <f t="shared" si="104"/>
        <v>#REF!</v>
      </c>
      <c r="AV398" s="70" t="e">
        <f t="shared" si="105"/>
        <v>#REF!</v>
      </c>
      <c r="AW398" s="70" t="e">
        <f t="shared" si="106"/>
        <v>#REF!</v>
      </c>
      <c r="AX398" s="70" t="e">
        <f t="shared" si="107"/>
        <v>#REF!</v>
      </c>
      <c r="AY398" s="71"/>
      <c r="AZ398" s="70" t="s">
        <v>47</v>
      </c>
      <c r="BA398" s="70" t="e">
        <f t="shared" si="108"/>
        <v>#REF!</v>
      </c>
      <c r="BB398" s="70" t="e">
        <f t="shared" si="109"/>
        <v>#REF!</v>
      </c>
      <c r="BC398" s="70" t="e">
        <f t="shared" si="110"/>
        <v>#REF!</v>
      </c>
      <c r="BD398" s="70" t="e">
        <f t="shared" si="111"/>
        <v>#REF!</v>
      </c>
      <c r="BE398" s="71"/>
      <c r="BF398" s="70" t="s">
        <v>47</v>
      </c>
      <c r="BG398" s="70" t="e">
        <f t="shared" si="112"/>
        <v>#REF!</v>
      </c>
      <c r="BH398" s="70" t="e">
        <f t="shared" si="113"/>
        <v>#REF!</v>
      </c>
      <c r="BI398" s="70" t="e">
        <f t="shared" si="114"/>
        <v>#REF!</v>
      </c>
      <c r="BJ398" s="70" t="e">
        <f t="shared" si="115"/>
        <v>#REF!</v>
      </c>
      <c r="BK398" s="71"/>
      <c r="BL398" s="70" t="s">
        <v>47</v>
      </c>
      <c r="BM398" s="70" t="e">
        <f t="shared" si="116"/>
        <v>#REF!</v>
      </c>
      <c r="BN398" s="70" t="e">
        <f t="shared" si="117"/>
        <v>#REF!</v>
      </c>
      <c r="BO398" s="70" t="e">
        <f t="shared" si="118"/>
        <v>#REF!</v>
      </c>
      <c r="BP398" s="70" t="e">
        <f t="shared" si="119"/>
        <v>#REF!</v>
      </c>
      <c r="BQ398" s="52"/>
    </row>
    <row r="399" spans="1:69">
      <c r="A399" s="5">
        <v>8460</v>
      </c>
      <c r="B399" s="5" t="s">
        <v>404</v>
      </c>
      <c r="C399" s="40"/>
      <c r="D399" s="14" t="e">
        <f>SUMIF(#REF!,Aufteilung_Gebäudegruppen_BWZK!A399,#REF!)</f>
        <v>#REF!</v>
      </c>
      <c r="E399" s="14" t="e">
        <f>SUMIF(#REF!,Aufteilung_Gebäudegruppen_BWZK!A399,#REF!)</f>
        <v>#REF!</v>
      </c>
      <c r="F399" s="14" t="e">
        <f>SUMIF(#REF!,Aufteilung_Gebäudegruppen_BWZK!A399,#REF!)</f>
        <v>#REF!</v>
      </c>
      <c r="G399" s="14" t="e">
        <f>SUMIF(#REF!,Aufteilung_Gebäudegruppen_BWZK!A399,#REF!)</f>
        <v>#REF!</v>
      </c>
      <c r="H399" s="14" t="e">
        <f>SUMIF(#REF!,Aufteilung_Gebäudegruppen_BWZK!A399,#REF!)</f>
        <v>#REF!</v>
      </c>
      <c r="I399" s="67"/>
      <c r="J399" s="72" t="e">
        <f>SUMIF(#REF!,Aufteilung_Gebäudegruppen_BWZK!A399,#REF!)</f>
        <v>#REF!</v>
      </c>
      <c r="K399" s="72" t="e">
        <f>SUMIF(#REF!,Aufteilung_Gebäudegruppen_BWZK!A399,#REF!)</f>
        <v>#REF!</v>
      </c>
      <c r="L399" s="72" t="e">
        <f>SUMIF(#REF!,Aufteilung_Gebäudegruppen_BWZK!A399,#REF!)</f>
        <v>#REF!</v>
      </c>
      <c r="M399" s="72" t="e">
        <f>SUMIF(#REF!,Aufteilung_Gebäudegruppen_BWZK!A399,#REF!)</f>
        <v>#REF!</v>
      </c>
      <c r="N399" s="72" t="e">
        <f>SUMIF(#REF!,Aufteilung_Gebäudegruppen_BWZK!A399,#REF!)</f>
        <v>#REF!</v>
      </c>
      <c r="O399" s="67"/>
      <c r="P399" s="72" t="e">
        <f>SUMIF(#REF!,Aufteilung_Gebäudegruppen_BWZK!A399,#REF!)</f>
        <v>#REF!</v>
      </c>
      <c r="Q399" s="72" t="e">
        <f>SUMIF(#REF!,Aufteilung_Gebäudegruppen_BWZK!A399,#REF!)</f>
        <v>#REF!</v>
      </c>
      <c r="R399" s="72" t="e">
        <f>SUMIF(#REF!,Aufteilung_Gebäudegruppen_BWZK!A399,#REF!)</f>
        <v>#REF!</v>
      </c>
      <c r="S399" s="72" t="e">
        <f>SUMIF(#REF!,Aufteilung_Gebäudegruppen_BWZK!A399,#REF!)</f>
        <v>#REF!</v>
      </c>
      <c r="T399" s="72" t="e">
        <f>SUMIF(#REF!,Aufteilung_Gebäudegruppen_BWZK!A399,#REF!)</f>
        <v>#REF!</v>
      </c>
      <c r="U399" s="67"/>
      <c r="V399" s="72" t="e">
        <f>SUMIF(#REF!,Aufteilung_Gebäudegruppen_BWZK!A399,#REF!)</f>
        <v>#REF!</v>
      </c>
      <c r="W399" s="72" t="e">
        <f>SUMIF(#REF!,Aufteilung_Gebäudegruppen_BWZK!A399,#REF!)</f>
        <v>#REF!</v>
      </c>
      <c r="X399" s="72" t="e">
        <f>SUMIF(#REF!,Aufteilung_Gebäudegruppen_BWZK!A399,#REF!)</f>
        <v>#REF!</v>
      </c>
      <c r="Y399" s="72" t="e">
        <f>SUMIF(#REF!,Aufteilung_Gebäudegruppen_BWZK!A399,#REF!)</f>
        <v>#REF!</v>
      </c>
      <c r="Z399" s="72" t="e">
        <f>SUMIF(#REF!,Aufteilung_Gebäudegruppen_BWZK!A399,#REF!)</f>
        <v>#REF!</v>
      </c>
      <c r="AA399" s="67"/>
      <c r="AB399" s="72" t="e">
        <f>SUMIF(#REF!,Aufteilung_Gebäudegruppen_BWZK!A399,#REF!)</f>
        <v>#REF!</v>
      </c>
      <c r="AC399" s="72" t="e">
        <f>SUMIF(#REF!,Aufteilung_Gebäudegruppen_BWZK!A399,#REF!)</f>
        <v>#REF!</v>
      </c>
      <c r="AD399" s="72" t="e">
        <f>SUMIF(#REF!,Aufteilung_Gebäudegruppen_BWZK!A399,#REF!)</f>
        <v>#REF!</v>
      </c>
      <c r="AE399" s="72" t="e">
        <f>SUMIF(#REF!,Aufteilung_Gebäudegruppen_BWZK!A399,#REF!)</f>
        <v>#REF!</v>
      </c>
      <c r="AF399" s="72" t="e">
        <f>SUMIF(#REF!,Aufteilung_Gebäudegruppen_BWZK!A399,#REF!)</f>
        <v>#REF!</v>
      </c>
      <c r="AG399" s="67"/>
      <c r="AH399" s="72" t="e">
        <f>SUMIF(#REF!,Aufteilung_Gebäudegruppen_BWZK!A399,#REF!)</f>
        <v>#REF!</v>
      </c>
      <c r="AI399" s="72" t="e">
        <f>SUMIF(#REF!,Aufteilung_Gebäudegruppen_BWZK!A399,#REF!)</f>
        <v>#REF!</v>
      </c>
      <c r="AJ399" s="72" t="e">
        <f>SUMIF(#REF!,Aufteilung_Gebäudegruppen_BWZK!A399,#REF!)</f>
        <v>#REF!</v>
      </c>
      <c r="AK399" s="72" t="e">
        <f>SUMIF(#REF!,Aufteilung_Gebäudegruppen_BWZK!A399,#REF!)</f>
        <v>#REF!</v>
      </c>
      <c r="AL399" s="72" t="e">
        <f>SUMIF(#REF!,Aufteilung_Gebäudegruppen_BWZK!A399,#REF!)</f>
        <v>#REF!</v>
      </c>
      <c r="AM399" s="69"/>
      <c r="AN399" s="70" t="s">
        <v>47</v>
      </c>
      <c r="AO399" s="70" t="e">
        <f t="shared" ref="AO399:AO462" si="120">IF(OR(E399=0,D399=0),"-",(E399-D399)/D399)</f>
        <v>#REF!</v>
      </c>
      <c r="AP399" s="70" t="e">
        <f t="shared" ref="AP399:AP462" si="121">IF(OR(F399=0,E399=0),"-",(F399-E399)/E399)</f>
        <v>#REF!</v>
      </c>
      <c r="AQ399" s="70" t="e">
        <f t="shared" ref="AQ399:AQ462" si="122">IF(OR(G399=0,F399=0),"-",(G399-F399)/F399)</f>
        <v>#REF!</v>
      </c>
      <c r="AR399" s="70" t="e">
        <f t="shared" ref="AR399:AR462" si="123">IF(OR(H399=0,G399=0),"-",(H399-G399)/G399)</f>
        <v>#REF!</v>
      </c>
      <c r="AS399" s="71"/>
      <c r="AT399" s="70" t="s">
        <v>47</v>
      </c>
      <c r="AU399" s="70" t="e">
        <f t="shared" ref="AU399:AU462" si="124">IF(OR(J399=0,K399=0),"-",((K399-J399)/J399))</f>
        <v>#REF!</v>
      </c>
      <c r="AV399" s="70" t="e">
        <f t="shared" ref="AV399:AV462" si="125">IF(OR(K399=0,L399=0),"-",((L399-K399)/K399))</f>
        <v>#REF!</v>
      </c>
      <c r="AW399" s="70" t="e">
        <f t="shared" ref="AW399:AW462" si="126">IF(OR(L399=0,M399=0),"-",((M399-L399)/L399))</f>
        <v>#REF!</v>
      </c>
      <c r="AX399" s="70" t="e">
        <f t="shared" ref="AX399:AX462" si="127">IF(OR(M399=0,N399=0),"-",((N399-M399)/M399))</f>
        <v>#REF!</v>
      </c>
      <c r="AY399" s="71"/>
      <c r="AZ399" s="70" t="s">
        <v>47</v>
      </c>
      <c r="BA399" s="70" t="e">
        <f t="shared" ref="BA399:BA462" si="128">IF(OR(V399=0,W399=0),"-",((W399-V399)/V399))</f>
        <v>#REF!</v>
      </c>
      <c r="BB399" s="70" t="e">
        <f t="shared" ref="BB399:BB462" si="129">IF(OR(W399=0,X399=0),"-",((X399-W399)/W399))</f>
        <v>#REF!</v>
      </c>
      <c r="BC399" s="70" t="e">
        <f t="shared" ref="BC399:BC462" si="130">IF(OR(X399=0,Y399=0),"-",((Y399-X399)/X399))</f>
        <v>#REF!</v>
      </c>
      <c r="BD399" s="70" t="e">
        <f t="shared" ref="BD399:BD462" si="131">IF(OR(Y399=0,Z399=0),"-",((Z399-Y399)/Y399))</f>
        <v>#REF!</v>
      </c>
      <c r="BE399" s="71"/>
      <c r="BF399" s="70" t="s">
        <v>47</v>
      </c>
      <c r="BG399" s="70" t="e">
        <f t="shared" ref="BG399:BG462" si="132">IF(OR(AB399=0,AC399=0),"-",((AC399-AB399)/AB399))</f>
        <v>#REF!</v>
      </c>
      <c r="BH399" s="70" t="e">
        <f t="shared" ref="BH399:BH462" si="133">IF(OR(AC399=0,AD399=0),"-",((AD399-AC399)/AC399))</f>
        <v>#REF!</v>
      </c>
      <c r="BI399" s="70" t="e">
        <f t="shared" ref="BI399:BI462" si="134">IF(OR(AD399=0,AE399=0),"-",((AE399-AD399)/AD399))</f>
        <v>#REF!</v>
      </c>
      <c r="BJ399" s="70" t="e">
        <f t="shared" ref="BJ399:BJ462" si="135">IF(OR(AE399=0,AF399=0),"-",((AF399-AE399)/AE399))</f>
        <v>#REF!</v>
      </c>
      <c r="BK399" s="71"/>
      <c r="BL399" s="70" t="s">
        <v>47</v>
      </c>
      <c r="BM399" s="70" t="e">
        <f t="shared" ref="BM399:BM462" si="136">IF(OR(AH399=0,AI399=0),"-",((AI399-AH399)/AH399))</f>
        <v>#REF!</v>
      </c>
      <c r="BN399" s="70" t="e">
        <f t="shared" ref="BN399:BN462" si="137">IF(OR(AI399=0,AJ399=0),"-",((AJ399-AI399)/AI399))</f>
        <v>#REF!</v>
      </c>
      <c r="BO399" s="70" t="e">
        <f t="shared" ref="BO399:BO462" si="138">IF(OR(AJ399=0,AK399=0),"-",((AK399-AJ399)/AJ399))</f>
        <v>#REF!</v>
      </c>
      <c r="BP399" s="70" t="e">
        <f t="shared" ref="BP399:BP462" si="139">IF(OR(AK399=0,AL399=0),"-",((AL399-AK399)/AK399))</f>
        <v>#REF!</v>
      </c>
      <c r="BQ399" s="52"/>
    </row>
    <row r="400" spans="1:69">
      <c r="A400" s="5">
        <v>8470</v>
      </c>
      <c r="B400" s="5" t="s">
        <v>405</v>
      </c>
      <c r="C400" s="40"/>
      <c r="D400" s="14" t="e">
        <f>SUMIF(#REF!,Aufteilung_Gebäudegruppen_BWZK!A400,#REF!)</f>
        <v>#REF!</v>
      </c>
      <c r="E400" s="14" t="e">
        <f>SUMIF(#REF!,Aufteilung_Gebäudegruppen_BWZK!A400,#REF!)</f>
        <v>#REF!</v>
      </c>
      <c r="F400" s="14" t="e">
        <f>SUMIF(#REF!,Aufteilung_Gebäudegruppen_BWZK!A400,#REF!)</f>
        <v>#REF!</v>
      </c>
      <c r="G400" s="14" t="e">
        <f>SUMIF(#REF!,Aufteilung_Gebäudegruppen_BWZK!A400,#REF!)</f>
        <v>#REF!</v>
      </c>
      <c r="H400" s="14" t="e">
        <f>SUMIF(#REF!,Aufteilung_Gebäudegruppen_BWZK!A400,#REF!)</f>
        <v>#REF!</v>
      </c>
      <c r="I400" s="67"/>
      <c r="J400" s="72" t="e">
        <f>SUMIF(#REF!,Aufteilung_Gebäudegruppen_BWZK!A400,#REF!)</f>
        <v>#REF!</v>
      </c>
      <c r="K400" s="72" t="e">
        <f>SUMIF(#REF!,Aufteilung_Gebäudegruppen_BWZK!A400,#REF!)</f>
        <v>#REF!</v>
      </c>
      <c r="L400" s="72" t="e">
        <f>SUMIF(#REF!,Aufteilung_Gebäudegruppen_BWZK!A400,#REF!)</f>
        <v>#REF!</v>
      </c>
      <c r="M400" s="72" t="e">
        <f>SUMIF(#REF!,Aufteilung_Gebäudegruppen_BWZK!A400,#REF!)</f>
        <v>#REF!</v>
      </c>
      <c r="N400" s="72" t="e">
        <f>SUMIF(#REF!,Aufteilung_Gebäudegruppen_BWZK!A400,#REF!)</f>
        <v>#REF!</v>
      </c>
      <c r="O400" s="67"/>
      <c r="P400" s="72" t="e">
        <f>SUMIF(#REF!,Aufteilung_Gebäudegruppen_BWZK!A400,#REF!)</f>
        <v>#REF!</v>
      </c>
      <c r="Q400" s="72" t="e">
        <f>SUMIF(#REF!,Aufteilung_Gebäudegruppen_BWZK!A400,#REF!)</f>
        <v>#REF!</v>
      </c>
      <c r="R400" s="72" t="e">
        <f>SUMIF(#REF!,Aufteilung_Gebäudegruppen_BWZK!A400,#REF!)</f>
        <v>#REF!</v>
      </c>
      <c r="S400" s="72" t="e">
        <f>SUMIF(#REF!,Aufteilung_Gebäudegruppen_BWZK!A400,#REF!)</f>
        <v>#REF!</v>
      </c>
      <c r="T400" s="72" t="e">
        <f>SUMIF(#REF!,Aufteilung_Gebäudegruppen_BWZK!A400,#REF!)</f>
        <v>#REF!</v>
      </c>
      <c r="U400" s="67"/>
      <c r="V400" s="72" t="e">
        <f>SUMIF(#REF!,Aufteilung_Gebäudegruppen_BWZK!A400,#REF!)</f>
        <v>#REF!</v>
      </c>
      <c r="W400" s="72" t="e">
        <f>SUMIF(#REF!,Aufteilung_Gebäudegruppen_BWZK!A400,#REF!)</f>
        <v>#REF!</v>
      </c>
      <c r="X400" s="72" t="e">
        <f>SUMIF(#REF!,Aufteilung_Gebäudegruppen_BWZK!A400,#REF!)</f>
        <v>#REF!</v>
      </c>
      <c r="Y400" s="72" t="e">
        <f>SUMIF(#REF!,Aufteilung_Gebäudegruppen_BWZK!A400,#REF!)</f>
        <v>#REF!</v>
      </c>
      <c r="Z400" s="72" t="e">
        <f>SUMIF(#REF!,Aufteilung_Gebäudegruppen_BWZK!A400,#REF!)</f>
        <v>#REF!</v>
      </c>
      <c r="AA400" s="67"/>
      <c r="AB400" s="72" t="e">
        <f>SUMIF(#REF!,Aufteilung_Gebäudegruppen_BWZK!A400,#REF!)</f>
        <v>#REF!</v>
      </c>
      <c r="AC400" s="72" t="e">
        <f>SUMIF(#REF!,Aufteilung_Gebäudegruppen_BWZK!A400,#REF!)</f>
        <v>#REF!</v>
      </c>
      <c r="AD400" s="72" t="e">
        <f>SUMIF(#REF!,Aufteilung_Gebäudegruppen_BWZK!A400,#REF!)</f>
        <v>#REF!</v>
      </c>
      <c r="AE400" s="72" t="e">
        <f>SUMIF(#REF!,Aufteilung_Gebäudegruppen_BWZK!A400,#REF!)</f>
        <v>#REF!</v>
      </c>
      <c r="AF400" s="72" t="e">
        <f>SUMIF(#REF!,Aufteilung_Gebäudegruppen_BWZK!A400,#REF!)</f>
        <v>#REF!</v>
      </c>
      <c r="AG400" s="67"/>
      <c r="AH400" s="72" t="e">
        <f>SUMIF(#REF!,Aufteilung_Gebäudegruppen_BWZK!A400,#REF!)</f>
        <v>#REF!</v>
      </c>
      <c r="AI400" s="72" t="e">
        <f>SUMIF(#REF!,Aufteilung_Gebäudegruppen_BWZK!A400,#REF!)</f>
        <v>#REF!</v>
      </c>
      <c r="AJ400" s="72" t="e">
        <f>SUMIF(#REF!,Aufteilung_Gebäudegruppen_BWZK!A400,#REF!)</f>
        <v>#REF!</v>
      </c>
      <c r="AK400" s="72" t="e">
        <f>SUMIF(#REF!,Aufteilung_Gebäudegruppen_BWZK!A400,#REF!)</f>
        <v>#REF!</v>
      </c>
      <c r="AL400" s="72" t="e">
        <f>SUMIF(#REF!,Aufteilung_Gebäudegruppen_BWZK!A400,#REF!)</f>
        <v>#REF!</v>
      </c>
      <c r="AM400" s="69"/>
      <c r="AN400" s="70" t="s">
        <v>47</v>
      </c>
      <c r="AO400" s="70" t="e">
        <f t="shared" si="120"/>
        <v>#REF!</v>
      </c>
      <c r="AP400" s="70" t="e">
        <f t="shared" si="121"/>
        <v>#REF!</v>
      </c>
      <c r="AQ400" s="70" t="e">
        <f t="shared" si="122"/>
        <v>#REF!</v>
      </c>
      <c r="AR400" s="70" t="e">
        <f t="shared" si="123"/>
        <v>#REF!</v>
      </c>
      <c r="AS400" s="71"/>
      <c r="AT400" s="70" t="s">
        <v>47</v>
      </c>
      <c r="AU400" s="70" t="e">
        <f t="shared" si="124"/>
        <v>#REF!</v>
      </c>
      <c r="AV400" s="70" t="e">
        <f t="shared" si="125"/>
        <v>#REF!</v>
      </c>
      <c r="AW400" s="70" t="e">
        <f t="shared" si="126"/>
        <v>#REF!</v>
      </c>
      <c r="AX400" s="70" t="e">
        <f t="shared" si="127"/>
        <v>#REF!</v>
      </c>
      <c r="AY400" s="71"/>
      <c r="AZ400" s="70" t="s">
        <v>47</v>
      </c>
      <c r="BA400" s="70" t="e">
        <f t="shared" si="128"/>
        <v>#REF!</v>
      </c>
      <c r="BB400" s="70" t="e">
        <f t="shared" si="129"/>
        <v>#REF!</v>
      </c>
      <c r="BC400" s="70" t="e">
        <f t="shared" si="130"/>
        <v>#REF!</v>
      </c>
      <c r="BD400" s="70" t="e">
        <f t="shared" si="131"/>
        <v>#REF!</v>
      </c>
      <c r="BE400" s="71"/>
      <c r="BF400" s="70" t="s">
        <v>47</v>
      </c>
      <c r="BG400" s="70" t="e">
        <f t="shared" si="132"/>
        <v>#REF!</v>
      </c>
      <c r="BH400" s="70" t="e">
        <f t="shared" si="133"/>
        <v>#REF!</v>
      </c>
      <c r="BI400" s="70" t="e">
        <f t="shared" si="134"/>
        <v>#REF!</v>
      </c>
      <c r="BJ400" s="70" t="e">
        <f t="shared" si="135"/>
        <v>#REF!</v>
      </c>
      <c r="BK400" s="71"/>
      <c r="BL400" s="70" t="s">
        <v>47</v>
      </c>
      <c r="BM400" s="70" t="e">
        <f t="shared" si="136"/>
        <v>#REF!</v>
      </c>
      <c r="BN400" s="70" t="e">
        <f t="shared" si="137"/>
        <v>#REF!</v>
      </c>
      <c r="BO400" s="70" t="e">
        <f t="shared" si="138"/>
        <v>#REF!</v>
      </c>
      <c r="BP400" s="70" t="e">
        <f t="shared" si="139"/>
        <v>#REF!</v>
      </c>
      <c r="BQ400" s="52"/>
    </row>
    <row r="401" spans="1:69">
      <c r="A401" s="66">
        <v>8500</v>
      </c>
      <c r="B401" s="66" t="s">
        <v>406</v>
      </c>
      <c r="C401" s="39"/>
      <c r="D401" s="14" t="e">
        <f>SUMIF(#REF!,Aufteilung_Gebäudegruppen_BWZK!A401,#REF!)</f>
        <v>#REF!</v>
      </c>
      <c r="E401" s="14" t="e">
        <f>SUMIF(#REF!,Aufteilung_Gebäudegruppen_BWZK!A401,#REF!)</f>
        <v>#REF!</v>
      </c>
      <c r="F401" s="14" t="e">
        <f>SUMIF(#REF!,Aufteilung_Gebäudegruppen_BWZK!A401,#REF!)</f>
        <v>#REF!</v>
      </c>
      <c r="G401" s="14" t="e">
        <f>SUMIF(#REF!,Aufteilung_Gebäudegruppen_BWZK!A401,#REF!)</f>
        <v>#REF!</v>
      </c>
      <c r="H401" s="14" t="e">
        <f>SUMIF(#REF!,Aufteilung_Gebäudegruppen_BWZK!A401,#REF!)</f>
        <v>#REF!</v>
      </c>
      <c r="I401" s="67"/>
      <c r="J401" s="72" t="e">
        <f>SUMIF(#REF!,Aufteilung_Gebäudegruppen_BWZK!A401,#REF!)</f>
        <v>#REF!</v>
      </c>
      <c r="K401" s="72" t="e">
        <f>SUMIF(#REF!,Aufteilung_Gebäudegruppen_BWZK!A401,#REF!)</f>
        <v>#REF!</v>
      </c>
      <c r="L401" s="72" t="e">
        <f>SUMIF(#REF!,Aufteilung_Gebäudegruppen_BWZK!A401,#REF!)</f>
        <v>#REF!</v>
      </c>
      <c r="M401" s="72" t="e">
        <f>SUMIF(#REF!,Aufteilung_Gebäudegruppen_BWZK!A401,#REF!)</f>
        <v>#REF!</v>
      </c>
      <c r="N401" s="72" t="e">
        <f>SUMIF(#REF!,Aufteilung_Gebäudegruppen_BWZK!A401,#REF!)</f>
        <v>#REF!</v>
      </c>
      <c r="O401" s="67"/>
      <c r="P401" s="72" t="e">
        <f>SUMIF(#REF!,Aufteilung_Gebäudegruppen_BWZK!A401,#REF!)</f>
        <v>#REF!</v>
      </c>
      <c r="Q401" s="72" t="e">
        <f>SUMIF(#REF!,Aufteilung_Gebäudegruppen_BWZK!A401,#REF!)</f>
        <v>#REF!</v>
      </c>
      <c r="R401" s="72" t="e">
        <f>SUMIF(#REF!,Aufteilung_Gebäudegruppen_BWZK!A401,#REF!)</f>
        <v>#REF!</v>
      </c>
      <c r="S401" s="72" t="e">
        <f>SUMIF(#REF!,Aufteilung_Gebäudegruppen_BWZK!A401,#REF!)</f>
        <v>#REF!</v>
      </c>
      <c r="T401" s="72" t="e">
        <f>SUMIF(#REF!,Aufteilung_Gebäudegruppen_BWZK!A401,#REF!)</f>
        <v>#REF!</v>
      </c>
      <c r="U401" s="67"/>
      <c r="V401" s="72" t="e">
        <f>SUMIF(#REF!,Aufteilung_Gebäudegruppen_BWZK!A401,#REF!)</f>
        <v>#REF!</v>
      </c>
      <c r="W401" s="72" t="e">
        <f>SUMIF(#REF!,Aufteilung_Gebäudegruppen_BWZK!A401,#REF!)</f>
        <v>#REF!</v>
      </c>
      <c r="X401" s="72" t="e">
        <f>SUMIF(#REF!,Aufteilung_Gebäudegruppen_BWZK!A401,#REF!)</f>
        <v>#REF!</v>
      </c>
      <c r="Y401" s="72" t="e">
        <f>SUMIF(#REF!,Aufteilung_Gebäudegruppen_BWZK!A401,#REF!)</f>
        <v>#REF!</v>
      </c>
      <c r="Z401" s="72" t="e">
        <f>SUMIF(#REF!,Aufteilung_Gebäudegruppen_BWZK!A401,#REF!)</f>
        <v>#REF!</v>
      </c>
      <c r="AA401" s="67"/>
      <c r="AB401" s="72" t="e">
        <f>SUMIF(#REF!,Aufteilung_Gebäudegruppen_BWZK!A401,#REF!)</f>
        <v>#REF!</v>
      </c>
      <c r="AC401" s="72" t="e">
        <f>SUMIF(#REF!,Aufteilung_Gebäudegruppen_BWZK!A401,#REF!)</f>
        <v>#REF!</v>
      </c>
      <c r="AD401" s="72" t="e">
        <f>SUMIF(#REF!,Aufteilung_Gebäudegruppen_BWZK!A401,#REF!)</f>
        <v>#REF!</v>
      </c>
      <c r="AE401" s="72" t="e">
        <f>SUMIF(#REF!,Aufteilung_Gebäudegruppen_BWZK!A401,#REF!)</f>
        <v>#REF!</v>
      </c>
      <c r="AF401" s="72" t="e">
        <f>SUMIF(#REF!,Aufteilung_Gebäudegruppen_BWZK!A401,#REF!)</f>
        <v>#REF!</v>
      </c>
      <c r="AG401" s="67"/>
      <c r="AH401" s="72" t="e">
        <f>SUMIF(#REF!,Aufteilung_Gebäudegruppen_BWZK!A401,#REF!)</f>
        <v>#REF!</v>
      </c>
      <c r="AI401" s="72" t="e">
        <f>SUMIF(#REF!,Aufteilung_Gebäudegruppen_BWZK!A401,#REF!)</f>
        <v>#REF!</v>
      </c>
      <c r="AJ401" s="72" t="e">
        <f>SUMIF(#REF!,Aufteilung_Gebäudegruppen_BWZK!A401,#REF!)</f>
        <v>#REF!</v>
      </c>
      <c r="AK401" s="72" t="e">
        <f>SUMIF(#REF!,Aufteilung_Gebäudegruppen_BWZK!A401,#REF!)</f>
        <v>#REF!</v>
      </c>
      <c r="AL401" s="72" t="e">
        <f>SUMIF(#REF!,Aufteilung_Gebäudegruppen_BWZK!A401,#REF!)</f>
        <v>#REF!</v>
      </c>
      <c r="AM401" s="69"/>
      <c r="AN401" s="70" t="s">
        <v>47</v>
      </c>
      <c r="AO401" s="70" t="e">
        <f t="shared" si="120"/>
        <v>#REF!</v>
      </c>
      <c r="AP401" s="70" t="e">
        <f t="shared" si="121"/>
        <v>#REF!</v>
      </c>
      <c r="AQ401" s="70" t="e">
        <f t="shared" si="122"/>
        <v>#REF!</v>
      </c>
      <c r="AR401" s="70" t="e">
        <f t="shared" si="123"/>
        <v>#REF!</v>
      </c>
      <c r="AS401" s="71"/>
      <c r="AT401" s="70" t="s">
        <v>47</v>
      </c>
      <c r="AU401" s="70" t="e">
        <f t="shared" si="124"/>
        <v>#REF!</v>
      </c>
      <c r="AV401" s="70" t="e">
        <f t="shared" si="125"/>
        <v>#REF!</v>
      </c>
      <c r="AW401" s="70" t="e">
        <f t="shared" si="126"/>
        <v>#REF!</v>
      </c>
      <c r="AX401" s="70" t="e">
        <f t="shared" si="127"/>
        <v>#REF!</v>
      </c>
      <c r="AY401" s="71"/>
      <c r="AZ401" s="70" t="s">
        <v>47</v>
      </c>
      <c r="BA401" s="70" t="e">
        <f t="shared" si="128"/>
        <v>#REF!</v>
      </c>
      <c r="BB401" s="70" t="e">
        <f t="shared" si="129"/>
        <v>#REF!</v>
      </c>
      <c r="BC401" s="70" t="e">
        <f t="shared" si="130"/>
        <v>#REF!</v>
      </c>
      <c r="BD401" s="70" t="e">
        <f t="shared" si="131"/>
        <v>#REF!</v>
      </c>
      <c r="BE401" s="71"/>
      <c r="BF401" s="70" t="s">
        <v>47</v>
      </c>
      <c r="BG401" s="70" t="e">
        <f t="shared" si="132"/>
        <v>#REF!</v>
      </c>
      <c r="BH401" s="70" t="e">
        <f t="shared" si="133"/>
        <v>#REF!</v>
      </c>
      <c r="BI401" s="70" t="e">
        <f t="shared" si="134"/>
        <v>#REF!</v>
      </c>
      <c r="BJ401" s="70" t="e">
        <f t="shared" si="135"/>
        <v>#REF!</v>
      </c>
      <c r="BK401" s="71"/>
      <c r="BL401" s="70" t="s">
        <v>47</v>
      </c>
      <c r="BM401" s="70" t="e">
        <f t="shared" si="136"/>
        <v>#REF!</v>
      </c>
      <c r="BN401" s="70" t="e">
        <f t="shared" si="137"/>
        <v>#REF!</v>
      </c>
      <c r="BO401" s="70" t="e">
        <f t="shared" si="138"/>
        <v>#REF!</v>
      </c>
      <c r="BP401" s="70" t="e">
        <f t="shared" si="139"/>
        <v>#REF!</v>
      </c>
      <c r="BQ401" s="52"/>
    </row>
    <row r="402" spans="1:69">
      <c r="A402" s="5">
        <v>8510</v>
      </c>
      <c r="B402" s="5" t="s">
        <v>407</v>
      </c>
      <c r="C402" s="40"/>
      <c r="D402" s="14" t="e">
        <f>SUMIF(#REF!,Aufteilung_Gebäudegruppen_BWZK!A402,#REF!)</f>
        <v>#REF!</v>
      </c>
      <c r="E402" s="14" t="e">
        <f>SUMIF(#REF!,Aufteilung_Gebäudegruppen_BWZK!A402,#REF!)</f>
        <v>#REF!</v>
      </c>
      <c r="F402" s="14" t="e">
        <f>SUMIF(#REF!,Aufteilung_Gebäudegruppen_BWZK!A402,#REF!)</f>
        <v>#REF!</v>
      </c>
      <c r="G402" s="14" t="e">
        <f>SUMIF(#REF!,Aufteilung_Gebäudegruppen_BWZK!A402,#REF!)</f>
        <v>#REF!</v>
      </c>
      <c r="H402" s="14" t="e">
        <f>SUMIF(#REF!,Aufteilung_Gebäudegruppen_BWZK!A402,#REF!)</f>
        <v>#REF!</v>
      </c>
      <c r="I402" s="67"/>
      <c r="J402" s="72" t="e">
        <f>SUMIF(#REF!,Aufteilung_Gebäudegruppen_BWZK!A402,#REF!)</f>
        <v>#REF!</v>
      </c>
      <c r="K402" s="72" t="e">
        <f>SUMIF(#REF!,Aufteilung_Gebäudegruppen_BWZK!A402,#REF!)</f>
        <v>#REF!</v>
      </c>
      <c r="L402" s="72" t="e">
        <f>SUMIF(#REF!,Aufteilung_Gebäudegruppen_BWZK!A402,#REF!)</f>
        <v>#REF!</v>
      </c>
      <c r="M402" s="72" t="e">
        <f>SUMIF(#REF!,Aufteilung_Gebäudegruppen_BWZK!A402,#REF!)</f>
        <v>#REF!</v>
      </c>
      <c r="N402" s="72" t="e">
        <f>SUMIF(#REF!,Aufteilung_Gebäudegruppen_BWZK!A402,#REF!)</f>
        <v>#REF!</v>
      </c>
      <c r="O402" s="67"/>
      <c r="P402" s="72" t="e">
        <f>SUMIF(#REF!,Aufteilung_Gebäudegruppen_BWZK!A402,#REF!)</f>
        <v>#REF!</v>
      </c>
      <c r="Q402" s="72" t="e">
        <f>SUMIF(#REF!,Aufteilung_Gebäudegruppen_BWZK!A402,#REF!)</f>
        <v>#REF!</v>
      </c>
      <c r="R402" s="72" t="e">
        <f>SUMIF(#REF!,Aufteilung_Gebäudegruppen_BWZK!A402,#REF!)</f>
        <v>#REF!</v>
      </c>
      <c r="S402" s="72" t="e">
        <f>SUMIF(#REF!,Aufteilung_Gebäudegruppen_BWZK!A402,#REF!)</f>
        <v>#REF!</v>
      </c>
      <c r="T402" s="72" t="e">
        <f>SUMIF(#REF!,Aufteilung_Gebäudegruppen_BWZK!A402,#REF!)</f>
        <v>#REF!</v>
      </c>
      <c r="U402" s="67"/>
      <c r="V402" s="72" t="e">
        <f>SUMIF(#REF!,Aufteilung_Gebäudegruppen_BWZK!A402,#REF!)</f>
        <v>#REF!</v>
      </c>
      <c r="W402" s="72" t="e">
        <f>SUMIF(#REF!,Aufteilung_Gebäudegruppen_BWZK!A402,#REF!)</f>
        <v>#REF!</v>
      </c>
      <c r="X402" s="72" t="e">
        <f>SUMIF(#REF!,Aufteilung_Gebäudegruppen_BWZK!A402,#REF!)</f>
        <v>#REF!</v>
      </c>
      <c r="Y402" s="72" t="e">
        <f>SUMIF(#REF!,Aufteilung_Gebäudegruppen_BWZK!A402,#REF!)</f>
        <v>#REF!</v>
      </c>
      <c r="Z402" s="72" t="e">
        <f>SUMIF(#REF!,Aufteilung_Gebäudegruppen_BWZK!A402,#REF!)</f>
        <v>#REF!</v>
      </c>
      <c r="AA402" s="67"/>
      <c r="AB402" s="72" t="e">
        <f>SUMIF(#REF!,Aufteilung_Gebäudegruppen_BWZK!A402,#REF!)</f>
        <v>#REF!</v>
      </c>
      <c r="AC402" s="72" t="e">
        <f>SUMIF(#REF!,Aufteilung_Gebäudegruppen_BWZK!A402,#REF!)</f>
        <v>#REF!</v>
      </c>
      <c r="AD402" s="72" t="e">
        <f>SUMIF(#REF!,Aufteilung_Gebäudegruppen_BWZK!A402,#REF!)</f>
        <v>#REF!</v>
      </c>
      <c r="AE402" s="72" t="e">
        <f>SUMIF(#REF!,Aufteilung_Gebäudegruppen_BWZK!A402,#REF!)</f>
        <v>#REF!</v>
      </c>
      <c r="AF402" s="72" t="e">
        <f>SUMIF(#REF!,Aufteilung_Gebäudegruppen_BWZK!A402,#REF!)</f>
        <v>#REF!</v>
      </c>
      <c r="AG402" s="67"/>
      <c r="AH402" s="72" t="e">
        <f>SUMIF(#REF!,Aufteilung_Gebäudegruppen_BWZK!A402,#REF!)</f>
        <v>#REF!</v>
      </c>
      <c r="AI402" s="72" t="e">
        <f>SUMIF(#REF!,Aufteilung_Gebäudegruppen_BWZK!A402,#REF!)</f>
        <v>#REF!</v>
      </c>
      <c r="AJ402" s="72" t="e">
        <f>SUMIF(#REF!,Aufteilung_Gebäudegruppen_BWZK!A402,#REF!)</f>
        <v>#REF!</v>
      </c>
      <c r="AK402" s="72" t="e">
        <f>SUMIF(#REF!,Aufteilung_Gebäudegruppen_BWZK!A402,#REF!)</f>
        <v>#REF!</v>
      </c>
      <c r="AL402" s="72" t="e">
        <f>SUMIF(#REF!,Aufteilung_Gebäudegruppen_BWZK!A402,#REF!)</f>
        <v>#REF!</v>
      </c>
      <c r="AM402" s="69"/>
      <c r="AN402" s="70" t="s">
        <v>47</v>
      </c>
      <c r="AO402" s="70" t="e">
        <f t="shared" si="120"/>
        <v>#REF!</v>
      </c>
      <c r="AP402" s="70" t="e">
        <f t="shared" si="121"/>
        <v>#REF!</v>
      </c>
      <c r="AQ402" s="70" t="e">
        <f t="shared" si="122"/>
        <v>#REF!</v>
      </c>
      <c r="AR402" s="70" t="e">
        <f t="shared" si="123"/>
        <v>#REF!</v>
      </c>
      <c r="AS402" s="71"/>
      <c r="AT402" s="70" t="s">
        <v>47</v>
      </c>
      <c r="AU402" s="70" t="e">
        <f t="shared" si="124"/>
        <v>#REF!</v>
      </c>
      <c r="AV402" s="70" t="e">
        <f t="shared" si="125"/>
        <v>#REF!</v>
      </c>
      <c r="AW402" s="70" t="e">
        <f t="shared" si="126"/>
        <v>#REF!</v>
      </c>
      <c r="AX402" s="70" t="e">
        <f t="shared" si="127"/>
        <v>#REF!</v>
      </c>
      <c r="AY402" s="71"/>
      <c r="AZ402" s="70" t="s">
        <v>47</v>
      </c>
      <c r="BA402" s="70" t="e">
        <f t="shared" si="128"/>
        <v>#REF!</v>
      </c>
      <c r="BB402" s="70" t="e">
        <f t="shared" si="129"/>
        <v>#REF!</v>
      </c>
      <c r="BC402" s="70" t="e">
        <f t="shared" si="130"/>
        <v>#REF!</v>
      </c>
      <c r="BD402" s="70" t="e">
        <f t="shared" si="131"/>
        <v>#REF!</v>
      </c>
      <c r="BE402" s="71"/>
      <c r="BF402" s="70" t="s">
        <v>47</v>
      </c>
      <c r="BG402" s="70" t="e">
        <f t="shared" si="132"/>
        <v>#REF!</v>
      </c>
      <c r="BH402" s="70" t="e">
        <f t="shared" si="133"/>
        <v>#REF!</v>
      </c>
      <c r="BI402" s="70" t="e">
        <f t="shared" si="134"/>
        <v>#REF!</v>
      </c>
      <c r="BJ402" s="70" t="e">
        <f t="shared" si="135"/>
        <v>#REF!</v>
      </c>
      <c r="BK402" s="71"/>
      <c r="BL402" s="70" t="s">
        <v>47</v>
      </c>
      <c r="BM402" s="70" t="e">
        <f t="shared" si="136"/>
        <v>#REF!</v>
      </c>
      <c r="BN402" s="70" t="e">
        <f t="shared" si="137"/>
        <v>#REF!</v>
      </c>
      <c r="BO402" s="70" t="e">
        <f t="shared" si="138"/>
        <v>#REF!</v>
      </c>
      <c r="BP402" s="70" t="e">
        <f t="shared" si="139"/>
        <v>#REF!</v>
      </c>
      <c r="BQ402" s="52"/>
    </row>
    <row r="403" spans="1:69">
      <c r="A403" s="5">
        <v>8520</v>
      </c>
      <c r="B403" s="5" t="s">
        <v>408</v>
      </c>
      <c r="C403" s="40"/>
      <c r="D403" s="14" t="e">
        <f>SUMIF(#REF!,Aufteilung_Gebäudegruppen_BWZK!A403,#REF!)</f>
        <v>#REF!</v>
      </c>
      <c r="E403" s="14" t="e">
        <f>SUMIF(#REF!,Aufteilung_Gebäudegruppen_BWZK!A403,#REF!)</f>
        <v>#REF!</v>
      </c>
      <c r="F403" s="14" t="e">
        <f>SUMIF(#REF!,Aufteilung_Gebäudegruppen_BWZK!A403,#REF!)</f>
        <v>#REF!</v>
      </c>
      <c r="G403" s="14" t="e">
        <f>SUMIF(#REF!,Aufteilung_Gebäudegruppen_BWZK!A403,#REF!)</f>
        <v>#REF!</v>
      </c>
      <c r="H403" s="14" t="e">
        <f>SUMIF(#REF!,Aufteilung_Gebäudegruppen_BWZK!A403,#REF!)</f>
        <v>#REF!</v>
      </c>
      <c r="I403" s="67"/>
      <c r="J403" s="72" t="e">
        <f>SUMIF(#REF!,Aufteilung_Gebäudegruppen_BWZK!A403,#REF!)</f>
        <v>#REF!</v>
      </c>
      <c r="K403" s="72" t="e">
        <f>SUMIF(#REF!,Aufteilung_Gebäudegruppen_BWZK!A403,#REF!)</f>
        <v>#REF!</v>
      </c>
      <c r="L403" s="72" t="e">
        <f>SUMIF(#REF!,Aufteilung_Gebäudegruppen_BWZK!A403,#REF!)</f>
        <v>#REF!</v>
      </c>
      <c r="M403" s="72" t="e">
        <f>SUMIF(#REF!,Aufteilung_Gebäudegruppen_BWZK!A403,#REF!)</f>
        <v>#REF!</v>
      </c>
      <c r="N403" s="72" t="e">
        <f>SUMIF(#REF!,Aufteilung_Gebäudegruppen_BWZK!A403,#REF!)</f>
        <v>#REF!</v>
      </c>
      <c r="O403" s="67"/>
      <c r="P403" s="72" t="e">
        <f>SUMIF(#REF!,Aufteilung_Gebäudegruppen_BWZK!A403,#REF!)</f>
        <v>#REF!</v>
      </c>
      <c r="Q403" s="72" t="e">
        <f>SUMIF(#REF!,Aufteilung_Gebäudegruppen_BWZK!A403,#REF!)</f>
        <v>#REF!</v>
      </c>
      <c r="R403" s="72" t="e">
        <f>SUMIF(#REF!,Aufteilung_Gebäudegruppen_BWZK!A403,#REF!)</f>
        <v>#REF!</v>
      </c>
      <c r="S403" s="72" t="e">
        <f>SUMIF(#REF!,Aufteilung_Gebäudegruppen_BWZK!A403,#REF!)</f>
        <v>#REF!</v>
      </c>
      <c r="T403" s="72" t="e">
        <f>SUMIF(#REF!,Aufteilung_Gebäudegruppen_BWZK!A403,#REF!)</f>
        <v>#REF!</v>
      </c>
      <c r="U403" s="67"/>
      <c r="V403" s="72" t="e">
        <f>SUMIF(#REF!,Aufteilung_Gebäudegruppen_BWZK!A403,#REF!)</f>
        <v>#REF!</v>
      </c>
      <c r="W403" s="72" t="e">
        <f>SUMIF(#REF!,Aufteilung_Gebäudegruppen_BWZK!A403,#REF!)</f>
        <v>#REF!</v>
      </c>
      <c r="X403" s="72" t="e">
        <f>SUMIF(#REF!,Aufteilung_Gebäudegruppen_BWZK!A403,#REF!)</f>
        <v>#REF!</v>
      </c>
      <c r="Y403" s="72" t="e">
        <f>SUMIF(#REF!,Aufteilung_Gebäudegruppen_BWZK!A403,#REF!)</f>
        <v>#REF!</v>
      </c>
      <c r="Z403" s="72" t="e">
        <f>SUMIF(#REF!,Aufteilung_Gebäudegruppen_BWZK!A403,#REF!)</f>
        <v>#REF!</v>
      </c>
      <c r="AA403" s="67"/>
      <c r="AB403" s="72" t="e">
        <f>SUMIF(#REF!,Aufteilung_Gebäudegruppen_BWZK!A403,#REF!)</f>
        <v>#REF!</v>
      </c>
      <c r="AC403" s="72" t="e">
        <f>SUMIF(#REF!,Aufteilung_Gebäudegruppen_BWZK!A403,#REF!)</f>
        <v>#REF!</v>
      </c>
      <c r="AD403" s="72" t="e">
        <f>SUMIF(#REF!,Aufteilung_Gebäudegruppen_BWZK!A403,#REF!)</f>
        <v>#REF!</v>
      </c>
      <c r="AE403" s="72" t="e">
        <f>SUMIF(#REF!,Aufteilung_Gebäudegruppen_BWZK!A403,#REF!)</f>
        <v>#REF!</v>
      </c>
      <c r="AF403" s="72" t="e">
        <f>SUMIF(#REF!,Aufteilung_Gebäudegruppen_BWZK!A403,#REF!)</f>
        <v>#REF!</v>
      </c>
      <c r="AG403" s="67"/>
      <c r="AH403" s="72" t="e">
        <f>SUMIF(#REF!,Aufteilung_Gebäudegruppen_BWZK!A403,#REF!)</f>
        <v>#REF!</v>
      </c>
      <c r="AI403" s="72" t="e">
        <f>SUMIF(#REF!,Aufteilung_Gebäudegruppen_BWZK!A403,#REF!)</f>
        <v>#REF!</v>
      </c>
      <c r="AJ403" s="72" t="e">
        <f>SUMIF(#REF!,Aufteilung_Gebäudegruppen_BWZK!A403,#REF!)</f>
        <v>#REF!</v>
      </c>
      <c r="AK403" s="72" t="e">
        <f>SUMIF(#REF!,Aufteilung_Gebäudegruppen_BWZK!A403,#REF!)</f>
        <v>#REF!</v>
      </c>
      <c r="AL403" s="72" t="e">
        <f>SUMIF(#REF!,Aufteilung_Gebäudegruppen_BWZK!A403,#REF!)</f>
        <v>#REF!</v>
      </c>
      <c r="AM403" s="69"/>
      <c r="AN403" s="70" t="s">
        <v>47</v>
      </c>
      <c r="AO403" s="70" t="e">
        <f t="shared" si="120"/>
        <v>#REF!</v>
      </c>
      <c r="AP403" s="70" t="e">
        <f t="shared" si="121"/>
        <v>#REF!</v>
      </c>
      <c r="AQ403" s="70" t="e">
        <f t="shared" si="122"/>
        <v>#REF!</v>
      </c>
      <c r="AR403" s="70" t="e">
        <f t="shared" si="123"/>
        <v>#REF!</v>
      </c>
      <c r="AS403" s="71"/>
      <c r="AT403" s="70" t="s">
        <v>47</v>
      </c>
      <c r="AU403" s="70" t="e">
        <f t="shared" si="124"/>
        <v>#REF!</v>
      </c>
      <c r="AV403" s="70" t="e">
        <f t="shared" si="125"/>
        <v>#REF!</v>
      </c>
      <c r="AW403" s="70" t="e">
        <f t="shared" si="126"/>
        <v>#REF!</v>
      </c>
      <c r="AX403" s="70" t="e">
        <f t="shared" si="127"/>
        <v>#REF!</v>
      </c>
      <c r="AY403" s="71"/>
      <c r="AZ403" s="70" t="s">
        <v>47</v>
      </c>
      <c r="BA403" s="70" t="e">
        <f t="shared" si="128"/>
        <v>#REF!</v>
      </c>
      <c r="BB403" s="70" t="e">
        <f t="shared" si="129"/>
        <v>#REF!</v>
      </c>
      <c r="BC403" s="70" t="e">
        <f t="shared" si="130"/>
        <v>#REF!</v>
      </c>
      <c r="BD403" s="70" t="e">
        <f t="shared" si="131"/>
        <v>#REF!</v>
      </c>
      <c r="BE403" s="71"/>
      <c r="BF403" s="70" t="s">
        <v>47</v>
      </c>
      <c r="BG403" s="70" t="e">
        <f t="shared" si="132"/>
        <v>#REF!</v>
      </c>
      <c r="BH403" s="70" t="e">
        <f t="shared" si="133"/>
        <v>#REF!</v>
      </c>
      <c r="BI403" s="70" t="e">
        <f t="shared" si="134"/>
        <v>#REF!</v>
      </c>
      <c r="BJ403" s="70" t="e">
        <f t="shared" si="135"/>
        <v>#REF!</v>
      </c>
      <c r="BK403" s="71"/>
      <c r="BL403" s="70" t="s">
        <v>47</v>
      </c>
      <c r="BM403" s="70" t="e">
        <f t="shared" si="136"/>
        <v>#REF!</v>
      </c>
      <c r="BN403" s="70" t="e">
        <f t="shared" si="137"/>
        <v>#REF!</v>
      </c>
      <c r="BO403" s="70" t="e">
        <f t="shared" si="138"/>
        <v>#REF!</v>
      </c>
      <c r="BP403" s="70" t="e">
        <f t="shared" si="139"/>
        <v>#REF!</v>
      </c>
      <c r="BQ403" s="52"/>
    </row>
    <row r="404" spans="1:69">
      <c r="A404" s="5">
        <v>8530</v>
      </c>
      <c r="B404" s="5" t="s">
        <v>409</v>
      </c>
      <c r="C404" s="40"/>
      <c r="D404" s="14" t="e">
        <f>SUMIF(#REF!,Aufteilung_Gebäudegruppen_BWZK!A404,#REF!)</f>
        <v>#REF!</v>
      </c>
      <c r="E404" s="14" t="e">
        <f>SUMIF(#REF!,Aufteilung_Gebäudegruppen_BWZK!A404,#REF!)</f>
        <v>#REF!</v>
      </c>
      <c r="F404" s="14" t="e">
        <f>SUMIF(#REF!,Aufteilung_Gebäudegruppen_BWZK!A404,#REF!)</f>
        <v>#REF!</v>
      </c>
      <c r="G404" s="14" t="e">
        <f>SUMIF(#REF!,Aufteilung_Gebäudegruppen_BWZK!A404,#REF!)</f>
        <v>#REF!</v>
      </c>
      <c r="H404" s="14" t="e">
        <f>SUMIF(#REF!,Aufteilung_Gebäudegruppen_BWZK!A404,#REF!)</f>
        <v>#REF!</v>
      </c>
      <c r="I404" s="67"/>
      <c r="J404" s="72" t="e">
        <f>SUMIF(#REF!,Aufteilung_Gebäudegruppen_BWZK!A404,#REF!)</f>
        <v>#REF!</v>
      </c>
      <c r="K404" s="72" t="e">
        <f>SUMIF(#REF!,Aufteilung_Gebäudegruppen_BWZK!A404,#REF!)</f>
        <v>#REF!</v>
      </c>
      <c r="L404" s="72" t="e">
        <f>SUMIF(#REF!,Aufteilung_Gebäudegruppen_BWZK!A404,#REF!)</f>
        <v>#REF!</v>
      </c>
      <c r="M404" s="72" t="e">
        <f>SUMIF(#REF!,Aufteilung_Gebäudegruppen_BWZK!A404,#REF!)</f>
        <v>#REF!</v>
      </c>
      <c r="N404" s="72" t="e">
        <f>SUMIF(#REF!,Aufteilung_Gebäudegruppen_BWZK!A404,#REF!)</f>
        <v>#REF!</v>
      </c>
      <c r="O404" s="67"/>
      <c r="P404" s="72" t="e">
        <f>SUMIF(#REF!,Aufteilung_Gebäudegruppen_BWZK!A404,#REF!)</f>
        <v>#REF!</v>
      </c>
      <c r="Q404" s="72" t="e">
        <f>SUMIF(#REF!,Aufteilung_Gebäudegruppen_BWZK!A404,#REF!)</f>
        <v>#REF!</v>
      </c>
      <c r="R404" s="72" t="e">
        <f>SUMIF(#REF!,Aufteilung_Gebäudegruppen_BWZK!A404,#REF!)</f>
        <v>#REF!</v>
      </c>
      <c r="S404" s="72" t="e">
        <f>SUMIF(#REF!,Aufteilung_Gebäudegruppen_BWZK!A404,#REF!)</f>
        <v>#REF!</v>
      </c>
      <c r="T404" s="72" t="e">
        <f>SUMIF(#REF!,Aufteilung_Gebäudegruppen_BWZK!A404,#REF!)</f>
        <v>#REF!</v>
      </c>
      <c r="U404" s="67"/>
      <c r="V404" s="72" t="e">
        <f>SUMIF(#REF!,Aufteilung_Gebäudegruppen_BWZK!A404,#REF!)</f>
        <v>#REF!</v>
      </c>
      <c r="W404" s="72" t="e">
        <f>SUMIF(#REF!,Aufteilung_Gebäudegruppen_BWZK!A404,#REF!)</f>
        <v>#REF!</v>
      </c>
      <c r="X404" s="72" t="e">
        <f>SUMIF(#REF!,Aufteilung_Gebäudegruppen_BWZK!A404,#REF!)</f>
        <v>#REF!</v>
      </c>
      <c r="Y404" s="72" t="e">
        <f>SUMIF(#REF!,Aufteilung_Gebäudegruppen_BWZK!A404,#REF!)</f>
        <v>#REF!</v>
      </c>
      <c r="Z404" s="72" t="e">
        <f>SUMIF(#REF!,Aufteilung_Gebäudegruppen_BWZK!A404,#REF!)</f>
        <v>#REF!</v>
      </c>
      <c r="AA404" s="67"/>
      <c r="AB404" s="72" t="e">
        <f>SUMIF(#REF!,Aufteilung_Gebäudegruppen_BWZK!A404,#REF!)</f>
        <v>#REF!</v>
      </c>
      <c r="AC404" s="72" t="e">
        <f>SUMIF(#REF!,Aufteilung_Gebäudegruppen_BWZK!A404,#REF!)</f>
        <v>#REF!</v>
      </c>
      <c r="AD404" s="72" t="e">
        <f>SUMIF(#REF!,Aufteilung_Gebäudegruppen_BWZK!A404,#REF!)</f>
        <v>#REF!</v>
      </c>
      <c r="AE404" s="72" t="e">
        <f>SUMIF(#REF!,Aufteilung_Gebäudegruppen_BWZK!A404,#REF!)</f>
        <v>#REF!</v>
      </c>
      <c r="AF404" s="72" t="e">
        <f>SUMIF(#REF!,Aufteilung_Gebäudegruppen_BWZK!A404,#REF!)</f>
        <v>#REF!</v>
      </c>
      <c r="AG404" s="67"/>
      <c r="AH404" s="72" t="e">
        <f>SUMIF(#REF!,Aufteilung_Gebäudegruppen_BWZK!A404,#REF!)</f>
        <v>#REF!</v>
      </c>
      <c r="AI404" s="72" t="e">
        <f>SUMIF(#REF!,Aufteilung_Gebäudegruppen_BWZK!A404,#REF!)</f>
        <v>#REF!</v>
      </c>
      <c r="AJ404" s="72" t="e">
        <f>SUMIF(#REF!,Aufteilung_Gebäudegruppen_BWZK!A404,#REF!)</f>
        <v>#REF!</v>
      </c>
      <c r="AK404" s="72" t="e">
        <f>SUMIF(#REF!,Aufteilung_Gebäudegruppen_BWZK!A404,#REF!)</f>
        <v>#REF!</v>
      </c>
      <c r="AL404" s="72" t="e">
        <f>SUMIF(#REF!,Aufteilung_Gebäudegruppen_BWZK!A404,#REF!)</f>
        <v>#REF!</v>
      </c>
      <c r="AM404" s="69"/>
      <c r="AN404" s="70" t="s">
        <v>47</v>
      </c>
      <c r="AO404" s="70" t="e">
        <f t="shared" si="120"/>
        <v>#REF!</v>
      </c>
      <c r="AP404" s="70" t="e">
        <f t="shared" si="121"/>
        <v>#REF!</v>
      </c>
      <c r="AQ404" s="70" t="e">
        <f t="shared" si="122"/>
        <v>#REF!</v>
      </c>
      <c r="AR404" s="70" t="e">
        <f t="shared" si="123"/>
        <v>#REF!</v>
      </c>
      <c r="AS404" s="71"/>
      <c r="AT404" s="70" t="s">
        <v>47</v>
      </c>
      <c r="AU404" s="70" t="e">
        <f t="shared" si="124"/>
        <v>#REF!</v>
      </c>
      <c r="AV404" s="70" t="e">
        <f t="shared" si="125"/>
        <v>#REF!</v>
      </c>
      <c r="AW404" s="70" t="e">
        <f t="shared" si="126"/>
        <v>#REF!</v>
      </c>
      <c r="AX404" s="70" t="e">
        <f t="shared" si="127"/>
        <v>#REF!</v>
      </c>
      <c r="AY404" s="71"/>
      <c r="AZ404" s="70" t="s">
        <v>47</v>
      </c>
      <c r="BA404" s="70" t="e">
        <f t="shared" si="128"/>
        <v>#REF!</v>
      </c>
      <c r="BB404" s="70" t="e">
        <f t="shared" si="129"/>
        <v>#REF!</v>
      </c>
      <c r="BC404" s="70" t="e">
        <f t="shared" si="130"/>
        <v>#REF!</v>
      </c>
      <c r="BD404" s="70" t="e">
        <f t="shared" si="131"/>
        <v>#REF!</v>
      </c>
      <c r="BE404" s="71"/>
      <c r="BF404" s="70" t="s">
        <v>47</v>
      </c>
      <c r="BG404" s="70" t="e">
        <f t="shared" si="132"/>
        <v>#REF!</v>
      </c>
      <c r="BH404" s="70" t="e">
        <f t="shared" si="133"/>
        <v>#REF!</v>
      </c>
      <c r="BI404" s="70" t="e">
        <f t="shared" si="134"/>
        <v>#REF!</v>
      </c>
      <c r="BJ404" s="70" t="e">
        <f t="shared" si="135"/>
        <v>#REF!</v>
      </c>
      <c r="BK404" s="71"/>
      <c r="BL404" s="70" t="s">
        <v>47</v>
      </c>
      <c r="BM404" s="70" t="e">
        <f t="shared" si="136"/>
        <v>#REF!</v>
      </c>
      <c r="BN404" s="70" t="e">
        <f t="shared" si="137"/>
        <v>#REF!</v>
      </c>
      <c r="BO404" s="70" t="e">
        <f t="shared" si="138"/>
        <v>#REF!</v>
      </c>
      <c r="BP404" s="70" t="e">
        <f t="shared" si="139"/>
        <v>#REF!</v>
      </c>
      <c r="BQ404" s="52"/>
    </row>
    <row r="405" spans="1:69">
      <c r="A405" s="66">
        <v>8600</v>
      </c>
      <c r="B405" s="66" t="s">
        <v>410</v>
      </c>
      <c r="C405" s="39"/>
      <c r="D405" s="14" t="e">
        <f>SUMIF(#REF!,Aufteilung_Gebäudegruppen_BWZK!A405,#REF!)</f>
        <v>#REF!</v>
      </c>
      <c r="E405" s="14" t="e">
        <f>SUMIF(#REF!,Aufteilung_Gebäudegruppen_BWZK!A405,#REF!)</f>
        <v>#REF!</v>
      </c>
      <c r="F405" s="14" t="e">
        <f>SUMIF(#REF!,Aufteilung_Gebäudegruppen_BWZK!A405,#REF!)</f>
        <v>#REF!</v>
      </c>
      <c r="G405" s="14" t="e">
        <f>SUMIF(#REF!,Aufteilung_Gebäudegruppen_BWZK!A405,#REF!)</f>
        <v>#REF!</v>
      </c>
      <c r="H405" s="14" t="e">
        <f>SUMIF(#REF!,Aufteilung_Gebäudegruppen_BWZK!A405,#REF!)</f>
        <v>#REF!</v>
      </c>
      <c r="I405" s="67"/>
      <c r="J405" s="72" t="e">
        <f>SUMIF(#REF!,Aufteilung_Gebäudegruppen_BWZK!A405,#REF!)</f>
        <v>#REF!</v>
      </c>
      <c r="K405" s="72" t="e">
        <f>SUMIF(#REF!,Aufteilung_Gebäudegruppen_BWZK!A405,#REF!)</f>
        <v>#REF!</v>
      </c>
      <c r="L405" s="72" t="e">
        <f>SUMIF(#REF!,Aufteilung_Gebäudegruppen_BWZK!A405,#REF!)</f>
        <v>#REF!</v>
      </c>
      <c r="M405" s="72" t="e">
        <f>SUMIF(#REF!,Aufteilung_Gebäudegruppen_BWZK!A405,#REF!)</f>
        <v>#REF!</v>
      </c>
      <c r="N405" s="72" t="e">
        <f>SUMIF(#REF!,Aufteilung_Gebäudegruppen_BWZK!A405,#REF!)</f>
        <v>#REF!</v>
      </c>
      <c r="O405" s="67"/>
      <c r="P405" s="72" t="e">
        <f>SUMIF(#REF!,Aufteilung_Gebäudegruppen_BWZK!A405,#REF!)</f>
        <v>#REF!</v>
      </c>
      <c r="Q405" s="72" t="e">
        <f>SUMIF(#REF!,Aufteilung_Gebäudegruppen_BWZK!A405,#REF!)</f>
        <v>#REF!</v>
      </c>
      <c r="R405" s="72" t="e">
        <f>SUMIF(#REF!,Aufteilung_Gebäudegruppen_BWZK!A405,#REF!)</f>
        <v>#REF!</v>
      </c>
      <c r="S405" s="72" t="e">
        <f>SUMIF(#REF!,Aufteilung_Gebäudegruppen_BWZK!A405,#REF!)</f>
        <v>#REF!</v>
      </c>
      <c r="T405" s="72" t="e">
        <f>SUMIF(#REF!,Aufteilung_Gebäudegruppen_BWZK!A405,#REF!)</f>
        <v>#REF!</v>
      </c>
      <c r="U405" s="67"/>
      <c r="V405" s="72" t="e">
        <f>SUMIF(#REF!,Aufteilung_Gebäudegruppen_BWZK!A405,#REF!)</f>
        <v>#REF!</v>
      </c>
      <c r="W405" s="72" t="e">
        <f>SUMIF(#REF!,Aufteilung_Gebäudegruppen_BWZK!A405,#REF!)</f>
        <v>#REF!</v>
      </c>
      <c r="X405" s="72" t="e">
        <f>SUMIF(#REF!,Aufteilung_Gebäudegruppen_BWZK!A405,#REF!)</f>
        <v>#REF!</v>
      </c>
      <c r="Y405" s="72" t="e">
        <f>SUMIF(#REF!,Aufteilung_Gebäudegruppen_BWZK!A405,#REF!)</f>
        <v>#REF!</v>
      </c>
      <c r="Z405" s="72" t="e">
        <f>SUMIF(#REF!,Aufteilung_Gebäudegruppen_BWZK!A405,#REF!)</f>
        <v>#REF!</v>
      </c>
      <c r="AA405" s="67"/>
      <c r="AB405" s="72" t="e">
        <f>SUMIF(#REF!,Aufteilung_Gebäudegruppen_BWZK!A405,#REF!)</f>
        <v>#REF!</v>
      </c>
      <c r="AC405" s="72" t="e">
        <f>SUMIF(#REF!,Aufteilung_Gebäudegruppen_BWZK!A405,#REF!)</f>
        <v>#REF!</v>
      </c>
      <c r="AD405" s="72" t="e">
        <f>SUMIF(#REF!,Aufteilung_Gebäudegruppen_BWZK!A405,#REF!)</f>
        <v>#REF!</v>
      </c>
      <c r="AE405" s="72" t="e">
        <f>SUMIF(#REF!,Aufteilung_Gebäudegruppen_BWZK!A405,#REF!)</f>
        <v>#REF!</v>
      </c>
      <c r="AF405" s="72" t="e">
        <f>SUMIF(#REF!,Aufteilung_Gebäudegruppen_BWZK!A405,#REF!)</f>
        <v>#REF!</v>
      </c>
      <c r="AG405" s="67"/>
      <c r="AH405" s="72" t="e">
        <f>SUMIF(#REF!,Aufteilung_Gebäudegruppen_BWZK!A405,#REF!)</f>
        <v>#REF!</v>
      </c>
      <c r="AI405" s="72" t="e">
        <f>SUMIF(#REF!,Aufteilung_Gebäudegruppen_BWZK!A405,#REF!)</f>
        <v>#REF!</v>
      </c>
      <c r="AJ405" s="72" t="e">
        <f>SUMIF(#REF!,Aufteilung_Gebäudegruppen_BWZK!A405,#REF!)</f>
        <v>#REF!</v>
      </c>
      <c r="AK405" s="72" t="e">
        <f>SUMIF(#REF!,Aufteilung_Gebäudegruppen_BWZK!A405,#REF!)</f>
        <v>#REF!</v>
      </c>
      <c r="AL405" s="72" t="e">
        <f>SUMIF(#REF!,Aufteilung_Gebäudegruppen_BWZK!A405,#REF!)</f>
        <v>#REF!</v>
      </c>
      <c r="AM405" s="69"/>
      <c r="AN405" s="70" t="s">
        <v>47</v>
      </c>
      <c r="AO405" s="70" t="e">
        <f t="shared" si="120"/>
        <v>#REF!</v>
      </c>
      <c r="AP405" s="70" t="e">
        <f t="shared" si="121"/>
        <v>#REF!</v>
      </c>
      <c r="AQ405" s="70" t="e">
        <f t="shared" si="122"/>
        <v>#REF!</v>
      </c>
      <c r="AR405" s="70" t="e">
        <f t="shared" si="123"/>
        <v>#REF!</v>
      </c>
      <c r="AS405" s="71"/>
      <c r="AT405" s="70" t="s">
        <v>47</v>
      </c>
      <c r="AU405" s="70" t="e">
        <f t="shared" si="124"/>
        <v>#REF!</v>
      </c>
      <c r="AV405" s="70" t="e">
        <f t="shared" si="125"/>
        <v>#REF!</v>
      </c>
      <c r="AW405" s="70" t="e">
        <f t="shared" si="126"/>
        <v>#REF!</v>
      </c>
      <c r="AX405" s="70" t="e">
        <f t="shared" si="127"/>
        <v>#REF!</v>
      </c>
      <c r="AY405" s="71"/>
      <c r="AZ405" s="70" t="s">
        <v>47</v>
      </c>
      <c r="BA405" s="70" t="e">
        <f t="shared" si="128"/>
        <v>#REF!</v>
      </c>
      <c r="BB405" s="70" t="e">
        <f t="shared" si="129"/>
        <v>#REF!</v>
      </c>
      <c r="BC405" s="70" t="e">
        <f t="shared" si="130"/>
        <v>#REF!</v>
      </c>
      <c r="BD405" s="70" t="e">
        <f t="shared" si="131"/>
        <v>#REF!</v>
      </c>
      <c r="BE405" s="71"/>
      <c r="BF405" s="70" t="s">
        <v>47</v>
      </c>
      <c r="BG405" s="70" t="e">
        <f t="shared" si="132"/>
        <v>#REF!</v>
      </c>
      <c r="BH405" s="70" t="e">
        <f t="shared" si="133"/>
        <v>#REF!</v>
      </c>
      <c r="BI405" s="70" t="e">
        <f t="shared" si="134"/>
        <v>#REF!</v>
      </c>
      <c r="BJ405" s="70" t="e">
        <f t="shared" si="135"/>
        <v>#REF!</v>
      </c>
      <c r="BK405" s="71"/>
      <c r="BL405" s="70" t="s">
        <v>47</v>
      </c>
      <c r="BM405" s="70" t="e">
        <f t="shared" si="136"/>
        <v>#REF!</v>
      </c>
      <c r="BN405" s="70" t="e">
        <f t="shared" si="137"/>
        <v>#REF!</v>
      </c>
      <c r="BO405" s="70" t="e">
        <f t="shared" si="138"/>
        <v>#REF!</v>
      </c>
      <c r="BP405" s="70" t="e">
        <f t="shared" si="139"/>
        <v>#REF!</v>
      </c>
      <c r="BQ405" s="52"/>
    </row>
    <row r="406" spans="1:69">
      <c r="A406" s="5">
        <v>8610</v>
      </c>
      <c r="B406" s="5" t="s">
        <v>411</v>
      </c>
      <c r="C406" s="40"/>
      <c r="D406" s="14" t="e">
        <f>SUMIF(#REF!,Aufteilung_Gebäudegruppen_BWZK!A406,#REF!)</f>
        <v>#REF!</v>
      </c>
      <c r="E406" s="14" t="e">
        <f>SUMIF(#REF!,Aufteilung_Gebäudegruppen_BWZK!A406,#REF!)</f>
        <v>#REF!</v>
      </c>
      <c r="F406" s="14" t="e">
        <f>SUMIF(#REF!,Aufteilung_Gebäudegruppen_BWZK!A406,#REF!)</f>
        <v>#REF!</v>
      </c>
      <c r="G406" s="14" t="e">
        <f>SUMIF(#REF!,Aufteilung_Gebäudegruppen_BWZK!A406,#REF!)</f>
        <v>#REF!</v>
      </c>
      <c r="H406" s="14" t="e">
        <f>SUMIF(#REF!,Aufteilung_Gebäudegruppen_BWZK!A406,#REF!)</f>
        <v>#REF!</v>
      </c>
      <c r="I406" s="67"/>
      <c r="J406" s="72" t="e">
        <f>SUMIF(#REF!,Aufteilung_Gebäudegruppen_BWZK!A406,#REF!)</f>
        <v>#REF!</v>
      </c>
      <c r="K406" s="72" t="e">
        <f>SUMIF(#REF!,Aufteilung_Gebäudegruppen_BWZK!A406,#REF!)</f>
        <v>#REF!</v>
      </c>
      <c r="L406" s="72" t="e">
        <f>SUMIF(#REF!,Aufteilung_Gebäudegruppen_BWZK!A406,#REF!)</f>
        <v>#REF!</v>
      </c>
      <c r="M406" s="72" t="e">
        <f>SUMIF(#REF!,Aufteilung_Gebäudegruppen_BWZK!A406,#REF!)</f>
        <v>#REF!</v>
      </c>
      <c r="N406" s="72" t="e">
        <f>SUMIF(#REF!,Aufteilung_Gebäudegruppen_BWZK!A406,#REF!)</f>
        <v>#REF!</v>
      </c>
      <c r="O406" s="67"/>
      <c r="P406" s="72" t="e">
        <f>SUMIF(#REF!,Aufteilung_Gebäudegruppen_BWZK!A406,#REF!)</f>
        <v>#REF!</v>
      </c>
      <c r="Q406" s="72" t="e">
        <f>SUMIF(#REF!,Aufteilung_Gebäudegruppen_BWZK!A406,#REF!)</f>
        <v>#REF!</v>
      </c>
      <c r="R406" s="72" t="e">
        <f>SUMIF(#REF!,Aufteilung_Gebäudegruppen_BWZK!A406,#REF!)</f>
        <v>#REF!</v>
      </c>
      <c r="S406" s="72" t="e">
        <f>SUMIF(#REF!,Aufteilung_Gebäudegruppen_BWZK!A406,#REF!)</f>
        <v>#REF!</v>
      </c>
      <c r="T406" s="72" t="e">
        <f>SUMIF(#REF!,Aufteilung_Gebäudegruppen_BWZK!A406,#REF!)</f>
        <v>#REF!</v>
      </c>
      <c r="U406" s="67"/>
      <c r="V406" s="72" t="e">
        <f>SUMIF(#REF!,Aufteilung_Gebäudegruppen_BWZK!A406,#REF!)</f>
        <v>#REF!</v>
      </c>
      <c r="W406" s="72" t="e">
        <f>SUMIF(#REF!,Aufteilung_Gebäudegruppen_BWZK!A406,#REF!)</f>
        <v>#REF!</v>
      </c>
      <c r="X406" s="72" t="e">
        <f>SUMIF(#REF!,Aufteilung_Gebäudegruppen_BWZK!A406,#REF!)</f>
        <v>#REF!</v>
      </c>
      <c r="Y406" s="72" t="e">
        <f>SUMIF(#REF!,Aufteilung_Gebäudegruppen_BWZK!A406,#REF!)</f>
        <v>#REF!</v>
      </c>
      <c r="Z406" s="72" t="e">
        <f>SUMIF(#REF!,Aufteilung_Gebäudegruppen_BWZK!A406,#REF!)</f>
        <v>#REF!</v>
      </c>
      <c r="AA406" s="67"/>
      <c r="AB406" s="72" t="e">
        <f>SUMIF(#REF!,Aufteilung_Gebäudegruppen_BWZK!A406,#REF!)</f>
        <v>#REF!</v>
      </c>
      <c r="AC406" s="72" t="e">
        <f>SUMIF(#REF!,Aufteilung_Gebäudegruppen_BWZK!A406,#REF!)</f>
        <v>#REF!</v>
      </c>
      <c r="AD406" s="72" t="e">
        <f>SUMIF(#REF!,Aufteilung_Gebäudegruppen_BWZK!A406,#REF!)</f>
        <v>#REF!</v>
      </c>
      <c r="AE406" s="72" t="e">
        <f>SUMIF(#REF!,Aufteilung_Gebäudegruppen_BWZK!A406,#REF!)</f>
        <v>#REF!</v>
      </c>
      <c r="AF406" s="72" t="e">
        <f>SUMIF(#REF!,Aufteilung_Gebäudegruppen_BWZK!A406,#REF!)</f>
        <v>#REF!</v>
      </c>
      <c r="AG406" s="67"/>
      <c r="AH406" s="72" t="e">
        <f>SUMIF(#REF!,Aufteilung_Gebäudegruppen_BWZK!A406,#REF!)</f>
        <v>#REF!</v>
      </c>
      <c r="AI406" s="72" t="e">
        <f>SUMIF(#REF!,Aufteilung_Gebäudegruppen_BWZK!A406,#REF!)</f>
        <v>#REF!</v>
      </c>
      <c r="AJ406" s="72" t="e">
        <f>SUMIF(#REF!,Aufteilung_Gebäudegruppen_BWZK!A406,#REF!)</f>
        <v>#REF!</v>
      </c>
      <c r="AK406" s="72" t="e">
        <f>SUMIF(#REF!,Aufteilung_Gebäudegruppen_BWZK!A406,#REF!)</f>
        <v>#REF!</v>
      </c>
      <c r="AL406" s="72" t="e">
        <f>SUMIF(#REF!,Aufteilung_Gebäudegruppen_BWZK!A406,#REF!)</f>
        <v>#REF!</v>
      </c>
      <c r="AM406" s="69"/>
      <c r="AN406" s="70" t="s">
        <v>47</v>
      </c>
      <c r="AO406" s="70" t="e">
        <f t="shared" si="120"/>
        <v>#REF!</v>
      </c>
      <c r="AP406" s="70" t="e">
        <f t="shared" si="121"/>
        <v>#REF!</v>
      </c>
      <c r="AQ406" s="70" t="e">
        <f t="shared" si="122"/>
        <v>#REF!</v>
      </c>
      <c r="AR406" s="70" t="e">
        <f t="shared" si="123"/>
        <v>#REF!</v>
      </c>
      <c r="AS406" s="71"/>
      <c r="AT406" s="70" t="s">
        <v>47</v>
      </c>
      <c r="AU406" s="70" t="e">
        <f t="shared" si="124"/>
        <v>#REF!</v>
      </c>
      <c r="AV406" s="70" t="e">
        <f t="shared" si="125"/>
        <v>#REF!</v>
      </c>
      <c r="AW406" s="70" t="e">
        <f t="shared" si="126"/>
        <v>#REF!</v>
      </c>
      <c r="AX406" s="70" t="e">
        <f t="shared" si="127"/>
        <v>#REF!</v>
      </c>
      <c r="AY406" s="71"/>
      <c r="AZ406" s="70" t="s">
        <v>47</v>
      </c>
      <c r="BA406" s="70" t="e">
        <f t="shared" si="128"/>
        <v>#REF!</v>
      </c>
      <c r="BB406" s="70" t="e">
        <f t="shared" si="129"/>
        <v>#REF!</v>
      </c>
      <c r="BC406" s="70" t="e">
        <f t="shared" si="130"/>
        <v>#REF!</v>
      </c>
      <c r="BD406" s="70" t="e">
        <f t="shared" si="131"/>
        <v>#REF!</v>
      </c>
      <c r="BE406" s="71"/>
      <c r="BF406" s="70" t="s">
        <v>47</v>
      </c>
      <c r="BG406" s="70" t="e">
        <f t="shared" si="132"/>
        <v>#REF!</v>
      </c>
      <c r="BH406" s="70" t="e">
        <f t="shared" si="133"/>
        <v>#REF!</v>
      </c>
      <c r="BI406" s="70" t="e">
        <f t="shared" si="134"/>
        <v>#REF!</v>
      </c>
      <c r="BJ406" s="70" t="e">
        <f t="shared" si="135"/>
        <v>#REF!</v>
      </c>
      <c r="BK406" s="71"/>
      <c r="BL406" s="70" t="s">
        <v>47</v>
      </c>
      <c r="BM406" s="70" t="e">
        <f t="shared" si="136"/>
        <v>#REF!</v>
      </c>
      <c r="BN406" s="70" t="e">
        <f t="shared" si="137"/>
        <v>#REF!</v>
      </c>
      <c r="BO406" s="70" t="e">
        <f t="shared" si="138"/>
        <v>#REF!</v>
      </c>
      <c r="BP406" s="70" t="e">
        <f t="shared" si="139"/>
        <v>#REF!</v>
      </c>
      <c r="BQ406" s="52"/>
    </row>
    <row r="407" spans="1:69">
      <c r="A407" s="5">
        <v>8620</v>
      </c>
      <c r="B407" s="5" t="s">
        <v>412</v>
      </c>
      <c r="C407" s="40"/>
      <c r="D407" s="14" t="e">
        <f>SUMIF(#REF!,Aufteilung_Gebäudegruppen_BWZK!A407,#REF!)</f>
        <v>#REF!</v>
      </c>
      <c r="E407" s="14" t="e">
        <f>SUMIF(#REF!,Aufteilung_Gebäudegruppen_BWZK!A407,#REF!)</f>
        <v>#REF!</v>
      </c>
      <c r="F407" s="14" t="e">
        <f>SUMIF(#REF!,Aufteilung_Gebäudegruppen_BWZK!A407,#REF!)</f>
        <v>#REF!</v>
      </c>
      <c r="G407" s="14" t="e">
        <f>SUMIF(#REF!,Aufteilung_Gebäudegruppen_BWZK!A407,#REF!)</f>
        <v>#REF!</v>
      </c>
      <c r="H407" s="14" t="e">
        <f>SUMIF(#REF!,Aufteilung_Gebäudegruppen_BWZK!A407,#REF!)</f>
        <v>#REF!</v>
      </c>
      <c r="I407" s="67"/>
      <c r="J407" s="72" t="e">
        <f>SUMIF(#REF!,Aufteilung_Gebäudegruppen_BWZK!A407,#REF!)</f>
        <v>#REF!</v>
      </c>
      <c r="K407" s="72" t="e">
        <f>SUMIF(#REF!,Aufteilung_Gebäudegruppen_BWZK!A407,#REF!)</f>
        <v>#REF!</v>
      </c>
      <c r="L407" s="72" t="e">
        <f>SUMIF(#REF!,Aufteilung_Gebäudegruppen_BWZK!A407,#REF!)</f>
        <v>#REF!</v>
      </c>
      <c r="M407" s="72" t="e">
        <f>SUMIF(#REF!,Aufteilung_Gebäudegruppen_BWZK!A407,#REF!)</f>
        <v>#REF!</v>
      </c>
      <c r="N407" s="72" t="e">
        <f>SUMIF(#REF!,Aufteilung_Gebäudegruppen_BWZK!A407,#REF!)</f>
        <v>#REF!</v>
      </c>
      <c r="O407" s="67"/>
      <c r="P407" s="72" t="e">
        <f>SUMIF(#REF!,Aufteilung_Gebäudegruppen_BWZK!A407,#REF!)</f>
        <v>#REF!</v>
      </c>
      <c r="Q407" s="72" t="e">
        <f>SUMIF(#REF!,Aufteilung_Gebäudegruppen_BWZK!A407,#REF!)</f>
        <v>#REF!</v>
      </c>
      <c r="R407" s="72" t="e">
        <f>SUMIF(#REF!,Aufteilung_Gebäudegruppen_BWZK!A407,#REF!)</f>
        <v>#REF!</v>
      </c>
      <c r="S407" s="72" t="e">
        <f>SUMIF(#REF!,Aufteilung_Gebäudegruppen_BWZK!A407,#REF!)</f>
        <v>#REF!</v>
      </c>
      <c r="T407" s="72" t="e">
        <f>SUMIF(#REF!,Aufteilung_Gebäudegruppen_BWZK!A407,#REF!)</f>
        <v>#REF!</v>
      </c>
      <c r="U407" s="67"/>
      <c r="V407" s="72" t="e">
        <f>SUMIF(#REF!,Aufteilung_Gebäudegruppen_BWZK!A407,#REF!)</f>
        <v>#REF!</v>
      </c>
      <c r="W407" s="72" t="e">
        <f>SUMIF(#REF!,Aufteilung_Gebäudegruppen_BWZK!A407,#REF!)</f>
        <v>#REF!</v>
      </c>
      <c r="X407" s="72" t="e">
        <f>SUMIF(#REF!,Aufteilung_Gebäudegruppen_BWZK!A407,#REF!)</f>
        <v>#REF!</v>
      </c>
      <c r="Y407" s="72" t="e">
        <f>SUMIF(#REF!,Aufteilung_Gebäudegruppen_BWZK!A407,#REF!)</f>
        <v>#REF!</v>
      </c>
      <c r="Z407" s="72" t="e">
        <f>SUMIF(#REF!,Aufteilung_Gebäudegruppen_BWZK!A407,#REF!)</f>
        <v>#REF!</v>
      </c>
      <c r="AA407" s="67"/>
      <c r="AB407" s="72" t="e">
        <f>SUMIF(#REF!,Aufteilung_Gebäudegruppen_BWZK!A407,#REF!)</f>
        <v>#REF!</v>
      </c>
      <c r="AC407" s="72" t="e">
        <f>SUMIF(#REF!,Aufteilung_Gebäudegruppen_BWZK!A407,#REF!)</f>
        <v>#REF!</v>
      </c>
      <c r="AD407" s="72" t="e">
        <f>SUMIF(#REF!,Aufteilung_Gebäudegruppen_BWZK!A407,#REF!)</f>
        <v>#REF!</v>
      </c>
      <c r="AE407" s="72" t="e">
        <f>SUMIF(#REF!,Aufteilung_Gebäudegruppen_BWZK!A407,#REF!)</f>
        <v>#REF!</v>
      </c>
      <c r="AF407" s="72" t="e">
        <f>SUMIF(#REF!,Aufteilung_Gebäudegruppen_BWZK!A407,#REF!)</f>
        <v>#REF!</v>
      </c>
      <c r="AG407" s="67"/>
      <c r="AH407" s="72" t="e">
        <f>SUMIF(#REF!,Aufteilung_Gebäudegruppen_BWZK!A407,#REF!)</f>
        <v>#REF!</v>
      </c>
      <c r="AI407" s="72" t="e">
        <f>SUMIF(#REF!,Aufteilung_Gebäudegruppen_BWZK!A407,#REF!)</f>
        <v>#REF!</v>
      </c>
      <c r="AJ407" s="72" t="e">
        <f>SUMIF(#REF!,Aufteilung_Gebäudegruppen_BWZK!A407,#REF!)</f>
        <v>#REF!</v>
      </c>
      <c r="AK407" s="72" t="e">
        <f>SUMIF(#REF!,Aufteilung_Gebäudegruppen_BWZK!A407,#REF!)</f>
        <v>#REF!</v>
      </c>
      <c r="AL407" s="72" t="e">
        <f>SUMIF(#REF!,Aufteilung_Gebäudegruppen_BWZK!A407,#REF!)</f>
        <v>#REF!</v>
      </c>
      <c r="AM407" s="69"/>
      <c r="AN407" s="70" t="s">
        <v>47</v>
      </c>
      <c r="AO407" s="70" t="e">
        <f t="shared" si="120"/>
        <v>#REF!</v>
      </c>
      <c r="AP407" s="70" t="e">
        <f t="shared" si="121"/>
        <v>#REF!</v>
      </c>
      <c r="AQ407" s="70" t="e">
        <f t="shared" si="122"/>
        <v>#REF!</v>
      </c>
      <c r="AR407" s="70" t="e">
        <f t="shared" si="123"/>
        <v>#REF!</v>
      </c>
      <c r="AS407" s="71"/>
      <c r="AT407" s="70" t="s">
        <v>47</v>
      </c>
      <c r="AU407" s="70" t="e">
        <f t="shared" si="124"/>
        <v>#REF!</v>
      </c>
      <c r="AV407" s="70" t="e">
        <f t="shared" si="125"/>
        <v>#REF!</v>
      </c>
      <c r="AW407" s="70" t="e">
        <f t="shared" si="126"/>
        <v>#REF!</v>
      </c>
      <c r="AX407" s="70" t="e">
        <f t="shared" si="127"/>
        <v>#REF!</v>
      </c>
      <c r="AY407" s="71"/>
      <c r="AZ407" s="70" t="s">
        <v>47</v>
      </c>
      <c r="BA407" s="70" t="e">
        <f t="shared" si="128"/>
        <v>#REF!</v>
      </c>
      <c r="BB407" s="70" t="e">
        <f t="shared" si="129"/>
        <v>#REF!</v>
      </c>
      <c r="BC407" s="70" t="e">
        <f t="shared" si="130"/>
        <v>#REF!</v>
      </c>
      <c r="BD407" s="70" t="e">
        <f t="shared" si="131"/>
        <v>#REF!</v>
      </c>
      <c r="BE407" s="71"/>
      <c r="BF407" s="70" t="s">
        <v>47</v>
      </c>
      <c r="BG407" s="70" t="e">
        <f t="shared" si="132"/>
        <v>#REF!</v>
      </c>
      <c r="BH407" s="70" t="e">
        <f t="shared" si="133"/>
        <v>#REF!</v>
      </c>
      <c r="BI407" s="70" t="e">
        <f t="shared" si="134"/>
        <v>#REF!</v>
      </c>
      <c r="BJ407" s="70" t="e">
        <f t="shared" si="135"/>
        <v>#REF!</v>
      </c>
      <c r="BK407" s="71"/>
      <c r="BL407" s="70" t="s">
        <v>47</v>
      </c>
      <c r="BM407" s="70" t="e">
        <f t="shared" si="136"/>
        <v>#REF!</v>
      </c>
      <c r="BN407" s="70" t="e">
        <f t="shared" si="137"/>
        <v>#REF!</v>
      </c>
      <c r="BO407" s="70" t="e">
        <f t="shared" si="138"/>
        <v>#REF!</v>
      </c>
      <c r="BP407" s="70" t="e">
        <f t="shared" si="139"/>
        <v>#REF!</v>
      </c>
      <c r="BQ407" s="52"/>
    </row>
    <row r="408" spans="1:69">
      <c r="A408" s="5">
        <v>8630</v>
      </c>
      <c r="B408" s="5" t="s">
        <v>413</v>
      </c>
      <c r="C408" s="40"/>
      <c r="D408" s="14" t="e">
        <f>SUMIF(#REF!,Aufteilung_Gebäudegruppen_BWZK!A408,#REF!)</f>
        <v>#REF!</v>
      </c>
      <c r="E408" s="14" t="e">
        <f>SUMIF(#REF!,Aufteilung_Gebäudegruppen_BWZK!A408,#REF!)</f>
        <v>#REF!</v>
      </c>
      <c r="F408" s="14" t="e">
        <f>SUMIF(#REF!,Aufteilung_Gebäudegruppen_BWZK!A408,#REF!)</f>
        <v>#REF!</v>
      </c>
      <c r="G408" s="14" t="e">
        <f>SUMIF(#REF!,Aufteilung_Gebäudegruppen_BWZK!A408,#REF!)</f>
        <v>#REF!</v>
      </c>
      <c r="H408" s="14" t="e">
        <f>SUMIF(#REF!,Aufteilung_Gebäudegruppen_BWZK!A408,#REF!)</f>
        <v>#REF!</v>
      </c>
      <c r="I408" s="67"/>
      <c r="J408" s="72" t="e">
        <f>SUMIF(#REF!,Aufteilung_Gebäudegruppen_BWZK!A408,#REF!)</f>
        <v>#REF!</v>
      </c>
      <c r="K408" s="72" t="e">
        <f>SUMIF(#REF!,Aufteilung_Gebäudegruppen_BWZK!A408,#REF!)</f>
        <v>#REF!</v>
      </c>
      <c r="L408" s="72" t="e">
        <f>SUMIF(#REF!,Aufteilung_Gebäudegruppen_BWZK!A408,#REF!)</f>
        <v>#REF!</v>
      </c>
      <c r="M408" s="72" t="e">
        <f>SUMIF(#REF!,Aufteilung_Gebäudegruppen_BWZK!A408,#REF!)</f>
        <v>#REF!</v>
      </c>
      <c r="N408" s="72" t="e">
        <f>SUMIF(#REF!,Aufteilung_Gebäudegruppen_BWZK!A408,#REF!)</f>
        <v>#REF!</v>
      </c>
      <c r="O408" s="67"/>
      <c r="P408" s="72" t="e">
        <f>SUMIF(#REF!,Aufteilung_Gebäudegruppen_BWZK!A408,#REF!)</f>
        <v>#REF!</v>
      </c>
      <c r="Q408" s="72" t="e">
        <f>SUMIF(#REF!,Aufteilung_Gebäudegruppen_BWZK!A408,#REF!)</f>
        <v>#REF!</v>
      </c>
      <c r="R408" s="72" t="e">
        <f>SUMIF(#REF!,Aufteilung_Gebäudegruppen_BWZK!A408,#REF!)</f>
        <v>#REF!</v>
      </c>
      <c r="S408" s="72" t="e">
        <f>SUMIF(#REF!,Aufteilung_Gebäudegruppen_BWZK!A408,#REF!)</f>
        <v>#REF!</v>
      </c>
      <c r="T408" s="72" t="e">
        <f>SUMIF(#REF!,Aufteilung_Gebäudegruppen_BWZK!A408,#REF!)</f>
        <v>#REF!</v>
      </c>
      <c r="U408" s="67"/>
      <c r="V408" s="72" t="e">
        <f>SUMIF(#REF!,Aufteilung_Gebäudegruppen_BWZK!A408,#REF!)</f>
        <v>#REF!</v>
      </c>
      <c r="W408" s="72" t="e">
        <f>SUMIF(#REF!,Aufteilung_Gebäudegruppen_BWZK!A408,#REF!)</f>
        <v>#REF!</v>
      </c>
      <c r="X408" s="72" t="e">
        <f>SUMIF(#REF!,Aufteilung_Gebäudegruppen_BWZK!A408,#REF!)</f>
        <v>#REF!</v>
      </c>
      <c r="Y408" s="72" t="e">
        <f>SUMIF(#REF!,Aufteilung_Gebäudegruppen_BWZK!A408,#REF!)</f>
        <v>#REF!</v>
      </c>
      <c r="Z408" s="72" t="e">
        <f>SUMIF(#REF!,Aufteilung_Gebäudegruppen_BWZK!A408,#REF!)</f>
        <v>#REF!</v>
      </c>
      <c r="AA408" s="67"/>
      <c r="AB408" s="72" t="e">
        <f>SUMIF(#REF!,Aufteilung_Gebäudegruppen_BWZK!A408,#REF!)</f>
        <v>#REF!</v>
      </c>
      <c r="AC408" s="72" t="e">
        <f>SUMIF(#REF!,Aufteilung_Gebäudegruppen_BWZK!A408,#REF!)</f>
        <v>#REF!</v>
      </c>
      <c r="AD408" s="72" t="e">
        <f>SUMIF(#REF!,Aufteilung_Gebäudegruppen_BWZK!A408,#REF!)</f>
        <v>#REF!</v>
      </c>
      <c r="AE408" s="72" t="e">
        <f>SUMIF(#REF!,Aufteilung_Gebäudegruppen_BWZK!A408,#REF!)</f>
        <v>#REF!</v>
      </c>
      <c r="AF408" s="72" t="e">
        <f>SUMIF(#REF!,Aufteilung_Gebäudegruppen_BWZK!A408,#REF!)</f>
        <v>#REF!</v>
      </c>
      <c r="AG408" s="67"/>
      <c r="AH408" s="72" t="e">
        <f>SUMIF(#REF!,Aufteilung_Gebäudegruppen_BWZK!A408,#REF!)</f>
        <v>#REF!</v>
      </c>
      <c r="AI408" s="72" t="e">
        <f>SUMIF(#REF!,Aufteilung_Gebäudegruppen_BWZK!A408,#REF!)</f>
        <v>#REF!</v>
      </c>
      <c r="AJ408" s="72" t="e">
        <f>SUMIF(#REF!,Aufteilung_Gebäudegruppen_BWZK!A408,#REF!)</f>
        <v>#REF!</v>
      </c>
      <c r="AK408" s="72" t="e">
        <f>SUMIF(#REF!,Aufteilung_Gebäudegruppen_BWZK!A408,#REF!)</f>
        <v>#REF!</v>
      </c>
      <c r="AL408" s="72" t="e">
        <f>SUMIF(#REF!,Aufteilung_Gebäudegruppen_BWZK!A408,#REF!)</f>
        <v>#REF!</v>
      </c>
      <c r="AM408" s="69"/>
      <c r="AN408" s="70" t="s">
        <v>47</v>
      </c>
      <c r="AO408" s="70" t="e">
        <f t="shared" si="120"/>
        <v>#REF!</v>
      </c>
      <c r="AP408" s="70" t="e">
        <f t="shared" si="121"/>
        <v>#REF!</v>
      </c>
      <c r="AQ408" s="70" t="e">
        <f t="shared" si="122"/>
        <v>#REF!</v>
      </c>
      <c r="AR408" s="70" t="e">
        <f t="shared" si="123"/>
        <v>#REF!</v>
      </c>
      <c r="AS408" s="71"/>
      <c r="AT408" s="70" t="s">
        <v>47</v>
      </c>
      <c r="AU408" s="70" t="e">
        <f t="shared" si="124"/>
        <v>#REF!</v>
      </c>
      <c r="AV408" s="70" t="e">
        <f t="shared" si="125"/>
        <v>#REF!</v>
      </c>
      <c r="AW408" s="70" t="e">
        <f t="shared" si="126"/>
        <v>#REF!</v>
      </c>
      <c r="AX408" s="70" t="e">
        <f t="shared" si="127"/>
        <v>#REF!</v>
      </c>
      <c r="AY408" s="71"/>
      <c r="AZ408" s="70" t="s">
        <v>47</v>
      </c>
      <c r="BA408" s="70" t="e">
        <f t="shared" si="128"/>
        <v>#REF!</v>
      </c>
      <c r="BB408" s="70" t="e">
        <f t="shared" si="129"/>
        <v>#REF!</v>
      </c>
      <c r="BC408" s="70" t="e">
        <f t="shared" si="130"/>
        <v>#REF!</v>
      </c>
      <c r="BD408" s="70" t="e">
        <f t="shared" si="131"/>
        <v>#REF!</v>
      </c>
      <c r="BE408" s="71"/>
      <c r="BF408" s="70" t="s">
        <v>47</v>
      </c>
      <c r="BG408" s="70" t="e">
        <f t="shared" si="132"/>
        <v>#REF!</v>
      </c>
      <c r="BH408" s="70" t="e">
        <f t="shared" si="133"/>
        <v>#REF!</v>
      </c>
      <c r="BI408" s="70" t="e">
        <f t="shared" si="134"/>
        <v>#REF!</v>
      </c>
      <c r="BJ408" s="70" t="e">
        <f t="shared" si="135"/>
        <v>#REF!</v>
      </c>
      <c r="BK408" s="71"/>
      <c r="BL408" s="70" t="s">
        <v>47</v>
      </c>
      <c r="BM408" s="70" t="e">
        <f t="shared" si="136"/>
        <v>#REF!</v>
      </c>
      <c r="BN408" s="70" t="e">
        <f t="shared" si="137"/>
        <v>#REF!</v>
      </c>
      <c r="BO408" s="70" t="e">
        <f t="shared" si="138"/>
        <v>#REF!</v>
      </c>
      <c r="BP408" s="70" t="e">
        <f t="shared" si="139"/>
        <v>#REF!</v>
      </c>
      <c r="BQ408" s="52"/>
    </row>
    <row r="409" spans="1:69">
      <c r="A409" s="5">
        <v>8640</v>
      </c>
      <c r="B409" s="5" t="s">
        <v>414</v>
      </c>
      <c r="C409" s="40"/>
      <c r="D409" s="14" t="e">
        <f>SUMIF(#REF!,Aufteilung_Gebäudegruppen_BWZK!A409,#REF!)</f>
        <v>#REF!</v>
      </c>
      <c r="E409" s="14" t="e">
        <f>SUMIF(#REF!,Aufteilung_Gebäudegruppen_BWZK!A409,#REF!)</f>
        <v>#REF!</v>
      </c>
      <c r="F409" s="14" t="e">
        <f>SUMIF(#REF!,Aufteilung_Gebäudegruppen_BWZK!A409,#REF!)</f>
        <v>#REF!</v>
      </c>
      <c r="G409" s="14" t="e">
        <f>SUMIF(#REF!,Aufteilung_Gebäudegruppen_BWZK!A409,#REF!)</f>
        <v>#REF!</v>
      </c>
      <c r="H409" s="14" t="e">
        <f>SUMIF(#REF!,Aufteilung_Gebäudegruppen_BWZK!A409,#REF!)</f>
        <v>#REF!</v>
      </c>
      <c r="I409" s="67"/>
      <c r="J409" s="72" t="e">
        <f>SUMIF(#REF!,Aufteilung_Gebäudegruppen_BWZK!A409,#REF!)</f>
        <v>#REF!</v>
      </c>
      <c r="K409" s="72" t="e">
        <f>SUMIF(#REF!,Aufteilung_Gebäudegruppen_BWZK!A409,#REF!)</f>
        <v>#REF!</v>
      </c>
      <c r="L409" s="72" t="e">
        <f>SUMIF(#REF!,Aufteilung_Gebäudegruppen_BWZK!A409,#REF!)</f>
        <v>#REF!</v>
      </c>
      <c r="M409" s="72" t="e">
        <f>SUMIF(#REF!,Aufteilung_Gebäudegruppen_BWZK!A409,#REF!)</f>
        <v>#REF!</v>
      </c>
      <c r="N409" s="72" t="e">
        <f>SUMIF(#REF!,Aufteilung_Gebäudegruppen_BWZK!A409,#REF!)</f>
        <v>#REF!</v>
      </c>
      <c r="O409" s="67"/>
      <c r="P409" s="72" t="e">
        <f>SUMIF(#REF!,Aufteilung_Gebäudegruppen_BWZK!A409,#REF!)</f>
        <v>#REF!</v>
      </c>
      <c r="Q409" s="72" t="e">
        <f>SUMIF(#REF!,Aufteilung_Gebäudegruppen_BWZK!A409,#REF!)</f>
        <v>#REF!</v>
      </c>
      <c r="R409" s="72" t="e">
        <f>SUMIF(#REF!,Aufteilung_Gebäudegruppen_BWZK!A409,#REF!)</f>
        <v>#REF!</v>
      </c>
      <c r="S409" s="72" t="e">
        <f>SUMIF(#REF!,Aufteilung_Gebäudegruppen_BWZK!A409,#REF!)</f>
        <v>#REF!</v>
      </c>
      <c r="T409" s="72" t="e">
        <f>SUMIF(#REF!,Aufteilung_Gebäudegruppen_BWZK!A409,#REF!)</f>
        <v>#REF!</v>
      </c>
      <c r="U409" s="67"/>
      <c r="V409" s="72" t="e">
        <f>SUMIF(#REF!,Aufteilung_Gebäudegruppen_BWZK!A409,#REF!)</f>
        <v>#REF!</v>
      </c>
      <c r="W409" s="72" t="e">
        <f>SUMIF(#REF!,Aufteilung_Gebäudegruppen_BWZK!A409,#REF!)</f>
        <v>#REF!</v>
      </c>
      <c r="X409" s="72" t="e">
        <f>SUMIF(#REF!,Aufteilung_Gebäudegruppen_BWZK!A409,#REF!)</f>
        <v>#REF!</v>
      </c>
      <c r="Y409" s="72" t="e">
        <f>SUMIF(#REF!,Aufteilung_Gebäudegruppen_BWZK!A409,#REF!)</f>
        <v>#REF!</v>
      </c>
      <c r="Z409" s="72" t="e">
        <f>SUMIF(#REF!,Aufteilung_Gebäudegruppen_BWZK!A409,#REF!)</f>
        <v>#REF!</v>
      </c>
      <c r="AA409" s="67"/>
      <c r="AB409" s="72" t="e">
        <f>SUMIF(#REF!,Aufteilung_Gebäudegruppen_BWZK!A409,#REF!)</f>
        <v>#REF!</v>
      </c>
      <c r="AC409" s="72" t="e">
        <f>SUMIF(#REF!,Aufteilung_Gebäudegruppen_BWZK!A409,#REF!)</f>
        <v>#REF!</v>
      </c>
      <c r="AD409" s="72" t="e">
        <f>SUMIF(#REF!,Aufteilung_Gebäudegruppen_BWZK!A409,#REF!)</f>
        <v>#REF!</v>
      </c>
      <c r="AE409" s="72" t="e">
        <f>SUMIF(#REF!,Aufteilung_Gebäudegruppen_BWZK!A409,#REF!)</f>
        <v>#REF!</v>
      </c>
      <c r="AF409" s="72" t="e">
        <f>SUMIF(#REF!,Aufteilung_Gebäudegruppen_BWZK!A409,#REF!)</f>
        <v>#REF!</v>
      </c>
      <c r="AG409" s="67"/>
      <c r="AH409" s="72" t="e">
        <f>SUMIF(#REF!,Aufteilung_Gebäudegruppen_BWZK!A409,#REF!)</f>
        <v>#REF!</v>
      </c>
      <c r="AI409" s="72" t="e">
        <f>SUMIF(#REF!,Aufteilung_Gebäudegruppen_BWZK!A409,#REF!)</f>
        <v>#REF!</v>
      </c>
      <c r="AJ409" s="72" t="e">
        <f>SUMIF(#REF!,Aufteilung_Gebäudegruppen_BWZK!A409,#REF!)</f>
        <v>#REF!</v>
      </c>
      <c r="AK409" s="72" t="e">
        <f>SUMIF(#REF!,Aufteilung_Gebäudegruppen_BWZK!A409,#REF!)</f>
        <v>#REF!</v>
      </c>
      <c r="AL409" s="72" t="e">
        <f>SUMIF(#REF!,Aufteilung_Gebäudegruppen_BWZK!A409,#REF!)</f>
        <v>#REF!</v>
      </c>
      <c r="AM409" s="69"/>
      <c r="AN409" s="70" t="s">
        <v>47</v>
      </c>
      <c r="AO409" s="70" t="e">
        <f t="shared" si="120"/>
        <v>#REF!</v>
      </c>
      <c r="AP409" s="70" t="e">
        <f t="shared" si="121"/>
        <v>#REF!</v>
      </c>
      <c r="AQ409" s="70" t="e">
        <f t="shared" si="122"/>
        <v>#REF!</v>
      </c>
      <c r="AR409" s="70" t="e">
        <f t="shared" si="123"/>
        <v>#REF!</v>
      </c>
      <c r="AS409" s="71"/>
      <c r="AT409" s="70" t="s">
        <v>47</v>
      </c>
      <c r="AU409" s="70" t="e">
        <f t="shared" si="124"/>
        <v>#REF!</v>
      </c>
      <c r="AV409" s="70" t="e">
        <f t="shared" si="125"/>
        <v>#REF!</v>
      </c>
      <c r="AW409" s="70" t="e">
        <f t="shared" si="126"/>
        <v>#REF!</v>
      </c>
      <c r="AX409" s="70" t="e">
        <f t="shared" si="127"/>
        <v>#REF!</v>
      </c>
      <c r="AY409" s="71"/>
      <c r="AZ409" s="70" t="s">
        <v>47</v>
      </c>
      <c r="BA409" s="70" t="e">
        <f t="shared" si="128"/>
        <v>#REF!</v>
      </c>
      <c r="BB409" s="70" t="e">
        <f t="shared" si="129"/>
        <v>#REF!</v>
      </c>
      <c r="BC409" s="70" t="e">
        <f t="shared" si="130"/>
        <v>#REF!</v>
      </c>
      <c r="BD409" s="70" t="e">
        <f t="shared" si="131"/>
        <v>#REF!</v>
      </c>
      <c r="BE409" s="71"/>
      <c r="BF409" s="70" t="s">
        <v>47</v>
      </c>
      <c r="BG409" s="70" t="e">
        <f t="shared" si="132"/>
        <v>#REF!</v>
      </c>
      <c r="BH409" s="70" t="e">
        <f t="shared" si="133"/>
        <v>#REF!</v>
      </c>
      <c r="BI409" s="70" t="e">
        <f t="shared" si="134"/>
        <v>#REF!</v>
      </c>
      <c r="BJ409" s="70" t="e">
        <f t="shared" si="135"/>
        <v>#REF!</v>
      </c>
      <c r="BK409" s="71"/>
      <c r="BL409" s="70" t="s">
        <v>47</v>
      </c>
      <c r="BM409" s="70" t="e">
        <f t="shared" si="136"/>
        <v>#REF!</v>
      </c>
      <c r="BN409" s="70" t="e">
        <f t="shared" si="137"/>
        <v>#REF!</v>
      </c>
      <c r="BO409" s="70" t="e">
        <f t="shared" si="138"/>
        <v>#REF!</v>
      </c>
      <c r="BP409" s="70" t="e">
        <f t="shared" si="139"/>
        <v>#REF!</v>
      </c>
      <c r="BQ409" s="52"/>
    </row>
    <row r="410" spans="1:69">
      <c r="A410" s="66">
        <v>9000</v>
      </c>
      <c r="B410" s="66" t="s">
        <v>415</v>
      </c>
      <c r="C410" s="39"/>
      <c r="D410" s="14" t="e">
        <f>SUMIF(#REF!,Aufteilung_Gebäudegruppen_BWZK!A410,#REF!)</f>
        <v>#REF!</v>
      </c>
      <c r="E410" s="14" t="e">
        <f>SUMIF(#REF!,Aufteilung_Gebäudegruppen_BWZK!A410,#REF!)</f>
        <v>#REF!</v>
      </c>
      <c r="F410" s="14" t="e">
        <f>SUMIF(#REF!,Aufteilung_Gebäudegruppen_BWZK!A410,#REF!)</f>
        <v>#REF!</v>
      </c>
      <c r="G410" s="14" t="e">
        <f>SUMIF(#REF!,Aufteilung_Gebäudegruppen_BWZK!A410,#REF!)</f>
        <v>#REF!</v>
      </c>
      <c r="H410" s="14" t="e">
        <f>SUMIF(#REF!,Aufteilung_Gebäudegruppen_BWZK!A410,#REF!)</f>
        <v>#REF!</v>
      </c>
      <c r="I410" s="67"/>
      <c r="J410" s="72" t="e">
        <f>SUMIF(#REF!,Aufteilung_Gebäudegruppen_BWZK!A410,#REF!)</f>
        <v>#REF!</v>
      </c>
      <c r="K410" s="72" t="e">
        <f>SUMIF(#REF!,Aufteilung_Gebäudegruppen_BWZK!A410,#REF!)</f>
        <v>#REF!</v>
      </c>
      <c r="L410" s="72" t="e">
        <f>SUMIF(#REF!,Aufteilung_Gebäudegruppen_BWZK!A410,#REF!)</f>
        <v>#REF!</v>
      </c>
      <c r="M410" s="72" t="e">
        <f>SUMIF(#REF!,Aufteilung_Gebäudegruppen_BWZK!A410,#REF!)</f>
        <v>#REF!</v>
      </c>
      <c r="N410" s="72" t="e">
        <f>SUMIF(#REF!,Aufteilung_Gebäudegruppen_BWZK!A410,#REF!)</f>
        <v>#REF!</v>
      </c>
      <c r="O410" s="67"/>
      <c r="P410" s="72" t="e">
        <f>SUMIF(#REF!,Aufteilung_Gebäudegruppen_BWZK!A410,#REF!)</f>
        <v>#REF!</v>
      </c>
      <c r="Q410" s="72" t="e">
        <f>SUMIF(#REF!,Aufteilung_Gebäudegruppen_BWZK!A410,#REF!)</f>
        <v>#REF!</v>
      </c>
      <c r="R410" s="72" t="e">
        <f>SUMIF(#REF!,Aufteilung_Gebäudegruppen_BWZK!A410,#REF!)</f>
        <v>#REF!</v>
      </c>
      <c r="S410" s="72" t="e">
        <f>SUMIF(#REF!,Aufteilung_Gebäudegruppen_BWZK!A410,#REF!)</f>
        <v>#REF!</v>
      </c>
      <c r="T410" s="72" t="e">
        <f>SUMIF(#REF!,Aufteilung_Gebäudegruppen_BWZK!A410,#REF!)</f>
        <v>#REF!</v>
      </c>
      <c r="U410" s="67"/>
      <c r="V410" s="72" t="e">
        <f>SUMIF(#REF!,Aufteilung_Gebäudegruppen_BWZK!A410,#REF!)</f>
        <v>#REF!</v>
      </c>
      <c r="W410" s="72" t="e">
        <f>SUMIF(#REF!,Aufteilung_Gebäudegruppen_BWZK!A410,#REF!)</f>
        <v>#REF!</v>
      </c>
      <c r="X410" s="72" t="e">
        <f>SUMIF(#REF!,Aufteilung_Gebäudegruppen_BWZK!A410,#REF!)</f>
        <v>#REF!</v>
      </c>
      <c r="Y410" s="72" t="e">
        <f>SUMIF(#REF!,Aufteilung_Gebäudegruppen_BWZK!A410,#REF!)</f>
        <v>#REF!</v>
      </c>
      <c r="Z410" s="72" t="e">
        <f>SUMIF(#REF!,Aufteilung_Gebäudegruppen_BWZK!A410,#REF!)</f>
        <v>#REF!</v>
      </c>
      <c r="AA410" s="67"/>
      <c r="AB410" s="72" t="e">
        <f>SUMIF(#REF!,Aufteilung_Gebäudegruppen_BWZK!A410,#REF!)</f>
        <v>#REF!</v>
      </c>
      <c r="AC410" s="72" t="e">
        <f>SUMIF(#REF!,Aufteilung_Gebäudegruppen_BWZK!A410,#REF!)</f>
        <v>#REF!</v>
      </c>
      <c r="AD410" s="72" t="e">
        <f>SUMIF(#REF!,Aufteilung_Gebäudegruppen_BWZK!A410,#REF!)</f>
        <v>#REF!</v>
      </c>
      <c r="AE410" s="72" t="e">
        <f>SUMIF(#REF!,Aufteilung_Gebäudegruppen_BWZK!A410,#REF!)</f>
        <v>#REF!</v>
      </c>
      <c r="AF410" s="72" t="e">
        <f>SUMIF(#REF!,Aufteilung_Gebäudegruppen_BWZK!A410,#REF!)</f>
        <v>#REF!</v>
      </c>
      <c r="AG410" s="67"/>
      <c r="AH410" s="72" t="e">
        <f>SUMIF(#REF!,Aufteilung_Gebäudegruppen_BWZK!A410,#REF!)</f>
        <v>#REF!</v>
      </c>
      <c r="AI410" s="72" t="e">
        <f>SUMIF(#REF!,Aufteilung_Gebäudegruppen_BWZK!A410,#REF!)</f>
        <v>#REF!</v>
      </c>
      <c r="AJ410" s="72" t="e">
        <f>SUMIF(#REF!,Aufteilung_Gebäudegruppen_BWZK!A410,#REF!)</f>
        <v>#REF!</v>
      </c>
      <c r="AK410" s="72" t="e">
        <f>SUMIF(#REF!,Aufteilung_Gebäudegruppen_BWZK!A410,#REF!)</f>
        <v>#REF!</v>
      </c>
      <c r="AL410" s="72" t="e">
        <f>SUMIF(#REF!,Aufteilung_Gebäudegruppen_BWZK!A410,#REF!)</f>
        <v>#REF!</v>
      </c>
      <c r="AM410" s="69"/>
      <c r="AN410" s="70" t="s">
        <v>47</v>
      </c>
      <c r="AO410" s="70" t="e">
        <f t="shared" si="120"/>
        <v>#REF!</v>
      </c>
      <c r="AP410" s="70" t="e">
        <f t="shared" si="121"/>
        <v>#REF!</v>
      </c>
      <c r="AQ410" s="70" t="e">
        <f t="shared" si="122"/>
        <v>#REF!</v>
      </c>
      <c r="AR410" s="70" t="e">
        <f t="shared" si="123"/>
        <v>#REF!</v>
      </c>
      <c r="AS410" s="71"/>
      <c r="AT410" s="70" t="s">
        <v>47</v>
      </c>
      <c r="AU410" s="70" t="e">
        <f t="shared" si="124"/>
        <v>#REF!</v>
      </c>
      <c r="AV410" s="70" t="e">
        <f t="shared" si="125"/>
        <v>#REF!</v>
      </c>
      <c r="AW410" s="70" t="e">
        <f t="shared" si="126"/>
        <v>#REF!</v>
      </c>
      <c r="AX410" s="70" t="e">
        <f t="shared" si="127"/>
        <v>#REF!</v>
      </c>
      <c r="AY410" s="71"/>
      <c r="AZ410" s="70" t="s">
        <v>47</v>
      </c>
      <c r="BA410" s="70" t="e">
        <f t="shared" si="128"/>
        <v>#REF!</v>
      </c>
      <c r="BB410" s="70" t="e">
        <f t="shared" si="129"/>
        <v>#REF!</v>
      </c>
      <c r="BC410" s="70" t="e">
        <f t="shared" si="130"/>
        <v>#REF!</v>
      </c>
      <c r="BD410" s="70" t="e">
        <f t="shared" si="131"/>
        <v>#REF!</v>
      </c>
      <c r="BE410" s="71"/>
      <c r="BF410" s="70" t="s">
        <v>47</v>
      </c>
      <c r="BG410" s="70" t="e">
        <f t="shared" si="132"/>
        <v>#REF!</v>
      </c>
      <c r="BH410" s="70" t="e">
        <f t="shared" si="133"/>
        <v>#REF!</v>
      </c>
      <c r="BI410" s="70" t="e">
        <f t="shared" si="134"/>
        <v>#REF!</v>
      </c>
      <c r="BJ410" s="70" t="e">
        <f t="shared" si="135"/>
        <v>#REF!</v>
      </c>
      <c r="BK410" s="71"/>
      <c r="BL410" s="70" t="s">
        <v>47</v>
      </c>
      <c r="BM410" s="70" t="e">
        <f t="shared" si="136"/>
        <v>#REF!</v>
      </c>
      <c r="BN410" s="70" t="e">
        <f t="shared" si="137"/>
        <v>#REF!</v>
      </c>
      <c r="BO410" s="70" t="e">
        <f t="shared" si="138"/>
        <v>#REF!</v>
      </c>
      <c r="BP410" s="70" t="e">
        <f t="shared" si="139"/>
        <v>#REF!</v>
      </c>
      <c r="BQ410" s="52"/>
    </row>
    <row r="411" spans="1:69">
      <c r="A411" s="66">
        <v>9100</v>
      </c>
      <c r="B411" s="66" t="s">
        <v>416</v>
      </c>
      <c r="C411" s="39"/>
      <c r="D411" s="14" t="e">
        <f>SUMIF(#REF!,Aufteilung_Gebäudegruppen_BWZK!A411,#REF!)</f>
        <v>#REF!</v>
      </c>
      <c r="E411" s="14" t="e">
        <f>SUMIF(#REF!,Aufteilung_Gebäudegruppen_BWZK!A411,#REF!)</f>
        <v>#REF!</v>
      </c>
      <c r="F411" s="14" t="e">
        <f>SUMIF(#REF!,Aufteilung_Gebäudegruppen_BWZK!A411,#REF!)</f>
        <v>#REF!</v>
      </c>
      <c r="G411" s="14" t="e">
        <f>SUMIF(#REF!,Aufteilung_Gebäudegruppen_BWZK!A411,#REF!)</f>
        <v>#REF!</v>
      </c>
      <c r="H411" s="14" t="e">
        <f>SUMIF(#REF!,Aufteilung_Gebäudegruppen_BWZK!A411,#REF!)</f>
        <v>#REF!</v>
      </c>
      <c r="I411" s="67"/>
      <c r="J411" s="72" t="e">
        <f>SUMIF(#REF!,Aufteilung_Gebäudegruppen_BWZK!A411,#REF!)</f>
        <v>#REF!</v>
      </c>
      <c r="K411" s="72" t="e">
        <f>SUMIF(#REF!,Aufteilung_Gebäudegruppen_BWZK!A411,#REF!)</f>
        <v>#REF!</v>
      </c>
      <c r="L411" s="72" t="e">
        <f>SUMIF(#REF!,Aufteilung_Gebäudegruppen_BWZK!A411,#REF!)</f>
        <v>#REF!</v>
      </c>
      <c r="M411" s="72" t="e">
        <f>SUMIF(#REF!,Aufteilung_Gebäudegruppen_BWZK!A411,#REF!)</f>
        <v>#REF!</v>
      </c>
      <c r="N411" s="72" t="e">
        <f>SUMIF(#REF!,Aufteilung_Gebäudegruppen_BWZK!A411,#REF!)</f>
        <v>#REF!</v>
      </c>
      <c r="O411" s="67"/>
      <c r="P411" s="72" t="e">
        <f>SUMIF(#REF!,Aufteilung_Gebäudegruppen_BWZK!A411,#REF!)</f>
        <v>#REF!</v>
      </c>
      <c r="Q411" s="72" t="e">
        <f>SUMIF(#REF!,Aufteilung_Gebäudegruppen_BWZK!A411,#REF!)</f>
        <v>#REF!</v>
      </c>
      <c r="R411" s="72" t="e">
        <f>SUMIF(#REF!,Aufteilung_Gebäudegruppen_BWZK!A411,#REF!)</f>
        <v>#REF!</v>
      </c>
      <c r="S411" s="72" t="e">
        <f>SUMIF(#REF!,Aufteilung_Gebäudegruppen_BWZK!A411,#REF!)</f>
        <v>#REF!</v>
      </c>
      <c r="T411" s="72" t="e">
        <f>SUMIF(#REF!,Aufteilung_Gebäudegruppen_BWZK!A411,#REF!)</f>
        <v>#REF!</v>
      </c>
      <c r="U411" s="67"/>
      <c r="V411" s="72" t="e">
        <f>SUMIF(#REF!,Aufteilung_Gebäudegruppen_BWZK!A411,#REF!)</f>
        <v>#REF!</v>
      </c>
      <c r="W411" s="72" t="e">
        <f>SUMIF(#REF!,Aufteilung_Gebäudegruppen_BWZK!A411,#REF!)</f>
        <v>#REF!</v>
      </c>
      <c r="X411" s="72" t="e">
        <f>SUMIF(#REF!,Aufteilung_Gebäudegruppen_BWZK!A411,#REF!)</f>
        <v>#REF!</v>
      </c>
      <c r="Y411" s="72" t="e">
        <f>SUMIF(#REF!,Aufteilung_Gebäudegruppen_BWZK!A411,#REF!)</f>
        <v>#REF!</v>
      </c>
      <c r="Z411" s="72" t="e">
        <f>SUMIF(#REF!,Aufteilung_Gebäudegruppen_BWZK!A411,#REF!)</f>
        <v>#REF!</v>
      </c>
      <c r="AA411" s="67"/>
      <c r="AB411" s="72" t="e">
        <f>SUMIF(#REF!,Aufteilung_Gebäudegruppen_BWZK!A411,#REF!)</f>
        <v>#REF!</v>
      </c>
      <c r="AC411" s="72" t="e">
        <f>SUMIF(#REF!,Aufteilung_Gebäudegruppen_BWZK!A411,#REF!)</f>
        <v>#REF!</v>
      </c>
      <c r="AD411" s="72" t="e">
        <f>SUMIF(#REF!,Aufteilung_Gebäudegruppen_BWZK!A411,#REF!)</f>
        <v>#REF!</v>
      </c>
      <c r="AE411" s="72" t="e">
        <f>SUMIF(#REF!,Aufteilung_Gebäudegruppen_BWZK!A411,#REF!)</f>
        <v>#REF!</v>
      </c>
      <c r="AF411" s="72" t="e">
        <f>SUMIF(#REF!,Aufteilung_Gebäudegruppen_BWZK!A411,#REF!)</f>
        <v>#REF!</v>
      </c>
      <c r="AG411" s="67"/>
      <c r="AH411" s="72" t="e">
        <f>SUMIF(#REF!,Aufteilung_Gebäudegruppen_BWZK!A411,#REF!)</f>
        <v>#REF!</v>
      </c>
      <c r="AI411" s="72" t="e">
        <f>SUMIF(#REF!,Aufteilung_Gebäudegruppen_BWZK!A411,#REF!)</f>
        <v>#REF!</v>
      </c>
      <c r="AJ411" s="72" t="e">
        <f>SUMIF(#REF!,Aufteilung_Gebäudegruppen_BWZK!A411,#REF!)</f>
        <v>#REF!</v>
      </c>
      <c r="AK411" s="72" t="e">
        <f>SUMIF(#REF!,Aufteilung_Gebäudegruppen_BWZK!A411,#REF!)</f>
        <v>#REF!</v>
      </c>
      <c r="AL411" s="72" t="e">
        <f>SUMIF(#REF!,Aufteilung_Gebäudegruppen_BWZK!A411,#REF!)</f>
        <v>#REF!</v>
      </c>
      <c r="AM411" s="69"/>
      <c r="AN411" s="70" t="s">
        <v>47</v>
      </c>
      <c r="AO411" s="70" t="e">
        <f t="shared" si="120"/>
        <v>#REF!</v>
      </c>
      <c r="AP411" s="70" t="e">
        <f t="shared" si="121"/>
        <v>#REF!</v>
      </c>
      <c r="AQ411" s="70" t="e">
        <f t="shared" si="122"/>
        <v>#REF!</v>
      </c>
      <c r="AR411" s="70" t="e">
        <f t="shared" si="123"/>
        <v>#REF!</v>
      </c>
      <c r="AS411" s="71"/>
      <c r="AT411" s="70" t="s">
        <v>47</v>
      </c>
      <c r="AU411" s="70" t="e">
        <f t="shared" si="124"/>
        <v>#REF!</v>
      </c>
      <c r="AV411" s="70" t="e">
        <f t="shared" si="125"/>
        <v>#REF!</v>
      </c>
      <c r="AW411" s="70" t="e">
        <f t="shared" si="126"/>
        <v>#REF!</v>
      </c>
      <c r="AX411" s="70" t="e">
        <f t="shared" si="127"/>
        <v>#REF!</v>
      </c>
      <c r="AY411" s="71"/>
      <c r="AZ411" s="70" t="s">
        <v>47</v>
      </c>
      <c r="BA411" s="70" t="e">
        <f t="shared" si="128"/>
        <v>#REF!</v>
      </c>
      <c r="BB411" s="70" t="e">
        <f t="shared" si="129"/>
        <v>#REF!</v>
      </c>
      <c r="BC411" s="70" t="e">
        <f t="shared" si="130"/>
        <v>#REF!</v>
      </c>
      <c r="BD411" s="70" t="e">
        <f t="shared" si="131"/>
        <v>#REF!</v>
      </c>
      <c r="BE411" s="71"/>
      <c r="BF411" s="70" t="s">
        <v>47</v>
      </c>
      <c r="BG411" s="70" t="e">
        <f t="shared" si="132"/>
        <v>#REF!</v>
      </c>
      <c r="BH411" s="70" t="e">
        <f t="shared" si="133"/>
        <v>#REF!</v>
      </c>
      <c r="BI411" s="70" t="e">
        <f t="shared" si="134"/>
        <v>#REF!</v>
      </c>
      <c r="BJ411" s="70" t="e">
        <f t="shared" si="135"/>
        <v>#REF!</v>
      </c>
      <c r="BK411" s="71"/>
      <c r="BL411" s="70" t="s">
        <v>47</v>
      </c>
      <c r="BM411" s="70" t="e">
        <f t="shared" si="136"/>
        <v>#REF!</v>
      </c>
      <c r="BN411" s="70" t="e">
        <f t="shared" si="137"/>
        <v>#REF!</v>
      </c>
      <c r="BO411" s="70" t="e">
        <f t="shared" si="138"/>
        <v>#REF!</v>
      </c>
      <c r="BP411" s="70" t="e">
        <f t="shared" si="139"/>
        <v>#REF!</v>
      </c>
      <c r="BQ411" s="52"/>
    </row>
    <row r="412" spans="1:69">
      <c r="A412" s="5">
        <v>9110</v>
      </c>
      <c r="B412" s="5" t="s">
        <v>417</v>
      </c>
      <c r="C412" s="40"/>
      <c r="D412" s="14" t="e">
        <f>SUMIF(#REF!,Aufteilung_Gebäudegruppen_BWZK!A412,#REF!)</f>
        <v>#REF!</v>
      </c>
      <c r="E412" s="14" t="e">
        <f>SUMIF(#REF!,Aufteilung_Gebäudegruppen_BWZK!A412,#REF!)</f>
        <v>#REF!</v>
      </c>
      <c r="F412" s="14" t="e">
        <f>SUMIF(#REF!,Aufteilung_Gebäudegruppen_BWZK!A412,#REF!)</f>
        <v>#REF!</v>
      </c>
      <c r="G412" s="14" t="e">
        <f>SUMIF(#REF!,Aufteilung_Gebäudegruppen_BWZK!A412,#REF!)</f>
        <v>#REF!</v>
      </c>
      <c r="H412" s="14" t="e">
        <f>SUMIF(#REF!,Aufteilung_Gebäudegruppen_BWZK!A412,#REF!)</f>
        <v>#REF!</v>
      </c>
      <c r="I412" s="67"/>
      <c r="J412" s="72" t="e">
        <f>SUMIF(#REF!,Aufteilung_Gebäudegruppen_BWZK!A412,#REF!)</f>
        <v>#REF!</v>
      </c>
      <c r="K412" s="72" t="e">
        <f>SUMIF(#REF!,Aufteilung_Gebäudegruppen_BWZK!A412,#REF!)</f>
        <v>#REF!</v>
      </c>
      <c r="L412" s="72" t="e">
        <f>SUMIF(#REF!,Aufteilung_Gebäudegruppen_BWZK!A412,#REF!)</f>
        <v>#REF!</v>
      </c>
      <c r="M412" s="72" t="e">
        <f>SUMIF(#REF!,Aufteilung_Gebäudegruppen_BWZK!A412,#REF!)</f>
        <v>#REF!</v>
      </c>
      <c r="N412" s="72" t="e">
        <f>SUMIF(#REF!,Aufteilung_Gebäudegruppen_BWZK!A412,#REF!)</f>
        <v>#REF!</v>
      </c>
      <c r="O412" s="67"/>
      <c r="P412" s="72" t="e">
        <f>SUMIF(#REF!,Aufteilung_Gebäudegruppen_BWZK!A412,#REF!)</f>
        <v>#REF!</v>
      </c>
      <c r="Q412" s="72" t="e">
        <f>SUMIF(#REF!,Aufteilung_Gebäudegruppen_BWZK!A412,#REF!)</f>
        <v>#REF!</v>
      </c>
      <c r="R412" s="72" t="e">
        <f>SUMIF(#REF!,Aufteilung_Gebäudegruppen_BWZK!A412,#REF!)</f>
        <v>#REF!</v>
      </c>
      <c r="S412" s="72" t="e">
        <f>SUMIF(#REF!,Aufteilung_Gebäudegruppen_BWZK!A412,#REF!)</f>
        <v>#REF!</v>
      </c>
      <c r="T412" s="72" t="e">
        <f>SUMIF(#REF!,Aufteilung_Gebäudegruppen_BWZK!A412,#REF!)</f>
        <v>#REF!</v>
      </c>
      <c r="U412" s="67"/>
      <c r="V412" s="72" t="e">
        <f>SUMIF(#REF!,Aufteilung_Gebäudegruppen_BWZK!A412,#REF!)</f>
        <v>#REF!</v>
      </c>
      <c r="W412" s="72" t="e">
        <f>SUMIF(#REF!,Aufteilung_Gebäudegruppen_BWZK!A412,#REF!)</f>
        <v>#REF!</v>
      </c>
      <c r="X412" s="72" t="e">
        <f>SUMIF(#REF!,Aufteilung_Gebäudegruppen_BWZK!A412,#REF!)</f>
        <v>#REF!</v>
      </c>
      <c r="Y412" s="72" t="e">
        <f>SUMIF(#REF!,Aufteilung_Gebäudegruppen_BWZK!A412,#REF!)</f>
        <v>#REF!</v>
      </c>
      <c r="Z412" s="72" t="e">
        <f>SUMIF(#REF!,Aufteilung_Gebäudegruppen_BWZK!A412,#REF!)</f>
        <v>#REF!</v>
      </c>
      <c r="AA412" s="67"/>
      <c r="AB412" s="72" t="e">
        <f>SUMIF(#REF!,Aufteilung_Gebäudegruppen_BWZK!A412,#REF!)</f>
        <v>#REF!</v>
      </c>
      <c r="AC412" s="72" t="e">
        <f>SUMIF(#REF!,Aufteilung_Gebäudegruppen_BWZK!A412,#REF!)</f>
        <v>#REF!</v>
      </c>
      <c r="AD412" s="72" t="e">
        <f>SUMIF(#REF!,Aufteilung_Gebäudegruppen_BWZK!A412,#REF!)</f>
        <v>#REF!</v>
      </c>
      <c r="AE412" s="72" t="e">
        <f>SUMIF(#REF!,Aufteilung_Gebäudegruppen_BWZK!A412,#REF!)</f>
        <v>#REF!</v>
      </c>
      <c r="AF412" s="72" t="e">
        <f>SUMIF(#REF!,Aufteilung_Gebäudegruppen_BWZK!A412,#REF!)</f>
        <v>#REF!</v>
      </c>
      <c r="AG412" s="67"/>
      <c r="AH412" s="72" t="e">
        <f>SUMIF(#REF!,Aufteilung_Gebäudegruppen_BWZK!A412,#REF!)</f>
        <v>#REF!</v>
      </c>
      <c r="AI412" s="72" t="e">
        <f>SUMIF(#REF!,Aufteilung_Gebäudegruppen_BWZK!A412,#REF!)</f>
        <v>#REF!</v>
      </c>
      <c r="AJ412" s="72" t="e">
        <f>SUMIF(#REF!,Aufteilung_Gebäudegruppen_BWZK!A412,#REF!)</f>
        <v>#REF!</v>
      </c>
      <c r="AK412" s="72" t="e">
        <f>SUMIF(#REF!,Aufteilung_Gebäudegruppen_BWZK!A412,#REF!)</f>
        <v>#REF!</v>
      </c>
      <c r="AL412" s="72" t="e">
        <f>SUMIF(#REF!,Aufteilung_Gebäudegruppen_BWZK!A412,#REF!)</f>
        <v>#REF!</v>
      </c>
      <c r="AM412" s="69"/>
      <c r="AN412" s="70" t="s">
        <v>47</v>
      </c>
      <c r="AO412" s="70" t="e">
        <f t="shared" si="120"/>
        <v>#REF!</v>
      </c>
      <c r="AP412" s="70" t="e">
        <f t="shared" si="121"/>
        <v>#REF!</v>
      </c>
      <c r="AQ412" s="70" t="e">
        <f t="shared" si="122"/>
        <v>#REF!</v>
      </c>
      <c r="AR412" s="70" t="e">
        <f t="shared" si="123"/>
        <v>#REF!</v>
      </c>
      <c r="AS412" s="71"/>
      <c r="AT412" s="70" t="s">
        <v>47</v>
      </c>
      <c r="AU412" s="70" t="e">
        <f t="shared" si="124"/>
        <v>#REF!</v>
      </c>
      <c r="AV412" s="70" t="e">
        <f t="shared" si="125"/>
        <v>#REF!</v>
      </c>
      <c r="AW412" s="70" t="e">
        <f t="shared" si="126"/>
        <v>#REF!</v>
      </c>
      <c r="AX412" s="70" t="e">
        <f t="shared" si="127"/>
        <v>#REF!</v>
      </c>
      <c r="AY412" s="71"/>
      <c r="AZ412" s="70" t="s">
        <v>47</v>
      </c>
      <c r="BA412" s="70" t="e">
        <f t="shared" si="128"/>
        <v>#REF!</v>
      </c>
      <c r="BB412" s="70" t="e">
        <f t="shared" si="129"/>
        <v>#REF!</v>
      </c>
      <c r="BC412" s="70" t="e">
        <f t="shared" si="130"/>
        <v>#REF!</v>
      </c>
      <c r="BD412" s="70" t="e">
        <f t="shared" si="131"/>
        <v>#REF!</v>
      </c>
      <c r="BE412" s="71"/>
      <c r="BF412" s="70" t="s">
        <v>47</v>
      </c>
      <c r="BG412" s="70" t="e">
        <f t="shared" si="132"/>
        <v>#REF!</v>
      </c>
      <c r="BH412" s="70" t="e">
        <f t="shared" si="133"/>
        <v>#REF!</v>
      </c>
      <c r="BI412" s="70" t="e">
        <f t="shared" si="134"/>
        <v>#REF!</v>
      </c>
      <c r="BJ412" s="70" t="e">
        <f t="shared" si="135"/>
        <v>#REF!</v>
      </c>
      <c r="BK412" s="71"/>
      <c r="BL412" s="70" t="s">
        <v>47</v>
      </c>
      <c r="BM412" s="70" t="e">
        <f t="shared" si="136"/>
        <v>#REF!</v>
      </c>
      <c r="BN412" s="70" t="e">
        <f t="shared" si="137"/>
        <v>#REF!</v>
      </c>
      <c r="BO412" s="70" t="e">
        <f t="shared" si="138"/>
        <v>#REF!</v>
      </c>
      <c r="BP412" s="70" t="e">
        <f t="shared" si="139"/>
        <v>#REF!</v>
      </c>
      <c r="BQ412" s="52"/>
    </row>
    <row r="413" spans="1:69">
      <c r="A413" s="5">
        <v>9120</v>
      </c>
      <c r="B413" s="5" t="s">
        <v>418</v>
      </c>
      <c r="C413" s="40"/>
      <c r="D413" s="14" t="e">
        <f>SUMIF(#REF!,Aufteilung_Gebäudegruppen_BWZK!A413,#REF!)</f>
        <v>#REF!</v>
      </c>
      <c r="E413" s="14" t="e">
        <f>SUMIF(#REF!,Aufteilung_Gebäudegruppen_BWZK!A413,#REF!)</f>
        <v>#REF!</v>
      </c>
      <c r="F413" s="14" t="e">
        <f>SUMIF(#REF!,Aufteilung_Gebäudegruppen_BWZK!A413,#REF!)</f>
        <v>#REF!</v>
      </c>
      <c r="G413" s="14" t="e">
        <f>SUMIF(#REF!,Aufteilung_Gebäudegruppen_BWZK!A413,#REF!)</f>
        <v>#REF!</v>
      </c>
      <c r="H413" s="14" t="e">
        <f>SUMIF(#REF!,Aufteilung_Gebäudegruppen_BWZK!A413,#REF!)</f>
        <v>#REF!</v>
      </c>
      <c r="I413" s="67"/>
      <c r="J413" s="72" t="e">
        <f>SUMIF(#REF!,Aufteilung_Gebäudegruppen_BWZK!A413,#REF!)</f>
        <v>#REF!</v>
      </c>
      <c r="K413" s="72" t="e">
        <f>SUMIF(#REF!,Aufteilung_Gebäudegruppen_BWZK!A413,#REF!)</f>
        <v>#REF!</v>
      </c>
      <c r="L413" s="72" t="e">
        <f>SUMIF(#REF!,Aufteilung_Gebäudegruppen_BWZK!A413,#REF!)</f>
        <v>#REF!</v>
      </c>
      <c r="M413" s="72" t="e">
        <f>SUMIF(#REF!,Aufteilung_Gebäudegruppen_BWZK!A413,#REF!)</f>
        <v>#REF!</v>
      </c>
      <c r="N413" s="72" t="e">
        <f>SUMIF(#REF!,Aufteilung_Gebäudegruppen_BWZK!A413,#REF!)</f>
        <v>#REF!</v>
      </c>
      <c r="O413" s="67"/>
      <c r="P413" s="72" t="e">
        <f>SUMIF(#REF!,Aufteilung_Gebäudegruppen_BWZK!A413,#REF!)</f>
        <v>#REF!</v>
      </c>
      <c r="Q413" s="72" t="e">
        <f>SUMIF(#REF!,Aufteilung_Gebäudegruppen_BWZK!A413,#REF!)</f>
        <v>#REF!</v>
      </c>
      <c r="R413" s="72" t="e">
        <f>SUMIF(#REF!,Aufteilung_Gebäudegruppen_BWZK!A413,#REF!)</f>
        <v>#REF!</v>
      </c>
      <c r="S413" s="72" t="e">
        <f>SUMIF(#REF!,Aufteilung_Gebäudegruppen_BWZK!A413,#REF!)</f>
        <v>#REF!</v>
      </c>
      <c r="T413" s="72" t="e">
        <f>SUMIF(#REF!,Aufteilung_Gebäudegruppen_BWZK!A413,#REF!)</f>
        <v>#REF!</v>
      </c>
      <c r="U413" s="67"/>
      <c r="V413" s="72" t="e">
        <f>SUMIF(#REF!,Aufteilung_Gebäudegruppen_BWZK!A413,#REF!)</f>
        <v>#REF!</v>
      </c>
      <c r="W413" s="72" t="e">
        <f>SUMIF(#REF!,Aufteilung_Gebäudegruppen_BWZK!A413,#REF!)</f>
        <v>#REF!</v>
      </c>
      <c r="X413" s="72" t="e">
        <f>SUMIF(#REF!,Aufteilung_Gebäudegruppen_BWZK!A413,#REF!)</f>
        <v>#REF!</v>
      </c>
      <c r="Y413" s="72" t="e">
        <f>SUMIF(#REF!,Aufteilung_Gebäudegruppen_BWZK!A413,#REF!)</f>
        <v>#REF!</v>
      </c>
      <c r="Z413" s="72" t="e">
        <f>SUMIF(#REF!,Aufteilung_Gebäudegruppen_BWZK!A413,#REF!)</f>
        <v>#REF!</v>
      </c>
      <c r="AA413" s="67"/>
      <c r="AB413" s="72" t="e">
        <f>SUMIF(#REF!,Aufteilung_Gebäudegruppen_BWZK!A413,#REF!)</f>
        <v>#REF!</v>
      </c>
      <c r="AC413" s="72" t="e">
        <f>SUMIF(#REF!,Aufteilung_Gebäudegruppen_BWZK!A413,#REF!)</f>
        <v>#REF!</v>
      </c>
      <c r="AD413" s="72" t="e">
        <f>SUMIF(#REF!,Aufteilung_Gebäudegruppen_BWZK!A413,#REF!)</f>
        <v>#REF!</v>
      </c>
      <c r="AE413" s="72" t="e">
        <f>SUMIF(#REF!,Aufteilung_Gebäudegruppen_BWZK!A413,#REF!)</f>
        <v>#REF!</v>
      </c>
      <c r="AF413" s="72" t="e">
        <f>SUMIF(#REF!,Aufteilung_Gebäudegruppen_BWZK!A413,#REF!)</f>
        <v>#REF!</v>
      </c>
      <c r="AG413" s="67"/>
      <c r="AH413" s="72" t="e">
        <f>SUMIF(#REF!,Aufteilung_Gebäudegruppen_BWZK!A413,#REF!)</f>
        <v>#REF!</v>
      </c>
      <c r="AI413" s="72" t="e">
        <f>SUMIF(#REF!,Aufteilung_Gebäudegruppen_BWZK!A413,#REF!)</f>
        <v>#REF!</v>
      </c>
      <c r="AJ413" s="72" t="e">
        <f>SUMIF(#REF!,Aufteilung_Gebäudegruppen_BWZK!A413,#REF!)</f>
        <v>#REF!</v>
      </c>
      <c r="AK413" s="72" t="e">
        <f>SUMIF(#REF!,Aufteilung_Gebäudegruppen_BWZK!A413,#REF!)</f>
        <v>#REF!</v>
      </c>
      <c r="AL413" s="72" t="e">
        <f>SUMIF(#REF!,Aufteilung_Gebäudegruppen_BWZK!A413,#REF!)</f>
        <v>#REF!</v>
      </c>
      <c r="AM413" s="69"/>
      <c r="AN413" s="70" t="s">
        <v>47</v>
      </c>
      <c r="AO413" s="70" t="e">
        <f t="shared" si="120"/>
        <v>#REF!</v>
      </c>
      <c r="AP413" s="70" t="e">
        <f t="shared" si="121"/>
        <v>#REF!</v>
      </c>
      <c r="AQ413" s="70" t="e">
        <f t="shared" si="122"/>
        <v>#REF!</v>
      </c>
      <c r="AR413" s="70" t="e">
        <f t="shared" si="123"/>
        <v>#REF!</v>
      </c>
      <c r="AS413" s="71"/>
      <c r="AT413" s="70" t="s">
        <v>47</v>
      </c>
      <c r="AU413" s="70" t="e">
        <f t="shared" si="124"/>
        <v>#REF!</v>
      </c>
      <c r="AV413" s="70" t="e">
        <f t="shared" si="125"/>
        <v>#REF!</v>
      </c>
      <c r="AW413" s="70" t="e">
        <f t="shared" si="126"/>
        <v>#REF!</v>
      </c>
      <c r="AX413" s="70" t="e">
        <f t="shared" si="127"/>
        <v>#REF!</v>
      </c>
      <c r="AY413" s="71"/>
      <c r="AZ413" s="70" t="s">
        <v>47</v>
      </c>
      <c r="BA413" s="70" t="e">
        <f t="shared" si="128"/>
        <v>#REF!</v>
      </c>
      <c r="BB413" s="70" t="e">
        <f t="shared" si="129"/>
        <v>#REF!</v>
      </c>
      <c r="BC413" s="70" t="e">
        <f t="shared" si="130"/>
        <v>#REF!</v>
      </c>
      <c r="BD413" s="70" t="e">
        <f t="shared" si="131"/>
        <v>#REF!</v>
      </c>
      <c r="BE413" s="71"/>
      <c r="BF413" s="70" t="s">
        <v>47</v>
      </c>
      <c r="BG413" s="70" t="e">
        <f t="shared" si="132"/>
        <v>#REF!</v>
      </c>
      <c r="BH413" s="70" t="e">
        <f t="shared" si="133"/>
        <v>#REF!</v>
      </c>
      <c r="BI413" s="70" t="e">
        <f t="shared" si="134"/>
        <v>#REF!</v>
      </c>
      <c r="BJ413" s="70" t="e">
        <f t="shared" si="135"/>
        <v>#REF!</v>
      </c>
      <c r="BK413" s="71"/>
      <c r="BL413" s="70" t="s">
        <v>47</v>
      </c>
      <c r="BM413" s="70" t="e">
        <f t="shared" si="136"/>
        <v>#REF!</v>
      </c>
      <c r="BN413" s="70" t="e">
        <f t="shared" si="137"/>
        <v>#REF!</v>
      </c>
      <c r="BO413" s="70" t="e">
        <f t="shared" si="138"/>
        <v>#REF!</v>
      </c>
      <c r="BP413" s="70" t="e">
        <f t="shared" si="139"/>
        <v>#REF!</v>
      </c>
      <c r="BQ413" s="52"/>
    </row>
    <row r="414" spans="1:69">
      <c r="A414" s="5">
        <v>9130</v>
      </c>
      <c r="B414" s="5" t="s">
        <v>419</v>
      </c>
      <c r="C414" s="40"/>
      <c r="D414" s="14" t="e">
        <f>SUMIF(#REF!,Aufteilung_Gebäudegruppen_BWZK!A414,#REF!)</f>
        <v>#REF!</v>
      </c>
      <c r="E414" s="14" t="e">
        <f>SUMIF(#REF!,Aufteilung_Gebäudegruppen_BWZK!A414,#REF!)</f>
        <v>#REF!</v>
      </c>
      <c r="F414" s="14" t="e">
        <f>SUMIF(#REF!,Aufteilung_Gebäudegruppen_BWZK!A414,#REF!)</f>
        <v>#REF!</v>
      </c>
      <c r="G414" s="14" t="e">
        <f>SUMIF(#REF!,Aufteilung_Gebäudegruppen_BWZK!A414,#REF!)</f>
        <v>#REF!</v>
      </c>
      <c r="H414" s="14" t="e">
        <f>SUMIF(#REF!,Aufteilung_Gebäudegruppen_BWZK!A414,#REF!)</f>
        <v>#REF!</v>
      </c>
      <c r="I414" s="67"/>
      <c r="J414" s="72" t="e">
        <f>SUMIF(#REF!,Aufteilung_Gebäudegruppen_BWZK!A414,#REF!)</f>
        <v>#REF!</v>
      </c>
      <c r="K414" s="72" t="e">
        <f>SUMIF(#REF!,Aufteilung_Gebäudegruppen_BWZK!A414,#REF!)</f>
        <v>#REF!</v>
      </c>
      <c r="L414" s="72" t="e">
        <f>SUMIF(#REF!,Aufteilung_Gebäudegruppen_BWZK!A414,#REF!)</f>
        <v>#REF!</v>
      </c>
      <c r="M414" s="72" t="e">
        <f>SUMIF(#REF!,Aufteilung_Gebäudegruppen_BWZK!A414,#REF!)</f>
        <v>#REF!</v>
      </c>
      <c r="N414" s="72" t="e">
        <f>SUMIF(#REF!,Aufteilung_Gebäudegruppen_BWZK!A414,#REF!)</f>
        <v>#REF!</v>
      </c>
      <c r="O414" s="67"/>
      <c r="P414" s="72" t="e">
        <f>SUMIF(#REF!,Aufteilung_Gebäudegruppen_BWZK!A414,#REF!)</f>
        <v>#REF!</v>
      </c>
      <c r="Q414" s="72" t="e">
        <f>SUMIF(#REF!,Aufteilung_Gebäudegruppen_BWZK!A414,#REF!)</f>
        <v>#REF!</v>
      </c>
      <c r="R414" s="72" t="e">
        <f>SUMIF(#REF!,Aufteilung_Gebäudegruppen_BWZK!A414,#REF!)</f>
        <v>#REF!</v>
      </c>
      <c r="S414" s="72" t="e">
        <f>SUMIF(#REF!,Aufteilung_Gebäudegruppen_BWZK!A414,#REF!)</f>
        <v>#REF!</v>
      </c>
      <c r="T414" s="72" t="e">
        <f>SUMIF(#REF!,Aufteilung_Gebäudegruppen_BWZK!A414,#REF!)</f>
        <v>#REF!</v>
      </c>
      <c r="U414" s="67"/>
      <c r="V414" s="72" t="e">
        <f>SUMIF(#REF!,Aufteilung_Gebäudegruppen_BWZK!A414,#REF!)</f>
        <v>#REF!</v>
      </c>
      <c r="W414" s="72" t="e">
        <f>SUMIF(#REF!,Aufteilung_Gebäudegruppen_BWZK!A414,#REF!)</f>
        <v>#REF!</v>
      </c>
      <c r="X414" s="72" t="e">
        <f>SUMIF(#REF!,Aufteilung_Gebäudegruppen_BWZK!A414,#REF!)</f>
        <v>#REF!</v>
      </c>
      <c r="Y414" s="72" t="e">
        <f>SUMIF(#REF!,Aufteilung_Gebäudegruppen_BWZK!A414,#REF!)</f>
        <v>#REF!</v>
      </c>
      <c r="Z414" s="72" t="e">
        <f>SUMIF(#REF!,Aufteilung_Gebäudegruppen_BWZK!A414,#REF!)</f>
        <v>#REF!</v>
      </c>
      <c r="AA414" s="67"/>
      <c r="AB414" s="72" t="e">
        <f>SUMIF(#REF!,Aufteilung_Gebäudegruppen_BWZK!A414,#REF!)</f>
        <v>#REF!</v>
      </c>
      <c r="AC414" s="72" t="e">
        <f>SUMIF(#REF!,Aufteilung_Gebäudegruppen_BWZK!A414,#REF!)</f>
        <v>#REF!</v>
      </c>
      <c r="AD414" s="72" t="e">
        <f>SUMIF(#REF!,Aufteilung_Gebäudegruppen_BWZK!A414,#REF!)</f>
        <v>#REF!</v>
      </c>
      <c r="AE414" s="72" t="e">
        <f>SUMIF(#REF!,Aufteilung_Gebäudegruppen_BWZK!A414,#REF!)</f>
        <v>#REF!</v>
      </c>
      <c r="AF414" s="72" t="e">
        <f>SUMIF(#REF!,Aufteilung_Gebäudegruppen_BWZK!A414,#REF!)</f>
        <v>#REF!</v>
      </c>
      <c r="AG414" s="67"/>
      <c r="AH414" s="72" t="e">
        <f>SUMIF(#REF!,Aufteilung_Gebäudegruppen_BWZK!A414,#REF!)</f>
        <v>#REF!</v>
      </c>
      <c r="AI414" s="72" t="e">
        <f>SUMIF(#REF!,Aufteilung_Gebäudegruppen_BWZK!A414,#REF!)</f>
        <v>#REF!</v>
      </c>
      <c r="AJ414" s="72" t="e">
        <f>SUMIF(#REF!,Aufteilung_Gebäudegruppen_BWZK!A414,#REF!)</f>
        <v>#REF!</v>
      </c>
      <c r="AK414" s="72" t="e">
        <f>SUMIF(#REF!,Aufteilung_Gebäudegruppen_BWZK!A414,#REF!)</f>
        <v>#REF!</v>
      </c>
      <c r="AL414" s="72" t="e">
        <f>SUMIF(#REF!,Aufteilung_Gebäudegruppen_BWZK!A414,#REF!)</f>
        <v>#REF!</v>
      </c>
      <c r="AM414" s="69"/>
      <c r="AN414" s="70" t="s">
        <v>47</v>
      </c>
      <c r="AO414" s="70" t="e">
        <f t="shared" si="120"/>
        <v>#REF!</v>
      </c>
      <c r="AP414" s="70" t="e">
        <f t="shared" si="121"/>
        <v>#REF!</v>
      </c>
      <c r="AQ414" s="70" t="e">
        <f t="shared" si="122"/>
        <v>#REF!</v>
      </c>
      <c r="AR414" s="70" t="e">
        <f t="shared" si="123"/>
        <v>#REF!</v>
      </c>
      <c r="AS414" s="71"/>
      <c r="AT414" s="70" t="s">
        <v>47</v>
      </c>
      <c r="AU414" s="70" t="e">
        <f t="shared" si="124"/>
        <v>#REF!</v>
      </c>
      <c r="AV414" s="70" t="e">
        <f t="shared" si="125"/>
        <v>#REF!</v>
      </c>
      <c r="AW414" s="70" t="e">
        <f t="shared" si="126"/>
        <v>#REF!</v>
      </c>
      <c r="AX414" s="70" t="e">
        <f t="shared" si="127"/>
        <v>#REF!</v>
      </c>
      <c r="AY414" s="71"/>
      <c r="AZ414" s="70" t="s">
        <v>47</v>
      </c>
      <c r="BA414" s="70" t="e">
        <f t="shared" si="128"/>
        <v>#REF!</v>
      </c>
      <c r="BB414" s="70" t="e">
        <f t="shared" si="129"/>
        <v>#REF!</v>
      </c>
      <c r="BC414" s="70" t="e">
        <f t="shared" si="130"/>
        <v>#REF!</v>
      </c>
      <c r="BD414" s="70" t="e">
        <f t="shared" si="131"/>
        <v>#REF!</v>
      </c>
      <c r="BE414" s="71"/>
      <c r="BF414" s="70" t="s">
        <v>47</v>
      </c>
      <c r="BG414" s="70" t="e">
        <f t="shared" si="132"/>
        <v>#REF!</v>
      </c>
      <c r="BH414" s="70" t="e">
        <f t="shared" si="133"/>
        <v>#REF!</v>
      </c>
      <c r="BI414" s="70" t="e">
        <f t="shared" si="134"/>
        <v>#REF!</v>
      </c>
      <c r="BJ414" s="70" t="e">
        <f t="shared" si="135"/>
        <v>#REF!</v>
      </c>
      <c r="BK414" s="71"/>
      <c r="BL414" s="70" t="s">
        <v>47</v>
      </c>
      <c r="BM414" s="70" t="e">
        <f t="shared" si="136"/>
        <v>#REF!</v>
      </c>
      <c r="BN414" s="70" t="e">
        <f t="shared" si="137"/>
        <v>#REF!</v>
      </c>
      <c r="BO414" s="70" t="e">
        <f t="shared" si="138"/>
        <v>#REF!</v>
      </c>
      <c r="BP414" s="70" t="e">
        <f t="shared" si="139"/>
        <v>#REF!</v>
      </c>
      <c r="BQ414" s="52"/>
    </row>
    <row r="415" spans="1:69">
      <c r="A415" s="5">
        <v>9140</v>
      </c>
      <c r="B415" s="5" t="s">
        <v>420</v>
      </c>
      <c r="C415" s="40"/>
      <c r="D415" s="14" t="e">
        <f>SUMIF(#REF!,Aufteilung_Gebäudegruppen_BWZK!A415,#REF!)</f>
        <v>#REF!</v>
      </c>
      <c r="E415" s="14" t="e">
        <f>SUMIF(#REF!,Aufteilung_Gebäudegruppen_BWZK!A415,#REF!)</f>
        <v>#REF!</v>
      </c>
      <c r="F415" s="14" t="e">
        <f>SUMIF(#REF!,Aufteilung_Gebäudegruppen_BWZK!A415,#REF!)</f>
        <v>#REF!</v>
      </c>
      <c r="G415" s="14" t="e">
        <f>SUMIF(#REF!,Aufteilung_Gebäudegruppen_BWZK!A415,#REF!)</f>
        <v>#REF!</v>
      </c>
      <c r="H415" s="14" t="e">
        <f>SUMIF(#REF!,Aufteilung_Gebäudegruppen_BWZK!A415,#REF!)</f>
        <v>#REF!</v>
      </c>
      <c r="I415" s="67"/>
      <c r="J415" s="72" t="e">
        <f>SUMIF(#REF!,Aufteilung_Gebäudegruppen_BWZK!A415,#REF!)</f>
        <v>#REF!</v>
      </c>
      <c r="K415" s="72" t="e">
        <f>SUMIF(#REF!,Aufteilung_Gebäudegruppen_BWZK!A415,#REF!)</f>
        <v>#REF!</v>
      </c>
      <c r="L415" s="72" t="e">
        <f>SUMIF(#REF!,Aufteilung_Gebäudegruppen_BWZK!A415,#REF!)</f>
        <v>#REF!</v>
      </c>
      <c r="M415" s="72" t="e">
        <f>SUMIF(#REF!,Aufteilung_Gebäudegruppen_BWZK!A415,#REF!)</f>
        <v>#REF!</v>
      </c>
      <c r="N415" s="72" t="e">
        <f>SUMIF(#REF!,Aufteilung_Gebäudegruppen_BWZK!A415,#REF!)</f>
        <v>#REF!</v>
      </c>
      <c r="O415" s="67"/>
      <c r="P415" s="72" t="e">
        <f>SUMIF(#REF!,Aufteilung_Gebäudegruppen_BWZK!A415,#REF!)</f>
        <v>#REF!</v>
      </c>
      <c r="Q415" s="72" t="e">
        <f>SUMIF(#REF!,Aufteilung_Gebäudegruppen_BWZK!A415,#REF!)</f>
        <v>#REF!</v>
      </c>
      <c r="R415" s="72" t="e">
        <f>SUMIF(#REF!,Aufteilung_Gebäudegruppen_BWZK!A415,#REF!)</f>
        <v>#REF!</v>
      </c>
      <c r="S415" s="72" t="e">
        <f>SUMIF(#REF!,Aufteilung_Gebäudegruppen_BWZK!A415,#REF!)</f>
        <v>#REF!</v>
      </c>
      <c r="T415" s="72" t="e">
        <f>SUMIF(#REF!,Aufteilung_Gebäudegruppen_BWZK!A415,#REF!)</f>
        <v>#REF!</v>
      </c>
      <c r="U415" s="67"/>
      <c r="V415" s="72" t="e">
        <f>SUMIF(#REF!,Aufteilung_Gebäudegruppen_BWZK!A415,#REF!)</f>
        <v>#REF!</v>
      </c>
      <c r="W415" s="72" t="e">
        <f>SUMIF(#REF!,Aufteilung_Gebäudegruppen_BWZK!A415,#REF!)</f>
        <v>#REF!</v>
      </c>
      <c r="X415" s="72" t="e">
        <f>SUMIF(#REF!,Aufteilung_Gebäudegruppen_BWZK!A415,#REF!)</f>
        <v>#REF!</v>
      </c>
      <c r="Y415" s="72" t="e">
        <f>SUMIF(#REF!,Aufteilung_Gebäudegruppen_BWZK!A415,#REF!)</f>
        <v>#REF!</v>
      </c>
      <c r="Z415" s="72" t="e">
        <f>SUMIF(#REF!,Aufteilung_Gebäudegruppen_BWZK!A415,#REF!)</f>
        <v>#REF!</v>
      </c>
      <c r="AA415" s="67"/>
      <c r="AB415" s="72" t="e">
        <f>SUMIF(#REF!,Aufteilung_Gebäudegruppen_BWZK!A415,#REF!)</f>
        <v>#REF!</v>
      </c>
      <c r="AC415" s="72" t="e">
        <f>SUMIF(#REF!,Aufteilung_Gebäudegruppen_BWZK!A415,#REF!)</f>
        <v>#REF!</v>
      </c>
      <c r="AD415" s="72" t="e">
        <f>SUMIF(#REF!,Aufteilung_Gebäudegruppen_BWZK!A415,#REF!)</f>
        <v>#REF!</v>
      </c>
      <c r="AE415" s="72" t="e">
        <f>SUMIF(#REF!,Aufteilung_Gebäudegruppen_BWZK!A415,#REF!)</f>
        <v>#REF!</v>
      </c>
      <c r="AF415" s="72" t="e">
        <f>SUMIF(#REF!,Aufteilung_Gebäudegruppen_BWZK!A415,#REF!)</f>
        <v>#REF!</v>
      </c>
      <c r="AG415" s="67"/>
      <c r="AH415" s="72" t="e">
        <f>SUMIF(#REF!,Aufteilung_Gebäudegruppen_BWZK!A415,#REF!)</f>
        <v>#REF!</v>
      </c>
      <c r="AI415" s="72" t="e">
        <f>SUMIF(#REF!,Aufteilung_Gebäudegruppen_BWZK!A415,#REF!)</f>
        <v>#REF!</v>
      </c>
      <c r="AJ415" s="72" t="e">
        <f>SUMIF(#REF!,Aufteilung_Gebäudegruppen_BWZK!A415,#REF!)</f>
        <v>#REF!</v>
      </c>
      <c r="AK415" s="72" t="e">
        <f>SUMIF(#REF!,Aufteilung_Gebäudegruppen_BWZK!A415,#REF!)</f>
        <v>#REF!</v>
      </c>
      <c r="AL415" s="72" t="e">
        <f>SUMIF(#REF!,Aufteilung_Gebäudegruppen_BWZK!A415,#REF!)</f>
        <v>#REF!</v>
      </c>
      <c r="AM415" s="69"/>
      <c r="AN415" s="70" t="s">
        <v>47</v>
      </c>
      <c r="AO415" s="70" t="e">
        <f t="shared" si="120"/>
        <v>#REF!</v>
      </c>
      <c r="AP415" s="70" t="e">
        <f t="shared" si="121"/>
        <v>#REF!</v>
      </c>
      <c r="AQ415" s="70" t="e">
        <f t="shared" si="122"/>
        <v>#REF!</v>
      </c>
      <c r="AR415" s="70" t="e">
        <f t="shared" si="123"/>
        <v>#REF!</v>
      </c>
      <c r="AS415" s="71"/>
      <c r="AT415" s="70" t="s">
        <v>47</v>
      </c>
      <c r="AU415" s="70" t="e">
        <f t="shared" si="124"/>
        <v>#REF!</v>
      </c>
      <c r="AV415" s="70" t="e">
        <f t="shared" si="125"/>
        <v>#REF!</v>
      </c>
      <c r="AW415" s="70" t="e">
        <f t="shared" si="126"/>
        <v>#REF!</v>
      </c>
      <c r="AX415" s="70" t="e">
        <f t="shared" si="127"/>
        <v>#REF!</v>
      </c>
      <c r="AY415" s="71"/>
      <c r="AZ415" s="70" t="s">
        <v>47</v>
      </c>
      <c r="BA415" s="70" t="e">
        <f t="shared" si="128"/>
        <v>#REF!</v>
      </c>
      <c r="BB415" s="70" t="e">
        <f t="shared" si="129"/>
        <v>#REF!</v>
      </c>
      <c r="BC415" s="70" t="e">
        <f t="shared" si="130"/>
        <v>#REF!</v>
      </c>
      <c r="BD415" s="70" t="e">
        <f t="shared" si="131"/>
        <v>#REF!</v>
      </c>
      <c r="BE415" s="71"/>
      <c r="BF415" s="70" t="s">
        <v>47</v>
      </c>
      <c r="BG415" s="70" t="e">
        <f t="shared" si="132"/>
        <v>#REF!</v>
      </c>
      <c r="BH415" s="70" t="e">
        <f t="shared" si="133"/>
        <v>#REF!</v>
      </c>
      <c r="BI415" s="70" t="e">
        <f t="shared" si="134"/>
        <v>#REF!</v>
      </c>
      <c r="BJ415" s="70" t="e">
        <f t="shared" si="135"/>
        <v>#REF!</v>
      </c>
      <c r="BK415" s="71"/>
      <c r="BL415" s="70" t="s">
        <v>47</v>
      </c>
      <c r="BM415" s="70" t="e">
        <f t="shared" si="136"/>
        <v>#REF!</v>
      </c>
      <c r="BN415" s="70" t="e">
        <f t="shared" si="137"/>
        <v>#REF!</v>
      </c>
      <c r="BO415" s="70" t="e">
        <f t="shared" si="138"/>
        <v>#REF!</v>
      </c>
      <c r="BP415" s="70" t="e">
        <f t="shared" si="139"/>
        <v>#REF!</v>
      </c>
      <c r="BQ415" s="52"/>
    </row>
    <row r="416" spans="1:69">
      <c r="A416" s="5">
        <v>9150</v>
      </c>
      <c r="B416" s="5" t="s">
        <v>421</v>
      </c>
      <c r="C416" s="40"/>
      <c r="D416" s="14" t="e">
        <f>SUMIF(#REF!,Aufteilung_Gebäudegruppen_BWZK!A416,#REF!)</f>
        <v>#REF!</v>
      </c>
      <c r="E416" s="14" t="e">
        <f>SUMIF(#REF!,Aufteilung_Gebäudegruppen_BWZK!A416,#REF!)</f>
        <v>#REF!</v>
      </c>
      <c r="F416" s="14" t="e">
        <f>SUMIF(#REF!,Aufteilung_Gebäudegruppen_BWZK!A416,#REF!)</f>
        <v>#REF!</v>
      </c>
      <c r="G416" s="14" t="e">
        <f>SUMIF(#REF!,Aufteilung_Gebäudegruppen_BWZK!A416,#REF!)</f>
        <v>#REF!</v>
      </c>
      <c r="H416" s="14" t="e">
        <f>SUMIF(#REF!,Aufteilung_Gebäudegruppen_BWZK!A416,#REF!)</f>
        <v>#REF!</v>
      </c>
      <c r="I416" s="67"/>
      <c r="J416" s="72" t="e">
        <f>SUMIF(#REF!,Aufteilung_Gebäudegruppen_BWZK!A416,#REF!)</f>
        <v>#REF!</v>
      </c>
      <c r="K416" s="72" t="e">
        <f>SUMIF(#REF!,Aufteilung_Gebäudegruppen_BWZK!A416,#REF!)</f>
        <v>#REF!</v>
      </c>
      <c r="L416" s="72" t="e">
        <f>SUMIF(#REF!,Aufteilung_Gebäudegruppen_BWZK!A416,#REF!)</f>
        <v>#REF!</v>
      </c>
      <c r="M416" s="72" t="e">
        <f>SUMIF(#REF!,Aufteilung_Gebäudegruppen_BWZK!A416,#REF!)</f>
        <v>#REF!</v>
      </c>
      <c r="N416" s="72" t="e">
        <f>SUMIF(#REF!,Aufteilung_Gebäudegruppen_BWZK!A416,#REF!)</f>
        <v>#REF!</v>
      </c>
      <c r="O416" s="67"/>
      <c r="P416" s="72" t="e">
        <f>SUMIF(#REF!,Aufteilung_Gebäudegruppen_BWZK!A416,#REF!)</f>
        <v>#REF!</v>
      </c>
      <c r="Q416" s="72" t="e">
        <f>SUMIF(#REF!,Aufteilung_Gebäudegruppen_BWZK!A416,#REF!)</f>
        <v>#REF!</v>
      </c>
      <c r="R416" s="72" t="e">
        <f>SUMIF(#REF!,Aufteilung_Gebäudegruppen_BWZK!A416,#REF!)</f>
        <v>#REF!</v>
      </c>
      <c r="S416" s="72" t="e">
        <f>SUMIF(#REF!,Aufteilung_Gebäudegruppen_BWZK!A416,#REF!)</f>
        <v>#REF!</v>
      </c>
      <c r="T416" s="72" t="e">
        <f>SUMIF(#REF!,Aufteilung_Gebäudegruppen_BWZK!A416,#REF!)</f>
        <v>#REF!</v>
      </c>
      <c r="U416" s="67"/>
      <c r="V416" s="72" t="e">
        <f>SUMIF(#REF!,Aufteilung_Gebäudegruppen_BWZK!A416,#REF!)</f>
        <v>#REF!</v>
      </c>
      <c r="W416" s="72" t="e">
        <f>SUMIF(#REF!,Aufteilung_Gebäudegruppen_BWZK!A416,#REF!)</f>
        <v>#REF!</v>
      </c>
      <c r="X416" s="72" t="e">
        <f>SUMIF(#REF!,Aufteilung_Gebäudegruppen_BWZK!A416,#REF!)</f>
        <v>#REF!</v>
      </c>
      <c r="Y416" s="72" t="e">
        <f>SUMIF(#REF!,Aufteilung_Gebäudegruppen_BWZK!A416,#REF!)</f>
        <v>#REF!</v>
      </c>
      <c r="Z416" s="72" t="e">
        <f>SUMIF(#REF!,Aufteilung_Gebäudegruppen_BWZK!A416,#REF!)</f>
        <v>#REF!</v>
      </c>
      <c r="AA416" s="67"/>
      <c r="AB416" s="72" t="e">
        <f>SUMIF(#REF!,Aufteilung_Gebäudegruppen_BWZK!A416,#REF!)</f>
        <v>#REF!</v>
      </c>
      <c r="AC416" s="72" t="e">
        <f>SUMIF(#REF!,Aufteilung_Gebäudegruppen_BWZK!A416,#REF!)</f>
        <v>#REF!</v>
      </c>
      <c r="AD416" s="72" t="e">
        <f>SUMIF(#REF!,Aufteilung_Gebäudegruppen_BWZK!A416,#REF!)</f>
        <v>#REF!</v>
      </c>
      <c r="AE416" s="72" t="e">
        <f>SUMIF(#REF!,Aufteilung_Gebäudegruppen_BWZK!A416,#REF!)</f>
        <v>#REF!</v>
      </c>
      <c r="AF416" s="72" t="e">
        <f>SUMIF(#REF!,Aufteilung_Gebäudegruppen_BWZK!A416,#REF!)</f>
        <v>#REF!</v>
      </c>
      <c r="AG416" s="67"/>
      <c r="AH416" s="72" t="e">
        <f>SUMIF(#REF!,Aufteilung_Gebäudegruppen_BWZK!A416,#REF!)</f>
        <v>#REF!</v>
      </c>
      <c r="AI416" s="72" t="e">
        <f>SUMIF(#REF!,Aufteilung_Gebäudegruppen_BWZK!A416,#REF!)</f>
        <v>#REF!</v>
      </c>
      <c r="AJ416" s="72" t="e">
        <f>SUMIF(#REF!,Aufteilung_Gebäudegruppen_BWZK!A416,#REF!)</f>
        <v>#REF!</v>
      </c>
      <c r="AK416" s="72" t="e">
        <f>SUMIF(#REF!,Aufteilung_Gebäudegruppen_BWZK!A416,#REF!)</f>
        <v>#REF!</v>
      </c>
      <c r="AL416" s="72" t="e">
        <f>SUMIF(#REF!,Aufteilung_Gebäudegruppen_BWZK!A416,#REF!)</f>
        <v>#REF!</v>
      </c>
      <c r="AM416" s="69"/>
      <c r="AN416" s="70" t="s">
        <v>47</v>
      </c>
      <c r="AO416" s="70" t="e">
        <f t="shared" si="120"/>
        <v>#REF!</v>
      </c>
      <c r="AP416" s="70" t="e">
        <f t="shared" si="121"/>
        <v>#REF!</v>
      </c>
      <c r="AQ416" s="70" t="e">
        <f t="shared" si="122"/>
        <v>#REF!</v>
      </c>
      <c r="AR416" s="70" t="e">
        <f t="shared" si="123"/>
        <v>#REF!</v>
      </c>
      <c r="AS416" s="71"/>
      <c r="AT416" s="70" t="s">
        <v>47</v>
      </c>
      <c r="AU416" s="70" t="e">
        <f t="shared" si="124"/>
        <v>#REF!</v>
      </c>
      <c r="AV416" s="70" t="e">
        <f t="shared" si="125"/>
        <v>#REF!</v>
      </c>
      <c r="AW416" s="70" t="e">
        <f t="shared" si="126"/>
        <v>#REF!</v>
      </c>
      <c r="AX416" s="70" t="e">
        <f t="shared" si="127"/>
        <v>#REF!</v>
      </c>
      <c r="AY416" s="71"/>
      <c r="AZ416" s="70" t="s">
        <v>47</v>
      </c>
      <c r="BA416" s="70" t="e">
        <f t="shared" si="128"/>
        <v>#REF!</v>
      </c>
      <c r="BB416" s="70" t="e">
        <f t="shared" si="129"/>
        <v>#REF!</v>
      </c>
      <c r="BC416" s="70" t="e">
        <f t="shared" si="130"/>
        <v>#REF!</v>
      </c>
      <c r="BD416" s="70" t="e">
        <f t="shared" si="131"/>
        <v>#REF!</v>
      </c>
      <c r="BE416" s="71"/>
      <c r="BF416" s="70" t="s">
        <v>47</v>
      </c>
      <c r="BG416" s="70" t="e">
        <f t="shared" si="132"/>
        <v>#REF!</v>
      </c>
      <c r="BH416" s="70" t="e">
        <f t="shared" si="133"/>
        <v>#REF!</v>
      </c>
      <c r="BI416" s="70" t="e">
        <f t="shared" si="134"/>
        <v>#REF!</v>
      </c>
      <c r="BJ416" s="70" t="e">
        <f t="shared" si="135"/>
        <v>#REF!</v>
      </c>
      <c r="BK416" s="71"/>
      <c r="BL416" s="70" t="s">
        <v>47</v>
      </c>
      <c r="BM416" s="70" t="e">
        <f t="shared" si="136"/>
        <v>#REF!</v>
      </c>
      <c r="BN416" s="70" t="e">
        <f t="shared" si="137"/>
        <v>#REF!</v>
      </c>
      <c r="BO416" s="70" t="e">
        <f t="shared" si="138"/>
        <v>#REF!</v>
      </c>
      <c r="BP416" s="70" t="e">
        <f t="shared" si="139"/>
        <v>#REF!</v>
      </c>
      <c r="BQ416" s="52"/>
    </row>
    <row r="417" spans="1:69">
      <c r="A417" s="66">
        <v>9200</v>
      </c>
      <c r="B417" s="66" t="s">
        <v>422</v>
      </c>
      <c r="C417" s="39"/>
      <c r="D417" s="14" t="e">
        <f>SUMIF(#REF!,Aufteilung_Gebäudegruppen_BWZK!A417,#REF!)</f>
        <v>#REF!</v>
      </c>
      <c r="E417" s="14" t="e">
        <f>SUMIF(#REF!,Aufteilung_Gebäudegruppen_BWZK!A417,#REF!)</f>
        <v>#REF!</v>
      </c>
      <c r="F417" s="14" t="e">
        <f>SUMIF(#REF!,Aufteilung_Gebäudegruppen_BWZK!A417,#REF!)</f>
        <v>#REF!</v>
      </c>
      <c r="G417" s="14" t="e">
        <f>SUMIF(#REF!,Aufteilung_Gebäudegruppen_BWZK!A417,#REF!)</f>
        <v>#REF!</v>
      </c>
      <c r="H417" s="14" t="e">
        <f>SUMIF(#REF!,Aufteilung_Gebäudegruppen_BWZK!A417,#REF!)</f>
        <v>#REF!</v>
      </c>
      <c r="I417" s="67"/>
      <c r="J417" s="72" t="e">
        <f>SUMIF(#REF!,Aufteilung_Gebäudegruppen_BWZK!A417,#REF!)</f>
        <v>#REF!</v>
      </c>
      <c r="K417" s="72" t="e">
        <f>SUMIF(#REF!,Aufteilung_Gebäudegruppen_BWZK!A417,#REF!)</f>
        <v>#REF!</v>
      </c>
      <c r="L417" s="72" t="e">
        <f>SUMIF(#REF!,Aufteilung_Gebäudegruppen_BWZK!A417,#REF!)</f>
        <v>#REF!</v>
      </c>
      <c r="M417" s="72" t="e">
        <f>SUMIF(#REF!,Aufteilung_Gebäudegruppen_BWZK!A417,#REF!)</f>
        <v>#REF!</v>
      </c>
      <c r="N417" s="72" t="e">
        <f>SUMIF(#REF!,Aufteilung_Gebäudegruppen_BWZK!A417,#REF!)</f>
        <v>#REF!</v>
      </c>
      <c r="O417" s="67"/>
      <c r="P417" s="72" t="e">
        <f>SUMIF(#REF!,Aufteilung_Gebäudegruppen_BWZK!A417,#REF!)</f>
        <v>#REF!</v>
      </c>
      <c r="Q417" s="72" t="e">
        <f>SUMIF(#REF!,Aufteilung_Gebäudegruppen_BWZK!A417,#REF!)</f>
        <v>#REF!</v>
      </c>
      <c r="R417" s="72" t="e">
        <f>SUMIF(#REF!,Aufteilung_Gebäudegruppen_BWZK!A417,#REF!)</f>
        <v>#REF!</v>
      </c>
      <c r="S417" s="72" t="e">
        <f>SUMIF(#REF!,Aufteilung_Gebäudegruppen_BWZK!A417,#REF!)</f>
        <v>#REF!</v>
      </c>
      <c r="T417" s="72" t="e">
        <f>SUMIF(#REF!,Aufteilung_Gebäudegruppen_BWZK!A417,#REF!)</f>
        <v>#REF!</v>
      </c>
      <c r="U417" s="67"/>
      <c r="V417" s="72" t="e">
        <f>SUMIF(#REF!,Aufteilung_Gebäudegruppen_BWZK!A417,#REF!)</f>
        <v>#REF!</v>
      </c>
      <c r="W417" s="72" t="e">
        <f>SUMIF(#REF!,Aufteilung_Gebäudegruppen_BWZK!A417,#REF!)</f>
        <v>#REF!</v>
      </c>
      <c r="X417" s="72" t="e">
        <f>SUMIF(#REF!,Aufteilung_Gebäudegruppen_BWZK!A417,#REF!)</f>
        <v>#REF!</v>
      </c>
      <c r="Y417" s="72" t="e">
        <f>SUMIF(#REF!,Aufteilung_Gebäudegruppen_BWZK!A417,#REF!)</f>
        <v>#REF!</v>
      </c>
      <c r="Z417" s="72" t="e">
        <f>SUMIF(#REF!,Aufteilung_Gebäudegruppen_BWZK!A417,#REF!)</f>
        <v>#REF!</v>
      </c>
      <c r="AA417" s="67"/>
      <c r="AB417" s="72" t="e">
        <f>SUMIF(#REF!,Aufteilung_Gebäudegruppen_BWZK!A417,#REF!)</f>
        <v>#REF!</v>
      </c>
      <c r="AC417" s="72" t="e">
        <f>SUMIF(#REF!,Aufteilung_Gebäudegruppen_BWZK!A417,#REF!)</f>
        <v>#REF!</v>
      </c>
      <c r="AD417" s="72" t="e">
        <f>SUMIF(#REF!,Aufteilung_Gebäudegruppen_BWZK!A417,#REF!)</f>
        <v>#REF!</v>
      </c>
      <c r="AE417" s="72" t="e">
        <f>SUMIF(#REF!,Aufteilung_Gebäudegruppen_BWZK!A417,#REF!)</f>
        <v>#REF!</v>
      </c>
      <c r="AF417" s="72" t="e">
        <f>SUMIF(#REF!,Aufteilung_Gebäudegruppen_BWZK!A417,#REF!)</f>
        <v>#REF!</v>
      </c>
      <c r="AG417" s="67"/>
      <c r="AH417" s="72" t="e">
        <f>SUMIF(#REF!,Aufteilung_Gebäudegruppen_BWZK!A417,#REF!)</f>
        <v>#REF!</v>
      </c>
      <c r="AI417" s="72" t="e">
        <f>SUMIF(#REF!,Aufteilung_Gebäudegruppen_BWZK!A417,#REF!)</f>
        <v>#REF!</v>
      </c>
      <c r="AJ417" s="72" t="e">
        <f>SUMIF(#REF!,Aufteilung_Gebäudegruppen_BWZK!A417,#REF!)</f>
        <v>#REF!</v>
      </c>
      <c r="AK417" s="72" t="e">
        <f>SUMIF(#REF!,Aufteilung_Gebäudegruppen_BWZK!A417,#REF!)</f>
        <v>#REF!</v>
      </c>
      <c r="AL417" s="72" t="e">
        <f>SUMIF(#REF!,Aufteilung_Gebäudegruppen_BWZK!A417,#REF!)</f>
        <v>#REF!</v>
      </c>
      <c r="AM417" s="69"/>
      <c r="AN417" s="70" t="s">
        <v>47</v>
      </c>
      <c r="AO417" s="70" t="e">
        <f t="shared" si="120"/>
        <v>#REF!</v>
      </c>
      <c r="AP417" s="70" t="e">
        <f t="shared" si="121"/>
        <v>#REF!</v>
      </c>
      <c r="AQ417" s="70" t="e">
        <f t="shared" si="122"/>
        <v>#REF!</v>
      </c>
      <c r="AR417" s="70" t="e">
        <f t="shared" si="123"/>
        <v>#REF!</v>
      </c>
      <c r="AS417" s="71"/>
      <c r="AT417" s="70" t="s">
        <v>47</v>
      </c>
      <c r="AU417" s="70" t="e">
        <f t="shared" si="124"/>
        <v>#REF!</v>
      </c>
      <c r="AV417" s="70" t="e">
        <f t="shared" si="125"/>
        <v>#REF!</v>
      </c>
      <c r="AW417" s="70" t="e">
        <f t="shared" si="126"/>
        <v>#REF!</v>
      </c>
      <c r="AX417" s="70" t="e">
        <f t="shared" si="127"/>
        <v>#REF!</v>
      </c>
      <c r="AY417" s="71"/>
      <c r="AZ417" s="70" t="s">
        <v>47</v>
      </c>
      <c r="BA417" s="70" t="e">
        <f t="shared" si="128"/>
        <v>#REF!</v>
      </c>
      <c r="BB417" s="70" t="e">
        <f t="shared" si="129"/>
        <v>#REF!</v>
      </c>
      <c r="BC417" s="70" t="e">
        <f t="shared" si="130"/>
        <v>#REF!</v>
      </c>
      <c r="BD417" s="70" t="e">
        <f t="shared" si="131"/>
        <v>#REF!</v>
      </c>
      <c r="BE417" s="71"/>
      <c r="BF417" s="70" t="s">
        <v>47</v>
      </c>
      <c r="BG417" s="70" t="e">
        <f t="shared" si="132"/>
        <v>#REF!</v>
      </c>
      <c r="BH417" s="70" t="e">
        <f t="shared" si="133"/>
        <v>#REF!</v>
      </c>
      <c r="BI417" s="70" t="e">
        <f t="shared" si="134"/>
        <v>#REF!</v>
      </c>
      <c r="BJ417" s="70" t="e">
        <f t="shared" si="135"/>
        <v>#REF!</v>
      </c>
      <c r="BK417" s="71"/>
      <c r="BL417" s="70" t="s">
        <v>47</v>
      </c>
      <c r="BM417" s="70" t="e">
        <f t="shared" si="136"/>
        <v>#REF!</v>
      </c>
      <c r="BN417" s="70" t="e">
        <f t="shared" si="137"/>
        <v>#REF!</v>
      </c>
      <c r="BO417" s="70" t="e">
        <f t="shared" si="138"/>
        <v>#REF!</v>
      </c>
      <c r="BP417" s="70" t="e">
        <f t="shared" si="139"/>
        <v>#REF!</v>
      </c>
      <c r="BQ417" s="52"/>
    </row>
    <row r="418" spans="1:69">
      <c r="A418" s="5">
        <v>9210</v>
      </c>
      <c r="B418" s="5" t="s">
        <v>423</v>
      </c>
      <c r="C418" s="40"/>
      <c r="D418" s="14" t="e">
        <f>SUMIF(#REF!,Aufteilung_Gebäudegruppen_BWZK!A418,#REF!)</f>
        <v>#REF!</v>
      </c>
      <c r="E418" s="14" t="e">
        <f>SUMIF(#REF!,Aufteilung_Gebäudegruppen_BWZK!A418,#REF!)</f>
        <v>#REF!</v>
      </c>
      <c r="F418" s="14" t="e">
        <f>SUMIF(#REF!,Aufteilung_Gebäudegruppen_BWZK!A418,#REF!)</f>
        <v>#REF!</v>
      </c>
      <c r="G418" s="14" t="e">
        <f>SUMIF(#REF!,Aufteilung_Gebäudegruppen_BWZK!A418,#REF!)</f>
        <v>#REF!</v>
      </c>
      <c r="H418" s="14" t="e">
        <f>SUMIF(#REF!,Aufteilung_Gebäudegruppen_BWZK!A418,#REF!)</f>
        <v>#REF!</v>
      </c>
      <c r="I418" s="67"/>
      <c r="J418" s="72" t="e">
        <f>SUMIF(#REF!,Aufteilung_Gebäudegruppen_BWZK!A418,#REF!)</f>
        <v>#REF!</v>
      </c>
      <c r="K418" s="72" t="e">
        <f>SUMIF(#REF!,Aufteilung_Gebäudegruppen_BWZK!A418,#REF!)</f>
        <v>#REF!</v>
      </c>
      <c r="L418" s="72" t="e">
        <f>SUMIF(#REF!,Aufteilung_Gebäudegruppen_BWZK!A418,#REF!)</f>
        <v>#REF!</v>
      </c>
      <c r="M418" s="72" t="e">
        <f>SUMIF(#REF!,Aufteilung_Gebäudegruppen_BWZK!A418,#REF!)</f>
        <v>#REF!</v>
      </c>
      <c r="N418" s="72" t="e">
        <f>SUMIF(#REF!,Aufteilung_Gebäudegruppen_BWZK!A418,#REF!)</f>
        <v>#REF!</v>
      </c>
      <c r="O418" s="67"/>
      <c r="P418" s="72" t="e">
        <f>SUMIF(#REF!,Aufteilung_Gebäudegruppen_BWZK!A418,#REF!)</f>
        <v>#REF!</v>
      </c>
      <c r="Q418" s="72" t="e">
        <f>SUMIF(#REF!,Aufteilung_Gebäudegruppen_BWZK!A418,#REF!)</f>
        <v>#REF!</v>
      </c>
      <c r="R418" s="72" t="e">
        <f>SUMIF(#REF!,Aufteilung_Gebäudegruppen_BWZK!A418,#REF!)</f>
        <v>#REF!</v>
      </c>
      <c r="S418" s="72" t="e">
        <f>SUMIF(#REF!,Aufteilung_Gebäudegruppen_BWZK!A418,#REF!)</f>
        <v>#REF!</v>
      </c>
      <c r="T418" s="72" t="e">
        <f>SUMIF(#REF!,Aufteilung_Gebäudegruppen_BWZK!A418,#REF!)</f>
        <v>#REF!</v>
      </c>
      <c r="U418" s="67"/>
      <c r="V418" s="72" t="e">
        <f>SUMIF(#REF!,Aufteilung_Gebäudegruppen_BWZK!A418,#REF!)</f>
        <v>#REF!</v>
      </c>
      <c r="W418" s="72" t="e">
        <f>SUMIF(#REF!,Aufteilung_Gebäudegruppen_BWZK!A418,#REF!)</f>
        <v>#REF!</v>
      </c>
      <c r="X418" s="72" t="e">
        <f>SUMIF(#REF!,Aufteilung_Gebäudegruppen_BWZK!A418,#REF!)</f>
        <v>#REF!</v>
      </c>
      <c r="Y418" s="72" t="e">
        <f>SUMIF(#REF!,Aufteilung_Gebäudegruppen_BWZK!A418,#REF!)</f>
        <v>#REF!</v>
      </c>
      <c r="Z418" s="72" t="e">
        <f>SUMIF(#REF!,Aufteilung_Gebäudegruppen_BWZK!A418,#REF!)</f>
        <v>#REF!</v>
      </c>
      <c r="AA418" s="67"/>
      <c r="AB418" s="72" t="e">
        <f>SUMIF(#REF!,Aufteilung_Gebäudegruppen_BWZK!A418,#REF!)</f>
        <v>#REF!</v>
      </c>
      <c r="AC418" s="72" t="e">
        <f>SUMIF(#REF!,Aufteilung_Gebäudegruppen_BWZK!A418,#REF!)</f>
        <v>#REF!</v>
      </c>
      <c r="AD418" s="72" t="e">
        <f>SUMIF(#REF!,Aufteilung_Gebäudegruppen_BWZK!A418,#REF!)</f>
        <v>#REF!</v>
      </c>
      <c r="AE418" s="72" t="e">
        <f>SUMIF(#REF!,Aufteilung_Gebäudegruppen_BWZK!A418,#REF!)</f>
        <v>#REF!</v>
      </c>
      <c r="AF418" s="72" t="e">
        <f>SUMIF(#REF!,Aufteilung_Gebäudegruppen_BWZK!A418,#REF!)</f>
        <v>#REF!</v>
      </c>
      <c r="AG418" s="67"/>
      <c r="AH418" s="72" t="e">
        <f>SUMIF(#REF!,Aufteilung_Gebäudegruppen_BWZK!A418,#REF!)</f>
        <v>#REF!</v>
      </c>
      <c r="AI418" s="72" t="e">
        <f>SUMIF(#REF!,Aufteilung_Gebäudegruppen_BWZK!A418,#REF!)</f>
        <v>#REF!</v>
      </c>
      <c r="AJ418" s="72" t="e">
        <f>SUMIF(#REF!,Aufteilung_Gebäudegruppen_BWZK!A418,#REF!)</f>
        <v>#REF!</v>
      </c>
      <c r="AK418" s="72" t="e">
        <f>SUMIF(#REF!,Aufteilung_Gebäudegruppen_BWZK!A418,#REF!)</f>
        <v>#REF!</v>
      </c>
      <c r="AL418" s="72" t="e">
        <f>SUMIF(#REF!,Aufteilung_Gebäudegruppen_BWZK!A418,#REF!)</f>
        <v>#REF!</v>
      </c>
      <c r="AM418" s="69"/>
      <c r="AN418" s="70" t="s">
        <v>47</v>
      </c>
      <c r="AO418" s="70" t="e">
        <f t="shared" si="120"/>
        <v>#REF!</v>
      </c>
      <c r="AP418" s="70" t="e">
        <f t="shared" si="121"/>
        <v>#REF!</v>
      </c>
      <c r="AQ418" s="70" t="e">
        <f t="shared" si="122"/>
        <v>#REF!</v>
      </c>
      <c r="AR418" s="70" t="e">
        <f t="shared" si="123"/>
        <v>#REF!</v>
      </c>
      <c r="AS418" s="71"/>
      <c r="AT418" s="70" t="s">
        <v>47</v>
      </c>
      <c r="AU418" s="70" t="e">
        <f t="shared" si="124"/>
        <v>#REF!</v>
      </c>
      <c r="AV418" s="70" t="e">
        <f t="shared" si="125"/>
        <v>#REF!</v>
      </c>
      <c r="AW418" s="70" t="e">
        <f t="shared" si="126"/>
        <v>#REF!</v>
      </c>
      <c r="AX418" s="70" t="e">
        <f t="shared" si="127"/>
        <v>#REF!</v>
      </c>
      <c r="AY418" s="71"/>
      <c r="AZ418" s="70" t="s">
        <v>47</v>
      </c>
      <c r="BA418" s="70" t="e">
        <f t="shared" si="128"/>
        <v>#REF!</v>
      </c>
      <c r="BB418" s="70" t="e">
        <f t="shared" si="129"/>
        <v>#REF!</v>
      </c>
      <c r="BC418" s="70" t="e">
        <f t="shared" si="130"/>
        <v>#REF!</v>
      </c>
      <c r="BD418" s="70" t="e">
        <f t="shared" si="131"/>
        <v>#REF!</v>
      </c>
      <c r="BE418" s="71"/>
      <c r="BF418" s="70" t="s">
        <v>47</v>
      </c>
      <c r="BG418" s="70" t="e">
        <f t="shared" si="132"/>
        <v>#REF!</v>
      </c>
      <c r="BH418" s="70" t="e">
        <f t="shared" si="133"/>
        <v>#REF!</v>
      </c>
      <c r="BI418" s="70" t="e">
        <f t="shared" si="134"/>
        <v>#REF!</v>
      </c>
      <c r="BJ418" s="70" t="e">
        <f t="shared" si="135"/>
        <v>#REF!</v>
      </c>
      <c r="BK418" s="71"/>
      <c r="BL418" s="70" t="s">
        <v>47</v>
      </c>
      <c r="BM418" s="70" t="e">
        <f t="shared" si="136"/>
        <v>#REF!</v>
      </c>
      <c r="BN418" s="70" t="e">
        <f t="shared" si="137"/>
        <v>#REF!</v>
      </c>
      <c r="BO418" s="70" t="e">
        <f t="shared" si="138"/>
        <v>#REF!</v>
      </c>
      <c r="BP418" s="70" t="e">
        <f t="shared" si="139"/>
        <v>#REF!</v>
      </c>
      <c r="BQ418" s="52"/>
    </row>
    <row r="419" spans="1:69">
      <c r="A419" s="5">
        <v>9220</v>
      </c>
      <c r="B419" s="5" t="s">
        <v>424</v>
      </c>
      <c r="C419" s="40"/>
      <c r="D419" s="14" t="e">
        <f>SUMIF(#REF!,Aufteilung_Gebäudegruppen_BWZK!A419,#REF!)</f>
        <v>#REF!</v>
      </c>
      <c r="E419" s="14" t="e">
        <f>SUMIF(#REF!,Aufteilung_Gebäudegruppen_BWZK!A419,#REF!)</f>
        <v>#REF!</v>
      </c>
      <c r="F419" s="14" t="e">
        <f>SUMIF(#REF!,Aufteilung_Gebäudegruppen_BWZK!A419,#REF!)</f>
        <v>#REF!</v>
      </c>
      <c r="G419" s="14" t="e">
        <f>SUMIF(#REF!,Aufteilung_Gebäudegruppen_BWZK!A419,#REF!)</f>
        <v>#REF!</v>
      </c>
      <c r="H419" s="14" t="e">
        <f>SUMIF(#REF!,Aufteilung_Gebäudegruppen_BWZK!A419,#REF!)</f>
        <v>#REF!</v>
      </c>
      <c r="I419" s="67"/>
      <c r="J419" s="72" t="e">
        <f>SUMIF(#REF!,Aufteilung_Gebäudegruppen_BWZK!A419,#REF!)</f>
        <v>#REF!</v>
      </c>
      <c r="K419" s="72" t="e">
        <f>SUMIF(#REF!,Aufteilung_Gebäudegruppen_BWZK!A419,#REF!)</f>
        <v>#REF!</v>
      </c>
      <c r="L419" s="72" t="e">
        <f>SUMIF(#REF!,Aufteilung_Gebäudegruppen_BWZK!A419,#REF!)</f>
        <v>#REF!</v>
      </c>
      <c r="M419" s="72" t="e">
        <f>SUMIF(#REF!,Aufteilung_Gebäudegruppen_BWZK!A419,#REF!)</f>
        <v>#REF!</v>
      </c>
      <c r="N419" s="72" t="e">
        <f>SUMIF(#REF!,Aufteilung_Gebäudegruppen_BWZK!A419,#REF!)</f>
        <v>#REF!</v>
      </c>
      <c r="O419" s="67"/>
      <c r="P419" s="72" t="e">
        <f>SUMIF(#REF!,Aufteilung_Gebäudegruppen_BWZK!A419,#REF!)</f>
        <v>#REF!</v>
      </c>
      <c r="Q419" s="72" t="e">
        <f>SUMIF(#REF!,Aufteilung_Gebäudegruppen_BWZK!A419,#REF!)</f>
        <v>#REF!</v>
      </c>
      <c r="R419" s="72" t="e">
        <f>SUMIF(#REF!,Aufteilung_Gebäudegruppen_BWZK!A419,#REF!)</f>
        <v>#REF!</v>
      </c>
      <c r="S419" s="72" t="e">
        <f>SUMIF(#REF!,Aufteilung_Gebäudegruppen_BWZK!A419,#REF!)</f>
        <v>#REF!</v>
      </c>
      <c r="T419" s="72" t="e">
        <f>SUMIF(#REF!,Aufteilung_Gebäudegruppen_BWZK!A419,#REF!)</f>
        <v>#REF!</v>
      </c>
      <c r="U419" s="67"/>
      <c r="V419" s="72" t="e">
        <f>SUMIF(#REF!,Aufteilung_Gebäudegruppen_BWZK!A419,#REF!)</f>
        <v>#REF!</v>
      </c>
      <c r="W419" s="72" t="e">
        <f>SUMIF(#REF!,Aufteilung_Gebäudegruppen_BWZK!A419,#REF!)</f>
        <v>#REF!</v>
      </c>
      <c r="X419" s="72" t="e">
        <f>SUMIF(#REF!,Aufteilung_Gebäudegruppen_BWZK!A419,#REF!)</f>
        <v>#REF!</v>
      </c>
      <c r="Y419" s="72" t="e">
        <f>SUMIF(#REF!,Aufteilung_Gebäudegruppen_BWZK!A419,#REF!)</f>
        <v>#REF!</v>
      </c>
      <c r="Z419" s="72" t="e">
        <f>SUMIF(#REF!,Aufteilung_Gebäudegruppen_BWZK!A419,#REF!)</f>
        <v>#REF!</v>
      </c>
      <c r="AA419" s="67"/>
      <c r="AB419" s="72" t="e">
        <f>SUMIF(#REF!,Aufteilung_Gebäudegruppen_BWZK!A419,#REF!)</f>
        <v>#REF!</v>
      </c>
      <c r="AC419" s="72" t="e">
        <f>SUMIF(#REF!,Aufteilung_Gebäudegruppen_BWZK!A419,#REF!)</f>
        <v>#REF!</v>
      </c>
      <c r="AD419" s="72" t="e">
        <f>SUMIF(#REF!,Aufteilung_Gebäudegruppen_BWZK!A419,#REF!)</f>
        <v>#REF!</v>
      </c>
      <c r="AE419" s="72" t="e">
        <f>SUMIF(#REF!,Aufteilung_Gebäudegruppen_BWZK!A419,#REF!)</f>
        <v>#REF!</v>
      </c>
      <c r="AF419" s="72" t="e">
        <f>SUMIF(#REF!,Aufteilung_Gebäudegruppen_BWZK!A419,#REF!)</f>
        <v>#REF!</v>
      </c>
      <c r="AG419" s="67"/>
      <c r="AH419" s="72" t="e">
        <f>SUMIF(#REF!,Aufteilung_Gebäudegruppen_BWZK!A419,#REF!)</f>
        <v>#REF!</v>
      </c>
      <c r="AI419" s="72" t="e">
        <f>SUMIF(#REF!,Aufteilung_Gebäudegruppen_BWZK!A419,#REF!)</f>
        <v>#REF!</v>
      </c>
      <c r="AJ419" s="72" t="e">
        <f>SUMIF(#REF!,Aufteilung_Gebäudegruppen_BWZK!A419,#REF!)</f>
        <v>#REF!</v>
      </c>
      <c r="AK419" s="72" t="e">
        <f>SUMIF(#REF!,Aufteilung_Gebäudegruppen_BWZK!A419,#REF!)</f>
        <v>#REF!</v>
      </c>
      <c r="AL419" s="72" t="e">
        <f>SUMIF(#REF!,Aufteilung_Gebäudegruppen_BWZK!A419,#REF!)</f>
        <v>#REF!</v>
      </c>
      <c r="AM419" s="69"/>
      <c r="AN419" s="70" t="s">
        <v>47</v>
      </c>
      <c r="AO419" s="70" t="e">
        <f t="shared" si="120"/>
        <v>#REF!</v>
      </c>
      <c r="AP419" s="70" t="e">
        <f t="shared" si="121"/>
        <v>#REF!</v>
      </c>
      <c r="AQ419" s="70" t="e">
        <f t="shared" si="122"/>
        <v>#REF!</v>
      </c>
      <c r="AR419" s="70" t="e">
        <f t="shared" si="123"/>
        <v>#REF!</v>
      </c>
      <c r="AS419" s="71"/>
      <c r="AT419" s="70" t="s">
        <v>47</v>
      </c>
      <c r="AU419" s="70" t="e">
        <f t="shared" si="124"/>
        <v>#REF!</v>
      </c>
      <c r="AV419" s="70" t="e">
        <f t="shared" si="125"/>
        <v>#REF!</v>
      </c>
      <c r="AW419" s="70" t="e">
        <f t="shared" si="126"/>
        <v>#REF!</v>
      </c>
      <c r="AX419" s="70" t="e">
        <f t="shared" si="127"/>
        <v>#REF!</v>
      </c>
      <c r="AY419" s="71"/>
      <c r="AZ419" s="70" t="s">
        <v>47</v>
      </c>
      <c r="BA419" s="70" t="e">
        <f t="shared" si="128"/>
        <v>#REF!</v>
      </c>
      <c r="BB419" s="70" t="e">
        <f t="shared" si="129"/>
        <v>#REF!</v>
      </c>
      <c r="BC419" s="70" t="e">
        <f t="shared" si="130"/>
        <v>#REF!</v>
      </c>
      <c r="BD419" s="70" t="e">
        <f t="shared" si="131"/>
        <v>#REF!</v>
      </c>
      <c r="BE419" s="71"/>
      <c r="BF419" s="70" t="s">
        <v>47</v>
      </c>
      <c r="BG419" s="70" t="e">
        <f t="shared" si="132"/>
        <v>#REF!</v>
      </c>
      <c r="BH419" s="70" t="e">
        <f t="shared" si="133"/>
        <v>#REF!</v>
      </c>
      <c r="BI419" s="70" t="e">
        <f t="shared" si="134"/>
        <v>#REF!</v>
      </c>
      <c r="BJ419" s="70" t="e">
        <f t="shared" si="135"/>
        <v>#REF!</v>
      </c>
      <c r="BK419" s="71"/>
      <c r="BL419" s="70" t="s">
        <v>47</v>
      </c>
      <c r="BM419" s="70" t="e">
        <f t="shared" si="136"/>
        <v>#REF!</v>
      </c>
      <c r="BN419" s="70" t="e">
        <f t="shared" si="137"/>
        <v>#REF!</v>
      </c>
      <c r="BO419" s="70" t="e">
        <f t="shared" si="138"/>
        <v>#REF!</v>
      </c>
      <c r="BP419" s="70" t="e">
        <f t="shared" si="139"/>
        <v>#REF!</v>
      </c>
      <c r="BQ419" s="52"/>
    </row>
    <row r="420" spans="1:69">
      <c r="A420" s="66">
        <v>9300</v>
      </c>
      <c r="B420" s="66" t="s">
        <v>425</v>
      </c>
      <c r="C420" s="39"/>
      <c r="D420" s="14" t="e">
        <f>SUMIF(#REF!,Aufteilung_Gebäudegruppen_BWZK!A420,#REF!)</f>
        <v>#REF!</v>
      </c>
      <c r="E420" s="14" t="e">
        <f>SUMIF(#REF!,Aufteilung_Gebäudegruppen_BWZK!A420,#REF!)</f>
        <v>#REF!</v>
      </c>
      <c r="F420" s="14" t="e">
        <f>SUMIF(#REF!,Aufteilung_Gebäudegruppen_BWZK!A420,#REF!)</f>
        <v>#REF!</v>
      </c>
      <c r="G420" s="14" t="e">
        <f>SUMIF(#REF!,Aufteilung_Gebäudegruppen_BWZK!A420,#REF!)</f>
        <v>#REF!</v>
      </c>
      <c r="H420" s="14" t="e">
        <f>SUMIF(#REF!,Aufteilung_Gebäudegruppen_BWZK!A420,#REF!)</f>
        <v>#REF!</v>
      </c>
      <c r="I420" s="67"/>
      <c r="J420" s="72" t="e">
        <f>SUMIF(#REF!,Aufteilung_Gebäudegruppen_BWZK!A420,#REF!)</f>
        <v>#REF!</v>
      </c>
      <c r="K420" s="72" t="e">
        <f>SUMIF(#REF!,Aufteilung_Gebäudegruppen_BWZK!A420,#REF!)</f>
        <v>#REF!</v>
      </c>
      <c r="L420" s="72" t="e">
        <f>SUMIF(#REF!,Aufteilung_Gebäudegruppen_BWZK!A420,#REF!)</f>
        <v>#REF!</v>
      </c>
      <c r="M420" s="72" t="e">
        <f>SUMIF(#REF!,Aufteilung_Gebäudegruppen_BWZK!A420,#REF!)</f>
        <v>#REF!</v>
      </c>
      <c r="N420" s="72" t="e">
        <f>SUMIF(#REF!,Aufteilung_Gebäudegruppen_BWZK!A420,#REF!)</f>
        <v>#REF!</v>
      </c>
      <c r="O420" s="67"/>
      <c r="P420" s="72" t="e">
        <f>SUMIF(#REF!,Aufteilung_Gebäudegruppen_BWZK!A420,#REF!)</f>
        <v>#REF!</v>
      </c>
      <c r="Q420" s="72" t="e">
        <f>SUMIF(#REF!,Aufteilung_Gebäudegruppen_BWZK!A420,#REF!)</f>
        <v>#REF!</v>
      </c>
      <c r="R420" s="72" t="e">
        <f>SUMIF(#REF!,Aufteilung_Gebäudegruppen_BWZK!A420,#REF!)</f>
        <v>#REF!</v>
      </c>
      <c r="S420" s="72" t="e">
        <f>SUMIF(#REF!,Aufteilung_Gebäudegruppen_BWZK!A420,#REF!)</f>
        <v>#REF!</v>
      </c>
      <c r="T420" s="72" t="e">
        <f>SUMIF(#REF!,Aufteilung_Gebäudegruppen_BWZK!A420,#REF!)</f>
        <v>#REF!</v>
      </c>
      <c r="U420" s="67"/>
      <c r="V420" s="72" t="e">
        <f>SUMIF(#REF!,Aufteilung_Gebäudegruppen_BWZK!A420,#REF!)</f>
        <v>#REF!</v>
      </c>
      <c r="W420" s="72" t="e">
        <f>SUMIF(#REF!,Aufteilung_Gebäudegruppen_BWZK!A420,#REF!)</f>
        <v>#REF!</v>
      </c>
      <c r="X420" s="72" t="e">
        <f>SUMIF(#REF!,Aufteilung_Gebäudegruppen_BWZK!A420,#REF!)</f>
        <v>#REF!</v>
      </c>
      <c r="Y420" s="72" t="e">
        <f>SUMIF(#REF!,Aufteilung_Gebäudegruppen_BWZK!A420,#REF!)</f>
        <v>#REF!</v>
      </c>
      <c r="Z420" s="72" t="e">
        <f>SUMIF(#REF!,Aufteilung_Gebäudegruppen_BWZK!A420,#REF!)</f>
        <v>#REF!</v>
      </c>
      <c r="AA420" s="67"/>
      <c r="AB420" s="72" t="e">
        <f>SUMIF(#REF!,Aufteilung_Gebäudegruppen_BWZK!A420,#REF!)</f>
        <v>#REF!</v>
      </c>
      <c r="AC420" s="72" t="e">
        <f>SUMIF(#REF!,Aufteilung_Gebäudegruppen_BWZK!A420,#REF!)</f>
        <v>#REF!</v>
      </c>
      <c r="AD420" s="72" t="e">
        <f>SUMIF(#REF!,Aufteilung_Gebäudegruppen_BWZK!A420,#REF!)</f>
        <v>#REF!</v>
      </c>
      <c r="AE420" s="72" t="e">
        <f>SUMIF(#REF!,Aufteilung_Gebäudegruppen_BWZK!A420,#REF!)</f>
        <v>#REF!</v>
      </c>
      <c r="AF420" s="72" t="e">
        <f>SUMIF(#REF!,Aufteilung_Gebäudegruppen_BWZK!A420,#REF!)</f>
        <v>#REF!</v>
      </c>
      <c r="AG420" s="67"/>
      <c r="AH420" s="72" t="e">
        <f>SUMIF(#REF!,Aufteilung_Gebäudegruppen_BWZK!A420,#REF!)</f>
        <v>#REF!</v>
      </c>
      <c r="AI420" s="72" t="e">
        <f>SUMIF(#REF!,Aufteilung_Gebäudegruppen_BWZK!A420,#REF!)</f>
        <v>#REF!</v>
      </c>
      <c r="AJ420" s="72" t="e">
        <f>SUMIF(#REF!,Aufteilung_Gebäudegruppen_BWZK!A420,#REF!)</f>
        <v>#REF!</v>
      </c>
      <c r="AK420" s="72" t="e">
        <f>SUMIF(#REF!,Aufteilung_Gebäudegruppen_BWZK!A420,#REF!)</f>
        <v>#REF!</v>
      </c>
      <c r="AL420" s="72" t="e">
        <f>SUMIF(#REF!,Aufteilung_Gebäudegruppen_BWZK!A420,#REF!)</f>
        <v>#REF!</v>
      </c>
      <c r="AM420" s="69"/>
      <c r="AN420" s="70" t="s">
        <v>47</v>
      </c>
      <c r="AO420" s="70" t="e">
        <f t="shared" si="120"/>
        <v>#REF!</v>
      </c>
      <c r="AP420" s="70" t="e">
        <f t="shared" si="121"/>
        <v>#REF!</v>
      </c>
      <c r="AQ420" s="70" t="e">
        <f t="shared" si="122"/>
        <v>#REF!</v>
      </c>
      <c r="AR420" s="70" t="e">
        <f t="shared" si="123"/>
        <v>#REF!</v>
      </c>
      <c r="AS420" s="71"/>
      <c r="AT420" s="70" t="s">
        <v>47</v>
      </c>
      <c r="AU420" s="70" t="e">
        <f t="shared" si="124"/>
        <v>#REF!</v>
      </c>
      <c r="AV420" s="70" t="e">
        <f t="shared" si="125"/>
        <v>#REF!</v>
      </c>
      <c r="AW420" s="70" t="e">
        <f t="shared" si="126"/>
        <v>#REF!</v>
      </c>
      <c r="AX420" s="70" t="e">
        <f t="shared" si="127"/>
        <v>#REF!</v>
      </c>
      <c r="AY420" s="71"/>
      <c r="AZ420" s="70" t="s">
        <v>47</v>
      </c>
      <c r="BA420" s="70" t="e">
        <f t="shared" si="128"/>
        <v>#REF!</v>
      </c>
      <c r="BB420" s="70" t="e">
        <f t="shared" si="129"/>
        <v>#REF!</v>
      </c>
      <c r="BC420" s="70" t="e">
        <f t="shared" si="130"/>
        <v>#REF!</v>
      </c>
      <c r="BD420" s="70" t="e">
        <f t="shared" si="131"/>
        <v>#REF!</v>
      </c>
      <c r="BE420" s="71"/>
      <c r="BF420" s="70" t="s">
        <v>47</v>
      </c>
      <c r="BG420" s="70" t="e">
        <f t="shared" si="132"/>
        <v>#REF!</v>
      </c>
      <c r="BH420" s="70" t="e">
        <f t="shared" si="133"/>
        <v>#REF!</v>
      </c>
      <c r="BI420" s="70" t="e">
        <f t="shared" si="134"/>
        <v>#REF!</v>
      </c>
      <c r="BJ420" s="70" t="e">
        <f t="shared" si="135"/>
        <v>#REF!</v>
      </c>
      <c r="BK420" s="71"/>
      <c r="BL420" s="70" t="s">
        <v>47</v>
      </c>
      <c r="BM420" s="70" t="e">
        <f t="shared" si="136"/>
        <v>#REF!</v>
      </c>
      <c r="BN420" s="70" t="e">
        <f t="shared" si="137"/>
        <v>#REF!</v>
      </c>
      <c r="BO420" s="70" t="e">
        <f t="shared" si="138"/>
        <v>#REF!</v>
      </c>
      <c r="BP420" s="70" t="e">
        <f t="shared" si="139"/>
        <v>#REF!</v>
      </c>
      <c r="BQ420" s="52"/>
    </row>
    <row r="421" spans="1:69">
      <c r="A421" s="5">
        <v>9310</v>
      </c>
      <c r="B421" s="5" t="s">
        <v>426</v>
      </c>
      <c r="C421" s="40"/>
      <c r="D421" s="14" t="e">
        <f>SUMIF(#REF!,Aufteilung_Gebäudegruppen_BWZK!A421,#REF!)</f>
        <v>#REF!</v>
      </c>
      <c r="E421" s="14" t="e">
        <f>SUMIF(#REF!,Aufteilung_Gebäudegruppen_BWZK!A421,#REF!)</f>
        <v>#REF!</v>
      </c>
      <c r="F421" s="14" t="e">
        <f>SUMIF(#REF!,Aufteilung_Gebäudegruppen_BWZK!A421,#REF!)</f>
        <v>#REF!</v>
      </c>
      <c r="G421" s="14" t="e">
        <f>SUMIF(#REF!,Aufteilung_Gebäudegruppen_BWZK!A421,#REF!)</f>
        <v>#REF!</v>
      </c>
      <c r="H421" s="14" t="e">
        <f>SUMIF(#REF!,Aufteilung_Gebäudegruppen_BWZK!A421,#REF!)</f>
        <v>#REF!</v>
      </c>
      <c r="I421" s="67"/>
      <c r="J421" s="72" t="e">
        <f>SUMIF(#REF!,Aufteilung_Gebäudegruppen_BWZK!A421,#REF!)</f>
        <v>#REF!</v>
      </c>
      <c r="K421" s="72" t="e">
        <f>SUMIF(#REF!,Aufteilung_Gebäudegruppen_BWZK!A421,#REF!)</f>
        <v>#REF!</v>
      </c>
      <c r="L421" s="72" t="e">
        <f>SUMIF(#REF!,Aufteilung_Gebäudegruppen_BWZK!A421,#REF!)</f>
        <v>#REF!</v>
      </c>
      <c r="M421" s="72" t="e">
        <f>SUMIF(#REF!,Aufteilung_Gebäudegruppen_BWZK!A421,#REF!)</f>
        <v>#REF!</v>
      </c>
      <c r="N421" s="72" t="e">
        <f>SUMIF(#REF!,Aufteilung_Gebäudegruppen_BWZK!A421,#REF!)</f>
        <v>#REF!</v>
      </c>
      <c r="O421" s="67"/>
      <c r="P421" s="72" t="e">
        <f>SUMIF(#REF!,Aufteilung_Gebäudegruppen_BWZK!A421,#REF!)</f>
        <v>#REF!</v>
      </c>
      <c r="Q421" s="72" t="e">
        <f>SUMIF(#REF!,Aufteilung_Gebäudegruppen_BWZK!A421,#REF!)</f>
        <v>#REF!</v>
      </c>
      <c r="R421" s="72" t="e">
        <f>SUMIF(#REF!,Aufteilung_Gebäudegruppen_BWZK!A421,#REF!)</f>
        <v>#REF!</v>
      </c>
      <c r="S421" s="72" t="e">
        <f>SUMIF(#REF!,Aufteilung_Gebäudegruppen_BWZK!A421,#REF!)</f>
        <v>#REF!</v>
      </c>
      <c r="T421" s="72" t="e">
        <f>SUMIF(#REF!,Aufteilung_Gebäudegruppen_BWZK!A421,#REF!)</f>
        <v>#REF!</v>
      </c>
      <c r="U421" s="67"/>
      <c r="V421" s="72" t="e">
        <f>SUMIF(#REF!,Aufteilung_Gebäudegruppen_BWZK!A421,#REF!)</f>
        <v>#REF!</v>
      </c>
      <c r="W421" s="72" t="e">
        <f>SUMIF(#REF!,Aufteilung_Gebäudegruppen_BWZK!A421,#REF!)</f>
        <v>#REF!</v>
      </c>
      <c r="X421" s="72" t="e">
        <f>SUMIF(#REF!,Aufteilung_Gebäudegruppen_BWZK!A421,#REF!)</f>
        <v>#REF!</v>
      </c>
      <c r="Y421" s="72" t="e">
        <f>SUMIF(#REF!,Aufteilung_Gebäudegruppen_BWZK!A421,#REF!)</f>
        <v>#REF!</v>
      </c>
      <c r="Z421" s="72" t="e">
        <f>SUMIF(#REF!,Aufteilung_Gebäudegruppen_BWZK!A421,#REF!)</f>
        <v>#REF!</v>
      </c>
      <c r="AA421" s="67"/>
      <c r="AB421" s="72" t="e">
        <f>SUMIF(#REF!,Aufteilung_Gebäudegruppen_BWZK!A421,#REF!)</f>
        <v>#REF!</v>
      </c>
      <c r="AC421" s="72" t="e">
        <f>SUMIF(#REF!,Aufteilung_Gebäudegruppen_BWZK!A421,#REF!)</f>
        <v>#REF!</v>
      </c>
      <c r="AD421" s="72" t="e">
        <f>SUMIF(#REF!,Aufteilung_Gebäudegruppen_BWZK!A421,#REF!)</f>
        <v>#REF!</v>
      </c>
      <c r="AE421" s="72" t="e">
        <f>SUMIF(#REF!,Aufteilung_Gebäudegruppen_BWZK!A421,#REF!)</f>
        <v>#REF!</v>
      </c>
      <c r="AF421" s="72" t="e">
        <f>SUMIF(#REF!,Aufteilung_Gebäudegruppen_BWZK!A421,#REF!)</f>
        <v>#REF!</v>
      </c>
      <c r="AG421" s="67"/>
      <c r="AH421" s="72" t="e">
        <f>SUMIF(#REF!,Aufteilung_Gebäudegruppen_BWZK!A421,#REF!)</f>
        <v>#REF!</v>
      </c>
      <c r="AI421" s="72" t="e">
        <f>SUMIF(#REF!,Aufteilung_Gebäudegruppen_BWZK!A421,#REF!)</f>
        <v>#REF!</v>
      </c>
      <c r="AJ421" s="72" t="e">
        <f>SUMIF(#REF!,Aufteilung_Gebäudegruppen_BWZK!A421,#REF!)</f>
        <v>#REF!</v>
      </c>
      <c r="AK421" s="72" t="e">
        <f>SUMIF(#REF!,Aufteilung_Gebäudegruppen_BWZK!A421,#REF!)</f>
        <v>#REF!</v>
      </c>
      <c r="AL421" s="72" t="e">
        <f>SUMIF(#REF!,Aufteilung_Gebäudegruppen_BWZK!A421,#REF!)</f>
        <v>#REF!</v>
      </c>
      <c r="AM421" s="69"/>
      <c r="AN421" s="70" t="s">
        <v>47</v>
      </c>
      <c r="AO421" s="70" t="e">
        <f t="shared" si="120"/>
        <v>#REF!</v>
      </c>
      <c r="AP421" s="70" t="e">
        <f t="shared" si="121"/>
        <v>#REF!</v>
      </c>
      <c r="AQ421" s="70" t="e">
        <f t="shared" si="122"/>
        <v>#REF!</v>
      </c>
      <c r="AR421" s="70" t="e">
        <f t="shared" si="123"/>
        <v>#REF!</v>
      </c>
      <c r="AS421" s="71"/>
      <c r="AT421" s="70" t="s">
        <v>47</v>
      </c>
      <c r="AU421" s="70" t="e">
        <f t="shared" si="124"/>
        <v>#REF!</v>
      </c>
      <c r="AV421" s="70" t="e">
        <f t="shared" si="125"/>
        <v>#REF!</v>
      </c>
      <c r="AW421" s="70" t="e">
        <f t="shared" si="126"/>
        <v>#REF!</v>
      </c>
      <c r="AX421" s="70" t="e">
        <f t="shared" si="127"/>
        <v>#REF!</v>
      </c>
      <c r="AY421" s="71"/>
      <c r="AZ421" s="70" t="s">
        <v>47</v>
      </c>
      <c r="BA421" s="70" t="e">
        <f t="shared" si="128"/>
        <v>#REF!</v>
      </c>
      <c r="BB421" s="70" t="e">
        <f t="shared" si="129"/>
        <v>#REF!</v>
      </c>
      <c r="BC421" s="70" t="e">
        <f t="shared" si="130"/>
        <v>#REF!</v>
      </c>
      <c r="BD421" s="70" t="e">
        <f t="shared" si="131"/>
        <v>#REF!</v>
      </c>
      <c r="BE421" s="71"/>
      <c r="BF421" s="70" t="s">
        <v>47</v>
      </c>
      <c r="BG421" s="70" t="e">
        <f t="shared" si="132"/>
        <v>#REF!</v>
      </c>
      <c r="BH421" s="70" t="e">
        <f t="shared" si="133"/>
        <v>#REF!</v>
      </c>
      <c r="BI421" s="70" t="e">
        <f t="shared" si="134"/>
        <v>#REF!</v>
      </c>
      <c r="BJ421" s="70" t="e">
        <f t="shared" si="135"/>
        <v>#REF!</v>
      </c>
      <c r="BK421" s="71"/>
      <c r="BL421" s="70" t="s">
        <v>47</v>
      </c>
      <c r="BM421" s="70" t="e">
        <f t="shared" si="136"/>
        <v>#REF!</v>
      </c>
      <c r="BN421" s="70" t="e">
        <f t="shared" si="137"/>
        <v>#REF!</v>
      </c>
      <c r="BO421" s="70" t="e">
        <f t="shared" si="138"/>
        <v>#REF!</v>
      </c>
      <c r="BP421" s="70" t="e">
        <f t="shared" si="139"/>
        <v>#REF!</v>
      </c>
      <c r="BQ421" s="52"/>
    </row>
    <row r="422" spans="1:69">
      <c r="A422" s="5">
        <v>9320</v>
      </c>
      <c r="B422" s="5" t="s">
        <v>427</v>
      </c>
      <c r="C422" s="40"/>
      <c r="D422" s="14" t="e">
        <f>SUMIF(#REF!,Aufteilung_Gebäudegruppen_BWZK!A422,#REF!)</f>
        <v>#REF!</v>
      </c>
      <c r="E422" s="14" t="e">
        <f>SUMIF(#REF!,Aufteilung_Gebäudegruppen_BWZK!A422,#REF!)</f>
        <v>#REF!</v>
      </c>
      <c r="F422" s="14" t="e">
        <f>SUMIF(#REF!,Aufteilung_Gebäudegruppen_BWZK!A422,#REF!)</f>
        <v>#REF!</v>
      </c>
      <c r="G422" s="14" t="e">
        <f>SUMIF(#REF!,Aufteilung_Gebäudegruppen_BWZK!A422,#REF!)</f>
        <v>#REF!</v>
      </c>
      <c r="H422" s="14" t="e">
        <f>SUMIF(#REF!,Aufteilung_Gebäudegruppen_BWZK!A422,#REF!)</f>
        <v>#REF!</v>
      </c>
      <c r="I422" s="67"/>
      <c r="J422" s="72" t="e">
        <f>SUMIF(#REF!,Aufteilung_Gebäudegruppen_BWZK!A422,#REF!)</f>
        <v>#REF!</v>
      </c>
      <c r="K422" s="72" t="e">
        <f>SUMIF(#REF!,Aufteilung_Gebäudegruppen_BWZK!A422,#REF!)</f>
        <v>#REF!</v>
      </c>
      <c r="L422" s="72" t="e">
        <f>SUMIF(#REF!,Aufteilung_Gebäudegruppen_BWZK!A422,#REF!)</f>
        <v>#REF!</v>
      </c>
      <c r="M422" s="72" t="e">
        <f>SUMIF(#REF!,Aufteilung_Gebäudegruppen_BWZK!A422,#REF!)</f>
        <v>#REF!</v>
      </c>
      <c r="N422" s="72" t="e">
        <f>SUMIF(#REF!,Aufteilung_Gebäudegruppen_BWZK!A422,#REF!)</f>
        <v>#REF!</v>
      </c>
      <c r="O422" s="67"/>
      <c r="P422" s="72" t="e">
        <f>SUMIF(#REF!,Aufteilung_Gebäudegruppen_BWZK!A422,#REF!)</f>
        <v>#REF!</v>
      </c>
      <c r="Q422" s="72" t="e">
        <f>SUMIF(#REF!,Aufteilung_Gebäudegruppen_BWZK!A422,#REF!)</f>
        <v>#REF!</v>
      </c>
      <c r="R422" s="72" t="e">
        <f>SUMIF(#REF!,Aufteilung_Gebäudegruppen_BWZK!A422,#REF!)</f>
        <v>#REF!</v>
      </c>
      <c r="S422" s="72" t="e">
        <f>SUMIF(#REF!,Aufteilung_Gebäudegruppen_BWZK!A422,#REF!)</f>
        <v>#REF!</v>
      </c>
      <c r="T422" s="72" t="e">
        <f>SUMIF(#REF!,Aufteilung_Gebäudegruppen_BWZK!A422,#REF!)</f>
        <v>#REF!</v>
      </c>
      <c r="U422" s="67"/>
      <c r="V422" s="72" t="e">
        <f>SUMIF(#REF!,Aufteilung_Gebäudegruppen_BWZK!A422,#REF!)</f>
        <v>#REF!</v>
      </c>
      <c r="W422" s="72" t="e">
        <f>SUMIF(#REF!,Aufteilung_Gebäudegruppen_BWZK!A422,#REF!)</f>
        <v>#REF!</v>
      </c>
      <c r="X422" s="72" t="e">
        <f>SUMIF(#REF!,Aufteilung_Gebäudegruppen_BWZK!A422,#REF!)</f>
        <v>#REF!</v>
      </c>
      <c r="Y422" s="72" t="e">
        <f>SUMIF(#REF!,Aufteilung_Gebäudegruppen_BWZK!A422,#REF!)</f>
        <v>#REF!</v>
      </c>
      <c r="Z422" s="72" t="e">
        <f>SUMIF(#REF!,Aufteilung_Gebäudegruppen_BWZK!A422,#REF!)</f>
        <v>#REF!</v>
      </c>
      <c r="AA422" s="67"/>
      <c r="AB422" s="72" t="e">
        <f>SUMIF(#REF!,Aufteilung_Gebäudegruppen_BWZK!A422,#REF!)</f>
        <v>#REF!</v>
      </c>
      <c r="AC422" s="72" t="e">
        <f>SUMIF(#REF!,Aufteilung_Gebäudegruppen_BWZK!A422,#REF!)</f>
        <v>#REF!</v>
      </c>
      <c r="AD422" s="72" t="e">
        <f>SUMIF(#REF!,Aufteilung_Gebäudegruppen_BWZK!A422,#REF!)</f>
        <v>#REF!</v>
      </c>
      <c r="AE422" s="72" t="e">
        <f>SUMIF(#REF!,Aufteilung_Gebäudegruppen_BWZK!A422,#REF!)</f>
        <v>#REF!</v>
      </c>
      <c r="AF422" s="72" t="e">
        <f>SUMIF(#REF!,Aufteilung_Gebäudegruppen_BWZK!A422,#REF!)</f>
        <v>#REF!</v>
      </c>
      <c r="AG422" s="67"/>
      <c r="AH422" s="72" t="e">
        <f>SUMIF(#REF!,Aufteilung_Gebäudegruppen_BWZK!A422,#REF!)</f>
        <v>#REF!</v>
      </c>
      <c r="AI422" s="72" t="e">
        <f>SUMIF(#REF!,Aufteilung_Gebäudegruppen_BWZK!A422,#REF!)</f>
        <v>#REF!</v>
      </c>
      <c r="AJ422" s="72" t="e">
        <f>SUMIF(#REF!,Aufteilung_Gebäudegruppen_BWZK!A422,#REF!)</f>
        <v>#REF!</v>
      </c>
      <c r="AK422" s="72" t="e">
        <f>SUMIF(#REF!,Aufteilung_Gebäudegruppen_BWZK!A422,#REF!)</f>
        <v>#REF!</v>
      </c>
      <c r="AL422" s="72" t="e">
        <f>SUMIF(#REF!,Aufteilung_Gebäudegruppen_BWZK!A422,#REF!)</f>
        <v>#REF!</v>
      </c>
      <c r="AM422" s="69"/>
      <c r="AN422" s="70" t="s">
        <v>47</v>
      </c>
      <c r="AO422" s="70" t="e">
        <f t="shared" si="120"/>
        <v>#REF!</v>
      </c>
      <c r="AP422" s="70" t="e">
        <f t="shared" si="121"/>
        <v>#REF!</v>
      </c>
      <c r="AQ422" s="70" t="e">
        <f t="shared" si="122"/>
        <v>#REF!</v>
      </c>
      <c r="AR422" s="70" t="e">
        <f t="shared" si="123"/>
        <v>#REF!</v>
      </c>
      <c r="AS422" s="71"/>
      <c r="AT422" s="70" t="s">
        <v>47</v>
      </c>
      <c r="AU422" s="70" t="e">
        <f t="shared" si="124"/>
        <v>#REF!</v>
      </c>
      <c r="AV422" s="70" t="e">
        <f t="shared" si="125"/>
        <v>#REF!</v>
      </c>
      <c r="AW422" s="70" t="e">
        <f t="shared" si="126"/>
        <v>#REF!</v>
      </c>
      <c r="AX422" s="70" t="e">
        <f t="shared" si="127"/>
        <v>#REF!</v>
      </c>
      <c r="AY422" s="71"/>
      <c r="AZ422" s="70" t="s">
        <v>47</v>
      </c>
      <c r="BA422" s="70" t="e">
        <f t="shared" si="128"/>
        <v>#REF!</v>
      </c>
      <c r="BB422" s="70" t="e">
        <f t="shared" si="129"/>
        <v>#REF!</v>
      </c>
      <c r="BC422" s="70" t="e">
        <f t="shared" si="130"/>
        <v>#REF!</v>
      </c>
      <c r="BD422" s="70" t="e">
        <f t="shared" si="131"/>
        <v>#REF!</v>
      </c>
      <c r="BE422" s="71"/>
      <c r="BF422" s="70" t="s">
        <v>47</v>
      </c>
      <c r="BG422" s="70" t="e">
        <f t="shared" si="132"/>
        <v>#REF!</v>
      </c>
      <c r="BH422" s="70" t="e">
        <f t="shared" si="133"/>
        <v>#REF!</v>
      </c>
      <c r="BI422" s="70" t="e">
        <f t="shared" si="134"/>
        <v>#REF!</v>
      </c>
      <c r="BJ422" s="70" t="e">
        <f t="shared" si="135"/>
        <v>#REF!</v>
      </c>
      <c r="BK422" s="71"/>
      <c r="BL422" s="70" t="s">
        <v>47</v>
      </c>
      <c r="BM422" s="70" t="e">
        <f t="shared" si="136"/>
        <v>#REF!</v>
      </c>
      <c r="BN422" s="70" t="e">
        <f t="shared" si="137"/>
        <v>#REF!</v>
      </c>
      <c r="BO422" s="70" t="e">
        <f t="shared" si="138"/>
        <v>#REF!</v>
      </c>
      <c r="BP422" s="70" t="e">
        <f t="shared" si="139"/>
        <v>#REF!</v>
      </c>
      <c r="BQ422" s="52"/>
    </row>
    <row r="423" spans="1:69">
      <c r="A423" s="5">
        <v>9330</v>
      </c>
      <c r="B423" s="5" t="s">
        <v>428</v>
      </c>
      <c r="C423" s="40"/>
      <c r="D423" s="14" t="e">
        <f>SUMIF(#REF!,Aufteilung_Gebäudegruppen_BWZK!A423,#REF!)</f>
        <v>#REF!</v>
      </c>
      <c r="E423" s="14" t="e">
        <f>SUMIF(#REF!,Aufteilung_Gebäudegruppen_BWZK!A423,#REF!)</f>
        <v>#REF!</v>
      </c>
      <c r="F423" s="14" t="e">
        <f>SUMIF(#REF!,Aufteilung_Gebäudegruppen_BWZK!A423,#REF!)</f>
        <v>#REF!</v>
      </c>
      <c r="G423" s="14" t="e">
        <f>SUMIF(#REF!,Aufteilung_Gebäudegruppen_BWZK!A423,#REF!)</f>
        <v>#REF!</v>
      </c>
      <c r="H423" s="14" t="e">
        <f>SUMIF(#REF!,Aufteilung_Gebäudegruppen_BWZK!A423,#REF!)</f>
        <v>#REF!</v>
      </c>
      <c r="I423" s="67"/>
      <c r="J423" s="72" t="e">
        <f>SUMIF(#REF!,Aufteilung_Gebäudegruppen_BWZK!A423,#REF!)</f>
        <v>#REF!</v>
      </c>
      <c r="K423" s="72" t="e">
        <f>SUMIF(#REF!,Aufteilung_Gebäudegruppen_BWZK!A423,#REF!)</f>
        <v>#REF!</v>
      </c>
      <c r="L423" s="72" t="e">
        <f>SUMIF(#REF!,Aufteilung_Gebäudegruppen_BWZK!A423,#REF!)</f>
        <v>#REF!</v>
      </c>
      <c r="M423" s="72" t="e">
        <f>SUMIF(#REF!,Aufteilung_Gebäudegruppen_BWZK!A423,#REF!)</f>
        <v>#REF!</v>
      </c>
      <c r="N423" s="72" t="e">
        <f>SUMIF(#REF!,Aufteilung_Gebäudegruppen_BWZK!A423,#REF!)</f>
        <v>#REF!</v>
      </c>
      <c r="O423" s="67"/>
      <c r="P423" s="72" t="e">
        <f>SUMIF(#REF!,Aufteilung_Gebäudegruppen_BWZK!A423,#REF!)</f>
        <v>#REF!</v>
      </c>
      <c r="Q423" s="72" t="e">
        <f>SUMIF(#REF!,Aufteilung_Gebäudegruppen_BWZK!A423,#REF!)</f>
        <v>#REF!</v>
      </c>
      <c r="R423" s="72" t="e">
        <f>SUMIF(#REF!,Aufteilung_Gebäudegruppen_BWZK!A423,#REF!)</f>
        <v>#REF!</v>
      </c>
      <c r="S423" s="72" t="e">
        <f>SUMIF(#REF!,Aufteilung_Gebäudegruppen_BWZK!A423,#REF!)</f>
        <v>#REF!</v>
      </c>
      <c r="T423" s="72" t="e">
        <f>SUMIF(#REF!,Aufteilung_Gebäudegruppen_BWZK!A423,#REF!)</f>
        <v>#REF!</v>
      </c>
      <c r="U423" s="67"/>
      <c r="V423" s="72" t="e">
        <f>SUMIF(#REF!,Aufteilung_Gebäudegruppen_BWZK!A423,#REF!)</f>
        <v>#REF!</v>
      </c>
      <c r="W423" s="72" t="e">
        <f>SUMIF(#REF!,Aufteilung_Gebäudegruppen_BWZK!A423,#REF!)</f>
        <v>#REF!</v>
      </c>
      <c r="X423" s="72" t="e">
        <f>SUMIF(#REF!,Aufteilung_Gebäudegruppen_BWZK!A423,#REF!)</f>
        <v>#REF!</v>
      </c>
      <c r="Y423" s="72" t="e">
        <f>SUMIF(#REF!,Aufteilung_Gebäudegruppen_BWZK!A423,#REF!)</f>
        <v>#REF!</v>
      </c>
      <c r="Z423" s="72" t="e">
        <f>SUMIF(#REF!,Aufteilung_Gebäudegruppen_BWZK!A423,#REF!)</f>
        <v>#REF!</v>
      </c>
      <c r="AA423" s="67"/>
      <c r="AB423" s="72" t="e">
        <f>SUMIF(#REF!,Aufteilung_Gebäudegruppen_BWZK!A423,#REF!)</f>
        <v>#REF!</v>
      </c>
      <c r="AC423" s="72" t="e">
        <f>SUMIF(#REF!,Aufteilung_Gebäudegruppen_BWZK!A423,#REF!)</f>
        <v>#REF!</v>
      </c>
      <c r="AD423" s="72" t="e">
        <f>SUMIF(#REF!,Aufteilung_Gebäudegruppen_BWZK!A423,#REF!)</f>
        <v>#REF!</v>
      </c>
      <c r="AE423" s="72" t="e">
        <f>SUMIF(#REF!,Aufteilung_Gebäudegruppen_BWZK!A423,#REF!)</f>
        <v>#REF!</v>
      </c>
      <c r="AF423" s="72" t="e">
        <f>SUMIF(#REF!,Aufteilung_Gebäudegruppen_BWZK!A423,#REF!)</f>
        <v>#REF!</v>
      </c>
      <c r="AG423" s="67"/>
      <c r="AH423" s="72" t="e">
        <f>SUMIF(#REF!,Aufteilung_Gebäudegruppen_BWZK!A423,#REF!)</f>
        <v>#REF!</v>
      </c>
      <c r="AI423" s="72" t="e">
        <f>SUMIF(#REF!,Aufteilung_Gebäudegruppen_BWZK!A423,#REF!)</f>
        <v>#REF!</v>
      </c>
      <c r="AJ423" s="72" t="e">
        <f>SUMIF(#REF!,Aufteilung_Gebäudegruppen_BWZK!A423,#REF!)</f>
        <v>#REF!</v>
      </c>
      <c r="AK423" s="72" t="e">
        <f>SUMIF(#REF!,Aufteilung_Gebäudegruppen_BWZK!A423,#REF!)</f>
        <v>#REF!</v>
      </c>
      <c r="AL423" s="72" t="e">
        <f>SUMIF(#REF!,Aufteilung_Gebäudegruppen_BWZK!A423,#REF!)</f>
        <v>#REF!</v>
      </c>
      <c r="AM423" s="69"/>
      <c r="AN423" s="70" t="s">
        <v>47</v>
      </c>
      <c r="AO423" s="70" t="e">
        <f t="shared" si="120"/>
        <v>#REF!</v>
      </c>
      <c r="AP423" s="70" t="e">
        <f t="shared" si="121"/>
        <v>#REF!</v>
      </c>
      <c r="AQ423" s="70" t="e">
        <f t="shared" si="122"/>
        <v>#REF!</v>
      </c>
      <c r="AR423" s="70" t="e">
        <f t="shared" si="123"/>
        <v>#REF!</v>
      </c>
      <c r="AS423" s="71"/>
      <c r="AT423" s="70" t="s">
        <v>47</v>
      </c>
      <c r="AU423" s="70" t="e">
        <f t="shared" si="124"/>
        <v>#REF!</v>
      </c>
      <c r="AV423" s="70" t="e">
        <f t="shared" si="125"/>
        <v>#REF!</v>
      </c>
      <c r="AW423" s="70" t="e">
        <f t="shared" si="126"/>
        <v>#REF!</v>
      </c>
      <c r="AX423" s="70" t="e">
        <f t="shared" si="127"/>
        <v>#REF!</v>
      </c>
      <c r="AY423" s="71"/>
      <c r="AZ423" s="70" t="s">
        <v>47</v>
      </c>
      <c r="BA423" s="70" t="e">
        <f t="shared" si="128"/>
        <v>#REF!</v>
      </c>
      <c r="BB423" s="70" t="e">
        <f t="shared" si="129"/>
        <v>#REF!</v>
      </c>
      <c r="BC423" s="70" t="e">
        <f t="shared" si="130"/>
        <v>#REF!</v>
      </c>
      <c r="BD423" s="70" t="e">
        <f t="shared" si="131"/>
        <v>#REF!</v>
      </c>
      <c r="BE423" s="71"/>
      <c r="BF423" s="70" t="s">
        <v>47</v>
      </c>
      <c r="BG423" s="70" t="e">
        <f t="shared" si="132"/>
        <v>#REF!</v>
      </c>
      <c r="BH423" s="70" t="e">
        <f t="shared" si="133"/>
        <v>#REF!</v>
      </c>
      <c r="BI423" s="70" t="e">
        <f t="shared" si="134"/>
        <v>#REF!</v>
      </c>
      <c r="BJ423" s="70" t="e">
        <f t="shared" si="135"/>
        <v>#REF!</v>
      </c>
      <c r="BK423" s="71"/>
      <c r="BL423" s="70" t="s">
        <v>47</v>
      </c>
      <c r="BM423" s="70" t="e">
        <f t="shared" si="136"/>
        <v>#REF!</v>
      </c>
      <c r="BN423" s="70" t="e">
        <f t="shared" si="137"/>
        <v>#REF!</v>
      </c>
      <c r="BO423" s="70" t="e">
        <f t="shared" si="138"/>
        <v>#REF!</v>
      </c>
      <c r="BP423" s="70" t="e">
        <f t="shared" si="139"/>
        <v>#REF!</v>
      </c>
      <c r="BQ423" s="52"/>
    </row>
    <row r="424" spans="1:69">
      <c r="A424" s="5">
        <v>9340</v>
      </c>
      <c r="B424" s="5" t="s">
        <v>429</v>
      </c>
      <c r="C424" s="40"/>
      <c r="D424" s="14" t="e">
        <f>SUMIF(#REF!,Aufteilung_Gebäudegruppen_BWZK!A424,#REF!)</f>
        <v>#REF!</v>
      </c>
      <c r="E424" s="14" t="e">
        <f>SUMIF(#REF!,Aufteilung_Gebäudegruppen_BWZK!A424,#REF!)</f>
        <v>#REF!</v>
      </c>
      <c r="F424" s="14" t="e">
        <f>SUMIF(#REF!,Aufteilung_Gebäudegruppen_BWZK!A424,#REF!)</f>
        <v>#REF!</v>
      </c>
      <c r="G424" s="14" t="e">
        <f>SUMIF(#REF!,Aufteilung_Gebäudegruppen_BWZK!A424,#REF!)</f>
        <v>#REF!</v>
      </c>
      <c r="H424" s="14" t="e">
        <f>SUMIF(#REF!,Aufteilung_Gebäudegruppen_BWZK!A424,#REF!)</f>
        <v>#REF!</v>
      </c>
      <c r="I424" s="67"/>
      <c r="J424" s="72" t="e">
        <f>SUMIF(#REF!,Aufteilung_Gebäudegruppen_BWZK!A424,#REF!)</f>
        <v>#REF!</v>
      </c>
      <c r="K424" s="72" t="e">
        <f>SUMIF(#REF!,Aufteilung_Gebäudegruppen_BWZK!A424,#REF!)</f>
        <v>#REF!</v>
      </c>
      <c r="L424" s="72" t="e">
        <f>SUMIF(#REF!,Aufteilung_Gebäudegruppen_BWZK!A424,#REF!)</f>
        <v>#REF!</v>
      </c>
      <c r="M424" s="72" t="e">
        <f>SUMIF(#REF!,Aufteilung_Gebäudegruppen_BWZK!A424,#REF!)</f>
        <v>#REF!</v>
      </c>
      <c r="N424" s="72" t="e">
        <f>SUMIF(#REF!,Aufteilung_Gebäudegruppen_BWZK!A424,#REF!)</f>
        <v>#REF!</v>
      </c>
      <c r="O424" s="67"/>
      <c r="P424" s="72" t="e">
        <f>SUMIF(#REF!,Aufteilung_Gebäudegruppen_BWZK!A424,#REF!)</f>
        <v>#REF!</v>
      </c>
      <c r="Q424" s="72" t="e">
        <f>SUMIF(#REF!,Aufteilung_Gebäudegruppen_BWZK!A424,#REF!)</f>
        <v>#REF!</v>
      </c>
      <c r="R424" s="72" t="e">
        <f>SUMIF(#REF!,Aufteilung_Gebäudegruppen_BWZK!A424,#REF!)</f>
        <v>#REF!</v>
      </c>
      <c r="S424" s="72" t="e">
        <f>SUMIF(#REF!,Aufteilung_Gebäudegruppen_BWZK!A424,#REF!)</f>
        <v>#REF!</v>
      </c>
      <c r="T424" s="72" t="e">
        <f>SUMIF(#REF!,Aufteilung_Gebäudegruppen_BWZK!A424,#REF!)</f>
        <v>#REF!</v>
      </c>
      <c r="U424" s="67"/>
      <c r="V424" s="72" t="e">
        <f>SUMIF(#REF!,Aufteilung_Gebäudegruppen_BWZK!A424,#REF!)</f>
        <v>#REF!</v>
      </c>
      <c r="W424" s="72" t="e">
        <f>SUMIF(#REF!,Aufteilung_Gebäudegruppen_BWZK!A424,#REF!)</f>
        <v>#REF!</v>
      </c>
      <c r="X424" s="72" t="e">
        <f>SUMIF(#REF!,Aufteilung_Gebäudegruppen_BWZK!A424,#REF!)</f>
        <v>#REF!</v>
      </c>
      <c r="Y424" s="72" t="e">
        <f>SUMIF(#REF!,Aufteilung_Gebäudegruppen_BWZK!A424,#REF!)</f>
        <v>#REF!</v>
      </c>
      <c r="Z424" s="72" t="e">
        <f>SUMIF(#REF!,Aufteilung_Gebäudegruppen_BWZK!A424,#REF!)</f>
        <v>#REF!</v>
      </c>
      <c r="AA424" s="67"/>
      <c r="AB424" s="72" t="e">
        <f>SUMIF(#REF!,Aufteilung_Gebäudegruppen_BWZK!A424,#REF!)</f>
        <v>#REF!</v>
      </c>
      <c r="AC424" s="72" t="e">
        <f>SUMIF(#REF!,Aufteilung_Gebäudegruppen_BWZK!A424,#REF!)</f>
        <v>#REF!</v>
      </c>
      <c r="AD424" s="72" t="e">
        <f>SUMIF(#REF!,Aufteilung_Gebäudegruppen_BWZK!A424,#REF!)</f>
        <v>#REF!</v>
      </c>
      <c r="AE424" s="72" t="e">
        <f>SUMIF(#REF!,Aufteilung_Gebäudegruppen_BWZK!A424,#REF!)</f>
        <v>#REF!</v>
      </c>
      <c r="AF424" s="72" t="e">
        <f>SUMIF(#REF!,Aufteilung_Gebäudegruppen_BWZK!A424,#REF!)</f>
        <v>#REF!</v>
      </c>
      <c r="AG424" s="67"/>
      <c r="AH424" s="72" t="e">
        <f>SUMIF(#REF!,Aufteilung_Gebäudegruppen_BWZK!A424,#REF!)</f>
        <v>#REF!</v>
      </c>
      <c r="AI424" s="72" t="e">
        <f>SUMIF(#REF!,Aufteilung_Gebäudegruppen_BWZK!A424,#REF!)</f>
        <v>#REF!</v>
      </c>
      <c r="AJ424" s="72" t="e">
        <f>SUMIF(#REF!,Aufteilung_Gebäudegruppen_BWZK!A424,#REF!)</f>
        <v>#REF!</v>
      </c>
      <c r="AK424" s="72" t="e">
        <f>SUMIF(#REF!,Aufteilung_Gebäudegruppen_BWZK!A424,#REF!)</f>
        <v>#REF!</v>
      </c>
      <c r="AL424" s="72" t="e">
        <f>SUMIF(#REF!,Aufteilung_Gebäudegruppen_BWZK!A424,#REF!)</f>
        <v>#REF!</v>
      </c>
      <c r="AM424" s="69"/>
      <c r="AN424" s="70" t="s">
        <v>47</v>
      </c>
      <c r="AO424" s="70" t="e">
        <f t="shared" si="120"/>
        <v>#REF!</v>
      </c>
      <c r="AP424" s="70" t="e">
        <f t="shared" si="121"/>
        <v>#REF!</v>
      </c>
      <c r="AQ424" s="70" t="e">
        <f t="shared" si="122"/>
        <v>#REF!</v>
      </c>
      <c r="AR424" s="70" t="e">
        <f t="shared" si="123"/>
        <v>#REF!</v>
      </c>
      <c r="AS424" s="71"/>
      <c r="AT424" s="70" t="s">
        <v>47</v>
      </c>
      <c r="AU424" s="70" t="e">
        <f t="shared" si="124"/>
        <v>#REF!</v>
      </c>
      <c r="AV424" s="70" t="e">
        <f t="shared" si="125"/>
        <v>#REF!</v>
      </c>
      <c r="AW424" s="70" t="e">
        <f t="shared" si="126"/>
        <v>#REF!</v>
      </c>
      <c r="AX424" s="70" t="e">
        <f t="shared" si="127"/>
        <v>#REF!</v>
      </c>
      <c r="AY424" s="71"/>
      <c r="AZ424" s="70" t="s">
        <v>47</v>
      </c>
      <c r="BA424" s="70" t="e">
        <f t="shared" si="128"/>
        <v>#REF!</v>
      </c>
      <c r="BB424" s="70" t="e">
        <f t="shared" si="129"/>
        <v>#REF!</v>
      </c>
      <c r="BC424" s="70" t="e">
        <f t="shared" si="130"/>
        <v>#REF!</v>
      </c>
      <c r="BD424" s="70" t="e">
        <f t="shared" si="131"/>
        <v>#REF!</v>
      </c>
      <c r="BE424" s="71"/>
      <c r="BF424" s="70" t="s">
        <v>47</v>
      </c>
      <c r="BG424" s="70" t="e">
        <f t="shared" si="132"/>
        <v>#REF!</v>
      </c>
      <c r="BH424" s="70" t="e">
        <f t="shared" si="133"/>
        <v>#REF!</v>
      </c>
      <c r="BI424" s="70" t="e">
        <f t="shared" si="134"/>
        <v>#REF!</v>
      </c>
      <c r="BJ424" s="70" t="e">
        <f t="shared" si="135"/>
        <v>#REF!</v>
      </c>
      <c r="BK424" s="71"/>
      <c r="BL424" s="70" t="s">
        <v>47</v>
      </c>
      <c r="BM424" s="70" t="e">
        <f t="shared" si="136"/>
        <v>#REF!</v>
      </c>
      <c r="BN424" s="70" t="e">
        <f t="shared" si="137"/>
        <v>#REF!</v>
      </c>
      <c r="BO424" s="70" t="e">
        <f t="shared" si="138"/>
        <v>#REF!</v>
      </c>
      <c r="BP424" s="70" t="e">
        <f t="shared" si="139"/>
        <v>#REF!</v>
      </c>
      <c r="BQ424" s="52"/>
    </row>
    <row r="425" spans="1:69">
      <c r="A425" s="66">
        <v>9400</v>
      </c>
      <c r="B425" s="66" t="s">
        <v>430</v>
      </c>
      <c r="C425" s="39"/>
      <c r="D425" s="14" t="e">
        <f>SUMIF(#REF!,Aufteilung_Gebäudegruppen_BWZK!A425,#REF!)</f>
        <v>#REF!</v>
      </c>
      <c r="E425" s="14" t="e">
        <f>SUMIF(#REF!,Aufteilung_Gebäudegruppen_BWZK!A425,#REF!)</f>
        <v>#REF!</v>
      </c>
      <c r="F425" s="14" t="e">
        <f>SUMIF(#REF!,Aufteilung_Gebäudegruppen_BWZK!A425,#REF!)</f>
        <v>#REF!</v>
      </c>
      <c r="G425" s="14" t="e">
        <f>SUMIF(#REF!,Aufteilung_Gebäudegruppen_BWZK!A425,#REF!)</f>
        <v>#REF!</v>
      </c>
      <c r="H425" s="14" t="e">
        <f>SUMIF(#REF!,Aufteilung_Gebäudegruppen_BWZK!A425,#REF!)</f>
        <v>#REF!</v>
      </c>
      <c r="I425" s="67"/>
      <c r="J425" s="72" t="e">
        <f>SUMIF(#REF!,Aufteilung_Gebäudegruppen_BWZK!A425,#REF!)</f>
        <v>#REF!</v>
      </c>
      <c r="K425" s="72" t="e">
        <f>SUMIF(#REF!,Aufteilung_Gebäudegruppen_BWZK!A425,#REF!)</f>
        <v>#REF!</v>
      </c>
      <c r="L425" s="72" t="e">
        <f>SUMIF(#REF!,Aufteilung_Gebäudegruppen_BWZK!A425,#REF!)</f>
        <v>#REF!</v>
      </c>
      <c r="M425" s="72" t="e">
        <f>SUMIF(#REF!,Aufteilung_Gebäudegruppen_BWZK!A425,#REF!)</f>
        <v>#REF!</v>
      </c>
      <c r="N425" s="72" t="e">
        <f>SUMIF(#REF!,Aufteilung_Gebäudegruppen_BWZK!A425,#REF!)</f>
        <v>#REF!</v>
      </c>
      <c r="O425" s="67"/>
      <c r="P425" s="72" t="e">
        <f>SUMIF(#REF!,Aufteilung_Gebäudegruppen_BWZK!A425,#REF!)</f>
        <v>#REF!</v>
      </c>
      <c r="Q425" s="72" t="e">
        <f>SUMIF(#REF!,Aufteilung_Gebäudegruppen_BWZK!A425,#REF!)</f>
        <v>#REF!</v>
      </c>
      <c r="R425" s="72" t="e">
        <f>SUMIF(#REF!,Aufteilung_Gebäudegruppen_BWZK!A425,#REF!)</f>
        <v>#REF!</v>
      </c>
      <c r="S425" s="72" t="e">
        <f>SUMIF(#REF!,Aufteilung_Gebäudegruppen_BWZK!A425,#REF!)</f>
        <v>#REF!</v>
      </c>
      <c r="T425" s="72" t="e">
        <f>SUMIF(#REF!,Aufteilung_Gebäudegruppen_BWZK!A425,#REF!)</f>
        <v>#REF!</v>
      </c>
      <c r="U425" s="67"/>
      <c r="V425" s="72" t="e">
        <f>SUMIF(#REF!,Aufteilung_Gebäudegruppen_BWZK!A425,#REF!)</f>
        <v>#REF!</v>
      </c>
      <c r="W425" s="72" t="e">
        <f>SUMIF(#REF!,Aufteilung_Gebäudegruppen_BWZK!A425,#REF!)</f>
        <v>#REF!</v>
      </c>
      <c r="X425" s="72" t="e">
        <f>SUMIF(#REF!,Aufteilung_Gebäudegruppen_BWZK!A425,#REF!)</f>
        <v>#REF!</v>
      </c>
      <c r="Y425" s="72" t="e">
        <f>SUMIF(#REF!,Aufteilung_Gebäudegruppen_BWZK!A425,#REF!)</f>
        <v>#REF!</v>
      </c>
      <c r="Z425" s="72" t="e">
        <f>SUMIF(#REF!,Aufteilung_Gebäudegruppen_BWZK!A425,#REF!)</f>
        <v>#REF!</v>
      </c>
      <c r="AA425" s="67"/>
      <c r="AB425" s="72" t="e">
        <f>SUMIF(#REF!,Aufteilung_Gebäudegruppen_BWZK!A425,#REF!)</f>
        <v>#REF!</v>
      </c>
      <c r="AC425" s="72" t="e">
        <f>SUMIF(#REF!,Aufteilung_Gebäudegruppen_BWZK!A425,#REF!)</f>
        <v>#REF!</v>
      </c>
      <c r="AD425" s="72" t="e">
        <f>SUMIF(#REF!,Aufteilung_Gebäudegruppen_BWZK!A425,#REF!)</f>
        <v>#REF!</v>
      </c>
      <c r="AE425" s="72" t="e">
        <f>SUMIF(#REF!,Aufteilung_Gebäudegruppen_BWZK!A425,#REF!)</f>
        <v>#REF!</v>
      </c>
      <c r="AF425" s="72" t="e">
        <f>SUMIF(#REF!,Aufteilung_Gebäudegruppen_BWZK!A425,#REF!)</f>
        <v>#REF!</v>
      </c>
      <c r="AG425" s="67"/>
      <c r="AH425" s="72" t="e">
        <f>SUMIF(#REF!,Aufteilung_Gebäudegruppen_BWZK!A425,#REF!)</f>
        <v>#REF!</v>
      </c>
      <c r="AI425" s="72" t="e">
        <f>SUMIF(#REF!,Aufteilung_Gebäudegruppen_BWZK!A425,#REF!)</f>
        <v>#REF!</v>
      </c>
      <c r="AJ425" s="72" t="e">
        <f>SUMIF(#REF!,Aufteilung_Gebäudegruppen_BWZK!A425,#REF!)</f>
        <v>#REF!</v>
      </c>
      <c r="AK425" s="72" t="e">
        <f>SUMIF(#REF!,Aufteilung_Gebäudegruppen_BWZK!A425,#REF!)</f>
        <v>#REF!</v>
      </c>
      <c r="AL425" s="72" t="e">
        <f>SUMIF(#REF!,Aufteilung_Gebäudegruppen_BWZK!A425,#REF!)</f>
        <v>#REF!</v>
      </c>
      <c r="AM425" s="69"/>
      <c r="AN425" s="70" t="s">
        <v>47</v>
      </c>
      <c r="AO425" s="70" t="e">
        <f t="shared" si="120"/>
        <v>#REF!</v>
      </c>
      <c r="AP425" s="70" t="e">
        <f t="shared" si="121"/>
        <v>#REF!</v>
      </c>
      <c r="AQ425" s="70" t="e">
        <f t="shared" si="122"/>
        <v>#REF!</v>
      </c>
      <c r="AR425" s="70" t="e">
        <f t="shared" si="123"/>
        <v>#REF!</v>
      </c>
      <c r="AS425" s="71"/>
      <c r="AT425" s="70" t="s">
        <v>47</v>
      </c>
      <c r="AU425" s="70" t="e">
        <f t="shared" si="124"/>
        <v>#REF!</v>
      </c>
      <c r="AV425" s="70" t="e">
        <f t="shared" si="125"/>
        <v>#REF!</v>
      </c>
      <c r="AW425" s="70" t="e">
        <f t="shared" si="126"/>
        <v>#REF!</v>
      </c>
      <c r="AX425" s="70" t="e">
        <f t="shared" si="127"/>
        <v>#REF!</v>
      </c>
      <c r="AY425" s="71"/>
      <c r="AZ425" s="70" t="s">
        <v>47</v>
      </c>
      <c r="BA425" s="70" t="e">
        <f t="shared" si="128"/>
        <v>#REF!</v>
      </c>
      <c r="BB425" s="70" t="e">
        <f t="shared" si="129"/>
        <v>#REF!</v>
      </c>
      <c r="BC425" s="70" t="e">
        <f t="shared" si="130"/>
        <v>#REF!</v>
      </c>
      <c r="BD425" s="70" t="e">
        <f t="shared" si="131"/>
        <v>#REF!</v>
      </c>
      <c r="BE425" s="71"/>
      <c r="BF425" s="70" t="s">
        <v>47</v>
      </c>
      <c r="BG425" s="70" t="e">
        <f t="shared" si="132"/>
        <v>#REF!</v>
      </c>
      <c r="BH425" s="70" t="e">
        <f t="shared" si="133"/>
        <v>#REF!</v>
      </c>
      <c r="BI425" s="70" t="e">
        <f t="shared" si="134"/>
        <v>#REF!</v>
      </c>
      <c r="BJ425" s="70" t="e">
        <f t="shared" si="135"/>
        <v>#REF!</v>
      </c>
      <c r="BK425" s="71"/>
      <c r="BL425" s="70" t="s">
        <v>47</v>
      </c>
      <c r="BM425" s="70" t="e">
        <f t="shared" si="136"/>
        <v>#REF!</v>
      </c>
      <c r="BN425" s="70" t="e">
        <f t="shared" si="137"/>
        <v>#REF!</v>
      </c>
      <c r="BO425" s="70" t="e">
        <f t="shared" si="138"/>
        <v>#REF!</v>
      </c>
      <c r="BP425" s="70" t="e">
        <f t="shared" si="139"/>
        <v>#REF!</v>
      </c>
      <c r="BQ425" s="52"/>
    </row>
    <row r="426" spans="1:69">
      <c r="A426" s="5">
        <v>9410</v>
      </c>
      <c r="B426" s="5" t="s">
        <v>431</v>
      </c>
      <c r="C426" s="40"/>
      <c r="D426" s="14" t="e">
        <f>SUMIF(#REF!,Aufteilung_Gebäudegruppen_BWZK!A426,#REF!)</f>
        <v>#REF!</v>
      </c>
      <c r="E426" s="14" t="e">
        <f>SUMIF(#REF!,Aufteilung_Gebäudegruppen_BWZK!A426,#REF!)</f>
        <v>#REF!</v>
      </c>
      <c r="F426" s="14" t="e">
        <f>SUMIF(#REF!,Aufteilung_Gebäudegruppen_BWZK!A426,#REF!)</f>
        <v>#REF!</v>
      </c>
      <c r="G426" s="14" t="e">
        <f>SUMIF(#REF!,Aufteilung_Gebäudegruppen_BWZK!A426,#REF!)</f>
        <v>#REF!</v>
      </c>
      <c r="H426" s="14" t="e">
        <f>SUMIF(#REF!,Aufteilung_Gebäudegruppen_BWZK!A426,#REF!)</f>
        <v>#REF!</v>
      </c>
      <c r="I426" s="67"/>
      <c r="J426" s="72" t="e">
        <f>SUMIF(#REF!,Aufteilung_Gebäudegruppen_BWZK!A426,#REF!)</f>
        <v>#REF!</v>
      </c>
      <c r="K426" s="72" t="e">
        <f>SUMIF(#REF!,Aufteilung_Gebäudegruppen_BWZK!A426,#REF!)</f>
        <v>#REF!</v>
      </c>
      <c r="L426" s="72" t="e">
        <f>SUMIF(#REF!,Aufteilung_Gebäudegruppen_BWZK!A426,#REF!)</f>
        <v>#REF!</v>
      </c>
      <c r="M426" s="72" t="e">
        <f>SUMIF(#REF!,Aufteilung_Gebäudegruppen_BWZK!A426,#REF!)</f>
        <v>#REF!</v>
      </c>
      <c r="N426" s="72" t="e">
        <f>SUMIF(#REF!,Aufteilung_Gebäudegruppen_BWZK!A426,#REF!)</f>
        <v>#REF!</v>
      </c>
      <c r="O426" s="67"/>
      <c r="P426" s="72" t="e">
        <f>SUMIF(#REF!,Aufteilung_Gebäudegruppen_BWZK!A426,#REF!)</f>
        <v>#REF!</v>
      </c>
      <c r="Q426" s="72" t="e">
        <f>SUMIF(#REF!,Aufteilung_Gebäudegruppen_BWZK!A426,#REF!)</f>
        <v>#REF!</v>
      </c>
      <c r="R426" s="72" t="e">
        <f>SUMIF(#REF!,Aufteilung_Gebäudegruppen_BWZK!A426,#REF!)</f>
        <v>#REF!</v>
      </c>
      <c r="S426" s="72" t="e">
        <f>SUMIF(#REF!,Aufteilung_Gebäudegruppen_BWZK!A426,#REF!)</f>
        <v>#REF!</v>
      </c>
      <c r="T426" s="72" t="e">
        <f>SUMIF(#REF!,Aufteilung_Gebäudegruppen_BWZK!A426,#REF!)</f>
        <v>#REF!</v>
      </c>
      <c r="U426" s="67"/>
      <c r="V426" s="72" t="e">
        <f>SUMIF(#REF!,Aufteilung_Gebäudegruppen_BWZK!A426,#REF!)</f>
        <v>#REF!</v>
      </c>
      <c r="W426" s="72" t="e">
        <f>SUMIF(#REF!,Aufteilung_Gebäudegruppen_BWZK!A426,#REF!)</f>
        <v>#REF!</v>
      </c>
      <c r="X426" s="72" t="e">
        <f>SUMIF(#REF!,Aufteilung_Gebäudegruppen_BWZK!A426,#REF!)</f>
        <v>#REF!</v>
      </c>
      <c r="Y426" s="72" t="e">
        <f>SUMIF(#REF!,Aufteilung_Gebäudegruppen_BWZK!A426,#REF!)</f>
        <v>#REF!</v>
      </c>
      <c r="Z426" s="72" t="e">
        <f>SUMIF(#REF!,Aufteilung_Gebäudegruppen_BWZK!A426,#REF!)</f>
        <v>#REF!</v>
      </c>
      <c r="AA426" s="67"/>
      <c r="AB426" s="72" t="e">
        <f>SUMIF(#REF!,Aufteilung_Gebäudegruppen_BWZK!A426,#REF!)</f>
        <v>#REF!</v>
      </c>
      <c r="AC426" s="72" t="e">
        <f>SUMIF(#REF!,Aufteilung_Gebäudegruppen_BWZK!A426,#REF!)</f>
        <v>#REF!</v>
      </c>
      <c r="AD426" s="72" t="e">
        <f>SUMIF(#REF!,Aufteilung_Gebäudegruppen_BWZK!A426,#REF!)</f>
        <v>#REF!</v>
      </c>
      <c r="AE426" s="72" t="e">
        <f>SUMIF(#REF!,Aufteilung_Gebäudegruppen_BWZK!A426,#REF!)</f>
        <v>#REF!</v>
      </c>
      <c r="AF426" s="72" t="e">
        <f>SUMIF(#REF!,Aufteilung_Gebäudegruppen_BWZK!A426,#REF!)</f>
        <v>#REF!</v>
      </c>
      <c r="AG426" s="67"/>
      <c r="AH426" s="72" t="e">
        <f>SUMIF(#REF!,Aufteilung_Gebäudegruppen_BWZK!A426,#REF!)</f>
        <v>#REF!</v>
      </c>
      <c r="AI426" s="72" t="e">
        <f>SUMIF(#REF!,Aufteilung_Gebäudegruppen_BWZK!A426,#REF!)</f>
        <v>#REF!</v>
      </c>
      <c r="AJ426" s="72" t="e">
        <f>SUMIF(#REF!,Aufteilung_Gebäudegruppen_BWZK!A426,#REF!)</f>
        <v>#REF!</v>
      </c>
      <c r="AK426" s="72" t="e">
        <f>SUMIF(#REF!,Aufteilung_Gebäudegruppen_BWZK!A426,#REF!)</f>
        <v>#REF!</v>
      </c>
      <c r="AL426" s="72" t="e">
        <f>SUMIF(#REF!,Aufteilung_Gebäudegruppen_BWZK!A426,#REF!)</f>
        <v>#REF!</v>
      </c>
      <c r="AM426" s="69"/>
      <c r="AN426" s="70" t="s">
        <v>47</v>
      </c>
      <c r="AO426" s="70" t="e">
        <f t="shared" si="120"/>
        <v>#REF!</v>
      </c>
      <c r="AP426" s="70" t="e">
        <f t="shared" si="121"/>
        <v>#REF!</v>
      </c>
      <c r="AQ426" s="70" t="e">
        <f t="shared" si="122"/>
        <v>#REF!</v>
      </c>
      <c r="AR426" s="70" t="e">
        <f t="shared" si="123"/>
        <v>#REF!</v>
      </c>
      <c r="AS426" s="71"/>
      <c r="AT426" s="70" t="s">
        <v>47</v>
      </c>
      <c r="AU426" s="70" t="e">
        <f t="shared" si="124"/>
        <v>#REF!</v>
      </c>
      <c r="AV426" s="70" t="e">
        <f t="shared" si="125"/>
        <v>#REF!</v>
      </c>
      <c r="AW426" s="70" t="e">
        <f t="shared" si="126"/>
        <v>#REF!</v>
      </c>
      <c r="AX426" s="70" t="e">
        <f t="shared" si="127"/>
        <v>#REF!</v>
      </c>
      <c r="AY426" s="71"/>
      <c r="AZ426" s="70" t="s">
        <v>47</v>
      </c>
      <c r="BA426" s="70" t="e">
        <f t="shared" si="128"/>
        <v>#REF!</v>
      </c>
      <c r="BB426" s="70" t="e">
        <f t="shared" si="129"/>
        <v>#REF!</v>
      </c>
      <c r="BC426" s="70" t="e">
        <f t="shared" si="130"/>
        <v>#REF!</v>
      </c>
      <c r="BD426" s="70" t="e">
        <f t="shared" si="131"/>
        <v>#REF!</v>
      </c>
      <c r="BE426" s="71"/>
      <c r="BF426" s="70" t="s">
        <v>47</v>
      </c>
      <c r="BG426" s="70" t="e">
        <f t="shared" si="132"/>
        <v>#REF!</v>
      </c>
      <c r="BH426" s="70" t="e">
        <f t="shared" si="133"/>
        <v>#REF!</v>
      </c>
      <c r="BI426" s="70" t="e">
        <f t="shared" si="134"/>
        <v>#REF!</v>
      </c>
      <c r="BJ426" s="70" t="e">
        <f t="shared" si="135"/>
        <v>#REF!</v>
      </c>
      <c r="BK426" s="71"/>
      <c r="BL426" s="70" t="s">
        <v>47</v>
      </c>
      <c r="BM426" s="70" t="e">
        <f t="shared" si="136"/>
        <v>#REF!</v>
      </c>
      <c r="BN426" s="70" t="e">
        <f t="shared" si="137"/>
        <v>#REF!</v>
      </c>
      <c r="BO426" s="70" t="e">
        <f t="shared" si="138"/>
        <v>#REF!</v>
      </c>
      <c r="BP426" s="70" t="e">
        <f t="shared" si="139"/>
        <v>#REF!</v>
      </c>
      <c r="BQ426" s="52"/>
    </row>
    <row r="427" spans="1:69">
      <c r="A427" s="5">
        <v>9420</v>
      </c>
      <c r="B427" s="5" t="s">
        <v>432</v>
      </c>
      <c r="C427" s="40"/>
      <c r="D427" s="14" t="e">
        <f>SUMIF(#REF!,Aufteilung_Gebäudegruppen_BWZK!A427,#REF!)</f>
        <v>#REF!</v>
      </c>
      <c r="E427" s="14" t="e">
        <f>SUMIF(#REF!,Aufteilung_Gebäudegruppen_BWZK!A427,#REF!)</f>
        <v>#REF!</v>
      </c>
      <c r="F427" s="14" t="e">
        <f>SUMIF(#REF!,Aufteilung_Gebäudegruppen_BWZK!A427,#REF!)</f>
        <v>#REF!</v>
      </c>
      <c r="G427" s="14" t="e">
        <f>SUMIF(#REF!,Aufteilung_Gebäudegruppen_BWZK!A427,#REF!)</f>
        <v>#REF!</v>
      </c>
      <c r="H427" s="14" t="e">
        <f>SUMIF(#REF!,Aufteilung_Gebäudegruppen_BWZK!A427,#REF!)</f>
        <v>#REF!</v>
      </c>
      <c r="I427" s="67"/>
      <c r="J427" s="72" t="e">
        <f>SUMIF(#REF!,Aufteilung_Gebäudegruppen_BWZK!A427,#REF!)</f>
        <v>#REF!</v>
      </c>
      <c r="K427" s="72" t="e">
        <f>SUMIF(#REF!,Aufteilung_Gebäudegruppen_BWZK!A427,#REF!)</f>
        <v>#REF!</v>
      </c>
      <c r="L427" s="72" t="e">
        <f>SUMIF(#REF!,Aufteilung_Gebäudegruppen_BWZK!A427,#REF!)</f>
        <v>#REF!</v>
      </c>
      <c r="M427" s="72" t="e">
        <f>SUMIF(#REF!,Aufteilung_Gebäudegruppen_BWZK!A427,#REF!)</f>
        <v>#REF!</v>
      </c>
      <c r="N427" s="72" t="e">
        <f>SUMIF(#REF!,Aufteilung_Gebäudegruppen_BWZK!A427,#REF!)</f>
        <v>#REF!</v>
      </c>
      <c r="O427" s="67"/>
      <c r="P427" s="72" t="e">
        <f>SUMIF(#REF!,Aufteilung_Gebäudegruppen_BWZK!A427,#REF!)</f>
        <v>#REF!</v>
      </c>
      <c r="Q427" s="72" t="e">
        <f>SUMIF(#REF!,Aufteilung_Gebäudegruppen_BWZK!A427,#REF!)</f>
        <v>#REF!</v>
      </c>
      <c r="R427" s="72" t="e">
        <f>SUMIF(#REF!,Aufteilung_Gebäudegruppen_BWZK!A427,#REF!)</f>
        <v>#REF!</v>
      </c>
      <c r="S427" s="72" t="e">
        <f>SUMIF(#REF!,Aufteilung_Gebäudegruppen_BWZK!A427,#REF!)</f>
        <v>#REF!</v>
      </c>
      <c r="T427" s="72" t="e">
        <f>SUMIF(#REF!,Aufteilung_Gebäudegruppen_BWZK!A427,#REF!)</f>
        <v>#REF!</v>
      </c>
      <c r="U427" s="67"/>
      <c r="V427" s="72" t="e">
        <f>SUMIF(#REF!,Aufteilung_Gebäudegruppen_BWZK!A427,#REF!)</f>
        <v>#REF!</v>
      </c>
      <c r="W427" s="72" t="e">
        <f>SUMIF(#REF!,Aufteilung_Gebäudegruppen_BWZK!A427,#REF!)</f>
        <v>#REF!</v>
      </c>
      <c r="X427" s="72" t="e">
        <f>SUMIF(#REF!,Aufteilung_Gebäudegruppen_BWZK!A427,#REF!)</f>
        <v>#REF!</v>
      </c>
      <c r="Y427" s="72" t="e">
        <f>SUMIF(#REF!,Aufteilung_Gebäudegruppen_BWZK!A427,#REF!)</f>
        <v>#REF!</v>
      </c>
      <c r="Z427" s="72" t="e">
        <f>SUMIF(#REF!,Aufteilung_Gebäudegruppen_BWZK!A427,#REF!)</f>
        <v>#REF!</v>
      </c>
      <c r="AA427" s="67"/>
      <c r="AB427" s="72" t="e">
        <f>SUMIF(#REF!,Aufteilung_Gebäudegruppen_BWZK!A427,#REF!)</f>
        <v>#REF!</v>
      </c>
      <c r="AC427" s="72" t="e">
        <f>SUMIF(#REF!,Aufteilung_Gebäudegruppen_BWZK!A427,#REF!)</f>
        <v>#REF!</v>
      </c>
      <c r="AD427" s="72" t="e">
        <f>SUMIF(#REF!,Aufteilung_Gebäudegruppen_BWZK!A427,#REF!)</f>
        <v>#REF!</v>
      </c>
      <c r="AE427" s="72" t="e">
        <f>SUMIF(#REF!,Aufteilung_Gebäudegruppen_BWZK!A427,#REF!)</f>
        <v>#REF!</v>
      </c>
      <c r="AF427" s="72" t="e">
        <f>SUMIF(#REF!,Aufteilung_Gebäudegruppen_BWZK!A427,#REF!)</f>
        <v>#REF!</v>
      </c>
      <c r="AG427" s="67"/>
      <c r="AH427" s="72" t="e">
        <f>SUMIF(#REF!,Aufteilung_Gebäudegruppen_BWZK!A427,#REF!)</f>
        <v>#REF!</v>
      </c>
      <c r="AI427" s="72" t="e">
        <f>SUMIF(#REF!,Aufteilung_Gebäudegruppen_BWZK!A427,#REF!)</f>
        <v>#REF!</v>
      </c>
      <c r="AJ427" s="72" t="e">
        <f>SUMIF(#REF!,Aufteilung_Gebäudegruppen_BWZK!A427,#REF!)</f>
        <v>#REF!</v>
      </c>
      <c r="AK427" s="72" t="e">
        <f>SUMIF(#REF!,Aufteilung_Gebäudegruppen_BWZK!A427,#REF!)</f>
        <v>#REF!</v>
      </c>
      <c r="AL427" s="72" t="e">
        <f>SUMIF(#REF!,Aufteilung_Gebäudegruppen_BWZK!A427,#REF!)</f>
        <v>#REF!</v>
      </c>
      <c r="AM427" s="69"/>
      <c r="AN427" s="70" t="s">
        <v>47</v>
      </c>
      <c r="AO427" s="70" t="e">
        <f t="shared" si="120"/>
        <v>#REF!</v>
      </c>
      <c r="AP427" s="70" t="e">
        <f t="shared" si="121"/>
        <v>#REF!</v>
      </c>
      <c r="AQ427" s="70" t="e">
        <f t="shared" si="122"/>
        <v>#REF!</v>
      </c>
      <c r="AR427" s="70" t="e">
        <f t="shared" si="123"/>
        <v>#REF!</v>
      </c>
      <c r="AS427" s="71"/>
      <c r="AT427" s="70" t="s">
        <v>47</v>
      </c>
      <c r="AU427" s="70" t="e">
        <f t="shared" si="124"/>
        <v>#REF!</v>
      </c>
      <c r="AV427" s="70" t="e">
        <f t="shared" si="125"/>
        <v>#REF!</v>
      </c>
      <c r="AW427" s="70" t="e">
        <f t="shared" si="126"/>
        <v>#REF!</v>
      </c>
      <c r="AX427" s="70" t="e">
        <f t="shared" si="127"/>
        <v>#REF!</v>
      </c>
      <c r="AY427" s="71"/>
      <c r="AZ427" s="70" t="s">
        <v>47</v>
      </c>
      <c r="BA427" s="70" t="e">
        <f t="shared" si="128"/>
        <v>#REF!</v>
      </c>
      <c r="BB427" s="70" t="e">
        <f t="shared" si="129"/>
        <v>#REF!</v>
      </c>
      <c r="BC427" s="70" t="e">
        <f t="shared" si="130"/>
        <v>#REF!</v>
      </c>
      <c r="BD427" s="70" t="e">
        <f t="shared" si="131"/>
        <v>#REF!</v>
      </c>
      <c r="BE427" s="71"/>
      <c r="BF427" s="70" t="s">
        <v>47</v>
      </c>
      <c r="BG427" s="70" t="e">
        <f t="shared" si="132"/>
        <v>#REF!</v>
      </c>
      <c r="BH427" s="70" t="e">
        <f t="shared" si="133"/>
        <v>#REF!</v>
      </c>
      <c r="BI427" s="70" t="e">
        <f t="shared" si="134"/>
        <v>#REF!</v>
      </c>
      <c r="BJ427" s="70" t="e">
        <f t="shared" si="135"/>
        <v>#REF!</v>
      </c>
      <c r="BK427" s="71"/>
      <c r="BL427" s="70" t="s">
        <v>47</v>
      </c>
      <c r="BM427" s="70" t="e">
        <f t="shared" si="136"/>
        <v>#REF!</v>
      </c>
      <c r="BN427" s="70" t="e">
        <f t="shared" si="137"/>
        <v>#REF!</v>
      </c>
      <c r="BO427" s="70" t="e">
        <f t="shared" si="138"/>
        <v>#REF!</v>
      </c>
      <c r="BP427" s="70" t="e">
        <f t="shared" si="139"/>
        <v>#REF!</v>
      </c>
      <c r="BQ427" s="52"/>
    </row>
    <row r="428" spans="1:69">
      <c r="A428" s="5">
        <v>9430</v>
      </c>
      <c r="B428" s="5" t="s">
        <v>433</v>
      </c>
      <c r="C428" s="40"/>
      <c r="D428" s="14" t="e">
        <f>SUMIF(#REF!,Aufteilung_Gebäudegruppen_BWZK!A428,#REF!)</f>
        <v>#REF!</v>
      </c>
      <c r="E428" s="14" t="e">
        <f>SUMIF(#REF!,Aufteilung_Gebäudegruppen_BWZK!A428,#REF!)</f>
        <v>#REF!</v>
      </c>
      <c r="F428" s="14" t="e">
        <f>SUMIF(#REF!,Aufteilung_Gebäudegruppen_BWZK!A428,#REF!)</f>
        <v>#REF!</v>
      </c>
      <c r="G428" s="14" t="e">
        <f>SUMIF(#REF!,Aufteilung_Gebäudegruppen_BWZK!A428,#REF!)</f>
        <v>#REF!</v>
      </c>
      <c r="H428" s="14" t="e">
        <f>SUMIF(#REF!,Aufteilung_Gebäudegruppen_BWZK!A428,#REF!)</f>
        <v>#REF!</v>
      </c>
      <c r="I428" s="67"/>
      <c r="J428" s="72" t="e">
        <f>SUMIF(#REF!,Aufteilung_Gebäudegruppen_BWZK!A428,#REF!)</f>
        <v>#REF!</v>
      </c>
      <c r="K428" s="72" t="e">
        <f>SUMIF(#REF!,Aufteilung_Gebäudegruppen_BWZK!A428,#REF!)</f>
        <v>#REF!</v>
      </c>
      <c r="L428" s="72" t="e">
        <f>SUMIF(#REF!,Aufteilung_Gebäudegruppen_BWZK!A428,#REF!)</f>
        <v>#REF!</v>
      </c>
      <c r="M428" s="72" t="e">
        <f>SUMIF(#REF!,Aufteilung_Gebäudegruppen_BWZK!A428,#REF!)</f>
        <v>#REF!</v>
      </c>
      <c r="N428" s="72" t="e">
        <f>SUMIF(#REF!,Aufteilung_Gebäudegruppen_BWZK!A428,#REF!)</f>
        <v>#REF!</v>
      </c>
      <c r="O428" s="67"/>
      <c r="P428" s="72" t="e">
        <f>SUMIF(#REF!,Aufteilung_Gebäudegruppen_BWZK!A428,#REF!)</f>
        <v>#REF!</v>
      </c>
      <c r="Q428" s="72" t="e">
        <f>SUMIF(#REF!,Aufteilung_Gebäudegruppen_BWZK!A428,#REF!)</f>
        <v>#REF!</v>
      </c>
      <c r="R428" s="72" t="e">
        <f>SUMIF(#REF!,Aufteilung_Gebäudegruppen_BWZK!A428,#REF!)</f>
        <v>#REF!</v>
      </c>
      <c r="S428" s="72" t="e">
        <f>SUMIF(#REF!,Aufteilung_Gebäudegruppen_BWZK!A428,#REF!)</f>
        <v>#REF!</v>
      </c>
      <c r="T428" s="72" t="e">
        <f>SUMIF(#REF!,Aufteilung_Gebäudegruppen_BWZK!A428,#REF!)</f>
        <v>#REF!</v>
      </c>
      <c r="U428" s="67"/>
      <c r="V428" s="72" t="e">
        <f>SUMIF(#REF!,Aufteilung_Gebäudegruppen_BWZK!A428,#REF!)</f>
        <v>#REF!</v>
      </c>
      <c r="W428" s="72" t="e">
        <f>SUMIF(#REF!,Aufteilung_Gebäudegruppen_BWZK!A428,#REF!)</f>
        <v>#REF!</v>
      </c>
      <c r="X428" s="72" t="e">
        <f>SUMIF(#REF!,Aufteilung_Gebäudegruppen_BWZK!A428,#REF!)</f>
        <v>#REF!</v>
      </c>
      <c r="Y428" s="72" t="e">
        <f>SUMIF(#REF!,Aufteilung_Gebäudegruppen_BWZK!A428,#REF!)</f>
        <v>#REF!</v>
      </c>
      <c r="Z428" s="72" t="e">
        <f>SUMIF(#REF!,Aufteilung_Gebäudegruppen_BWZK!A428,#REF!)</f>
        <v>#REF!</v>
      </c>
      <c r="AA428" s="67"/>
      <c r="AB428" s="72" t="e">
        <f>SUMIF(#REF!,Aufteilung_Gebäudegruppen_BWZK!A428,#REF!)</f>
        <v>#REF!</v>
      </c>
      <c r="AC428" s="72" t="e">
        <f>SUMIF(#REF!,Aufteilung_Gebäudegruppen_BWZK!A428,#REF!)</f>
        <v>#REF!</v>
      </c>
      <c r="AD428" s="72" t="e">
        <f>SUMIF(#REF!,Aufteilung_Gebäudegruppen_BWZK!A428,#REF!)</f>
        <v>#REF!</v>
      </c>
      <c r="AE428" s="72" t="e">
        <f>SUMIF(#REF!,Aufteilung_Gebäudegruppen_BWZK!A428,#REF!)</f>
        <v>#REF!</v>
      </c>
      <c r="AF428" s="72" t="e">
        <f>SUMIF(#REF!,Aufteilung_Gebäudegruppen_BWZK!A428,#REF!)</f>
        <v>#REF!</v>
      </c>
      <c r="AG428" s="67"/>
      <c r="AH428" s="72" t="e">
        <f>SUMIF(#REF!,Aufteilung_Gebäudegruppen_BWZK!A428,#REF!)</f>
        <v>#REF!</v>
      </c>
      <c r="AI428" s="72" t="e">
        <f>SUMIF(#REF!,Aufteilung_Gebäudegruppen_BWZK!A428,#REF!)</f>
        <v>#REF!</v>
      </c>
      <c r="AJ428" s="72" t="e">
        <f>SUMIF(#REF!,Aufteilung_Gebäudegruppen_BWZK!A428,#REF!)</f>
        <v>#REF!</v>
      </c>
      <c r="AK428" s="72" t="e">
        <f>SUMIF(#REF!,Aufteilung_Gebäudegruppen_BWZK!A428,#REF!)</f>
        <v>#REF!</v>
      </c>
      <c r="AL428" s="72" t="e">
        <f>SUMIF(#REF!,Aufteilung_Gebäudegruppen_BWZK!A428,#REF!)</f>
        <v>#REF!</v>
      </c>
      <c r="AM428" s="69"/>
      <c r="AN428" s="70" t="s">
        <v>47</v>
      </c>
      <c r="AO428" s="70" t="e">
        <f t="shared" si="120"/>
        <v>#REF!</v>
      </c>
      <c r="AP428" s="70" t="e">
        <f t="shared" si="121"/>
        <v>#REF!</v>
      </c>
      <c r="AQ428" s="70" t="e">
        <f t="shared" si="122"/>
        <v>#REF!</v>
      </c>
      <c r="AR428" s="70" t="e">
        <f t="shared" si="123"/>
        <v>#REF!</v>
      </c>
      <c r="AS428" s="71"/>
      <c r="AT428" s="70" t="s">
        <v>47</v>
      </c>
      <c r="AU428" s="70" t="e">
        <f t="shared" si="124"/>
        <v>#REF!</v>
      </c>
      <c r="AV428" s="70" t="e">
        <f t="shared" si="125"/>
        <v>#REF!</v>
      </c>
      <c r="AW428" s="70" t="e">
        <f t="shared" si="126"/>
        <v>#REF!</v>
      </c>
      <c r="AX428" s="70" t="e">
        <f t="shared" si="127"/>
        <v>#REF!</v>
      </c>
      <c r="AY428" s="71"/>
      <c r="AZ428" s="70" t="s">
        <v>47</v>
      </c>
      <c r="BA428" s="70" t="e">
        <f t="shared" si="128"/>
        <v>#REF!</v>
      </c>
      <c r="BB428" s="70" t="e">
        <f t="shared" si="129"/>
        <v>#REF!</v>
      </c>
      <c r="BC428" s="70" t="e">
        <f t="shared" si="130"/>
        <v>#REF!</v>
      </c>
      <c r="BD428" s="70" t="e">
        <f t="shared" si="131"/>
        <v>#REF!</v>
      </c>
      <c r="BE428" s="71"/>
      <c r="BF428" s="70" t="s">
        <v>47</v>
      </c>
      <c r="BG428" s="70" t="e">
        <f t="shared" si="132"/>
        <v>#REF!</v>
      </c>
      <c r="BH428" s="70" t="e">
        <f t="shared" si="133"/>
        <v>#REF!</v>
      </c>
      <c r="BI428" s="70" t="e">
        <f t="shared" si="134"/>
        <v>#REF!</v>
      </c>
      <c r="BJ428" s="70" t="e">
        <f t="shared" si="135"/>
        <v>#REF!</v>
      </c>
      <c r="BK428" s="71"/>
      <c r="BL428" s="70" t="s">
        <v>47</v>
      </c>
      <c r="BM428" s="70" t="e">
        <f t="shared" si="136"/>
        <v>#REF!</v>
      </c>
      <c r="BN428" s="70" t="e">
        <f t="shared" si="137"/>
        <v>#REF!</v>
      </c>
      <c r="BO428" s="70" t="e">
        <f t="shared" si="138"/>
        <v>#REF!</v>
      </c>
      <c r="BP428" s="70" t="e">
        <f t="shared" si="139"/>
        <v>#REF!</v>
      </c>
      <c r="BQ428" s="52"/>
    </row>
    <row r="429" spans="1:69">
      <c r="A429" s="5">
        <v>9440</v>
      </c>
      <c r="B429" s="5" t="s">
        <v>434</v>
      </c>
      <c r="C429" s="40"/>
      <c r="D429" s="14" t="e">
        <f>SUMIF(#REF!,Aufteilung_Gebäudegruppen_BWZK!A429,#REF!)</f>
        <v>#REF!</v>
      </c>
      <c r="E429" s="14" t="e">
        <f>SUMIF(#REF!,Aufteilung_Gebäudegruppen_BWZK!A429,#REF!)</f>
        <v>#REF!</v>
      </c>
      <c r="F429" s="14" t="e">
        <f>SUMIF(#REF!,Aufteilung_Gebäudegruppen_BWZK!A429,#REF!)</f>
        <v>#REF!</v>
      </c>
      <c r="G429" s="14" t="e">
        <f>SUMIF(#REF!,Aufteilung_Gebäudegruppen_BWZK!A429,#REF!)</f>
        <v>#REF!</v>
      </c>
      <c r="H429" s="14" t="e">
        <f>SUMIF(#REF!,Aufteilung_Gebäudegruppen_BWZK!A429,#REF!)</f>
        <v>#REF!</v>
      </c>
      <c r="I429" s="67"/>
      <c r="J429" s="72" t="e">
        <f>SUMIF(#REF!,Aufteilung_Gebäudegruppen_BWZK!A429,#REF!)</f>
        <v>#REF!</v>
      </c>
      <c r="K429" s="72" t="e">
        <f>SUMIF(#REF!,Aufteilung_Gebäudegruppen_BWZK!A429,#REF!)</f>
        <v>#REF!</v>
      </c>
      <c r="L429" s="72" t="e">
        <f>SUMIF(#REF!,Aufteilung_Gebäudegruppen_BWZK!A429,#REF!)</f>
        <v>#REF!</v>
      </c>
      <c r="M429" s="72" t="e">
        <f>SUMIF(#REF!,Aufteilung_Gebäudegruppen_BWZK!A429,#REF!)</f>
        <v>#REF!</v>
      </c>
      <c r="N429" s="72" t="e">
        <f>SUMIF(#REF!,Aufteilung_Gebäudegruppen_BWZK!A429,#REF!)</f>
        <v>#REF!</v>
      </c>
      <c r="O429" s="67"/>
      <c r="P429" s="72" t="e">
        <f>SUMIF(#REF!,Aufteilung_Gebäudegruppen_BWZK!A429,#REF!)</f>
        <v>#REF!</v>
      </c>
      <c r="Q429" s="72" t="e">
        <f>SUMIF(#REF!,Aufteilung_Gebäudegruppen_BWZK!A429,#REF!)</f>
        <v>#REF!</v>
      </c>
      <c r="R429" s="72" t="e">
        <f>SUMIF(#REF!,Aufteilung_Gebäudegruppen_BWZK!A429,#REF!)</f>
        <v>#REF!</v>
      </c>
      <c r="S429" s="72" t="e">
        <f>SUMIF(#REF!,Aufteilung_Gebäudegruppen_BWZK!A429,#REF!)</f>
        <v>#REF!</v>
      </c>
      <c r="T429" s="72" t="e">
        <f>SUMIF(#REF!,Aufteilung_Gebäudegruppen_BWZK!A429,#REF!)</f>
        <v>#REF!</v>
      </c>
      <c r="U429" s="67"/>
      <c r="V429" s="72" t="e">
        <f>SUMIF(#REF!,Aufteilung_Gebäudegruppen_BWZK!A429,#REF!)</f>
        <v>#REF!</v>
      </c>
      <c r="W429" s="72" t="e">
        <f>SUMIF(#REF!,Aufteilung_Gebäudegruppen_BWZK!A429,#REF!)</f>
        <v>#REF!</v>
      </c>
      <c r="X429" s="72" t="e">
        <f>SUMIF(#REF!,Aufteilung_Gebäudegruppen_BWZK!A429,#REF!)</f>
        <v>#REF!</v>
      </c>
      <c r="Y429" s="72" t="e">
        <f>SUMIF(#REF!,Aufteilung_Gebäudegruppen_BWZK!A429,#REF!)</f>
        <v>#REF!</v>
      </c>
      <c r="Z429" s="72" t="e">
        <f>SUMIF(#REF!,Aufteilung_Gebäudegruppen_BWZK!A429,#REF!)</f>
        <v>#REF!</v>
      </c>
      <c r="AA429" s="67"/>
      <c r="AB429" s="72" t="e">
        <f>SUMIF(#REF!,Aufteilung_Gebäudegruppen_BWZK!A429,#REF!)</f>
        <v>#REF!</v>
      </c>
      <c r="AC429" s="72" t="e">
        <f>SUMIF(#REF!,Aufteilung_Gebäudegruppen_BWZK!A429,#REF!)</f>
        <v>#REF!</v>
      </c>
      <c r="AD429" s="72" t="e">
        <f>SUMIF(#REF!,Aufteilung_Gebäudegruppen_BWZK!A429,#REF!)</f>
        <v>#REF!</v>
      </c>
      <c r="AE429" s="72" t="e">
        <f>SUMIF(#REF!,Aufteilung_Gebäudegruppen_BWZK!A429,#REF!)</f>
        <v>#REF!</v>
      </c>
      <c r="AF429" s="72" t="e">
        <f>SUMIF(#REF!,Aufteilung_Gebäudegruppen_BWZK!A429,#REF!)</f>
        <v>#REF!</v>
      </c>
      <c r="AG429" s="67"/>
      <c r="AH429" s="72" t="e">
        <f>SUMIF(#REF!,Aufteilung_Gebäudegruppen_BWZK!A429,#REF!)</f>
        <v>#REF!</v>
      </c>
      <c r="AI429" s="72" t="e">
        <f>SUMIF(#REF!,Aufteilung_Gebäudegruppen_BWZK!A429,#REF!)</f>
        <v>#REF!</v>
      </c>
      <c r="AJ429" s="72" t="e">
        <f>SUMIF(#REF!,Aufteilung_Gebäudegruppen_BWZK!A429,#REF!)</f>
        <v>#REF!</v>
      </c>
      <c r="AK429" s="72" t="e">
        <f>SUMIF(#REF!,Aufteilung_Gebäudegruppen_BWZK!A429,#REF!)</f>
        <v>#REF!</v>
      </c>
      <c r="AL429" s="72" t="e">
        <f>SUMIF(#REF!,Aufteilung_Gebäudegruppen_BWZK!A429,#REF!)</f>
        <v>#REF!</v>
      </c>
      <c r="AM429" s="69"/>
      <c r="AN429" s="70" t="s">
        <v>47</v>
      </c>
      <c r="AO429" s="70" t="e">
        <f t="shared" si="120"/>
        <v>#REF!</v>
      </c>
      <c r="AP429" s="70" t="e">
        <f t="shared" si="121"/>
        <v>#REF!</v>
      </c>
      <c r="AQ429" s="70" t="e">
        <f t="shared" si="122"/>
        <v>#REF!</v>
      </c>
      <c r="AR429" s="70" t="e">
        <f t="shared" si="123"/>
        <v>#REF!</v>
      </c>
      <c r="AS429" s="71"/>
      <c r="AT429" s="70" t="s">
        <v>47</v>
      </c>
      <c r="AU429" s="70" t="e">
        <f t="shared" si="124"/>
        <v>#REF!</v>
      </c>
      <c r="AV429" s="70" t="e">
        <f t="shared" si="125"/>
        <v>#REF!</v>
      </c>
      <c r="AW429" s="70" t="e">
        <f t="shared" si="126"/>
        <v>#REF!</v>
      </c>
      <c r="AX429" s="70" t="e">
        <f t="shared" si="127"/>
        <v>#REF!</v>
      </c>
      <c r="AY429" s="71"/>
      <c r="AZ429" s="70" t="s">
        <v>47</v>
      </c>
      <c r="BA429" s="70" t="e">
        <f t="shared" si="128"/>
        <v>#REF!</v>
      </c>
      <c r="BB429" s="70" t="e">
        <f t="shared" si="129"/>
        <v>#REF!</v>
      </c>
      <c r="BC429" s="70" t="e">
        <f t="shared" si="130"/>
        <v>#REF!</v>
      </c>
      <c r="BD429" s="70" t="e">
        <f t="shared" si="131"/>
        <v>#REF!</v>
      </c>
      <c r="BE429" s="71"/>
      <c r="BF429" s="70" t="s">
        <v>47</v>
      </c>
      <c r="BG429" s="70" t="e">
        <f t="shared" si="132"/>
        <v>#REF!</v>
      </c>
      <c r="BH429" s="70" t="e">
        <f t="shared" si="133"/>
        <v>#REF!</v>
      </c>
      <c r="BI429" s="70" t="e">
        <f t="shared" si="134"/>
        <v>#REF!</v>
      </c>
      <c r="BJ429" s="70" t="e">
        <f t="shared" si="135"/>
        <v>#REF!</v>
      </c>
      <c r="BK429" s="71"/>
      <c r="BL429" s="70" t="s">
        <v>47</v>
      </c>
      <c r="BM429" s="70" t="e">
        <f t="shared" si="136"/>
        <v>#REF!</v>
      </c>
      <c r="BN429" s="70" t="e">
        <f t="shared" si="137"/>
        <v>#REF!</v>
      </c>
      <c r="BO429" s="70" t="e">
        <f t="shared" si="138"/>
        <v>#REF!</v>
      </c>
      <c r="BP429" s="70" t="e">
        <f t="shared" si="139"/>
        <v>#REF!</v>
      </c>
      <c r="BQ429" s="52"/>
    </row>
    <row r="430" spans="1:69">
      <c r="A430" s="5">
        <v>9450</v>
      </c>
      <c r="B430" s="5" t="s">
        <v>435</v>
      </c>
      <c r="C430" s="40"/>
      <c r="D430" s="14" t="e">
        <f>SUMIF(#REF!,Aufteilung_Gebäudegruppen_BWZK!A430,#REF!)</f>
        <v>#REF!</v>
      </c>
      <c r="E430" s="14" t="e">
        <f>SUMIF(#REF!,Aufteilung_Gebäudegruppen_BWZK!A430,#REF!)</f>
        <v>#REF!</v>
      </c>
      <c r="F430" s="14" t="e">
        <f>SUMIF(#REF!,Aufteilung_Gebäudegruppen_BWZK!A430,#REF!)</f>
        <v>#REF!</v>
      </c>
      <c r="G430" s="14" t="e">
        <f>SUMIF(#REF!,Aufteilung_Gebäudegruppen_BWZK!A430,#REF!)</f>
        <v>#REF!</v>
      </c>
      <c r="H430" s="14" t="e">
        <f>SUMIF(#REF!,Aufteilung_Gebäudegruppen_BWZK!A430,#REF!)</f>
        <v>#REF!</v>
      </c>
      <c r="I430" s="67"/>
      <c r="J430" s="72" t="e">
        <f>SUMIF(#REF!,Aufteilung_Gebäudegruppen_BWZK!A430,#REF!)</f>
        <v>#REF!</v>
      </c>
      <c r="K430" s="72" t="e">
        <f>SUMIF(#REF!,Aufteilung_Gebäudegruppen_BWZK!A430,#REF!)</f>
        <v>#REF!</v>
      </c>
      <c r="L430" s="72" t="e">
        <f>SUMIF(#REF!,Aufteilung_Gebäudegruppen_BWZK!A430,#REF!)</f>
        <v>#REF!</v>
      </c>
      <c r="M430" s="72" t="e">
        <f>SUMIF(#REF!,Aufteilung_Gebäudegruppen_BWZK!A430,#REF!)</f>
        <v>#REF!</v>
      </c>
      <c r="N430" s="72" t="e">
        <f>SUMIF(#REF!,Aufteilung_Gebäudegruppen_BWZK!A430,#REF!)</f>
        <v>#REF!</v>
      </c>
      <c r="O430" s="67"/>
      <c r="P430" s="72" t="e">
        <f>SUMIF(#REF!,Aufteilung_Gebäudegruppen_BWZK!A430,#REF!)</f>
        <v>#REF!</v>
      </c>
      <c r="Q430" s="72" t="e">
        <f>SUMIF(#REF!,Aufteilung_Gebäudegruppen_BWZK!A430,#REF!)</f>
        <v>#REF!</v>
      </c>
      <c r="R430" s="72" t="e">
        <f>SUMIF(#REF!,Aufteilung_Gebäudegruppen_BWZK!A430,#REF!)</f>
        <v>#REF!</v>
      </c>
      <c r="S430" s="72" t="e">
        <f>SUMIF(#REF!,Aufteilung_Gebäudegruppen_BWZK!A430,#REF!)</f>
        <v>#REF!</v>
      </c>
      <c r="T430" s="72" t="e">
        <f>SUMIF(#REF!,Aufteilung_Gebäudegruppen_BWZK!A430,#REF!)</f>
        <v>#REF!</v>
      </c>
      <c r="U430" s="67"/>
      <c r="V430" s="72" t="e">
        <f>SUMIF(#REF!,Aufteilung_Gebäudegruppen_BWZK!A430,#REF!)</f>
        <v>#REF!</v>
      </c>
      <c r="W430" s="72" t="e">
        <f>SUMIF(#REF!,Aufteilung_Gebäudegruppen_BWZK!A430,#REF!)</f>
        <v>#REF!</v>
      </c>
      <c r="X430" s="72" t="e">
        <f>SUMIF(#REF!,Aufteilung_Gebäudegruppen_BWZK!A430,#REF!)</f>
        <v>#REF!</v>
      </c>
      <c r="Y430" s="72" t="e">
        <f>SUMIF(#REF!,Aufteilung_Gebäudegruppen_BWZK!A430,#REF!)</f>
        <v>#REF!</v>
      </c>
      <c r="Z430" s="72" t="e">
        <f>SUMIF(#REF!,Aufteilung_Gebäudegruppen_BWZK!A430,#REF!)</f>
        <v>#REF!</v>
      </c>
      <c r="AA430" s="67"/>
      <c r="AB430" s="72" t="e">
        <f>SUMIF(#REF!,Aufteilung_Gebäudegruppen_BWZK!A430,#REF!)</f>
        <v>#REF!</v>
      </c>
      <c r="AC430" s="72" t="e">
        <f>SUMIF(#REF!,Aufteilung_Gebäudegruppen_BWZK!A430,#REF!)</f>
        <v>#REF!</v>
      </c>
      <c r="AD430" s="72" t="e">
        <f>SUMIF(#REF!,Aufteilung_Gebäudegruppen_BWZK!A430,#REF!)</f>
        <v>#REF!</v>
      </c>
      <c r="AE430" s="72" t="e">
        <f>SUMIF(#REF!,Aufteilung_Gebäudegruppen_BWZK!A430,#REF!)</f>
        <v>#REF!</v>
      </c>
      <c r="AF430" s="72" t="e">
        <f>SUMIF(#REF!,Aufteilung_Gebäudegruppen_BWZK!A430,#REF!)</f>
        <v>#REF!</v>
      </c>
      <c r="AG430" s="67"/>
      <c r="AH430" s="72" t="e">
        <f>SUMIF(#REF!,Aufteilung_Gebäudegruppen_BWZK!A430,#REF!)</f>
        <v>#REF!</v>
      </c>
      <c r="AI430" s="72" t="e">
        <f>SUMIF(#REF!,Aufteilung_Gebäudegruppen_BWZK!A430,#REF!)</f>
        <v>#REF!</v>
      </c>
      <c r="AJ430" s="72" t="e">
        <f>SUMIF(#REF!,Aufteilung_Gebäudegruppen_BWZK!A430,#REF!)</f>
        <v>#REF!</v>
      </c>
      <c r="AK430" s="72" t="e">
        <f>SUMIF(#REF!,Aufteilung_Gebäudegruppen_BWZK!A430,#REF!)</f>
        <v>#REF!</v>
      </c>
      <c r="AL430" s="72" t="e">
        <f>SUMIF(#REF!,Aufteilung_Gebäudegruppen_BWZK!A430,#REF!)</f>
        <v>#REF!</v>
      </c>
      <c r="AM430" s="69"/>
      <c r="AN430" s="70" t="s">
        <v>47</v>
      </c>
      <c r="AO430" s="70" t="e">
        <f t="shared" si="120"/>
        <v>#REF!</v>
      </c>
      <c r="AP430" s="70" t="e">
        <f t="shared" si="121"/>
        <v>#REF!</v>
      </c>
      <c r="AQ430" s="70" t="e">
        <f t="shared" si="122"/>
        <v>#REF!</v>
      </c>
      <c r="AR430" s="70" t="e">
        <f t="shared" si="123"/>
        <v>#REF!</v>
      </c>
      <c r="AS430" s="71"/>
      <c r="AT430" s="70" t="s">
        <v>47</v>
      </c>
      <c r="AU430" s="70" t="e">
        <f t="shared" si="124"/>
        <v>#REF!</v>
      </c>
      <c r="AV430" s="70" t="e">
        <f t="shared" si="125"/>
        <v>#REF!</v>
      </c>
      <c r="AW430" s="70" t="e">
        <f t="shared" si="126"/>
        <v>#REF!</v>
      </c>
      <c r="AX430" s="70" t="e">
        <f t="shared" si="127"/>
        <v>#REF!</v>
      </c>
      <c r="AY430" s="71"/>
      <c r="AZ430" s="70" t="s">
        <v>47</v>
      </c>
      <c r="BA430" s="70" t="e">
        <f t="shared" si="128"/>
        <v>#REF!</v>
      </c>
      <c r="BB430" s="70" t="e">
        <f t="shared" si="129"/>
        <v>#REF!</v>
      </c>
      <c r="BC430" s="70" t="e">
        <f t="shared" si="130"/>
        <v>#REF!</v>
      </c>
      <c r="BD430" s="70" t="e">
        <f t="shared" si="131"/>
        <v>#REF!</v>
      </c>
      <c r="BE430" s="71"/>
      <c r="BF430" s="70" t="s">
        <v>47</v>
      </c>
      <c r="BG430" s="70" t="e">
        <f t="shared" si="132"/>
        <v>#REF!</v>
      </c>
      <c r="BH430" s="70" t="e">
        <f t="shared" si="133"/>
        <v>#REF!</v>
      </c>
      <c r="BI430" s="70" t="e">
        <f t="shared" si="134"/>
        <v>#REF!</v>
      </c>
      <c r="BJ430" s="70" t="e">
        <f t="shared" si="135"/>
        <v>#REF!</v>
      </c>
      <c r="BK430" s="71"/>
      <c r="BL430" s="70" t="s">
        <v>47</v>
      </c>
      <c r="BM430" s="70" t="e">
        <f t="shared" si="136"/>
        <v>#REF!</v>
      </c>
      <c r="BN430" s="70" t="e">
        <f t="shared" si="137"/>
        <v>#REF!</v>
      </c>
      <c r="BO430" s="70" t="e">
        <f t="shared" si="138"/>
        <v>#REF!</v>
      </c>
      <c r="BP430" s="70" t="e">
        <f t="shared" si="139"/>
        <v>#REF!</v>
      </c>
      <c r="BQ430" s="52"/>
    </row>
    <row r="431" spans="1:69">
      <c r="A431" s="5">
        <v>9460</v>
      </c>
      <c r="B431" s="5" t="s">
        <v>436</v>
      </c>
      <c r="C431" s="40"/>
      <c r="D431" s="14" t="e">
        <f>SUMIF(#REF!,Aufteilung_Gebäudegruppen_BWZK!A431,#REF!)</f>
        <v>#REF!</v>
      </c>
      <c r="E431" s="14" t="e">
        <f>SUMIF(#REF!,Aufteilung_Gebäudegruppen_BWZK!A431,#REF!)</f>
        <v>#REF!</v>
      </c>
      <c r="F431" s="14" t="e">
        <f>SUMIF(#REF!,Aufteilung_Gebäudegruppen_BWZK!A431,#REF!)</f>
        <v>#REF!</v>
      </c>
      <c r="G431" s="14" t="e">
        <f>SUMIF(#REF!,Aufteilung_Gebäudegruppen_BWZK!A431,#REF!)</f>
        <v>#REF!</v>
      </c>
      <c r="H431" s="14" t="e">
        <f>SUMIF(#REF!,Aufteilung_Gebäudegruppen_BWZK!A431,#REF!)</f>
        <v>#REF!</v>
      </c>
      <c r="I431" s="67"/>
      <c r="J431" s="72" t="e">
        <f>SUMIF(#REF!,Aufteilung_Gebäudegruppen_BWZK!A431,#REF!)</f>
        <v>#REF!</v>
      </c>
      <c r="K431" s="72" t="e">
        <f>SUMIF(#REF!,Aufteilung_Gebäudegruppen_BWZK!A431,#REF!)</f>
        <v>#REF!</v>
      </c>
      <c r="L431" s="72" t="e">
        <f>SUMIF(#REF!,Aufteilung_Gebäudegruppen_BWZK!A431,#REF!)</f>
        <v>#REF!</v>
      </c>
      <c r="M431" s="72" t="e">
        <f>SUMIF(#REF!,Aufteilung_Gebäudegruppen_BWZK!A431,#REF!)</f>
        <v>#REF!</v>
      </c>
      <c r="N431" s="72" t="e">
        <f>SUMIF(#REF!,Aufteilung_Gebäudegruppen_BWZK!A431,#REF!)</f>
        <v>#REF!</v>
      </c>
      <c r="O431" s="67"/>
      <c r="P431" s="72" t="e">
        <f>SUMIF(#REF!,Aufteilung_Gebäudegruppen_BWZK!A431,#REF!)</f>
        <v>#REF!</v>
      </c>
      <c r="Q431" s="72" t="e">
        <f>SUMIF(#REF!,Aufteilung_Gebäudegruppen_BWZK!A431,#REF!)</f>
        <v>#REF!</v>
      </c>
      <c r="R431" s="72" t="e">
        <f>SUMIF(#REF!,Aufteilung_Gebäudegruppen_BWZK!A431,#REF!)</f>
        <v>#REF!</v>
      </c>
      <c r="S431" s="72" t="e">
        <f>SUMIF(#REF!,Aufteilung_Gebäudegruppen_BWZK!A431,#REF!)</f>
        <v>#REF!</v>
      </c>
      <c r="T431" s="72" t="e">
        <f>SUMIF(#REF!,Aufteilung_Gebäudegruppen_BWZK!A431,#REF!)</f>
        <v>#REF!</v>
      </c>
      <c r="U431" s="67"/>
      <c r="V431" s="72" t="e">
        <f>SUMIF(#REF!,Aufteilung_Gebäudegruppen_BWZK!A431,#REF!)</f>
        <v>#REF!</v>
      </c>
      <c r="W431" s="72" t="e">
        <f>SUMIF(#REF!,Aufteilung_Gebäudegruppen_BWZK!A431,#REF!)</f>
        <v>#REF!</v>
      </c>
      <c r="X431" s="72" t="e">
        <f>SUMIF(#REF!,Aufteilung_Gebäudegruppen_BWZK!A431,#REF!)</f>
        <v>#REF!</v>
      </c>
      <c r="Y431" s="72" t="e">
        <f>SUMIF(#REF!,Aufteilung_Gebäudegruppen_BWZK!A431,#REF!)</f>
        <v>#REF!</v>
      </c>
      <c r="Z431" s="72" t="e">
        <f>SUMIF(#REF!,Aufteilung_Gebäudegruppen_BWZK!A431,#REF!)</f>
        <v>#REF!</v>
      </c>
      <c r="AA431" s="67"/>
      <c r="AB431" s="72" t="e">
        <f>SUMIF(#REF!,Aufteilung_Gebäudegruppen_BWZK!A431,#REF!)</f>
        <v>#REF!</v>
      </c>
      <c r="AC431" s="72" t="e">
        <f>SUMIF(#REF!,Aufteilung_Gebäudegruppen_BWZK!A431,#REF!)</f>
        <v>#REF!</v>
      </c>
      <c r="AD431" s="72" t="e">
        <f>SUMIF(#REF!,Aufteilung_Gebäudegruppen_BWZK!A431,#REF!)</f>
        <v>#REF!</v>
      </c>
      <c r="AE431" s="72" t="e">
        <f>SUMIF(#REF!,Aufteilung_Gebäudegruppen_BWZK!A431,#REF!)</f>
        <v>#REF!</v>
      </c>
      <c r="AF431" s="72" t="e">
        <f>SUMIF(#REF!,Aufteilung_Gebäudegruppen_BWZK!A431,#REF!)</f>
        <v>#REF!</v>
      </c>
      <c r="AG431" s="67"/>
      <c r="AH431" s="72" t="e">
        <f>SUMIF(#REF!,Aufteilung_Gebäudegruppen_BWZK!A431,#REF!)</f>
        <v>#REF!</v>
      </c>
      <c r="AI431" s="72" t="e">
        <f>SUMIF(#REF!,Aufteilung_Gebäudegruppen_BWZK!A431,#REF!)</f>
        <v>#REF!</v>
      </c>
      <c r="AJ431" s="72" t="e">
        <f>SUMIF(#REF!,Aufteilung_Gebäudegruppen_BWZK!A431,#REF!)</f>
        <v>#REF!</v>
      </c>
      <c r="AK431" s="72" t="e">
        <f>SUMIF(#REF!,Aufteilung_Gebäudegruppen_BWZK!A431,#REF!)</f>
        <v>#REF!</v>
      </c>
      <c r="AL431" s="72" t="e">
        <f>SUMIF(#REF!,Aufteilung_Gebäudegruppen_BWZK!A431,#REF!)</f>
        <v>#REF!</v>
      </c>
      <c r="AM431" s="69"/>
      <c r="AN431" s="70" t="s">
        <v>47</v>
      </c>
      <c r="AO431" s="70" t="e">
        <f t="shared" si="120"/>
        <v>#REF!</v>
      </c>
      <c r="AP431" s="70" t="e">
        <f t="shared" si="121"/>
        <v>#REF!</v>
      </c>
      <c r="AQ431" s="70" t="e">
        <f t="shared" si="122"/>
        <v>#REF!</v>
      </c>
      <c r="AR431" s="70" t="e">
        <f t="shared" si="123"/>
        <v>#REF!</v>
      </c>
      <c r="AS431" s="71"/>
      <c r="AT431" s="70" t="s">
        <v>47</v>
      </c>
      <c r="AU431" s="70" t="e">
        <f t="shared" si="124"/>
        <v>#REF!</v>
      </c>
      <c r="AV431" s="70" t="e">
        <f t="shared" si="125"/>
        <v>#REF!</v>
      </c>
      <c r="AW431" s="70" t="e">
        <f t="shared" si="126"/>
        <v>#REF!</v>
      </c>
      <c r="AX431" s="70" t="e">
        <f t="shared" si="127"/>
        <v>#REF!</v>
      </c>
      <c r="AY431" s="71"/>
      <c r="AZ431" s="70" t="s">
        <v>47</v>
      </c>
      <c r="BA431" s="70" t="e">
        <f t="shared" si="128"/>
        <v>#REF!</v>
      </c>
      <c r="BB431" s="70" t="e">
        <f t="shared" si="129"/>
        <v>#REF!</v>
      </c>
      <c r="BC431" s="70" t="e">
        <f t="shared" si="130"/>
        <v>#REF!</v>
      </c>
      <c r="BD431" s="70" t="e">
        <f t="shared" si="131"/>
        <v>#REF!</v>
      </c>
      <c r="BE431" s="71"/>
      <c r="BF431" s="70" t="s">
        <v>47</v>
      </c>
      <c r="BG431" s="70" t="e">
        <f t="shared" si="132"/>
        <v>#REF!</v>
      </c>
      <c r="BH431" s="70" t="e">
        <f t="shared" si="133"/>
        <v>#REF!</v>
      </c>
      <c r="BI431" s="70" t="e">
        <f t="shared" si="134"/>
        <v>#REF!</v>
      </c>
      <c r="BJ431" s="70" t="e">
        <f t="shared" si="135"/>
        <v>#REF!</v>
      </c>
      <c r="BK431" s="71"/>
      <c r="BL431" s="70" t="s">
        <v>47</v>
      </c>
      <c r="BM431" s="70" t="e">
        <f t="shared" si="136"/>
        <v>#REF!</v>
      </c>
      <c r="BN431" s="70" t="e">
        <f t="shared" si="137"/>
        <v>#REF!</v>
      </c>
      <c r="BO431" s="70" t="e">
        <f t="shared" si="138"/>
        <v>#REF!</v>
      </c>
      <c r="BP431" s="70" t="e">
        <f t="shared" si="139"/>
        <v>#REF!</v>
      </c>
      <c r="BQ431" s="52"/>
    </row>
    <row r="432" spans="1:69">
      <c r="A432" s="66">
        <v>9500</v>
      </c>
      <c r="B432" s="66" t="s">
        <v>437</v>
      </c>
      <c r="C432" s="39"/>
      <c r="D432" s="14" t="e">
        <f>SUMIF(#REF!,Aufteilung_Gebäudegruppen_BWZK!A432,#REF!)</f>
        <v>#REF!</v>
      </c>
      <c r="E432" s="14" t="e">
        <f>SUMIF(#REF!,Aufteilung_Gebäudegruppen_BWZK!A432,#REF!)</f>
        <v>#REF!</v>
      </c>
      <c r="F432" s="14" t="e">
        <f>SUMIF(#REF!,Aufteilung_Gebäudegruppen_BWZK!A432,#REF!)</f>
        <v>#REF!</v>
      </c>
      <c r="G432" s="14" t="e">
        <f>SUMIF(#REF!,Aufteilung_Gebäudegruppen_BWZK!A432,#REF!)</f>
        <v>#REF!</v>
      </c>
      <c r="H432" s="14" t="e">
        <f>SUMIF(#REF!,Aufteilung_Gebäudegruppen_BWZK!A432,#REF!)</f>
        <v>#REF!</v>
      </c>
      <c r="I432" s="67"/>
      <c r="J432" s="72" t="e">
        <f>SUMIF(#REF!,Aufteilung_Gebäudegruppen_BWZK!A432,#REF!)</f>
        <v>#REF!</v>
      </c>
      <c r="K432" s="72" t="e">
        <f>SUMIF(#REF!,Aufteilung_Gebäudegruppen_BWZK!A432,#REF!)</f>
        <v>#REF!</v>
      </c>
      <c r="L432" s="72" t="e">
        <f>SUMIF(#REF!,Aufteilung_Gebäudegruppen_BWZK!A432,#REF!)</f>
        <v>#REF!</v>
      </c>
      <c r="M432" s="72" t="e">
        <f>SUMIF(#REF!,Aufteilung_Gebäudegruppen_BWZK!A432,#REF!)</f>
        <v>#REF!</v>
      </c>
      <c r="N432" s="72" t="e">
        <f>SUMIF(#REF!,Aufteilung_Gebäudegruppen_BWZK!A432,#REF!)</f>
        <v>#REF!</v>
      </c>
      <c r="O432" s="67"/>
      <c r="P432" s="72" t="e">
        <f>SUMIF(#REF!,Aufteilung_Gebäudegruppen_BWZK!A432,#REF!)</f>
        <v>#REF!</v>
      </c>
      <c r="Q432" s="72" t="e">
        <f>SUMIF(#REF!,Aufteilung_Gebäudegruppen_BWZK!A432,#REF!)</f>
        <v>#REF!</v>
      </c>
      <c r="R432" s="72" t="e">
        <f>SUMIF(#REF!,Aufteilung_Gebäudegruppen_BWZK!A432,#REF!)</f>
        <v>#REF!</v>
      </c>
      <c r="S432" s="72" t="e">
        <f>SUMIF(#REF!,Aufteilung_Gebäudegruppen_BWZK!A432,#REF!)</f>
        <v>#REF!</v>
      </c>
      <c r="T432" s="72" t="e">
        <f>SUMIF(#REF!,Aufteilung_Gebäudegruppen_BWZK!A432,#REF!)</f>
        <v>#REF!</v>
      </c>
      <c r="U432" s="67"/>
      <c r="V432" s="72" t="e">
        <f>SUMIF(#REF!,Aufteilung_Gebäudegruppen_BWZK!A432,#REF!)</f>
        <v>#REF!</v>
      </c>
      <c r="W432" s="72" t="e">
        <f>SUMIF(#REF!,Aufteilung_Gebäudegruppen_BWZK!A432,#REF!)</f>
        <v>#REF!</v>
      </c>
      <c r="X432" s="72" t="e">
        <f>SUMIF(#REF!,Aufteilung_Gebäudegruppen_BWZK!A432,#REF!)</f>
        <v>#REF!</v>
      </c>
      <c r="Y432" s="72" t="e">
        <f>SUMIF(#REF!,Aufteilung_Gebäudegruppen_BWZK!A432,#REF!)</f>
        <v>#REF!</v>
      </c>
      <c r="Z432" s="72" t="e">
        <f>SUMIF(#REF!,Aufteilung_Gebäudegruppen_BWZK!A432,#REF!)</f>
        <v>#REF!</v>
      </c>
      <c r="AA432" s="67"/>
      <c r="AB432" s="72" t="e">
        <f>SUMIF(#REF!,Aufteilung_Gebäudegruppen_BWZK!A432,#REF!)</f>
        <v>#REF!</v>
      </c>
      <c r="AC432" s="72" t="e">
        <f>SUMIF(#REF!,Aufteilung_Gebäudegruppen_BWZK!A432,#REF!)</f>
        <v>#REF!</v>
      </c>
      <c r="AD432" s="72" t="e">
        <f>SUMIF(#REF!,Aufteilung_Gebäudegruppen_BWZK!A432,#REF!)</f>
        <v>#REF!</v>
      </c>
      <c r="AE432" s="72" t="e">
        <f>SUMIF(#REF!,Aufteilung_Gebäudegruppen_BWZK!A432,#REF!)</f>
        <v>#REF!</v>
      </c>
      <c r="AF432" s="72" t="e">
        <f>SUMIF(#REF!,Aufteilung_Gebäudegruppen_BWZK!A432,#REF!)</f>
        <v>#REF!</v>
      </c>
      <c r="AG432" s="67"/>
      <c r="AH432" s="72" t="e">
        <f>SUMIF(#REF!,Aufteilung_Gebäudegruppen_BWZK!A432,#REF!)</f>
        <v>#REF!</v>
      </c>
      <c r="AI432" s="72" t="e">
        <f>SUMIF(#REF!,Aufteilung_Gebäudegruppen_BWZK!A432,#REF!)</f>
        <v>#REF!</v>
      </c>
      <c r="AJ432" s="72" t="e">
        <f>SUMIF(#REF!,Aufteilung_Gebäudegruppen_BWZK!A432,#REF!)</f>
        <v>#REF!</v>
      </c>
      <c r="AK432" s="72" t="e">
        <f>SUMIF(#REF!,Aufteilung_Gebäudegruppen_BWZK!A432,#REF!)</f>
        <v>#REF!</v>
      </c>
      <c r="AL432" s="72" t="e">
        <f>SUMIF(#REF!,Aufteilung_Gebäudegruppen_BWZK!A432,#REF!)</f>
        <v>#REF!</v>
      </c>
      <c r="AM432" s="69"/>
      <c r="AN432" s="70" t="s">
        <v>47</v>
      </c>
      <c r="AO432" s="70" t="e">
        <f t="shared" si="120"/>
        <v>#REF!</v>
      </c>
      <c r="AP432" s="70" t="e">
        <f t="shared" si="121"/>
        <v>#REF!</v>
      </c>
      <c r="AQ432" s="70" t="e">
        <f t="shared" si="122"/>
        <v>#REF!</v>
      </c>
      <c r="AR432" s="70" t="e">
        <f t="shared" si="123"/>
        <v>#REF!</v>
      </c>
      <c r="AS432" s="71"/>
      <c r="AT432" s="70" t="s">
        <v>47</v>
      </c>
      <c r="AU432" s="70" t="e">
        <f t="shared" si="124"/>
        <v>#REF!</v>
      </c>
      <c r="AV432" s="70" t="e">
        <f t="shared" si="125"/>
        <v>#REF!</v>
      </c>
      <c r="AW432" s="70" t="e">
        <f t="shared" si="126"/>
        <v>#REF!</v>
      </c>
      <c r="AX432" s="70" t="e">
        <f t="shared" si="127"/>
        <v>#REF!</v>
      </c>
      <c r="AY432" s="71"/>
      <c r="AZ432" s="70" t="s">
        <v>47</v>
      </c>
      <c r="BA432" s="70" t="e">
        <f t="shared" si="128"/>
        <v>#REF!</v>
      </c>
      <c r="BB432" s="70" t="e">
        <f t="shared" si="129"/>
        <v>#REF!</v>
      </c>
      <c r="BC432" s="70" t="e">
        <f t="shared" si="130"/>
        <v>#REF!</v>
      </c>
      <c r="BD432" s="70" t="e">
        <f t="shared" si="131"/>
        <v>#REF!</v>
      </c>
      <c r="BE432" s="71"/>
      <c r="BF432" s="70" t="s">
        <v>47</v>
      </c>
      <c r="BG432" s="70" t="e">
        <f t="shared" si="132"/>
        <v>#REF!</v>
      </c>
      <c r="BH432" s="70" t="e">
        <f t="shared" si="133"/>
        <v>#REF!</v>
      </c>
      <c r="BI432" s="70" t="e">
        <f t="shared" si="134"/>
        <v>#REF!</v>
      </c>
      <c r="BJ432" s="70" t="e">
        <f t="shared" si="135"/>
        <v>#REF!</v>
      </c>
      <c r="BK432" s="71"/>
      <c r="BL432" s="70" t="s">
        <v>47</v>
      </c>
      <c r="BM432" s="70" t="e">
        <f t="shared" si="136"/>
        <v>#REF!</v>
      </c>
      <c r="BN432" s="70" t="e">
        <f t="shared" si="137"/>
        <v>#REF!</v>
      </c>
      <c r="BO432" s="70" t="e">
        <f t="shared" si="138"/>
        <v>#REF!</v>
      </c>
      <c r="BP432" s="70" t="e">
        <f t="shared" si="139"/>
        <v>#REF!</v>
      </c>
      <c r="BQ432" s="52"/>
    </row>
    <row r="433" spans="1:69">
      <c r="A433" s="5">
        <v>9510</v>
      </c>
      <c r="B433" s="5" t="s">
        <v>438</v>
      </c>
      <c r="C433" s="40"/>
      <c r="D433" s="14" t="e">
        <f>SUMIF(#REF!,Aufteilung_Gebäudegruppen_BWZK!A433,#REF!)</f>
        <v>#REF!</v>
      </c>
      <c r="E433" s="14" t="e">
        <f>SUMIF(#REF!,Aufteilung_Gebäudegruppen_BWZK!A433,#REF!)</f>
        <v>#REF!</v>
      </c>
      <c r="F433" s="14" t="e">
        <f>SUMIF(#REF!,Aufteilung_Gebäudegruppen_BWZK!A433,#REF!)</f>
        <v>#REF!</v>
      </c>
      <c r="G433" s="14" t="e">
        <f>SUMIF(#REF!,Aufteilung_Gebäudegruppen_BWZK!A433,#REF!)</f>
        <v>#REF!</v>
      </c>
      <c r="H433" s="14" t="e">
        <f>SUMIF(#REF!,Aufteilung_Gebäudegruppen_BWZK!A433,#REF!)</f>
        <v>#REF!</v>
      </c>
      <c r="I433" s="67"/>
      <c r="J433" s="72" t="e">
        <f>SUMIF(#REF!,Aufteilung_Gebäudegruppen_BWZK!A433,#REF!)</f>
        <v>#REF!</v>
      </c>
      <c r="K433" s="72" t="e">
        <f>SUMIF(#REF!,Aufteilung_Gebäudegruppen_BWZK!A433,#REF!)</f>
        <v>#REF!</v>
      </c>
      <c r="L433" s="72" t="e">
        <f>SUMIF(#REF!,Aufteilung_Gebäudegruppen_BWZK!A433,#REF!)</f>
        <v>#REF!</v>
      </c>
      <c r="M433" s="72" t="e">
        <f>SUMIF(#REF!,Aufteilung_Gebäudegruppen_BWZK!A433,#REF!)</f>
        <v>#REF!</v>
      </c>
      <c r="N433" s="72" t="e">
        <f>SUMIF(#REF!,Aufteilung_Gebäudegruppen_BWZK!A433,#REF!)</f>
        <v>#REF!</v>
      </c>
      <c r="O433" s="67"/>
      <c r="P433" s="72" t="e">
        <f>SUMIF(#REF!,Aufteilung_Gebäudegruppen_BWZK!A433,#REF!)</f>
        <v>#REF!</v>
      </c>
      <c r="Q433" s="72" t="e">
        <f>SUMIF(#REF!,Aufteilung_Gebäudegruppen_BWZK!A433,#REF!)</f>
        <v>#REF!</v>
      </c>
      <c r="R433" s="72" t="e">
        <f>SUMIF(#REF!,Aufteilung_Gebäudegruppen_BWZK!A433,#REF!)</f>
        <v>#REF!</v>
      </c>
      <c r="S433" s="72" t="e">
        <f>SUMIF(#REF!,Aufteilung_Gebäudegruppen_BWZK!A433,#REF!)</f>
        <v>#REF!</v>
      </c>
      <c r="T433" s="72" t="e">
        <f>SUMIF(#REF!,Aufteilung_Gebäudegruppen_BWZK!A433,#REF!)</f>
        <v>#REF!</v>
      </c>
      <c r="U433" s="67"/>
      <c r="V433" s="72" t="e">
        <f>SUMIF(#REF!,Aufteilung_Gebäudegruppen_BWZK!A433,#REF!)</f>
        <v>#REF!</v>
      </c>
      <c r="W433" s="72" t="e">
        <f>SUMIF(#REF!,Aufteilung_Gebäudegruppen_BWZK!A433,#REF!)</f>
        <v>#REF!</v>
      </c>
      <c r="X433" s="72" t="e">
        <f>SUMIF(#REF!,Aufteilung_Gebäudegruppen_BWZK!A433,#REF!)</f>
        <v>#REF!</v>
      </c>
      <c r="Y433" s="72" t="e">
        <f>SUMIF(#REF!,Aufteilung_Gebäudegruppen_BWZK!A433,#REF!)</f>
        <v>#REF!</v>
      </c>
      <c r="Z433" s="72" t="e">
        <f>SUMIF(#REF!,Aufteilung_Gebäudegruppen_BWZK!A433,#REF!)</f>
        <v>#REF!</v>
      </c>
      <c r="AA433" s="67"/>
      <c r="AB433" s="72" t="e">
        <f>SUMIF(#REF!,Aufteilung_Gebäudegruppen_BWZK!A433,#REF!)</f>
        <v>#REF!</v>
      </c>
      <c r="AC433" s="72" t="e">
        <f>SUMIF(#REF!,Aufteilung_Gebäudegruppen_BWZK!A433,#REF!)</f>
        <v>#REF!</v>
      </c>
      <c r="AD433" s="72" t="e">
        <f>SUMIF(#REF!,Aufteilung_Gebäudegruppen_BWZK!A433,#REF!)</f>
        <v>#REF!</v>
      </c>
      <c r="AE433" s="72" t="e">
        <f>SUMIF(#REF!,Aufteilung_Gebäudegruppen_BWZK!A433,#REF!)</f>
        <v>#REF!</v>
      </c>
      <c r="AF433" s="72" t="e">
        <f>SUMIF(#REF!,Aufteilung_Gebäudegruppen_BWZK!A433,#REF!)</f>
        <v>#REF!</v>
      </c>
      <c r="AG433" s="67"/>
      <c r="AH433" s="72" t="e">
        <f>SUMIF(#REF!,Aufteilung_Gebäudegruppen_BWZK!A433,#REF!)</f>
        <v>#REF!</v>
      </c>
      <c r="AI433" s="72" t="e">
        <f>SUMIF(#REF!,Aufteilung_Gebäudegruppen_BWZK!A433,#REF!)</f>
        <v>#REF!</v>
      </c>
      <c r="AJ433" s="72" t="e">
        <f>SUMIF(#REF!,Aufteilung_Gebäudegruppen_BWZK!A433,#REF!)</f>
        <v>#REF!</v>
      </c>
      <c r="AK433" s="72" t="e">
        <f>SUMIF(#REF!,Aufteilung_Gebäudegruppen_BWZK!A433,#REF!)</f>
        <v>#REF!</v>
      </c>
      <c r="AL433" s="72" t="e">
        <f>SUMIF(#REF!,Aufteilung_Gebäudegruppen_BWZK!A433,#REF!)</f>
        <v>#REF!</v>
      </c>
      <c r="AM433" s="69"/>
      <c r="AN433" s="70" t="s">
        <v>47</v>
      </c>
      <c r="AO433" s="70" t="e">
        <f t="shared" si="120"/>
        <v>#REF!</v>
      </c>
      <c r="AP433" s="70" t="e">
        <f t="shared" si="121"/>
        <v>#REF!</v>
      </c>
      <c r="AQ433" s="70" t="e">
        <f t="shared" si="122"/>
        <v>#REF!</v>
      </c>
      <c r="AR433" s="70" t="e">
        <f t="shared" si="123"/>
        <v>#REF!</v>
      </c>
      <c r="AS433" s="71"/>
      <c r="AT433" s="70" t="s">
        <v>47</v>
      </c>
      <c r="AU433" s="70" t="e">
        <f t="shared" si="124"/>
        <v>#REF!</v>
      </c>
      <c r="AV433" s="70" t="e">
        <f t="shared" si="125"/>
        <v>#REF!</v>
      </c>
      <c r="AW433" s="70" t="e">
        <f t="shared" si="126"/>
        <v>#REF!</v>
      </c>
      <c r="AX433" s="70" t="e">
        <f t="shared" si="127"/>
        <v>#REF!</v>
      </c>
      <c r="AY433" s="71"/>
      <c r="AZ433" s="70" t="s">
        <v>47</v>
      </c>
      <c r="BA433" s="70" t="e">
        <f t="shared" si="128"/>
        <v>#REF!</v>
      </c>
      <c r="BB433" s="70" t="e">
        <f t="shared" si="129"/>
        <v>#REF!</v>
      </c>
      <c r="BC433" s="70" t="e">
        <f t="shared" si="130"/>
        <v>#REF!</v>
      </c>
      <c r="BD433" s="70" t="e">
        <f t="shared" si="131"/>
        <v>#REF!</v>
      </c>
      <c r="BE433" s="71"/>
      <c r="BF433" s="70" t="s">
        <v>47</v>
      </c>
      <c r="BG433" s="70" t="e">
        <f t="shared" si="132"/>
        <v>#REF!</v>
      </c>
      <c r="BH433" s="70" t="e">
        <f t="shared" si="133"/>
        <v>#REF!</v>
      </c>
      <c r="BI433" s="70" t="e">
        <f t="shared" si="134"/>
        <v>#REF!</v>
      </c>
      <c r="BJ433" s="70" t="e">
        <f t="shared" si="135"/>
        <v>#REF!</v>
      </c>
      <c r="BK433" s="71"/>
      <c r="BL433" s="70" t="s">
        <v>47</v>
      </c>
      <c r="BM433" s="70" t="e">
        <f t="shared" si="136"/>
        <v>#REF!</v>
      </c>
      <c r="BN433" s="70" t="e">
        <f t="shared" si="137"/>
        <v>#REF!</v>
      </c>
      <c r="BO433" s="70" t="e">
        <f t="shared" si="138"/>
        <v>#REF!</v>
      </c>
      <c r="BP433" s="70" t="e">
        <f t="shared" si="139"/>
        <v>#REF!</v>
      </c>
      <c r="BQ433" s="52"/>
    </row>
    <row r="434" spans="1:69">
      <c r="A434" s="5">
        <v>9520</v>
      </c>
      <c r="B434" s="5" t="s">
        <v>439</v>
      </c>
      <c r="C434" s="40"/>
      <c r="D434" s="14" t="e">
        <f>SUMIF(#REF!,Aufteilung_Gebäudegruppen_BWZK!A434,#REF!)</f>
        <v>#REF!</v>
      </c>
      <c r="E434" s="14" t="e">
        <f>SUMIF(#REF!,Aufteilung_Gebäudegruppen_BWZK!A434,#REF!)</f>
        <v>#REF!</v>
      </c>
      <c r="F434" s="14" t="e">
        <f>SUMIF(#REF!,Aufteilung_Gebäudegruppen_BWZK!A434,#REF!)</f>
        <v>#REF!</v>
      </c>
      <c r="G434" s="14" t="e">
        <f>SUMIF(#REF!,Aufteilung_Gebäudegruppen_BWZK!A434,#REF!)</f>
        <v>#REF!</v>
      </c>
      <c r="H434" s="14" t="e">
        <f>SUMIF(#REF!,Aufteilung_Gebäudegruppen_BWZK!A434,#REF!)</f>
        <v>#REF!</v>
      </c>
      <c r="I434" s="67"/>
      <c r="J434" s="72" t="e">
        <f>SUMIF(#REF!,Aufteilung_Gebäudegruppen_BWZK!A434,#REF!)</f>
        <v>#REF!</v>
      </c>
      <c r="K434" s="72" t="e">
        <f>SUMIF(#REF!,Aufteilung_Gebäudegruppen_BWZK!A434,#REF!)</f>
        <v>#REF!</v>
      </c>
      <c r="L434" s="72" t="e">
        <f>SUMIF(#REF!,Aufteilung_Gebäudegruppen_BWZK!A434,#REF!)</f>
        <v>#REF!</v>
      </c>
      <c r="M434" s="72" t="e">
        <f>SUMIF(#REF!,Aufteilung_Gebäudegruppen_BWZK!A434,#REF!)</f>
        <v>#REF!</v>
      </c>
      <c r="N434" s="72" t="e">
        <f>SUMIF(#REF!,Aufteilung_Gebäudegruppen_BWZK!A434,#REF!)</f>
        <v>#REF!</v>
      </c>
      <c r="O434" s="67"/>
      <c r="P434" s="72" t="e">
        <f>SUMIF(#REF!,Aufteilung_Gebäudegruppen_BWZK!A434,#REF!)</f>
        <v>#REF!</v>
      </c>
      <c r="Q434" s="72" t="e">
        <f>SUMIF(#REF!,Aufteilung_Gebäudegruppen_BWZK!A434,#REF!)</f>
        <v>#REF!</v>
      </c>
      <c r="R434" s="72" t="e">
        <f>SUMIF(#REF!,Aufteilung_Gebäudegruppen_BWZK!A434,#REF!)</f>
        <v>#REF!</v>
      </c>
      <c r="S434" s="72" t="e">
        <f>SUMIF(#REF!,Aufteilung_Gebäudegruppen_BWZK!A434,#REF!)</f>
        <v>#REF!</v>
      </c>
      <c r="T434" s="72" t="e">
        <f>SUMIF(#REF!,Aufteilung_Gebäudegruppen_BWZK!A434,#REF!)</f>
        <v>#REF!</v>
      </c>
      <c r="U434" s="67"/>
      <c r="V434" s="72" t="e">
        <f>SUMIF(#REF!,Aufteilung_Gebäudegruppen_BWZK!A434,#REF!)</f>
        <v>#REF!</v>
      </c>
      <c r="W434" s="72" t="e">
        <f>SUMIF(#REF!,Aufteilung_Gebäudegruppen_BWZK!A434,#REF!)</f>
        <v>#REF!</v>
      </c>
      <c r="X434" s="72" t="e">
        <f>SUMIF(#REF!,Aufteilung_Gebäudegruppen_BWZK!A434,#REF!)</f>
        <v>#REF!</v>
      </c>
      <c r="Y434" s="72" t="e">
        <f>SUMIF(#REF!,Aufteilung_Gebäudegruppen_BWZK!A434,#REF!)</f>
        <v>#REF!</v>
      </c>
      <c r="Z434" s="72" t="e">
        <f>SUMIF(#REF!,Aufteilung_Gebäudegruppen_BWZK!A434,#REF!)</f>
        <v>#REF!</v>
      </c>
      <c r="AA434" s="67"/>
      <c r="AB434" s="72" t="e">
        <f>SUMIF(#REF!,Aufteilung_Gebäudegruppen_BWZK!A434,#REF!)</f>
        <v>#REF!</v>
      </c>
      <c r="AC434" s="72" t="e">
        <f>SUMIF(#REF!,Aufteilung_Gebäudegruppen_BWZK!A434,#REF!)</f>
        <v>#REF!</v>
      </c>
      <c r="AD434" s="72" t="e">
        <f>SUMIF(#REF!,Aufteilung_Gebäudegruppen_BWZK!A434,#REF!)</f>
        <v>#REF!</v>
      </c>
      <c r="AE434" s="72" t="e">
        <f>SUMIF(#REF!,Aufteilung_Gebäudegruppen_BWZK!A434,#REF!)</f>
        <v>#REF!</v>
      </c>
      <c r="AF434" s="72" t="e">
        <f>SUMIF(#REF!,Aufteilung_Gebäudegruppen_BWZK!A434,#REF!)</f>
        <v>#REF!</v>
      </c>
      <c r="AG434" s="67"/>
      <c r="AH434" s="72" t="e">
        <f>SUMIF(#REF!,Aufteilung_Gebäudegruppen_BWZK!A434,#REF!)</f>
        <v>#REF!</v>
      </c>
      <c r="AI434" s="72" t="e">
        <f>SUMIF(#REF!,Aufteilung_Gebäudegruppen_BWZK!A434,#REF!)</f>
        <v>#REF!</v>
      </c>
      <c r="AJ434" s="72" t="e">
        <f>SUMIF(#REF!,Aufteilung_Gebäudegruppen_BWZK!A434,#REF!)</f>
        <v>#REF!</v>
      </c>
      <c r="AK434" s="72" t="e">
        <f>SUMIF(#REF!,Aufteilung_Gebäudegruppen_BWZK!A434,#REF!)</f>
        <v>#REF!</v>
      </c>
      <c r="AL434" s="72" t="e">
        <f>SUMIF(#REF!,Aufteilung_Gebäudegruppen_BWZK!A434,#REF!)</f>
        <v>#REF!</v>
      </c>
      <c r="AM434" s="69"/>
      <c r="AN434" s="70" t="s">
        <v>47</v>
      </c>
      <c r="AO434" s="70" t="e">
        <f t="shared" si="120"/>
        <v>#REF!</v>
      </c>
      <c r="AP434" s="70" t="e">
        <f t="shared" si="121"/>
        <v>#REF!</v>
      </c>
      <c r="AQ434" s="70" t="e">
        <f t="shared" si="122"/>
        <v>#REF!</v>
      </c>
      <c r="AR434" s="70" t="e">
        <f t="shared" si="123"/>
        <v>#REF!</v>
      </c>
      <c r="AS434" s="71"/>
      <c r="AT434" s="70" t="s">
        <v>47</v>
      </c>
      <c r="AU434" s="70" t="e">
        <f t="shared" si="124"/>
        <v>#REF!</v>
      </c>
      <c r="AV434" s="70" t="e">
        <f t="shared" si="125"/>
        <v>#REF!</v>
      </c>
      <c r="AW434" s="70" t="e">
        <f t="shared" si="126"/>
        <v>#REF!</v>
      </c>
      <c r="AX434" s="70" t="e">
        <f t="shared" si="127"/>
        <v>#REF!</v>
      </c>
      <c r="AY434" s="71"/>
      <c r="AZ434" s="70" t="s">
        <v>47</v>
      </c>
      <c r="BA434" s="70" t="e">
        <f t="shared" si="128"/>
        <v>#REF!</v>
      </c>
      <c r="BB434" s="70" t="e">
        <f t="shared" si="129"/>
        <v>#REF!</v>
      </c>
      <c r="BC434" s="70" t="e">
        <f t="shared" si="130"/>
        <v>#REF!</v>
      </c>
      <c r="BD434" s="70" t="e">
        <f t="shared" si="131"/>
        <v>#REF!</v>
      </c>
      <c r="BE434" s="71"/>
      <c r="BF434" s="70" t="s">
        <v>47</v>
      </c>
      <c r="BG434" s="70" t="e">
        <f t="shared" si="132"/>
        <v>#REF!</v>
      </c>
      <c r="BH434" s="70" t="e">
        <f t="shared" si="133"/>
        <v>#REF!</v>
      </c>
      <c r="BI434" s="70" t="e">
        <f t="shared" si="134"/>
        <v>#REF!</v>
      </c>
      <c r="BJ434" s="70" t="e">
        <f t="shared" si="135"/>
        <v>#REF!</v>
      </c>
      <c r="BK434" s="71"/>
      <c r="BL434" s="70" t="s">
        <v>47</v>
      </c>
      <c r="BM434" s="70" t="e">
        <f t="shared" si="136"/>
        <v>#REF!</v>
      </c>
      <c r="BN434" s="70" t="e">
        <f t="shared" si="137"/>
        <v>#REF!</v>
      </c>
      <c r="BO434" s="70" t="e">
        <f t="shared" si="138"/>
        <v>#REF!</v>
      </c>
      <c r="BP434" s="70" t="e">
        <f t="shared" si="139"/>
        <v>#REF!</v>
      </c>
      <c r="BQ434" s="52"/>
    </row>
    <row r="435" spans="1:69">
      <c r="A435" s="66">
        <v>9600</v>
      </c>
      <c r="B435" s="66" t="s">
        <v>440</v>
      </c>
      <c r="C435" s="39"/>
      <c r="D435" s="14" t="e">
        <f>SUMIF(#REF!,Aufteilung_Gebäudegruppen_BWZK!A435,#REF!)</f>
        <v>#REF!</v>
      </c>
      <c r="E435" s="14" t="e">
        <f>SUMIF(#REF!,Aufteilung_Gebäudegruppen_BWZK!A435,#REF!)</f>
        <v>#REF!</v>
      </c>
      <c r="F435" s="14" t="e">
        <f>SUMIF(#REF!,Aufteilung_Gebäudegruppen_BWZK!A435,#REF!)</f>
        <v>#REF!</v>
      </c>
      <c r="G435" s="14" t="e">
        <f>SUMIF(#REF!,Aufteilung_Gebäudegruppen_BWZK!A435,#REF!)</f>
        <v>#REF!</v>
      </c>
      <c r="H435" s="14" t="e">
        <f>SUMIF(#REF!,Aufteilung_Gebäudegruppen_BWZK!A435,#REF!)</f>
        <v>#REF!</v>
      </c>
      <c r="I435" s="67"/>
      <c r="J435" s="72" t="e">
        <f>SUMIF(#REF!,Aufteilung_Gebäudegruppen_BWZK!A435,#REF!)</f>
        <v>#REF!</v>
      </c>
      <c r="K435" s="72" t="e">
        <f>SUMIF(#REF!,Aufteilung_Gebäudegruppen_BWZK!A435,#REF!)</f>
        <v>#REF!</v>
      </c>
      <c r="L435" s="72" t="e">
        <f>SUMIF(#REF!,Aufteilung_Gebäudegruppen_BWZK!A435,#REF!)</f>
        <v>#REF!</v>
      </c>
      <c r="M435" s="72" t="e">
        <f>SUMIF(#REF!,Aufteilung_Gebäudegruppen_BWZK!A435,#REF!)</f>
        <v>#REF!</v>
      </c>
      <c r="N435" s="72" t="e">
        <f>SUMIF(#REF!,Aufteilung_Gebäudegruppen_BWZK!A435,#REF!)</f>
        <v>#REF!</v>
      </c>
      <c r="O435" s="67"/>
      <c r="P435" s="72" t="e">
        <f>SUMIF(#REF!,Aufteilung_Gebäudegruppen_BWZK!A435,#REF!)</f>
        <v>#REF!</v>
      </c>
      <c r="Q435" s="72" t="e">
        <f>SUMIF(#REF!,Aufteilung_Gebäudegruppen_BWZK!A435,#REF!)</f>
        <v>#REF!</v>
      </c>
      <c r="R435" s="72" t="e">
        <f>SUMIF(#REF!,Aufteilung_Gebäudegruppen_BWZK!A435,#REF!)</f>
        <v>#REF!</v>
      </c>
      <c r="S435" s="72" t="e">
        <f>SUMIF(#REF!,Aufteilung_Gebäudegruppen_BWZK!A435,#REF!)</f>
        <v>#REF!</v>
      </c>
      <c r="T435" s="72" t="e">
        <f>SUMIF(#REF!,Aufteilung_Gebäudegruppen_BWZK!A435,#REF!)</f>
        <v>#REF!</v>
      </c>
      <c r="U435" s="67"/>
      <c r="V435" s="72" t="e">
        <f>SUMIF(#REF!,Aufteilung_Gebäudegruppen_BWZK!A435,#REF!)</f>
        <v>#REF!</v>
      </c>
      <c r="W435" s="72" t="e">
        <f>SUMIF(#REF!,Aufteilung_Gebäudegruppen_BWZK!A435,#REF!)</f>
        <v>#REF!</v>
      </c>
      <c r="X435" s="72" t="e">
        <f>SUMIF(#REF!,Aufteilung_Gebäudegruppen_BWZK!A435,#REF!)</f>
        <v>#REF!</v>
      </c>
      <c r="Y435" s="72" t="e">
        <f>SUMIF(#REF!,Aufteilung_Gebäudegruppen_BWZK!A435,#REF!)</f>
        <v>#REF!</v>
      </c>
      <c r="Z435" s="72" t="e">
        <f>SUMIF(#REF!,Aufteilung_Gebäudegruppen_BWZK!A435,#REF!)</f>
        <v>#REF!</v>
      </c>
      <c r="AA435" s="67"/>
      <c r="AB435" s="72" t="e">
        <f>SUMIF(#REF!,Aufteilung_Gebäudegruppen_BWZK!A435,#REF!)</f>
        <v>#REF!</v>
      </c>
      <c r="AC435" s="72" t="e">
        <f>SUMIF(#REF!,Aufteilung_Gebäudegruppen_BWZK!A435,#REF!)</f>
        <v>#REF!</v>
      </c>
      <c r="AD435" s="72" t="e">
        <f>SUMIF(#REF!,Aufteilung_Gebäudegruppen_BWZK!A435,#REF!)</f>
        <v>#REF!</v>
      </c>
      <c r="AE435" s="72" t="e">
        <f>SUMIF(#REF!,Aufteilung_Gebäudegruppen_BWZK!A435,#REF!)</f>
        <v>#REF!</v>
      </c>
      <c r="AF435" s="72" t="e">
        <f>SUMIF(#REF!,Aufteilung_Gebäudegruppen_BWZK!A435,#REF!)</f>
        <v>#REF!</v>
      </c>
      <c r="AG435" s="67"/>
      <c r="AH435" s="72" t="e">
        <f>SUMIF(#REF!,Aufteilung_Gebäudegruppen_BWZK!A435,#REF!)</f>
        <v>#REF!</v>
      </c>
      <c r="AI435" s="72" t="e">
        <f>SUMIF(#REF!,Aufteilung_Gebäudegruppen_BWZK!A435,#REF!)</f>
        <v>#REF!</v>
      </c>
      <c r="AJ435" s="72" t="e">
        <f>SUMIF(#REF!,Aufteilung_Gebäudegruppen_BWZK!A435,#REF!)</f>
        <v>#REF!</v>
      </c>
      <c r="AK435" s="72" t="e">
        <f>SUMIF(#REF!,Aufteilung_Gebäudegruppen_BWZK!A435,#REF!)</f>
        <v>#REF!</v>
      </c>
      <c r="AL435" s="72" t="e">
        <f>SUMIF(#REF!,Aufteilung_Gebäudegruppen_BWZK!A435,#REF!)</f>
        <v>#REF!</v>
      </c>
      <c r="AM435" s="69"/>
      <c r="AN435" s="70" t="s">
        <v>47</v>
      </c>
      <c r="AO435" s="70" t="e">
        <f t="shared" si="120"/>
        <v>#REF!</v>
      </c>
      <c r="AP435" s="70" t="e">
        <f t="shared" si="121"/>
        <v>#REF!</v>
      </c>
      <c r="AQ435" s="70" t="e">
        <f t="shared" si="122"/>
        <v>#REF!</v>
      </c>
      <c r="AR435" s="70" t="e">
        <f t="shared" si="123"/>
        <v>#REF!</v>
      </c>
      <c r="AS435" s="71"/>
      <c r="AT435" s="70" t="s">
        <v>47</v>
      </c>
      <c r="AU435" s="70" t="e">
        <f t="shared" si="124"/>
        <v>#REF!</v>
      </c>
      <c r="AV435" s="70" t="e">
        <f t="shared" si="125"/>
        <v>#REF!</v>
      </c>
      <c r="AW435" s="70" t="e">
        <f t="shared" si="126"/>
        <v>#REF!</v>
      </c>
      <c r="AX435" s="70" t="e">
        <f t="shared" si="127"/>
        <v>#REF!</v>
      </c>
      <c r="AY435" s="71"/>
      <c r="AZ435" s="70" t="s">
        <v>47</v>
      </c>
      <c r="BA435" s="70" t="e">
        <f t="shared" si="128"/>
        <v>#REF!</v>
      </c>
      <c r="BB435" s="70" t="e">
        <f t="shared" si="129"/>
        <v>#REF!</v>
      </c>
      <c r="BC435" s="70" t="e">
        <f t="shared" si="130"/>
        <v>#REF!</v>
      </c>
      <c r="BD435" s="70" t="e">
        <f t="shared" si="131"/>
        <v>#REF!</v>
      </c>
      <c r="BE435" s="71"/>
      <c r="BF435" s="70" t="s">
        <v>47</v>
      </c>
      <c r="BG435" s="70" t="e">
        <f t="shared" si="132"/>
        <v>#REF!</v>
      </c>
      <c r="BH435" s="70" t="e">
        <f t="shared" si="133"/>
        <v>#REF!</v>
      </c>
      <c r="BI435" s="70" t="e">
        <f t="shared" si="134"/>
        <v>#REF!</v>
      </c>
      <c r="BJ435" s="70" t="e">
        <f t="shared" si="135"/>
        <v>#REF!</v>
      </c>
      <c r="BK435" s="71"/>
      <c r="BL435" s="70" t="s">
        <v>47</v>
      </c>
      <c r="BM435" s="70" t="e">
        <f t="shared" si="136"/>
        <v>#REF!</v>
      </c>
      <c r="BN435" s="70" t="e">
        <f t="shared" si="137"/>
        <v>#REF!</v>
      </c>
      <c r="BO435" s="70" t="e">
        <f t="shared" si="138"/>
        <v>#REF!</v>
      </c>
      <c r="BP435" s="70" t="e">
        <f t="shared" si="139"/>
        <v>#REF!</v>
      </c>
      <c r="BQ435" s="52"/>
    </row>
    <row r="436" spans="1:69">
      <c r="A436" s="5">
        <v>9610</v>
      </c>
      <c r="B436" s="5" t="s">
        <v>441</v>
      </c>
      <c r="C436" s="40"/>
      <c r="D436" s="14" t="e">
        <f>SUMIF(#REF!,Aufteilung_Gebäudegruppen_BWZK!A436,#REF!)</f>
        <v>#REF!</v>
      </c>
      <c r="E436" s="14" t="e">
        <f>SUMIF(#REF!,Aufteilung_Gebäudegruppen_BWZK!A436,#REF!)</f>
        <v>#REF!</v>
      </c>
      <c r="F436" s="14" t="e">
        <f>SUMIF(#REF!,Aufteilung_Gebäudegruppen_BWZK!A436,#REF!)</f>
        <v>#REF!</v>
      </c>
      <c r="G436" s="14" t="e">
        <f>SUMIF(#REF!,Aufteilung_Gebäudegruppen_BWZK!A436,#REF!)</f>
        <v>#REF!</v>
      </c>
      <c r="H436" s="14" t="e">
        <f>SUMIF(#REF!,Aufteilung_Gebäudegruppen_BWZK!A436,#REF!)</f>
        <v>#REF!</v>
      </c>
      <c r="I436" s="67"/>
      <c r="J436" s="72" t="e">
        <f>SUMIF(#REF!,Aufteilung_Gebäudegruppen_BWZK!A436,#REF!)</f>
        <v>#REF!</v>
      </c>
      <c r="K436" s="72" t="e">
        <f>SUMIF(#REF!,Aufteilung_Gebäudegruppen_BWZK!A436,#REF!)</f>
        <v>#REF!</v>
      </c>
      <c r="L436" s="72" t="e">
        <f>SUMIF(#REF!,Aufteilung_Gebäudegruppen_BWZK!A436,#REF!)</f>
        <v>#REF!</v>
      </c>
      <c r="M436" s="72" t="e">
        <f>SUMIF(#REF!,Aufteilung_Gebäudegruppen_BWZK!A436,#REF!)</f>
        <v>#REF!</v>
      </c>
      <c r="N436" s="72" t="e">
        <f>SUMIF(#REF!,Aufteilung_Gebäudegruppen_BWZK!A436,#REF!)</f>
        <v>#REF!</v>
      </c>
      <c r="O436" s="67"/>
      <c r="P436" s="72" t="e">
        <f>SUMIF(#REF!,Aufteilung_Gebäudegruppen_BWZK!A436,#REF!)</f>
        <v>#REF!</v>
      </c>
      <c r="Q436" s="72" t="e">
        <f>SUMIF(#REF!,Aufteilung_Gebäudegruppen_BWZK!A436,#REF!)</f>
        <v>#REF!</v>
      </c>
      <c r="R436" s="72" t="e">
        <f>SUMIF(#REF!,Aufteilung_Gebäudegruppen_BWZK!A436,#REF!)</f>
        <v>#REF!</v>
      </c>
      <c r="S436" s="72" t="e">
        <f>SUMIF(#REF!,Aufteilung_Gebäudegruppen_BWZK!A436,#REF!)</f>
        <v>#REF!</v>
      </c>
      <c r="T436" s="72" t="e">
        <f>SUMIF(#REF!,Aufteilung_Gebäudegruppen_BWZK!A436,#REF!)</f>
        <v>#REF!</v>
      </c>
      <c r="U436" s="67"/>
      <c r="V436" s="72" t="e">
        <f>SUMIF(#REF!,Aufteilung_Gebäudegruppen_BWZK!A436,#REF!)</f>
        <v>#REF!</v>
      </c>
      <c r="W436" s="72" t="e">
        <f>SUMIF(#REF!,Aufteilung_Gebäudegruppen_BWZK!A436,#REF!)</f>
        <v>#REF!</v>
      </c>
      <c r="X436" s="72" t="e">
        <f>SUMIF(#REF!,Aufteilung_Gebäudegruppen_BWZK!A436,#REF!)</f>
        <v>#REF!</v>
      </c>
      <c r="Y436" s="72" t="e">
        <f>SUMIF(#REF!,Aufteilung_Gebäudegruppen_BWZK!A436,#REF!)</f>
        <v>#REF!</v>
      </c>
      <c r="Z436" s="72" t="e">
        <f>SUMIF(#REF!,Aufteilung_Gebäudegruppen_BWZK!A436,#REF!)</f>
        <v>#REF!</v>
      </c>
      <c r="AA436" s="67"/>
      <c r="AB436" s="72" t="e">
        <f>SUMIF(#REF!,Aufteilung_Gebäudegruppen_BWZK!A436,#REF!)</f>
        <v>#REF!</v>
      </c>
      <c r="AC436" s="72" t="e">
        <f>SUMIF(#REF!,Aufteilung_Gebäudegruppen_BWZK!A436,#REF!)</f>
        <v>#REF!</v>
      </c>
      <c r="AD436" s="72" t="e">
        <f>SUMIF(#REF!,Aufteilung_Gebäudegruppen_BWZK!A436,#REF!)</f>
        <v>#REF!</v>
      </c>
      <c r="AE436" s="72" t="e">
        <f>SUMIF(#REF!,Aufteilung_Gebäudegruppen_BWZK!A436,#REF!)</f>
        <v>#REF!</v>
      </c>
      <c r="AF436" s="72" t="e">
        <f>SUMIF(#REF!,Aufteilung_Gebäudegruppen_BWZK!A436,#REF!)</f>
        <v>#REF!</v>
      </c>
      <c r="AG436" s="67"/>
      <c r="AH436" s="72" t="e">
        <f>SUMIF(#REF!,Aufteilung_Gebäudegruppen_BWZK!A436,#REF!)</f>
        <v>#REF!</v>
      </c>
      <c r="AI436" s="72" t="e">
        <f>SUMIF(#REF!,Aufteilung_Gebäudegruppen_BWZK!A436,#REF!)</f>
        <v>#REF!</v>
      </c>
      <c r="AJ436" s="72" t="e">
        <f>SUMIF(#REF!,Aufteilung_Gebäudegruppen_BWZK!A436,#REF!)</f>
        <v>#REF!</v>
      </c>
      <c r="AK436" s="72" t="e">
        <f>SUMIF(#REF!,Aufteilung_Gebäudegruppen_BWZK!A436,#REF!)</f>
        <v>#REF!</v>
      </c>
      <c r="AL436" s="72" t="e">
        <f>SUMIF(#REF!,Aufteilung_Gebäudegruppen_BWZK!A436,#REF!)</f>
        <v>#REF!</v>
      </c>
      <c r="AM436" s="69"/>
      <c r="AN436" s="70" t="s">
        <v>47</v>
      </c>
      <c r="AO436" s="70" t="e">
        <f t="shared" si="120"/>
        <v>#REF!</v>
      </c>
      <c r="AP436" s="70" t="e">
        <f t="shared" si="121"/>
        <v>#REF!</v>
      </c>
      <c r="AQ436" s="70" t="e">
        <f t="shared" si="122"/>
        <v>#REF!</v>
      </c>
      <c r="AR436" s="70" t="e">
        <f t="shared" si="123"/>
        <v>#REF!</v>
      </c>
      <c r="AS436" s="71"/>
      <c r="AT436" s="70" t="s">
        <v>47</v>
      </c>
      <c r="AU436" s="70" t="e">
        <f t="shared" si="124"/>
        <v>#REF!</v>
      </c>
      <c r="AV436" s="70" t="e">
        <f t="shared" si="125"/>
        <v>#REF!</v>
      </c>
      <c r="AW436" s="70" t="e">
        <f t="shared" si="126"/>
        <v>#REF!</v>
      </c>
      <c r="AX436" s="70" t="e">
        <f t="shared" si="127"/>
        <v>#REF!</v>
      </c>
      <c r="AY436" s="71"/>
      <c r="AZ436" s="70" t="s">
        <v>47</v>
      </c>
      <c r="BA436" s="70" t="e">
        <f t="shared" si="128"/>
        <v>#REF!</v>
      </c>
      <c r="BB436" s="70" t="e">
        <f t="shared" si="129"/>
        <v>#REF!</v>
      </c>
      <c r="BC436" s="70" t="e">
        <f t="shared" si="130"/>
        <v>#REF!</v>
      </c>
      <c r="BD436" s="70" t="e">
        <f t="shared" si="131"/>
        <v>#REF!</v>
      </c>
      <c r="BE436" s="71"/>
      <c r="BF436" s="70" t="s">
        <v>47</v>
      </c>
      <c r="BG436" s="70" t="e">
        <f t="shared" si="132"/>
        <v>#REF!</v>
      </c>
      <c r="BH436" s="70" t="e">
        <f t="shared" si="133"/>
        <v>#REF!</v>
      </c>
      <c r="BI436" s="70" t="e">
        <f t="shared" si="134"/>
        <v>#REF!</v>
      </c>
      <c r="BJ436" s="70" t="e">
        <f t="shared" si="135"/>
        <v>#REF!</v>
      </c>
      <c r="BK436" s="71"/>
      <c r="BL436" s="70" t="s">
        <v>47</v>
      </c>
      <c r="BM436" s="70" t="e">
        <f t="shared" si="136"/>
        <v>#REF!</v>
      </c>
      <c r="BN436" s="70" t="e">
        <f t="shared" si="137"/>
        <v>#REF!</v>
      </c>
      <c r="BO436" s="70" t="e">
        <f t="shared" si="138"/>
        <v>#REF!</v>
      </c>
      <c r="BP436" s="70" t="e">
        <f t="shared" si="139"/>
        <v>#REF!</v>
      </c>
      <c r="BQ436" s="52"/>
    </row>
    <row r="437" spans="1:69">
      <c r="A437" s="5">
        <v>9620</v>
      </c>
      <c r="B437" s="5" t="s">
        <v>442</v>
      </c>
      <c r="C437" s="40"/>
      <c r="D437" s="14" t="e">
        <f>SUMIF(#REF!,Aufteilung_Gebäudegruppen_BWZK!A437,#REF!)</f>
        <v>#REF!</v>
      </c>
      <c r="E437" s="14" t="e">
        <f>SUMIF(#REF!,Aufteilung_Gebäudegruppen_BWZK!A437,#REF!)</f>
        <v>#REF!</v>
      </c>
      <c r="F437" s="14" t="e">
        <f>SUMIF(#REF!,Aufteilung_Gebäudegruppen_BWZK!A437,#REF!)</f>
        <v>#REF!</v>
      </c>
      <c r="G437" s="14" t="e">
        <f>SUMIF(#REF!,Aufteilung_Gebäudegruppen_BWZK!A437,#REF!)</f>
        <v>#REF!</v>
      </c>
      <c r="H437" s="14" t="e">
        <f>SUMIF(#REF!,Aufteilung_Gebäudegruppen_BWZK!A437,#REF!)</f>
        <v>#REF!</v>
      </c>
      <c r="I437" s="67"/>
      <c r="J437" s="72" t="e">
        <f>SUMIF(#REF!,Aufteilung_Gebäudegruppen_BWZK!A437,#REF!)</f>
        <v>#REF!</v>
      </c>
      <c r="K437" s="72" t="e">
        <f>SUMIF(#REF!,Aufteilung_Gebäudegruppen_BWZK!A437,#REF!)</f>
        <v>#REF!</v>
      </c>
      <c r="L437" s="72" t="e">
        <f>SUMIF(#REF!,Aufteilung_Gebäudegruppen_BWZK!A437,#REF!)</f>
        <v>#REF!</v>
      </c>
      <c r="M437" s="72" t="e">
        <f>SUMIF(#REF!,Aufteilung_Gebäudegruppen_BWZK!A437,#REF!)</f>
        <v>#REF!</v>
      </c>
      <c r="N437" s="72" t="e">
        <f>SUMIF(#REF!,Aufteilung_Gebäudegruppen_BWZK!A437,#REF!)</f>
        <v>#REF!</v>
      </c>
      <c r="O437" s="67"/>
      <c r="P437" s="72" t="e">
        <f>SUMIF(#REF!,Aufteilung_Gebäudegruppen_BWZK!A437,#REF!)</f>
        <v>#REF!</v>
      </c>
      <c r="Q437" s="72" t="e">
        <f>SUMIF(#REF!,Aufteilung_Gebäudegruppen_BWZK!A437,#REF!)</f>
        <v>#REF!</v>
      </c>
      <c r="R437" s="72" t="e">
        <f>SUMIF(#REF!,Aufteilung_Gebäudegruppen_BWZK!A437,#REF!)</f>
        <v>#REF!</v>
      </c>
      <c r="S437" s="72" t="e">
        <f>SUMIF(#REF!,Aufteilung_Gebäudegruppen_BWZK!A437,#REF!)</f>
        <v>#REF!</v>
      </c>
      <c r="T437" s="72" t="e">
        <f>SUMIF(#REF!,Aufteilung_Gebäudegruppen_BWZK!A437,#REF!)</f>
        <v>#REF!</v>
      </c>
      <c r="U437" s="67"/>
      <c r="V437" s="72" t="e">
        <f>SUMIF(#REF!,Aufteilung_Gebäudegruppen_BWZK!A437,#REF!)</f>
        <v>#REF!</v>
      </c>
      <c r="W437" s="72" t="e">
        <f>SUMIF(#REF!,Aufteilung_Gebäudegruppen_BWZK!A437,#REF!)</f>
        <v>#REF!</v>
      </c>
      <c r="X437" s="72" t="e">
        <f>SUMIF(#REF!,Aufteilung_Gebäudegruppen_BWZK!A437,#REF!)</f>
        <v>#REF!</v>
      </c>
      <c r="Y437" s="72" t="e">
        <f>SUMIF(#REF!,Aufteilung_Gebäudegruppen_BWZK!A437,#REF!)</f>
        <v>#REF!</v>
      </c>
      <c r="Z437" s="72" t="e">
        <f>SUMIF(#REF!,Aufteilung_Gebäudegruppen_BWZK!A437,#REF!)</f>
        <v>#REF!</v>
      </c>
      <c r="AA437" s="67"/>
      <c r="AB437" s="72" t="e">
        <f>SUMIF(#REF!,Aufteilung_Gebäudegruppen_BWZK!A437,#REF!)</f>
        <v>#REF!</v>
      </c>
      <c r="AC437" s="72" t="e">
        <f>SUMIF(#REF!,Aufteilung_Gebäudegruppen_BWZK!A437,#REF!)</f>
        <v>#REF!</v>
      </c>
      <c r="AD437" s="72" t="e">
        <f>SUMIF(#REF!,Aufteilung_Gebäudegruppen_BWZK!A437,#REF!)</f>
        <v>#REF!</v>
      </c>
      <c r="AE437" s="72" t="e">
        <f>SUMIF(#REF!,Aufteilung_Gebäudegruppen_BWZK!A437,#REF!)</f>
        <v>#REF!</v>
      </c>
      <c r="AF437" s="72" t="e">
        <f>SUMIF(#REF!,Aufteilung_Gebäudegruppen_BWZK!A437,#REF!)</f>
        <v>#REF!</v>
      </c>
      <c r="AG437" s="67"/>
      <c r="AH437" s="72" t="e">
        <f>SUMIF(#REF!,Aufteilung_Gebäudegruppen_BWZK!A437,#REF!)</f>
        <v>#REF!</v>
      </c>
      <c r="AI437" s="72" t="e">
        <f>SUMIF(#REF!,Aufteilung_Gebäudegruppen_BWZK!A437,#REF!)</f>
        <v>#REF!</v>
      </c>
      <c r="AJ437" s="72" t="e">
        <f>SUMIF(#REF!,Aufteilung_Gebäudegruppen_BWZK!A437,#REF!)</f>
        <v>#REF!</v>
      </c>
      <c r="AK437" s="72" t="e">
        <f>SUMIF(#REF!,Aufteilung_Gebäudegruppen_BWZK!A437,#REF!)</f>
        <v>#REF!</v>
      </c>
      <c r="AL437" s="72" t="e">
        <f>SUMIF(#REF!,Aufteilung_Gebäudegruppen_BWZK!A437,#REF!)</f>
        <v>#REF!</v>
      </c>
      <c r="AM437" s="69"/>
      <c r="AN437" s="70" t="s">
        <v>47</v>
      </c>
      <c r="AO437" s="70" t="e">
        <f t="shared" si="120"/>
        <v>#REF!</v>
      </c>
      <c r="AP437" s="70" t="e">
        <f t="shared" si="121"/>
        <v>#REF!</v>
      </c>
      <c r="AQ437" s="70" t="e">
        <f t="shared" si="122"/>
        <v>#REF!</v>
      </c>
      <c r="AR437" s="70" t="e">
        <f t="shared" si="123"/>
        <v>#REF!</v>
      </c>
      <c r="AS437" s="71"/>
      <c r="AT437" s="70" t="s">
        <v>47</v>
      </c>
      <c r="AU437" s="70" t="e">
        <f t="shared" si="124"/>
        <v>#REF!</v>
      </c>
      <c r="AV437" s="70" t="e">
        <f t="shared" si="125"/>
        <v>#REF!</v>
      </c>
      <c r="AW437" s="70" t="e">
        <f t="shared" si="126"/>
        <v>#REF!</v>
      </c>
      <c r="AX437" s="70" t="e">
        <f t="shared" si="127"/>
        <v>#REF!</v>
      </c>
      <c r="AY437" s="71"/>
      <c r="AZ437" s="70" t="s">
        <v>47</v>
      </c>
      <c r="BA437" s="70" t="e">
        <f t="shared" si="128"/>
        <v>#REF!</v>
      </c>
      <c r="BB437" s="70" t="e">
        <f t="shared" si="129"/>
        <v>#REF!</v>
      </c>
      <c r="BC437" s="70" t="e">
        <f t="shared" si="130"/>
        <v>#REF!</v>
      </c>
      <c r="BD437" s="70" t="e">
        <f t="shared" si="131"/>
        <v>#REF!</v>
      </c>
      <c r="BE437" s="71"/>
      <c r="BF437" s="70" t="s">
        <v>47</v>
      </c>
      <c r="BG437" s="70" t="e">
        <f t="shared" si="132"/>
        <v>#REF!</v>
      </c>
      <c r="BH437" s="70" t="e">
        <f t="shared" si="133"/>
        <v>#REF!</v>
      </c>
      <c r="BI437" s="70" t="e">
        <f t="shared" si="134"/>
        <v>#REF!</v>
      </c>
      <c r="BJ437" s="70" t="e">
        <f t="shared" si="135"/>
        <v>#REF!</v>
      </c>
      <c r="BK437" s="71"/>
      <c r="BL437" s="70" t="s">
        <v>47</v>
      </c>
      <c r="BM437" s="70" t="e">
        <f t="shared" si="136"/>
        <v>#REF!</v>
      </c>
      <c r="BN437" s="70" t="e">
        <f t="shared" si="137"/>
        <v>#REF!</v>
      </c>
      <c r="BO437" s="70" t="e">
        <f t="shared" si="138"/>
        <v>#REF!</v>
      </c>
      <c r="BP437" s="70" t="e">
        <f t="shared" si="139"/>
        <v>#REF!</v>
      </c>
      <c r="BQ437" s="52"/>
    </row>
    <row r="438" spans="1:69">
      <c r="A438" s="5">
        <v>9630</v>
      </c>
      <c r="B438" s="5" t="s">
        <v>443</v>
      </c>
      <c r="C438" s="40"/>
      <c r="D438" s="14" t="e">
        <f>SUMIF(#REF!,Aufteilung_Gebäudegruppen_BWZK!A438,#REF!)</f>
        <v>#REF!</v>
      </c>
      <c r="E438" s="14" t="e">
        <f>SUMIF(#REF!,Aufteilung_Gebäudegruppen_BWZK!A438,#REF!)</f>
        <v>#REF!</v>
      </c>
      <c r="F438" s="14" t="e">
        <f>SUMIF(#REF!,Aufteilung_Gebäudegruppen_BWZK!A438,#REF!)</f>
        <v>#REF!</v>
      </c>
      <c r="G438" s="14" t="e">
        <f>SUMIF(#REF!,Aufteilung_Gebäudegruppen_BWZK!A438,#REF!)</f>
        <v>#REF!</v>
      </c>
      <c r="H438" s="14" t="e">
        <f>SUMIF(#REF!,Aufteilung_Gebäudegruppen_BWZK!A438,#REF!)</f>
        <v>#REF!</v>
      </c>
      <c r="I438" s="67"/>
      <c r="J438" s="72" t="e">
        <f>SUMIF(#REF!,Aufteilung_Gebäudegruppen_BWZK!A438,#REF!)</f>
        <v>#REF!</v>
      </c>
      <c r="K438" s="72" t="e">
        <f>SUMIF(#REF!,Aufteilung_Gebäudegruppen_BWZK!A438,#REF!)</f>
        <v>#REF!</v>
      </c>
      <c r="L438" s="72" t="e">
        <f>SUMIF(#REF!,Aufteilung_Gebäudegruppen_BWZK!A438,#REF!)</f>
        <v>#REF!</v>
      </c>
      <c r="M438" s="72" t="e">
        <f>SUMIF(#REF!,Aufteilung_Gebäudegruppen_BWZK!A438,#REF!)</f>
        <v>#REF!</v>
      </c>
      <c r="N438" s="72" t="e">
        <f>SUMIF(#REF!,Aufteilung_Gebäudegruppen_BWZK!A438,#REF!)</f>
        <v>#REF!</v>
      </c>
      <c r="O438" s="67"/>
      <c r="P438" s="72" t="e">
        <f>SUMIF(#REF!,Aufteilung_Gebäudegruppen_BWZK!A438,#REF!)</f>
        <v>#REF!</v>
      </c>
      <c r="Q438" s="72" t="e">
        <f>SUMIF(#REF!,Aufteilung_Gebäudegruppen_BWZK!A438,#REF!)</f>
        <v>#REF!</v>
      </c>
      <c r="R438" s="72" t="e">
        <f>SUMIF(#REF!,Aufteilung_Gebäudegruppen_BWZK!A438,#REF!)</f>
        <v>#REF!</v>
      </c>
      <c r="S438" s="72" t="e">
        <f>SUMIF(#REF!,Aufteilung_Gebäudegruppen_BWZK!A438,#REF!)</f>
        <v>#REF!</v>
      </c>
      <c r="T438" s="72" t="e">
        <f>SUMIF(#REF!,Aufteilung_Gebäudegruppen_BWZK!A438,#REF!)</f>
        <v>#REF!</v>
      </c>
      <c r="U438" s="67"/>
      <c r="V438" s="72" t="e">
        <f>SUMIF(#REF!,Aufteilung_Gebäudegruppen_BWZK!A438,#REF!)</f>
        <v>#REF!</v>
      </c>
      <c r="W438" s="72" t="e">
        <f>SUMIF(#REF!,Aufteilung_Gebäudegruppen_BWZK!A438,#REF!)</f>
        <v>#REF!</v>
      </c>
      <c r="X438" s="72" t="e">
        <f>SUMIF(#REF!,Aufteilung_Gebäudegruppen_BWZK!A438,#REF!)</f>
        <v>#REF!</v>
      </c>
      <c r="Y438" s="72" t="e">
        <f>SUMIF(#REF!,Aufteilung_Gebäudegruppen_BWZK!A438,#REF!)</f>
        <v>#REF!</v>
      </c>
      <c r="Z438" s="72" t="e">
        <f>SUMIF(#REF!,Aufteilung_Gebäudegruppen_BWZK!A438,#REF!)</f>
        <v>#REF!</v>
      </c>
      <c r="AA438" s="67"/>
      <c r="AB438" s="72" t="e">
        <f>SUMIF(#REF!,Aufteilung_Gebäudegruppen_BWZK!A438,#REF!)</f>
        <v>#REF!</v>
      </c>
      <c r="AC438" s="72" t="e">
        <f>SUMIF(#REF!,Aufteilung_Gebäudegruppen_BWZK!A438,#REF!)</f>
        <v>#REF!</v>
      </c>
      <c r="AD438" s="72" t="e">
        <f>SUMIF(#REF!,Aufteilung_Gebäudegruppen_BWZK!A438,#REF!)</f>
        <v>#REF!</v>
      </c>
      <c r="AE438" s="72" t="e">
        <f>SUMIF(#REF!,Aufteilung_Gebäudegruppen_BWZK!A438,#REF!)</f>
        <v>#REF!</v>
      </c>
      <c r="AF438" s="72" t="e">
        <f>SUMIF(#REF!,Aufteilung_Gebäudegruppen_BWZK!A438,#REF!)</f>
        <v>#REF!</v>
      </c>
      <c r="AG438" s="67"/>
      <c r="AH438" s="72" t="e">
        <f>SUMIF(#REF!,Aufteilung_Gebäudegruppen_BWZK!A438,#REF!)</f>
        <v>#REF!</v>
      </c>
      <c r="AI438" s="72" t="e">
        <f>SUMIF(#REF!,Aufteilung_Gebäudegruppen_BWZK!A438,#REF!)</f>
        <v>#REF!</v>
      </c>
      <c r="AJ438" s="72" t="e">
        <f>SUMIF(#REF!,Aufteilung_Gebäudegruppen_BWZK!A438,#REF!)</f>
        <v>#REF!</v>
      </c>
      <c r="AK438" s="72" t="e">
        <f>SUMIF(#REF!,Aufteilung_Gebäudegruppen_BWZK!A438,#REF!)</f>
        <v>#REF!</v>
      </c>
      <c r="AL438" s="72" t="e">
        <f>SUMIF(#REF!,Aufteilung_Gebäudegruppen_BWZK!A438,#REF!)</f>
        <v>#REF!</v>
      </c>
      <c r="AM438" s="69"/>
      <c r="AN438" s="70" t="s">
        <v>47</v>
      </c>
      <c r="AO438" s="70" t="e">
        <f t="shared" si="120"/>
        <v>#REF!</v>
      </c>
      <c r="AP438" s="70" t="e">
        <f t="shared" si="121"/>
        <v>#REF!</v>
      </c>
      <c r="AQ438" s="70" t="e">
        <f t="shared" si="122"/>
        <v>#REF!</v>
      </c>
      <c r="AR438" s="70" t="e">
        <f t="shared" si="123"/>
        <v>#REF!</v>
      </c>
      <c r="AS438" s="71"/>
      <c r="AT438" s="70" t="s">
        <v>47</v>
      </c>
      <c r="AU438" s="70" t="e">
        <f t="shared" si="124"/>
        <v>#REF!</v>
      </c>
      <c r="AV438" s="70" t="e">
        <f t="shared" si="125"/>
        <v>#REF!</v>
      </c>
      <c r="AW438" s="70" t="e">
        <f t="shared" si="126"/>
        <v>#REF!</v>
      </c>
      <c r="AX438" s="70" t="e">
        <f t="shared" si="127"/>
        <v>#REF!</v>
      </c>
      <c r="AY438" s="71"/>
      <c r="AZ438" s="70" t="s">
        <v>47</v>
      </c>
      <c r="BA438" s="70" t="e">
        <f t="shared" si="128"/>
        <v>#REF!</v>
      </c>
      <c r="BB438" s="70" t="e">
        <f t="shared" si="129"/>
        <v>#REF!</v>
      </c>
      <c r="BC438" s="70" t="e">
        <f t="shared" si="130"/>
        <v>#REF!</v>
      </c>
      <c r="BD438" s="70" t="e">
        <f t="shared" si="131"/>
        <v>#REF!</v>
      </c>
      <c r="BE438" s="71"/>
      <c r="BF438" s="70" t="s">
        <v>47</v>
      </c>
      <c r="BG438" s="70" t="e">
        <f t="shared" si="132"/>
        <v>#REF!</v>
      </c>
      <c r="BH438" s="70" t="e">
        <f t="shared" si="133"/>
        <v>#REF!</v>
      </c>
      <c r="BI438" s="70" t="e">
        <f t="shared" si="134"/>
        <v>#REF!</v>
      </c>
      <c r="BJ438" s="70" t="e">
        <f t="shared" si="135"/>
        <v>#REF!</v>
      </c>
      <c r="BK438" s="71"/>
      <c r="BL438" s="70" t="s">
        <v>47</v>
      </c>
      <c r="BM438" s="70" t="e">
        <f t="shared" si="136"/>
        <v>#REF!</v>
      </c>
      <c r="BN438" s="70" t="e">
        <f t="shared" si="137"/>
        <v>#REF!</v>
      </c>
      <c r="BO438" s="70" t="e">
        <f t="shared" si="138"/>
        <v>#REF!</v>
      </c>
      <c r="BP438" s="70" t="e">
        <f t="shared" si="139"/>
        <v>#REF!</v>
      </c>
      <c r="BQ438" s="52"/>
    </row>
    <row r="439" spans="1:69">
      <c r="A439" s="5">
        <v>9640</v>
      </c>
      <c r="B439" s="5" t="s">
        <v>444</v>
      </c>
      <c r="C439" s="40"/>
      <c r="D439" s="14" t="e">
        <f>SUMIF(#REF!,Aufteilung_Gebäudegruppen_BWZK!A439,#REF!)</f>
        <v>#REF!</v>
      </c>
      <c r="E439" s="14" t="e">
        <f>SUMIF(#REF!,Aufteilung_Gebäudegruppen_BWZK!A439,#REF!)</f>
        <v>#REF!</v>
      </c>
      <c r="F439" s="14" t="e">
        <f>SUMIF(#REF!,Aufteilung_Gebäudegruppen_BWZK!A439,#REF!)</f>
        <v>#REF!</v>
      </c>
      <c r="G439" s="14" t="e">
        <f>SUMIF(#REF!,Aufteilung_Gebäudegruppen_BWZK!A439,#REF!)</f>
        <v>#REF!</v>
      </c>
      <c r="H439" s="14" t="e">
        <f>SUMIF(#REF!,Aufteilung_Gebäudegruppen_BWZK!A439,#REF!)</f>
        <v>#REF!</v>
      </c>
      <c r="I439" s="67"/>
      <c r="J439" s="72" t="e">
        <f>SUMIF(#REF!,Aufteilung_Gebäudegruppen_BWZK!A439,#REF!)</f>
        <v>#REF!</v>
      </c>
      <c r="K439" s="72" t="e">
        <f>SUMIF(#REF!,Aufteilung_Gebäudegruppen_BWZK!A439,#REF!)</f>
        <v>#REF!</v>
      </c>
      <c r="L439" s="72" t="e">
        <f>SUMIF(#REF!,Aufteilung_Gebäudegruppen_BWZK!A439,#REF!)</f>
        <v>#REF!</v>
      </c>
      <c r="M439" s="72" t="e">
        <f>SUMIF(#REF!,Aufteilung_Gebäudegruppen_BWZK!A439,#REF!)</f>
        <v>#REF!</v>
      </c>
      <c r="N439" s="72" t="e">
        <f>SUMIF(#REF!,Aufteilung_Gebäudegruppen_BWZK!A439,#REF!)</f>
        <v>#REF!</v>
      </c>
      <c r="O439" s="67"/>
      <c r="P439" s="72" t="e">
        <f>SUMIF(#REF!,Aufteilung_Gebäudegruppen_BWZK!A439,#REF!)</f>
        <v>#REF!</v>
      </c>
      <c r="Q439" s="72" t="e">
        <f>SUMIF(#REF!,Aufteilung_Gebäudegruppen_BWZK!A439,#REF!)</f>
        <v>#REF!</v>
      </c>
      <c r="R439" s="72" t="e">
        <f>SUMIF(#REF!,Aufteilung_Gebäudegruppen_BWZK!A439,#REF!)</f>
        <v>#REF!</v>
      </c>
      <c r="S439" s="72" t="e">
        <f>SUMIF(#REF!,Aufteilung_Gebäudegruppen_BWZK!A439,#REF!)</f>
        <v>#REF!</v>
      </c>
      <c r="T439" s="72" t="e">
        <f>SUMIF(#REF!,Aufteilung_Gebäudegruppen_BWZK!A439,#REF!)</f>
        <v>#REF!</v>
      </c>
      <c r="U439" s="67"/>
      <c r="V439" s="72" t="e">
        <f>SUMIF(#REF!,Aufteilung_Gebäudegruppen_BWZK!A439,#REF!)</f>
        <v>#REF!</v>
      </c>
      <c r="W439" s="72" t="e">
        <f>SUMIF(#REF!,Aufteilung_Gebäudegruppen_BWZK!A439,#REF!)</f>
        <v>#REF!</v>
      </c>
      <c r="X439" s="72" t="e">
        <f>SUMIF(#REF!,Aufteilung_Gebäudegruppen_BWZK!A439,#REF!)</f>
        <v>#REF!</v>
      </c>
      <c r="Y439" s="72" t="e">
        <f>SUMIF(#REF!,Aufteilung_Gebäudegruppen_BWZK!A439,#REF!)</f>
        <v>#REF!</v>
      </c>
      <c r="Z439" s="72" t="e">
        <f>SUMIF(#REF!,Aufteilung_Gebäudegruppen_BWZK!A439,#REF!)</f>
        <v>#REF!</v>
      </c>
      <c r="AA439" s="67"/>
      <c r="AB439" s="72" t="e">
        <f>SUMIF(#REF!,Aufteilung_Gebäudegruppen_BWZK!A439,#REF!)</f>
        <v>#REF!</v>
      </c>
      <c r="AC439" s="72" t="e">
        <f>SUMIF(#REF!,Aufteilung_Gebäudegruppen_BWZK!A439,#REF!)</f>
        <v>#REF!</v>
      </c>
      <c r="AD439" s="72" t="e">
        <f>SUMIF(#REF!,Aufteilung_Gebäudegruppen_BWZK!A439,#REF!)</f>
        <v>#REF!</v>
      </c>
      <c r="AE439" s="72" t="e">
        <f>SUMIF(#REF!,Aufteilung_Gebäudegruppen_BWZK!A439,#REF!)</f>
        <v>#REF!</v>
      </c>
      <c r="AF439" s="72" t="e">
        <f>SUMIF(#REF!,Aufteilung_Gebäudegruppen_BWZK!A439,#REF!)</f>
        <v>#REF!</v>
      </c>
      <c r="AG439" s="67"/>
      <c r="AH439" s="72" t="e">
        <f>SUMIF(#REF!,Aufteilung_Gebäudegruppen_BWZK!A439,#REF!)</f>
        <v>#REF!</v>
      </c>
      <c r="AI439" s="72" t="e">
        <f>SUMIF(#REF!,Aufteilung_Gebäudegruppen_BWZK!A439,#REF!)</f>
        <v>#REF!</v>
      </c>
      <c r="AJ439" s="72" t="e">
        <f>SUMIF(#REF!,Aufteilung_Gebäudegruppen_BWZK!A439,#REF!)</f>
        <v>#REF!</v>
      </c>
      <c r="AK439" s="72" t="e">
        <f>SUMIF(#REF!,Aufteilung_Gebäudegruppen_BWZK!A439,#REF!)</f>
        <v>#REF!</v>
      </c>
      <c r="AL439" s="72" t="e">
        <f>SUMIF(#REF!,Aufteilung_Gebäudegruppen_BWZK!A439,#REF!)</f>
        <v>#REF!</v>
      </c>
      <c r="AM439" s="69"/>
      <c r="AN439" s="70" t="s">
        <v>47</v>
      </c>
      <c r="AO439" s="70" t="e">
        <f t="shared" si="120"/>
        <v>#REF!</v>
      </c>
      <c r="AP439" s="70" t="e">
        <f t="shared" si="121"/>
        <v>#REF!</v>
      </c>
      <c r="AQ439" s="70" t="e">
        <f t="shared" si="122"/>
        <v>#REF!</v>
      </c>
      <c r="AR439" s="70" t="e">
        <f t="shared" si="123"/>
        <v>#REF!</v>
      </c>
      <c r="AS439" s="71"/>
      <c r="AT439" s="70" t="s">
        <v>47</v>
      </c>
      <c r="AU439" s="70" t="e">
        <f t="shared" si="124"/>
        <v>#REF!</v>
      </c>
      <c r="AV439" s="70" t="e">
        <f t="shared" si="125"/>
        <v>#REF!</v>
      </c>
      <c r="AW439" s="70" t="e">
        <f t="shared" si="126"/>
        <v>#REF!</v>
      </c>
      <c r="AX439" s="70" t="e">
        <f t="shared" si="127"/>
        <v>#REF!</v>
      </c>
      <c r="AY439" s="71"/>
      <c r="AZ439" s="70" t="s">
        <v>47</v>
      </c>
      <c r="BA439" s="70" t="e">
        <f t="shared" si="128"/>
        <v>#REF!</v>
      </c>
      <c r="BB439" s="70" t="e">
        <f t="shared" si="129"/>
        <v>#REF!</v>
      </c>
      <c r="BC439" s="70" t="e">
        <f t="shared" si="130"/>
        <v>#REF!</v>
      </c>
      <c r="BD439" s="70" t="e">
        <f t="shared" si="131"/>
        <v>#REF!</v>
      </c>
      <c r="BE439" s="71"/>
      <c r="BF439" s="70" t="s">
        <v>47</v>
      </c>
      <c r="BG439" s="70" t="e">
        <f t="shared" si="132"/>
        <v>#REF!</v>
      </c>
      <c r="BH439" s="70" t="e">
        <f t="shared" si="133"/>
        <v>#REF!</v>
      </c>
      <c r="BI439" s="70" t="e">
        <f t="shared" si="134"/>
        <v>#REF!</v>
      </c>
      <c r="BJ439" s="70" t="e">
        <f t="shared" si="135"/>
        <v>#REF!</v>
      </c>
      <c r="BK439" s="71"/>
      <c r="BL439" s="70" t="s">
        <v>47</v>
      </c>
      <c r="BM439" s="70" t="e">
        <f t="shared" si="136"/>
        <v>#REF!</v>
      </c>
      <c r="BN439" s="70" t="e">
        <f t="shared" si="137"/>
        <v>#REF!</v>
      </c>
      <c r="BO439" s="70" t="e">
        <f t="shared" si="138"/>
        <v>#REF!</v>
      </c>
      <c r="BP439" s="70" t="e">
        <f t="shared" si="139"/>
        <v>#REF!</v>
      </c>
      <c r="BQ439" s="52"/>
    </row>
    <row r="440" spans="1:69">
      <c r="A440" s="5">
        <v>9650</v>
      </c>
      <c r="B440" s="5" t="s">
        <v>445</v>
      </c>
      <c r="C440" s="40"/>
      <c r="D440" s="14" t="e">
        <f>SUMIF(#REF!,Aufteilung_Gebäudegruppen_BWZK!A440,#REF!)</f>
        <v>#REF!</v>
      </c>
      <c r="E440" s="14" t="e">
        <f>SUMIF(#REF!,Aufteilung_Gebäudegruppen_BWZK!A440,#REF!)</f>
        <v>#REF!</v>
      </c>
      <c r="F440" s="14" t="e">
        <f>SUMIF(#REF!,Aufteilung_Gebäudegruppen_BWZK!A440,#REF!)</f>
        <v>#REF!</v>
      </c>
      <c r="G440" s="14" t="e">
        <f>SUMIF(#REF!,Aufteilung_Gebäudegruppen_BWZK!A440,#REF!)</f>
        <v>#REF!</v>
      </c>
      <c r="H440" s="14" t="e">
        <f>SUMIF(#REF!,Aufteilung_Gebäudegruppen_BWZK!A440,#REF!)</f>
        <v>#REF!</v>
      </c>
      <c r="I440" s="67"/>
      <c r="J440" s="72" t="e">
        <f>SUMIF(#REF!,Aufteilung_Gebäudegruppen_BWZK!A440,#REF!)</f>
        <v>#REF!</v>
      </c>
      <c r="K440" s="72" t="e">
        <f>SUMIF(#REF!,Aufteilung_Gebäudegruppen_BWZK!A440,#REF!)</f>
        <v>#REF!</v>
      </c>
      <c r="L440" s="72" t="e">
        <f>SUMIF(#REF!,Aufteilung_Gebäudegruppen_BWZK!A440,#REF!)</f>
        <v>#REF!</v>
      </c>
      <c r="M440" s="72" t="e">
        <f>SUMIF(#REF!,Aufteilung_Gebäudegruppen_BWZK!A440,#REF!)</f>
        <v>#REF!</v>
      </c>
      <c r="N440" s="72" t="e">
        <f>SUMIF(#REF!,Aufteilung_Gebäudegruppen_BWZK!A440,#REF!)</f>
        <v>#REF!</v>
      </c>
      <c r="O440" s="67"/>
      <c r="P440" s="72" t="e">
        <f>SUMIF(#REF!,Aufteilung_Gebäudegruppen_BWZK!A440,#REF!)</f>
        <v>#REF!</v>
      </c>
      <c r="Q440" s="72" t="e">
        <f>SUMIF(#REF!,Aufteilung_Gebäudegruppen_BWZK!A440,#REF!)</f>
        <v>#REF!</v>
      </c>
      <c r="R440" s="72" t="e">
        <f>SUMIF(#REF!,Aufteilung_Gebäudegruppen_BWZK!A440,#REF!)</f>
        <v>#REF!</v>
      </c>
      <c r="S440" s="72" t="e">
        <f>SUMIF(#REF!,Aufteilung_Gebäudegruppen_BWZK!A440,#REF!)</f>
        <v>#REF!</v>
      </c>
      <c r="T440" s="72" t="e">
        <f>SUMIF(#REF!,Aufteilung_Gebäudegruppen_BWZK!A440,#REF!)</f>
        <v>#REF!</v>
      </c>
      <c r="U440" s="67"/>
      <c r="V440" s="72" t="e">
        <f>SUMIF(#REF!,Aufteilung_Gebäudegruppen_BWZK!A440,#REF!)</f>
        <v>#REF!</v>
      </c>
      <c r="W440" s="72" t="e">
        <f>SUMIF(#REF!,Aufteilung_Gebäudegruppen_BWZK!A440,#REF!)</f>
        <v>#REF!</v>
      </c>
      <c r="X440" s="72" t="e">
        <f>SUMIF(#REF!,Aufteilung_Gebäudegruppen_BWZK!A440,#REF!)</f>
        <v>#REF!</v>
      </c>
      <c r="Y440" s="72" t="e">
        <f>SUMIF(#REF!,Aufteilung_Gebäudegruppen_BWZK!A440,#REF!)</f>
        <v>#REF!</v>
      </c>
      <c r="Z440" s="72" t="e">
        <f>SUMIF(#REF!,Aufteilung_Gebäudegruppen_BWZK!A440,#REF!)</f>
        <v>#REF!</v>
      </c>
      <c r="AA440" s="67"/>
      <c r="AB440" s="72" t="e">
        <f>SUMIF(#REF!,Aufteilung_Gebäudegruppen_BWZK!A440,#REF!)</f>
        <v>#REF!</v>
      </c>
      <c r="AC440" s="72" t="e">
        <f>SUMIF(#REF!,Aufteilung_Gebäudegruppen_BWZK!A440,#REF!)</f>
        <v>#REF!</v>
      </c>
      <c r="AD440" s="72" t="e">
        <f>SUMIF(#REF!,Aufteilung_Gebäudegruppen_BWZK!A440,#REF!)</f>
        <v>#REF!</v>
      </c>
      <c r="AE440" s="72" t="e">
        <f>SUMIF(#REF!,Aufteilung_Gebäudegruppen_BWZK!A440,#REF!)</f>
        <v>#REF!</v>
      </c>
      <c r="AF440" s="72" t="e">
        <f>SUMIF(#REF!,Aufteilung_Gebäudegruppen_BWZK!A440,#REF!)</f>
        <v>#REF!</v>
      </c>
      <c r="AG440" s="67"/>
      <c r="AH440" s="72" t="e">
        <f>SUMIF(#REF!,Aufteilung_Gebäudegruppen_BWZK!A440,#REF!)</f>
        <v>#REF!</v>
      </c>
      <c r="AI440" s="72" t="e">
        <f>SUMIF(#REF!,Aufteilung_Gebäudegruppen_BWZK!A440,#REF!)</f>
        <v>#REF!</v>
      </c>
      <c r="AJ440" s="72" t="e">
        <f>SUMIF(#REF!,Aufteilung_Gebäudegruppen_BWZK!A440,#REF!)</f>
        <v>#REF!</v>
      </c>
      <c r="AK440" s="72" t="e">
        <f>SUMIF(#REF!,Aufteilung_Gebäudegruppen_BWZK!A440,#REF!)</f>
        <v>#REF!</v>
      </c>
      <c r="AL440" s="72" t="e">
        <f>SUMIF(#REF!,Aufteilung_Gebäudegruppen_BWZK!A440,#REF!)</f>
        <v>#REF!</v>
      </c>
      <c r="AM440" s="69"/>
      <c r="AN440" s="70" t="s">
        <v>47</v>
      </c>
      <c r="AO440" s="70" t="e">
        <f t="shared" si="120"/>
        <v>#REF!</v>
      </c>
      <c r="AP440" s="70" t="e">
        <f t="shared" si="121"/>
        <v>#REF!</v>
      </c>
      <c r="AQ440" s="70" t="e">
        <f t="shared" si="122"/>
        <v>#REF!</v>
      </c>
      <c r="AR440" s="70" t="e">
        <f t="shared" si="123"/>
        <v>#REF!</v>
      </c>
      <c r="AS440" s="71"/>
      <c r="AT440" s="70" t="s">
        <v>47</v>
      </c>
      <c r="AU440" s="70" t="e">
        <f t="shared" si="124"/>
        <v>#REF!</v>
      </c>
      <c r="AV440" s="70" t="e">
        <f t="shared" si="125"/>
        <v>#REF!</v>
      </c>
      <c r="AW440" s="70" t="e">
        <f t="shared" si="126"/>
        <v>#REF!</v>
      </c>
      <c r="AX440" s="70" t="e">
        <f t="shared" si="127"/>
        <v>#REF!</v>
      </c>
      <c r="AY440" s="71"/>
      <c r="AZ440" s="70" t="s">
        <v>47</v>
      </c>
      <c r="BA440" s="70" t="e">
        <f t="shared" si="128"/>
        <v>#REF!</v>
      </c>
      <c r="BB440" s="70" t="e">
        <f t="shared" si="129"/>
        <v>#REF!</v>
      </c>
      <c r="BC440" s="70" t="e">
        <f t="shared" si="130"/>
        <v>#REF!</v>
      </c>
      <c r="BD440" s="70" t="e">
        <f t="shared" si="131"/>
        <v>#REF!</v>
      </c>
      <c r="BE440" s="71"/>
      <c r="BF440" s="70" t="s">
        <v>47</v>
      </c>
      <c r="BG440" s="70" t="e">
        <f t="shared" si="132"/>
        <v>#REF!</v>
      </c>
      <c r="BH440" s="70" t="e">
        <f t="shared" si="133"/>
        <v>#REF!</v>
      </c>
      <c r="BI440" s="70" t="e">
        <f t="shared" si="134"/>
        <v>#REF!</v>
      </c>
      <c r="BJ440" s="70" t="e">
        <f t="shared" si="135"/>
        <v>#REF!</v>
      </c>
      <c r="BK440" s="71"/>
      <c r="BL440" s="70" t="s">
        <v>47</v>
      </c>
      <c r="BM440" s="70" t="e">
        <f t="shared" si="136"/>
        <v>#REF!</v>
      </c>
      <c r="BN440" s="70" t="e">
        <f t="shared" si="137"/>
        <v>#REF!</v>
      </c>
      <c r="BO440" s="70" t="e">
        <f t="shared" si="138"/>
        <v>#REF!</v>
      </c>
      <c r="BP440" s="70" t="e">
        <f t="shared" si="139"/>
        <v>#REF!</v>
      </c>
      <c r="BQ440" s="52"/>
    </row>
    <row r="441" spans="1:69">
      <c r="A441" s="5">
        <v>9660</v>
      </c>
      <c r="B441" s="5" t="s">
        <v>446</v>
      </c>
      <c r="C441" s="40"/>
      <c r="D441" s="14" t="e">
        <f>SUMIF(#REF!,Aufteilung_Gebäudegruppen_BWZK!A441,#REF!)</f>
        <v>#REF!</v>
      </c>
      <c r="E441" s="14" t="e">
        <f>SUMIF(#REF!,Aufteilung_Gebäudegruppen_BWZK!A441,#REF!)</f>
        <v>#REF!</v>
      </c>
      <c r="F441" s="14" t="e">
        <f>SUMIF(#REF!,Aufteilung_Gebäudegruppen_BWZK!A441,#REF!)</f>
        <v>#REF!</v>
      </c>
      <c r="G441" s="14" t="e">
        <f>SUMIF(#REF!,Aufteilung_Gebäudegruppen_BWZK!A441,#REF!)</f>
        <v>#REF!</v>
      </c>
      <c r="H441" s="14" t="e">
        <f>SUMIF(#REF!,Aufteilung_Gebäudegruppen_BWZK!A441,#REF!)</f>
        <v>#REF!</v>
      </c>
      <c r="I441" s="67"/>
      <c r="J441" s="72" t="e">
        <f>SUMIF(#REF!,Aufteilung_Gebäudegruppen_BWZK!A441,#REF!)</f>
        <v>#REF!</v>
      </c>
      <c r="K441" s="72" t="e">
        <f>SUMIF(#REF!,Aufteilung_Gebäudegruppen_BWZK!A441,#REF!)</f>
        <v>#REF!</v>
      </c>
      <c r="L441" s="72" t="e">
        <f>SUMIF(#REF!,Aufteilung_Gebäudegruppen_BWZK!A441,#REF!)</f>
        <v>#REF!</v>
      </c>
      <c r="M441" s="72" t="e">
        <f>SUMIF(#REF!,Aufteilung_Gebäudegruppen_BWZK!A441,#REF!)</f>
        <v>#REF!</v>
      </c>
      <c r="N441" s="72" t="e">
        <f>SUMIF(#REF!,Aufteilung_Gebäudegruppen_BWZK!A441,#REF!)</f>
        <v>#REF!</v>
      </c>
      <c r="O441" s="67"/>
      <c r="P441" s="72" t="e">
        <f>SUMIF(#REF!,Aufteilung_Gebäudegruppen_BWZK!A441,#REF!)</f>
        <v>#REF!</v>
      </c>
      <c r="Q441" s="72" t="e">
        <f>SUMIF(#REF!,Aufteilung_Gebäudegruppen_BWZK!A441,#REF!)</f>
        <v>#REF!</v>
      </c>
      <c r="R441" s="72" t="e">
        <f>SUMIF(#REF!,Aufteilung_Gebäudegruppen_BWZK!A441,#REF!)</f>
        <v>#REF!</v>
      </c>
      <c r="S441" s="72" t="e">
        <f>SUMIF(#REF!,Aufteilung_Gebäudegruppen_BWZK!A441,#REF!)</f>
        <v>#REF!</v>
      </c>
      <c r="T441" s="72" t="e">
        <f>SUMIF(#REF!,Aufteilung_Gebäudegruppen_BWZK!A441,#REF!)</f>
        <v>#REF!</v>
      </c>
      <c r="U441" s="67"/>
      <c r="V441" s="72" t="e">
        <f>SUMIF(#REF!,Aufteilung_Gebäudegruppen_BWZK!A441,#REF!)</f>
        <v>#REF!</v>
      </c>
      <c r="W441" s="72" t="e">
        <f>SUMIF(#REF!,Aufteilung_Gebäudegruppen_BWZK!A441,#REF!)</f>
        <v>#REF!</v>
      </c>
      <c r="X441" s="72" t="e">
        <f>SUMIF(#REF!,Aufteilung_Gebäudegruppen_BWZK!A441,#REF!)</f>
        <v>#REF!</v>
      </c>
      <c r="Y441" s="72" t="e">
        <f>SUMIF(#REF!,Aufteilung_Gebäudegruppen_BWZK!A441,#REF!)</f>
        <v>#REF!</v>
      </c>
      <c r="Z441" s="72" t="e">
        <f>SUMIF(#REF!,Aufteilung_Gebäudegruppen_BWZK!A441,#REF!)</f>
        <v>#REF!</v>
      </c>
      <c r="AA441" s="67"/>
      <c r="AB441" s="72" t="e">
        <f>SUMIF(#REF!,Aufteilung_Gebäudegruppen_BWZK!A441,#REF!)</f>
        <v>#REF!</v>
      </c>
      <c r="AC441" s="72" t="e">
        <f>SUMIF(#REF!,Aufteilung_Gebäudegruppen_BWZK!A441,#REF!)</f>
        <v>#REF!</v>
      </c>
      <c r="AD441" s="72" t="e">
        <f>SUMIF(#REF!,Aufteilung_Gebäudegruppen_BWZK!A441,#REF!)</f>
        <v>#REF!</v>
      </c>
      <c r="AE441" s="72" t="e">
        <f>SUMIF(#REF!,Aufteilung_Gebäudegruppen_BWZK!A441,#REF!)</f>
        <v>#REF!</v>
      </c>
      <c r="AF441" s="72" t="e">
        <f>SUMIF(#REF!,Aufteilung_Gebäudegruppen_BWZK!A441,#REF!)</f>
        <v>#REF!</v>
      </c>
      <c r="AG441" s="67"/>
      <c r="AH441" s="72" t="e">
        <f>SUMIF(#REF!,Aufteilung_Gebäudegruppen_BWZK!A441,#REF!)</f>
        <v>#REF!</v>
      </c>
      <c r="AI441" s="72" t="e">
        <f>SUMIF(#REF!,Aufteilung_Gebäudegruppen_BWZK!A441,#REF!)</f>
        <v>#REF!</v>
      </c>
      <c r="AJ441" s="72" t="e">
        <f>SUMIF(#REF!,Aufteilung_Gebäudegruppen_BWZK!A441,#REF!)</f>
        <v>#REF!</v>
      </c>
      <c r="AK441" s="72" t="e">
        <f>SUMIF(#REF!,Aufteilung_Gebäudegruppen_BWZK!A441,#REF!)</f>
        <v>#REF!</v>
      </c>
      <c r="AL441" s="72" t="e">
        <f>SUMIF(#REF!,Aufteilung_Gebäudegruppen_BWZK!A441,#REF!)</f>
        <v>#REF!</v>
      </c>
      <c r="AM441" s="69"/>
      <c r="AN441" s="70" t="s">
        <v>47</v>
      </c>
      <c r="AO441" s="70" t="e">
        <f t="shared" si="120"/>
        <v>#REF!</v>
      </c>
      <c r="AP441" s="70" t="e">
        <f t="shared" si="121"/>
        <v>#REF!</v>
      </c>
      <c r="AQ441" s="70" t="e">
        <f t="shared" si="122"/>
        <v>#REF!</v>
      </c>
      <c r="AR441" s="70" t="e">
        <f t="shared" si="123"/>
        <v>#REF!</v>
      </c>
      <c r="AS441" s="71"/>
      <c r="AT441" s="70" t="s">
        <v>47</v>
      </c>
      <c r="AU441" s="70" t="e">
        <f t="shared" si="124"/>
        <v>#REF!</v>
      </c>
      <c r="AV441" s="70" t="e">
        <f t="shared" si="125"/>
        <v>#REF!</v>
      </c>
      <c r="AW441" s="70" t="e">
        <f t="shared" si="126"/>
        <v>#REF!</v>
      </c>
      <c r="AX441" s="70" t="e">
        <f t="shared" si="127"/>
        <v>#REF!</v>
      </c>
      <c r="AY441" s="71"/>
      <c r="AZ441" s="70" t="s">
        <v>47</v>
      </c>
      <c r="BA441" s="70" t="e">
        <f t="shared" si="128"/>
        <v>#REF!</v>
      </c>
      <c r="BB441" s="70" t="e">
        <f t="shared" si="129"/>
        <v>#REF!</v>
      </c>
      <c r="BC441" s="70" t="e">
        <f t="shared" si="130"/>
        <v>#REF!</v>
      </c>
      <c r="BD441" s="70" t="e">
        <f t="shared" si="131"/>
        <v>#REF!</v>
      </c>
      <c r="BE441" s="71"/>
      <c r="BF441" s="70" t="s">
        <v>47</v>
      </c>
      <c r="BG441" s="70" t="e">
        <f t="shared" si="132"/>
        <v>#REF!</v>
      </c>
      <c r="BH441" s="70" t="e">
        <f t="shared" si="133"/>
        <v>#REF!</v>
      </c>
      <c r="BI441" s="70" t="e">
        <f t="shared" si="134"/>
        <v>#REF!</v>
      </c>
      <c r="BJ441" s="70" t="e">
        <f t="shared" si="135"/>
        <v>#REF!</v>
      </c>
      <c r="BK441" s="71"/>
      <c r="BL441" s="70" t="s">
        <v>47</v>
      </c>
      <c r="BM441" s="70" t="e">
        <f t="shared" si="136"/>
        <v>#REF!</v>
      </c>
      <c r="BN441" s="70" t="e">
        <f t="shared" si="137"/>
        <v>#REF!</v>
      </c>
      <c r="BO441" s="70" t="e">
        <f t="shared" si="138"/>
        <v>#REF!</v>
      </c>
      <c r="BP441" s="70" t="e">
        <f t="shared" si="139"/>
        <v>#REF!</v>
      </c>
      <c r="BQ441" s="52"/>
    </row>
    <row r="442" spans="1:69">
      <c r="A442" s="66">
        <v>9700</v>
      </c>
      <c r="B442" s="66" t="s">
        <v>447</v>
      </c>
      <c r="C442" s="39"/>
      <c r="D442" s="14" t="e">
        <f>SUMIF(#REF!,Aufteilung_Gebäudegruppen_BWZK!A442,#REF!)</f>
        <v>#REF!</v>
      </c>
      <c r="E442" s="14" t="e">
        <f>SUMIF(#REF!,Aufteilung_Gebäudegruppen_BWZK!A442,#REF!)</f>
        <v>#REF!</v>
      </c>
      <c r="F442" s="14" t="e">
        <f>SUMIF(#REF!,Aufteilung_Gebäudegruppen_BWZK!A442,#REF!)</f>
        <v>#REF!</v>
      </c>
      <c r="G442" s="14" t="e">
        <f>SUMIF(#REF!,Aufteilung_Gebäudegruppen_BWZK!A442,#REF!)</f>
        <v>#REF!</v>
      </c>
      <c r="H442" s="14" t="e">
        <f>SUMIF(#REF!,Aufteilung_Gebäudegruppen_BWZK!A442,#REF!)</f>
        <v>#REF!</v>
      </c>
      <c r="I442" s="67"/>
      <c r="J442" s="72" t="e">
        <f>SUMIF(#REF!,Aufteilung_Gebäudegruppen_BWZK!A442,#REF!)</f>
        <v>#REF!</v>
      </c>
      <c r="K442" s="72" t="e">
        <f>SUMIF(#REF!,Aufteilung_Gebäudegruppen_BWZK!A442,#REF!)</f>
        <v>#REF!</v>
      </c>
      <c r="L442" s="72" t="e">
        <f>SUMIF(#REF!,Aufteilung_Gebäudegruppen_BWZK!A442,#REF!)</f>
        <v>#REF!</v>
      </c>
      <c r="M442" s="72" t="e">
        <f>SUMIF(#REF!,Aufteilung_Gebäudegruppen_BWZK!A442,#REF!)</f>
        <v>#REF!</v>
      </c>
      <c r="N442" s="72" t="e">
        <f>SUMIF(#REF!,Aufteilung_Gebäudegruppen_BWZK!A442,#REF!)</f>
        <v>#REF!</v>
      </c>
      <c r="O442" s="67"/>
      <c r="P442" s="72" t="e">
        <f>SUMIF(#REF!,Aufteilung_Gebäudegruppen_BWZK!A442,#REF!)</f>
        <v>#REF!</v>
      </c>
      <c r="Q442" s="72" t="e">
        <f>SUMIF(#REF!,Aufteilung_Gebäudegruppen_BWZK!A442,#REF!)</f>
        <v>#REF!</v>
      </c>
      <c r="R442" s="72" t="e">
        <f>SUMIF(#REF!,Aufteilung_Gebäudegruppen_BWZK!A442,#REF!)</f>
        <v>#REF!</v>
      </c>
      <c r="S442" s="72" t="e">
        <f>SUMIF(#REF!,Aufteilung_Gebäudegruppen_BWZK!A442,#REF!)</f>
        <v>#REF!</v>
      </c>
      <c r="T442" s="72" t="e">
        <f>SUMIF(#REF!,Aufteilung_Gebäudegruppen_BWZK!A442,#REF!)</f>
        <v>#REF!</v>
      </c>
      <c r="U442" s="67"/>
      <c r="V442" s="72" t="e">
        <f>SUMIF(#REF!,Aufteilung_Gebäudegruppen_BWZK!A442,#REF!)</f>
        <v>#REF!</v>
      </c>
      <c r="W442" s="72" t="e">
        <f>SUMIF(#REF!,Aufteilung_Gebäudegruppen_BWZK!A442,#REF!)</f>
        <v>#REF!</v>
      </c>
      <c r="X442" s="72" t="e">
        <f>SUMIF(#REF!,Aufteilung_Gebäudegruppen_BWZK!A442,#REF!)</f>
        <v>#REF!</v>
      </c>
      <c r="Y442" s="72" t="e">
        <f>SUMIF(#REF!,Aufteilung_Gebäudegruppen_BWZK!A442,#REF!)</f>
        <v>#REF!</v>
      </c>
      <c r="Z442" s="72" t="e">
        <f>SUMIF(#REF!,Aufteilung_Gebäudegruppen_BWZK!A442,#REF!)</f>
        <v>#REF!</v>
      </c>
      <c r="AA442" s="67"/>
      <c r="AB442" s="72" t="e">
        <f>SUMIF(#REF!,Aufteilung_Gebäudegruppen_BWZK!A442,#REF!)</f>
        <v>#REF!</v>
      </c>
      <c r="AC442" s="72" t="e">
        <f>SUMIF(#REF!,Aufteilung_Gebäudegruppen_BWZK!A442,#REF!)</f>
        <v>#REF!</v>
      </c>
      <c r="AD442" s="72" t="e">
        <f>SUMIF(#REF!,Aufteilung_Gebäudegruppen_BWZK!A442,#REF!)</f>
        <v>#REF!</v>
      </c>
      <c r="AE442" s="72" t="e">
        <f>SUMIF(#REF!,Aufteilung_Gebäudegruppen_BWZK!A442,#REF!)</f>
        <v>#REF!</v>
      </c>
      <c r="AF442" s="72" t="e">
        <f>SUMIF(#REF!,Aufteilung_Gebäudegruppen_BWZK!A442,#REF!)</f>
        <v>#REF!</v>
      </c>
      <c r="AG442" s="67"/>
      <c r="AH442" s="72" t="e">
        <f>SUMIF(#REF!,Aufteilung_Gebäudegruppen_BWZK!A442,#REF!)</f>
        <v>#REF!</v>
      </c>
      <c r="AI442" s="72" t="e">
        <f>SUMIF(#REF!,Aufteilung_Gebäudegruppen_BWZK!A442,#REF!)</f>
        <v>#REF!</v>
      </c>
      <c r="AJ442" s="72" t="e">
        <f>SUMIF(#REF!,Aufteilung_Gebäudegruppen_BWZK!A442,#REF!)</f>
        <v>#REF!</v>
      </c>
      <c r="AK442" s="72" t="e">
        <f>SUMIF(#REF!,Aufteilung_Gebäudegruppen_BWZK!A442,#REF!)</f>
        <v>#REF!</v>
      </c>
      <c r="AL442" s="72" t="e">
        <f>SUMIF(#REF!,Aufteilung_Gebäudegruppen_BWZK!A442,#REF!)</f>
        <v>#REF!</v>
      </c>
      <c r="AM442" s="69"/>
      <c r="AN442" s="70" t="s">
        <v>47</v>
      </c>
      <c r="AO442" s="70" t="e">
        <f t="shared" si="120"/>
        <v>#REF!</v>
      </c>
      <c r="AP442" s="70" t="e">
        <f t="shared" si="121"/>
        <v>#REF!</v>
      </c>
      <c r="AQ442" s="70" t="e">
        <f t="shared" si="122"/>
        <v>#REF!</v>
      </c>
      <c r="AR442" s="70" t="e">
        <f t="shared" si="123"/>
        <v>#REF!</v>
      </c>
      <c r="AS442" s="71"/>
      <c r="AT442" s="70" t="s">
        <v>47</v>
      </c>
      <c r="AU442" s="70" t="e">
        <f t="shared" si="124"/>
        <v>#REF!</v>
      </c>
      <c r="AV442" s="70" t="e">
        <f t="shared" si="125"/>
        <v>#REF!</v>
      </c>
      <c r="AW442" s="70" t="e">
        <f t="shared" si="126"/>
        <v>#REF!</v>
      </c>
      <c r="AX442" s="70" t="e">
        <f t="shared" si="127"/>
        <v>#REF!</v>
      </c>
      <c r="AY442" s="71"/>
      <c r="AZ442" s="70" t="s">
        <v>47</v>
      </c>
      <c r="BA442" s="70" t="e">
        <f t="shared" si="128"/>
        <v>#REF!</v>
      </c>
      <c r="BB442" s="70" t="e">
        <f t="shared" si="129"/>
        <v>#REF!</v>
      </c>
      <c r="BC442" s="70" t="e">
        <f t="shared" si="130"/>
        <v>#REF!</v>
      </c>
      <c r="BD442" s="70" t="e">
        <f t="shared" si="131"/>
        <v>#REF!</v>
      </c>
      <c r="BE442" s="71"/>
      <c r="BF442" s="70" t="s">
        <v>47</v>
      </c>
      <c r="BG442" s="70" t="e">
        <f t="shared" si="132"/>
        <v>#REF!</v>
      </c>
      <c r="BH442" s="70" t="e">
        <f t="shared" si="133"/>
        <v>#REF!</v>
      </c>
      <c r="BI442" s="70" t="e">
        <f t="shared" si="134"/>
        <v>#REF!</v>
      </c>
      <c r="BJ442" s="70" t="e">
        <f t="shared" si="135"/>
        <v>#REF!</v>
      </c>
      <c r="BK442" s="71"/>
      <c r="BL442" s="70" t="s">
        <v>47</v>
      </c>
      <c r="BM442" s="70" t="e">
        <f t="shared" si="136"/>
        <v>#REF!</v>
      </c>
      <c r="BN442" s="70" t="e">
        <f t="shared" si="137"/>
        <v>#REF!</v>
      </c>
      <c r="BO442" s="70" t="e">
        <f t="shared" si="138"/>
        <v>#REF!</v>
      </c>
      <c r="BP442" s="70" t="e">
        <f t="shared" si="139"/>
        <v>#REF!</v>
      </c>
      <c r="BQ442" s="52"/>
    </row>
    <row r="443" spans="1:69">
      <c r="A443" s="5">
        <v>9710</v>
      </c>
      <c r="B443" s="5" t="s">
        <v>448</v>
      </c>
      <c r="C443" s="40"/>
      <c r="D443" s="14" t="e">
        <f>SUMIF(#REF!,Aufteilung_Gebäudegruppen_BWZK!A443,#REF!)</f>
        <v>#REF!</v>
      </c>
      <c r="E443" s="14" t="e">
        <f>SUMIF(#REF!,Aufteilung_Gebäudegruppen_BWZK!A443,#REF!)</f>
        <v>#REF!</v>
      </c>
      <c r="F443" s="14" t="e">
        <f>SUMIF(#REF!,Aufteilung_Gebäudegruppen_BWZK!A443,#REF!)</f>
        <v>#REF!</v>
      </c>
      <c r="G443" s="14" t="e">
        <f>SUMIF(#REF!,Aufteilung_Gebäudegruppen_BWZK!A443,#REF!)</f>
        <v>#REF!</v>
      </c>
      <c r="H443" s="14" t="e">
        <f>SUMIF(#REF!,Aufteilung_Gebäudegruppen_BWZK!A443,#REF!)</f>
        <v>#REF!</v>
      </c>
      <c r="I443" s="67"/>
      <c r="J443" s="72" t="e">
        <f>SUMIF(#REF!,Aufteilung_Gebäudegruppen_BWZK!A443,#REF!)</f>
        <v>#REF!</v>
      </c>
      <c r="K443" s="72" t="e">
        <f>SUMIF(#REF!,Aufteilung_Gebäudegruppen_BWZK!A443,#REF!)</f>
        <v>#REF!</v>
      </c>
      <c r="L443" s="72" t="e">
        <f>SUMIF(#REF!,Aufteilung_Gebäudegruppen_BWZK!A443,#REF!)</f>
        <v>#REF!</v>
      </c>
      <c r="M443" s="72" t="e">
        <f>SUMIF(#REF!,Aufteilung_Gebäudegruppen_BWZK!A443,#REF!)</f>
        <v>#REF!</v>
      </c>
      <c r="N443" s="72" t="e">
        <f>SUMIF(#REF!,Aufteilung_Gebäudegruppen_BWZK!A443,#REF!)</f>
        <v>#REF!</v>
      </c>
      <c r="O443" s="67"/>
      <c r="P443" s="72" t="e">
        <f>SUMIF(#REF!,Aufteilung_Gebäudegruppen_BWZK!A443,#REF!)</f>
        <v>#REF!</v>
      </c>
      <c r="Q443" s="72" t="e">
        <f>SUMIF(#REF!,Aufteilung_Gebäudegruppen_BWZK!A443,#REF!)</f>
        <v>#REF!</v>
      </c>
      <c r="R443" s="72" t="e">
        <f>SUMIF(#REF!,Aufteilung_Gebäudegruppen_BWZK!A443,#REF!)</f>
        <v>#REF!</v>
      </c>
      <c r="S443" s="72" t="e">
        <f>SUMIF(#REF!,Aufteilung_Gebäudegruppen_BWZK!A443,#REF!)</f>
        <v>#REF!</v>
      </c>
      <c r="T443" s="72" t="e">
        <f>SUMIF(#REF!,Aufteilung_Gebäudegruppen_BWZK!A443,#REF!)</f>
        <v>#REF!</v>
      </c>
      <c r="U443" s="67"/>
      <c r="V443" s="72" t="e">
        <f>SUMIF(#REF!,Aufteilung_Gebäudegruppen_BWZK!A443,#REF!)</f>
        <v>#REF!</v>
      </c>
      <c r="W443" s="72" t="e">
        <f>SUMIF(#REF!,Aufteilung_Gebäudegruppen_BWZK!A443,#REF!)</f>
        <v>#REF!</v>
      </c>
      <c r="X443" s="72" t="e">
        <f>SUMIF(#REF!,Aufteilung_Gebäudegruppen_BWZK!A443,#REF!)</f>
        <v>#REF!</v>
      </c>
      <c r="Y443" s="72" t="e">
        <f>SUMIF(#REF!,Aufteilung_Gebäudegruppen_BWZK!A443,#REF!)</f>
        <v>#REF!</v>
      </c>
      <c r="Z443" s="72" t="e">
        <f>SUMIF(#REF!,Aufteilung_Gebäudegruppen_BWZK!A443,#REF!)</f>
        <v>#REF!</v>
      </c>
      <c r="AA443" s="67"/>
      <c r="AB443" s="72" t="e">
        <f>SUMIF(#REF!,Aufteilung_Gebäudegruppen_BWZK!A443,#REF!)</f>
        <v>#REF!</v>
      </c>
      <c r="AC443" s="72" t="e">
        <f>SUMIF(#REF!,Aufteilung_Gebäudegruppen_BWZK!A443,#REF!)</f>
        <v>#REF!</v>
      </c>
      <c r="AD443" s="72" t="e">
        <f>SUMIF(#REF!,Aufteilung_Gebäudegruppen_BWZK!A443,#REF!)</f>
        <v>#REF!</v>
      </c>
      <c r="AE443" s="72" t="e">
        <f>SUMIF(#REF!,Aufteilung_Gebäudegruppen_BWZK!A443,#REF!)</f>
        <v>#REF!</v>
      </c>
      <c r="AF443" s="72" t="e">
        <f>SUMIF(#REF!,Aufteilung_Gebäudegruppen_BWZK!A443,#REF!)</f>
        <v>#REF!</v>
      </c>
      <c r="AG443" s="67"/>
      <c r="AH443" s="72" t="e">
        <f>SUMIF(#REF!,Aufteilung_Gebäudegruppen_BWZK!A443,#REF!)</f>
        <v>#REF!</v>
      </c>
      <c r="AI443" s="72" t="e">
        <f>SUMIF(#REF!,Aufteilung_Gebäudegruppen_BWZK!A443,#REF!)</f>
        <v>#REF!</v>
      </c>
      <c r="AJ443" s="72" t="e">
        <f>SUMIF(#REF!,Aufteilung_Gebäudegruppen_BWZK!A443,#REF!)</f>
        <v>#REF!</v>
      </c>
      <c r="AK443" s="72" t="e">
        <f>SUMIF(#REF!,Aufteilung_Gebäudegruppen_BWZK!A443,#REF!)</f>
        <v>#REF!</v>
      </c>
      <c r="AL443" s="72" t="e">
        <f>SUMIF(#REF!,Aufteilung_Gebäudegruppen_BWZK!A443,#REF!)</f>
        <v>#REF!</v>
      </c>
      <c r="AM443" s="69"/>
      <c r="AN443" s="70" t="s">
        <v>47</v>
      </c>
      <c r="AO443" s="70" t="e">
        <f t="shared" si="120"/>
        <v>#REF!</v>
      </c>
      <c r="AP443" s="70" t="e">
        <f t="shared" si="121"/>
        <v>#REF!</v>
      </c>
      <c r="AQ443" s="70" t="e">
        <f t="shared" si="122"/>
        <v>#REF!</v>
      </c>
      <c r="AR443" s="70" t="e">
        <f t="shared" si="123"/>
        <v>#REF!</v>
      </c>
      <c r="AS443" s="71"/>
      <c r="AT443" s="70" t="s">
        <v>47</v>
      </c>
      <c r="AU443" s="70" t="e">
        <f t="shared" si="124"/>
        <v>#REF!</v>
      </c>
      <c r="AV443" s="70" t="e">
        <f t="shared" si="125"/>
        <v>#REF!</v>
      </c>
      <c r="AW443" s="70" t="e">
        <f t="shared" si="126"/>
        <v>#REF!</v>
      </c>
      <c r="AX443" s="70" t="e">
        <f t="shared" si="127"/>
        <v>#REF!</v>
      </c>
      <c r="AY443" s="71"/>
      <c r="AZ443" s="70" t="s">
        <v>47</v>
      </c>
      <c r="BA443" s="70" t="e">
        <f t="shared" si="128"/>
        <v>#REF!</v>
      </c>
      <c r="BB443" s="70" t="e">
        <f t="shared" si="129"/>
        <v>#REF!</v>
      </c>
      <c r="BC443" s="70" t="e">
        <f t="shared" si="130"/>
        <v>#REF!</v>
      </c>
      <c r="BD443" s="70" t="e">
        <f t="shared" si="131"/>
        <v>#REF!</v>
      </c>
      <c r="BE443" s="71"/>
      <c r="BF443" s="70" t="s">
        <v>47</v>
      </c>
      <c r="BG443" s="70" t="e">
        <f t="shared" si="132"/>
        <v>#REF!</v>
      </c>
      <c r="BH443" s="70" t="e">
        <f t="shared" si="133"/>
        <v>#REF!</v>
      </c>
      <c r="BI443" s="70" t="e">
        <f t="shared" si="134"/>
        <v>#REF!</v>
      </c>
      <c r="BJ443" s="70" t="e">
        <f t="shared" si="135"/>
        <v>#REF!</v>
      </c>
      <c r="BK443" s="71"/>
      <c r="BL443" s="70" t="s">
        <v>47</v>
      </c>
      <c r="BM443" s="70" t="e">
        <f t="shared" si="136"/>
        <v>#REF!</v>
      </c>
      <c r="BN443" s="70" t="e">
        <f t="shared" si="137"/>
        <v>#REF!</v>
      </c>
      <c r="BO443" s="70" t="e">
        <f t="shared" si="138"/>
        <v>#REF!</v>
      </c>
      <c r="BP443" s="70" t="e">
        <f t="shared" si="139"/>
        <v>#REF!</v>
      </c>
      <c r="BQ443" s="52"/>
    </row>
    <row r="444" spans="1:69">
      <c r="A444" s="73">
        <v>9711</v>
      </c>
      <c r="B444" s="73" t="s">
        <v>449</v>
      </c>
      <c r="C444" s="74"/>
      <c r="D444" s="14" t="e">
        <f>SUMIF(#REF!,Aufteilung_Gebäudegruppen_BWZK!A444,#REF!)</f>
        <v>#REF!</v>
      </c>
      <c r="E444" s="14" t="e">
        <f>SUMIF(#REF!,Aufteilung_Gebäudegruppen_BWZK!A444,#REF!)</f>
        <v>#REF!</v>
      </c>
      <c r="F444" s="14" t="e">
        <f>SUMIF(#REF!,Aufteilung_Gebäudegruppen_BWZK!A444,#REF!)</f>
        <v>#REF!</v>
      </c>
      <c r="G444" s="14" t="e">
        <f>SUMIF(#REF!,Aufteilung_Gebäudegruppen_BWZK!A444,#REF!)</f>
        <v>#REF!</v>
      </c>
      <c r="H444" s="14" t="e">
        <f>SUMIF(#REF!,Aufteilung_Gebäudegruppen_BWZK!A444,#REF!)</f>
        <v>#REF!</v>
      </c>
      <c r="I444" s="67"/>
      <c r="J444" s="72" t="e">
        <f>SUMIF(#REF!,Aufteilung_Gebäudegruppen_BWZK!A444,#REF!)</f>
        <v>#REF!</v>
      </c>
      <c r="K444" s="72" t="e">
        <f>SUMIF(#REF!,Aufteilung_Gebäudegruppen_BWZK!A444,#REF!)</f>
        <v>#REF!</v>
      </c>
      <c r="L444" s="72" t="e">
        <f>SUMIF(#REF!,Aufteilung_Gebäudegruppen_BWZK!A444,#REF!)</f>
        <v>#REF!</v>
      </c>
      <c r="M444" s="72" t="e">
        <f>SUMIF(#REF!,Aufteilung_Gebäudegruppen_BWZK!A444,#REF!)</f>
        <v>#REF!</v>
      </c>
      <c r="N444" s="72" t="e">
        <f>SUMIF(#REF!,Aufteilung_Gebäudegruppen_BWZK!A444,#REF!)</f>
        <v>#REF!</v>
      </c>
      <c r="O444" s="67"/>
      <c r="P444" s="72" t="e">
        <f>SUMIF(#REF!,Aufteilung_Gebäudegruppen_BWZK!A444,#REF!)</f>
        <v>#REF!</v>
      </c>
      <c r="Q444" s="72" t="e">
        <f>SUMIF(#REF!,Aufteilung_Gebäudegruppen_BWZK!A444,#REF!)</f>
        <v>#REF!</v>
      </c>
      <c r="R444" s="72" t="e">
        <f>SUMIF(#REF!,Aufteilung_Gebäudegruppen_BWZK!A444,#REF!)</f>
        <v>#REF!</v>
      </c>
      <c r="S444" s="72" t="e">
        <f>SUMIF(#REF!,Aufteilung_Gebäudegruppen_BWZK!A444,#REF!)</f>
        <v>#REF!</v>
      </c>
      <c r="T444" s="72" t="e">
        <f>SUMIF(#REF!,Aufteilung_Gebäudegruppen_BWZK!A444,#REF!)</f>
        <v>#REF!</v>
      </c>
      <c r="U444" s="67"/>
      <c r="V444" s="72" t="e">
        <f>SUMIF(#REF!,Aufteilung_Gebäudegruppen_BWZK!A444,#REF!)</f>
        <v>#REF!</v>
      </c>
      <c r="W444" s="72" t="e">
        <f>SUMIF(#REF!,Aufteilung_Gebäudegruppen_BWZK!A444,#REF!)</f>
        <v>#REF!</v>
      </c>
      <c r="X444" s="72" t="e">
        <f>SUMIF(#REF!,Aufteilung_Gebäudegruppen_BWZK!A444,#REF!)</f>
        <v>#REF!</v>
      </c>
      <c r="Y444" s="72" t="e">
        <f>SUMIF(#REF!,Aufteilung_Gebäudegruppen_BWZK!A444,#REF!)</f>
        <v>#REF!</v>
      </c>
      <c r="Z444" s="72" t="e">
        <f>SUMIF(#REF!,Aufteilung_Gebäudegruppen_BWZK!A444,#REF!)</f>
        <v>#REF!</v>
      </c>
      <c r="AA444" s="67"/>
      <c r="AB444" s="72" t="e">
        <f>SUMIF(#REF!,Aufteilung_Gebäudegruppen_BWZK!A444,#REF!)</f>
        <v>#REF!</v>
      </c>
      <c r="AC444" s="72" t="e">
        <f>SUMIF(#REF!,Aufteilung_Gebäudegruppen_BWZK!A444,#REF!)</f>
        <v>#REF!</v>
      </c>
      <c r="AD444" s="72" t="e">
        <f>SUMIF(#REF!,Aufteilung_Gebäudegruppen_BWZK!A444,#REF!)</f>
        <v>#REF!</v>
      </c>
      <c r="AE444" s="72" t="e">
        <f>SUMIF(#REF!,Aufteilung_Gebäudegruppen_BWZK!A444,#REF!)</f>
        <v>#REF!</v>
      </c>
      <c r="AF444" s="72" t="e">
        <f>SUMIF(#REF!,Aufteilung_Gebäudegruppen_BWZK!A444,#REF!)</f>
        <v>#REF!</v>
      </c>
      <c r="AG444" s="67"/>
      <c r="AH444" s="72" t="e">
        <f>SUMIF(#REF!,Aufteilung_Gebäudegruppen_BWZK!A444,#REF!)</f>
        <v>#REF!</v>
      </c>
      <c r="AI444" s="72" t="e">
        <f>SUMIF(#REF!,Aufteilung_Gebäudegruppen_BWZK!A444,#REF!)</f>
        <v>#REF!</v>
      </c>
      <c r="AJ444" s="72" t="e">
        <f>SUMIF(#REF!,Aufteilung_Gebäudegruppen_BWZK!A444,#REF!)</f>
        <v>#REF!</v>
      </c>
      <c r="AK444" s="72" t="e">
        <f>SUMIF(#REF!,Aufteilung_Gebäudegruppen_BWZK!A444,#REF!)</f>
        <v>#REF!</v>
      </c>
      <c r="AL444" s="72" t="e">
        <f>SUMIF(#REF!,Aufteilung_Gebäudegruppen_BWZK!A444,#REF!)</f>
        <v>#REF!</v>
      </c>
      <c r="AM444" s="69"/>
      <c r="AN444" s="70" t="s">
        <v>47</v>
      </c>
      <c r="AO444" s="70" t="e">
        <f t="shared" si="120"/>
        <v>#REF!</v>
      </c>
      <c r="AP444" s="70" t="e">
        <f t="shared" si="121"/>
        <v>#REF!</v>
      </c>
      <c r="AQ444" s="70" t="e">
        <f t="shared" si="122"/>
        <v>#REF!</v>
      </c>
      <c r="AR444" s="70" t="e">
        <f t="shared" si="123"/>
        <v>#REF!</v>
      </c>
      <c r="AS444" s="71"/>
      <c r="AT444" s="70" t="s">
        <v>47</v>
      </c>
      <c r="AU444" s="70" t="e">
        <f t="shared" si="124"/>
        <v>#REF!</v>
      </c>
      <c r="AV444" s="70" t="e">
        <f t="shared" si="125"/>
        <v>#REF!</v>
      </c>
      <c r="AW444" s="70" t="e">
        <f t="shared" si="126"/>
        <v>#REF!</v>
      </c>
      <c r="AX444" s="70" t="e">
        <f t="shared" si="127"/>
        <v>#REF!</v>
      </c>
      <c r="AY444" s="71"/>
      <c r="AZ444" s="70" t="s">
        <v>47</v>
      </c>
      <c r="BA444" s="70" t="e">
        <f t="shared" si="128"/>
        <v>#REF!</v>
      </c>
      <c r="BB444" s="70" t="e">
        <f t="shared" si="129"/>
        <v>#REF!</v>
      </c>
      <c r="BC444" s="70" t="e">
        <f t="shared" si="130"/>
        <v>#REF!</v>
      </c>
      <c r="BD444" s="70" t="e">
        <f t="shared" si="131"/>
        <v>#REF!</v>
      </c>
      <c r="BE444" s="71"/>
      <c r="BF444" s="70" t="s">
        <v>47</v>
      </c>
      <c r="BG444" s="70" t="e">
        <f t="shared" si="132"/>
        <v>#REF!</v>
      </c>
      <c r="BH444" s="70" t="e">
        <f t="shared" si="133"/>
        <v>#REF!</v>
      </c>
      <c r="BI444" s="70" t="e">
        <f t="shared" si="134"/>
        <v>#REF!</v>
      </c>
      <c r="BJ444" s="70" t="e">
        <f t="shared" si="135"/>
        <v>#REF!</v>
      </c>
      <c r="BK444" s="71"/>
      <c r="BL444" s="70" t="s">
        <v>47</v>
      </c>
      <c r="BM444" s="70" t="e">
        <f t="shared" si="136"/>
        <v>#REF!</v>
      </c>
      <c r="BN444" s="70" t="e">
        <f t="shared" si="137"/>
        <v>#REF!</v>
      </c>
      <c r="BO444" s="70" t="e">
        <f t="shared" si="138"/>
        <v>#REF!</v>
      </c>
      <c r="BP444" s="70" t="e">
        <f t="shared" si="139"/>
        <v>#REF!</v>
      </c>
      <c r="BQ444" s="52"/>
    </row>
    <row r="445" spans="1:69">
      <c r="A445" s="73">
        <v>9712</v>
      </c>
      <c r="B445" s="73" t="s">
        <v>450</v>
      </c>
      <c r="C445" s="74"/>
      <c r="D445" s="14" t="e">
        <f>SUMIF(#REF!,Aufteilung_Gebäudegruppen_BWZK!A445,#REF!)</f>
        <v>#REF!</v>
      </c>
      <c r="E445" s="14" t="e">
        <f>SUMIF(#REF!,Aufteilung_Gebäudegruppen_BWZK!A445,#REF!)</f>
        <v>#REF!</v>
      </c>
      <c r="F445" s="14" t="e">
        <f>SUMIF(#REF!,Aufteilung_Gebäudegruppen_BWZK!A445,#REF!)</f>
        <v>#REF!</v>
      </c>
      <c r="G445" s="14" t="e">
        <f>SUMIF(#REF!,Aufteilung_Gebäudegruppen_BWZK!A445,#REF!)</f>
        <v>#REF!</v>
      </c>
      <c r="H445" s="14" t="e">
        <f>SUMIF(#REF!,Aufteilung_Gebäudegruppen_BWZK!A445,#REF!)</f>
        <v>#REF!</v>
      </c>
      <c r="I445" s="67"/>
      <c r="J445" s="72" t="e">
        <f>SUMIF(#REF!,Aufteilung_Gebäudegruppen_BWZK!A445,#REF!)</f>
        <v>#REF!</v>
      </c>
      <c r="K445" s="72" t="e">
        <f>SUMIF(#REF!,Aufteilung_Gebäudegruppen_BWZK!A445,#REF!)</f>
        <v>#REF!</v>
      </c>
      <c r="L445" s="72" t="e">
        <f>SUMIF(#REF!,Aufteilung_Gebäudegruppen_BWZK!A445,#REF!)</f>
        <v>#REF!</v>
      </c>
      <c r="M445" s="72" t="e">
        <f>SUMIF(#REF!,Aufteilung_Gebäudegruppen_BWZK!A445,#REF!)</f>
        <v>#REF!</v>
      </c>
      <c r="N445" s="72" t="e">
        <f>SUMIF(#REF!,Aufteilung_Gebäudegruppen_BWZK!A445,#REF!)</f>
        <v>#REF!</v>
      </c>
      <c r="O445" s="67"/>
      <c r="P445" s="72" t="e">
        <f>SUMIF(#REF!,Aufteilung_Gebäudegruppen_BWZK!A445,#REF!)</f>
        <v>#REF!</v>
      </c>
      <c r="Q445" s="72" t="e">
        <f>SUMIF(#REF!,Aufteilung_Gebäudegruppen_BWZK!A445,#REF!)</f>
        <v>#REF!</v>
      </c>
      <c r="R445" s="72" t="e">
        <f>SUMIF(#REF!,Aufteilung_Gebäudegruppen_BWZK!A445,#REF!)</f>
        <v>#REF!</v>
      </c>
      <c r="S445" s="72" t="e">
        <f>SUMIF(#REF!,Aufteilung_Gebäudegruppen_BWZK!A445,#REF!)</f>
        <v>#REF!</v>
      </c>
      <c r="T445" s="72" t="e">
        <f>SUMIF(#REF!,Aufteilung_Gebäudegruppen_BWZK!A445,#REF!)</f>
        <v>#REF!</v>
      </c>
      <c r="U445" s="67"/>
      <c r="V445" s="72" t="e">
        <f>SUMIF(#REF!,Aufteilung_Gebäudegruppen_BWZK!A445,#REF!)</f>
        <v>#REF!</v>
      </c>
      <c r="W445" s="72" t="e">
        <f>SUMIF(#REF!,Aufteilung_Gebäudegruppen_BWZK!A445,#REF!)</f>
        <v>#REF!</v>
      </c>
      <c r="X445" s="72" t="e">
        <f>SUMIF(#REF!,Aufteilung_Gebäudegruppen_BWZK!A445,#REF!)</f>
        <v>#REF!</v>
      </c>
      <c r="Y445" s="72" t="e">
        <f>SUMIF(#REF!,Aufteilung_Gebäudegruppen_BWZK!A445,#REF!)</f>
        <v>#REF!</v>
      </c>
      <c r="Z445" s="72" t="e">
        <f>SUMIF(#REF!,Aufteilung_Gebäudegruppen_BWZK!A445,#REF!)</f>
        <v>#REF!</v>
      </c>
      <c r="AA445" s="67"/>
      <c r="AB445" s="72" t="e">
        <f>SUMIF(#REF!,Aufteilung_Gebäudegruppen_BWZK!A445,#REF!)</f>
        <v>#REF!</v>
      </c>
      <c r="AC445" s="72" t="e">
        <f>SUMIF(#REF!,Aufteilung_Gebäudegruppen_BWZK!A445,#REF!)</f>
        <v>#REF!</v>
      </c>
      <c r="AD445" s="72" t="e">
        <f>SUMIF(#REF!,Aufteilung_Gebäudegruppen_BWZK!A445,#REF!)</f>
        <v>#REF!</v>
      </c>
      <c r="AE445" s="72" t="e">
        <f>SUMIF(#REF!,Aufteilung_Gebäudegruppen_BWZK!A445,#REF!)</f>
        <v>#REF!</v>
      </c>
      <c r="AF445" s="72" t="e">
        <f>SUMIF(#REF!,Aufteilung_Gebäudegruppen_BWZK!A445,#REF!)</f>
        <v>#REF!</v>
      </c>
      <c r="AG445" s="67"/>
      <c r="AH445" s="72" t="e">
        <f>SUMIF(#REF!,Aufteilung_Gebäudegruppen_BWZK!A445,#REF!)</f>
        <v>#REF!</v>
      </c>
      <c r="AI445" s="72" t="e">
        <f>SUMIF(#REF!,Aufteilung_Gebäudegruppen_BWZK!A445,#REF!)</f>
        <v>#REF!</v>
      </c>
      <c r="AJ445" s="72" t="e">
        <f>SUMIF(#REF!,Aufteilung_Gebäudegruppen_BWZK!A445,#REF!)</f>
        <v>#REF!</v>
      </c>
      <c r="AK445" s="72" t="e">
        <f>SUMIF(#REF!,Aufteilung_Gebäudegruppen_BWZK!A445,#REF!)</f>
        <v>#REF!</v>
      </c>
      <c r="AL445" s="72" t="e">
        <f>SUMIF(#REF!,Aufteilung_Gebäudegruppen_BWZK!A445,#REF!)</f>
        <v>#REF!</v>
      </c>
      <c r="AM445" s="69"/>
      <c r="AN445" s="70" t="s">
        <v>47</v>
      </c>
      <c r="AO445" s="70" t="e">
        <f t="shared" si="120"/>
        <v>#REF!</v>
      </c>
      <c r="AP445" s="70" t="e">
        <f t="shared" si="121"/>
        <v>#REF!</v>
      </c>
      <c r="AQ445" s="70" t="e">
        <f t="shared" si="122"/>
        <v>#REF!</v>
      </c>
      <c r="AR445" s="70" t="e">
        <f t="shared" si="123"/>
        <v>#REF!</v>
      </c>
      <c r="AS445" s="71"/>
      <c r="AT445" s="70" t="s">
        <v>47</v>
      </c>
      <c r="AU445" s="70" t="e">
        <f t="shared" si="124"/>
        <v>#REF!</v>
      </c>
      <c r="AV445" s="70" t="e">
        <f t="shared" si="125"/>
        <v>#REF!</v>
      </c>
      <c r="AW445" s="70" t="e">
        <f t="shared" si="126"/>
        <v>#REF!</v>
      </c>
      <c r="AX445" s="70" t="e">
        <f t="shared" si="127"/>
        <v>#REF!</v>
      </c>
      <c r="AY445" s="71"/>
      <c r="AZ445" s="70" t="s">
        <v>47</v>
      </c>
      <c r="BA445" s="70" t="e">
        <f t="shared" si="128"/>
        <v>#REF!</v>
      </c>
      <c r="BB445" s="70" t="e">
        <f t="shared" si="129"/>
        <v>#REF!</v>
      </c>
      <c r="BC445" s="70" t="e">
        <f t="shared" si="130"/>
        <v>#REF!</v>
      </c>
      <c r="BD445" s="70" t="e">
        <f t="shared" si="131"/>
        <v>#REF!</v>
      </c>
      <c r="BE445" s="71"/>
      <c r="BF445" s="70" t="s">
        <v>47</v>
      </c>
      <c r="BG445" s="70" t="e">
        <f t="shared" si="132"/>
        <v>#REF!</v>
      </c>
      <c r="BH445" s="70" t="e">
        <f t="shared" si="133"/>
        <v>#REF!</v>
      </c>
      <c r="BI445" s="70" t="e">
        <f t="shared" si="134"/>
        <v>#REF!</v>
      </c>
      <c r="BJ445" s="70" t="e">
        <f t="shared" si="135"/>
        <v>#REF!</v>
      </c>
      <c r="BK445" s="71"/>
      <c r="BL445" s="70" t="s">
        <v>47</v>
      </c>
      <c r="BM445" s="70" t="e">
        <f t="shared" si="136"/>
        <v>#REF!</v>
      </c>
      <c r="BN445" s="70" t="e">
        <f t="shared" si="137"/>
        <v>#REF!</v>
      </c>
      <c r="BO445" s="70" t="e">
        <f t="shared" si="138"/>
        <v>#REF!</v>
      </c>
      <c r="BP445" s="70" t="e">
        <f t="shared" si="139"/>
        <v>#REF!</v>
      </c>
      <c r="BQ445" s="52"/>
    </row>
    <row r="446" spans="1:69">
      <c r="A446" s="73">
        <v>9713</v>
      </c>
      <c r="B446" s="73" t="s">
        <v>451</v>
      </c>
      <c r="C446" s="74"/>
      <c r="D446" s="14" t="e">
        <f>SUMIF(#REF!,Aufteilung_Gebäudegruppen_BWZK!A446,#REF!)</f>
        <v>#REF!</v>
      </c>
      <c r="E446" s="14" t="e">
        <f>SUMIF(#REF!,Aufteilung_Gebäudegruppen_BWZK!A446,#REF!)</f>
        <v>#REF!</v>
      </c>
      <c r="F446" s="14" t="e">
        <f>SUMIF(#REF!,Aufteilung_Gebäudegruppen_BWZK!A446,#REF!)</f>
        <v>#REF!</v>
      </c>
      <c r="G446" s="14" t="e">
        <f>SUMIF(#REF!,Aufteilung_Gebäudegruppen_BWZK!A446,#REF!)</f>
        <v>#REF!</v>
      </c>
      <c r="H446" s="14" t="e">
        <f>SUMIF(#REF!,Aufteilung_Gebäudegruppen_BWZK!A446,#REF!)</f>
        <v>#REF!</v>
      </c>
      <c r="I446" s="67"/>
      <c r="J446" s="72" t="e">
        <f>SUMIF(#REF!,Aufteilung_Gebäudegruppen_BWZK!A446,#REF!)</f>
        <v>#REF!</v>
      </c>
      <c r="K446" s="72" t="e">
        <f>SUMIF(#REF!,Aufteilung_Gebäudegruppen_BWZK!A446,#REF!)</f>
        <v>#REF!</v>
      </c>
      <c r="L446" s="72" t="e">
        <f>SUMIF(#REF!,Aufteilung_Gebäudegruppen_BWZK!A446,#REF!)</f>
        <v>#REF!</v>
      </c>
      <c r="M446" s="72" t="e">
        <f>SUMIF(#REF!,Aufteilung_Gebäudegruppen_BWZK!A446,#REF!)</f>
        <v>#REF!</v>
      </c>
      <c r="N446" s="72" t="e">
        <f>SUMIF(#REF!,Aufteilung_Gebäudegruppen_BWZK!A446,#REF!)</f>
        <v>#REF!</v>
      </c>
      <c r="O446" s="67"/>
      <c r="P446" s="72" t="e">
        <f>SUMIF(#REF!,Aufteilung_Gebäudegruppen_BWZK!A446,#REF!)</f>
        <v>#REF!</v>
      </c>
      <c r="Q446" s="72" t="e">
        <f>SUMIF(#REF!,Aufteilung_Gebäudegruppen_BWZK!A446,#REF!)</f>
        <v>#REF!</v>
      </c>
      <c r="R446" s="72" t="e">
        <f>SUMIF(#REF!,Aufteilung_Gebäudegruppen_BWZK!A446,#REF!)</f>
        <v>#REF!</v>
      </c>
      <c r="S446" s="72" t="e">
        <f>SUMIF(#REF!,Aufteilung_Gebäudegruppen_BWZK!A446,#REF!)</f>
        <v>#REF!</v>
      </c>
      <c r="T446" s="72" t="e">
        <f>SUMIF(#REF!,Aufteilung_Gebäudegruppen_BWZK!A446,#REF!)</f>
        <v>#REF!</v>
      </c>
      <c r="U446" s="67"/>
      <c r="V446" s="72" t="e">
        <f>SUMIF(#REF!,Aufteilung_Gebäudegruppen_BWZK!A446,#REF!)</f>
        <v>#REF!</v>
      </c>
      <c r="W446" s="72" t="e">
        <f>SUMIF(#REF!,Aufteilung_Gebäudegruppen_BWZK!A446,#REF!)</f>
        <v>#REF!</v>
      </c>
      <c r="X446" s="72" t="e">
        <f>SUMIF(#REF!,Aufteilung_Gebäudegruppen_BWZK!A446,#REF!)</f>
        <v>#REF!</v>
      </c>
      <c r="Y446" s="72" t="e">
        <f>SUMIF(#REF!,Aufteilung_Gebäudegruppen_BWZK!A446,#REF!)</f>
        <v>#REF!</v>
      </c>
      <c r="Z446" s="72" t="e">
        <f>SUMIF(#REF!,Aufteilung_Gebäudegruppen_BWZK!A446,#REF!)</f>
        <v>#REF!</v>
      </c>
      <c r="AA446" s="67"/>
      <c r="AB446" s="72" t="e">
        <f>SUMIF(#REF!,Aufteilung_Gebäudegruppen_BWZK!A446,#REF!)</f>
        <v>#REF!</v>
      </c>
      <c r="AC446" s="72" t="e">
        <f>SUMIF(#REF!,Aufteilung_Gebäudegruppen_BWZK!A446,#REF!)</f>
        <v>#REF!</v>
      </c>
      <c r="AD446" s="72" t="e">
        <f>SUMIF(#REF!,Aufteilung_Gebäudegruppen_BWZK!A446,#REF!)</f>
        <v>#REF!</v>
      </c>
      <c r="AE446" s="72" t="e">
        <f>SUMIF(#REF!,Aufteilung_Gebäudegruppen_BWZK!A446,#REF!)</f>
        <v>#REF!</v>
      </c>
      <c r="AF446" s="72" t="e">
        <f>SUMIF(#REF!,Aufteilung_Gebäudegruppen_BWZK!A446,#REF!)</f>
        <v>#REF!</v>
      </c>
      <c r="AG446" s="67"/>
      <c r="AH446" s="72" t="e">
        <f>SUMIF(#REF!,Aufteilung_Gebäudegruppen_BWZK!A446,#REF!)</f>
        <v>#REF!</v>
      </c>
      <c r="AI446" s="72" t="e">
        <f>SUMIF(#REF!,Aufteilung_Gebäudegruppen_BWZK!A446,#REF!)</f>
        <v>#REF!</v>
      </c>
      <c r="AJ446" s="72" t="e">
        <f>SUMIF(#REF!,Aufteilung_Gebäudegruppen_BWZK!A446,#REF!)</f>
        <v>#REF!</v>
      </c>
      <c r="AK446" s="72" t="e">
        <f>SUMIF(#REF!,Aufteilung_Gebäudegruppen_BWZK!A446,#REF!)</f>
        <v>#REF!</v>
      </c>
      <c r="AL446" s="72" t="e">
        <f>SUMIF(#REF!,Aufteilung_Gebäudegruppen_BWZK!A446,#REF!)</f>
        <v>#REF!</v>
      </c>
      <c r="AM446" s="69"/>
      <c r="AN446" s="70" t="s">
        <v>47</v>
      </c>
      <c r="AO446" s="70" t="e">
        <f t="shared" si="120"/>
        <v>#REF!</v>
      </c>
      <c r="AP446" s="70" t="e">
        <f t="shared" si="121"/>
        <v>#REF!</v>
      </c>
      <c r="AQ446" s="70" t="e">
        <f t="shared" si="122"/>
        <v>#REF!</v>
      </c>
      <c r="AR446" s="70" t="e">
        <f t="shared" si="123"/>
        <v>#REF!</v>
      </c>
      <c r="AS446" s="71"/>
      <c r="AT446" s="70" t="s">
        <v>47</v>
      </c>
      <c r="AU446" s="70" t="e">
        <f t="shared" si="124"/>
        <v>#REF!</v>
      </c>
      <c r="AV446" s="70" t="e">
        <f t="shared" si="125"/>
        <v>#REF!</v>
      </c>
      <c r="AW446" s="70" t="e">
        <f t="shared" si="126"/>
        <v>#REF!</v>
      </c>
      <c r="AX446" s="70" t="e">
        <f t="shared" si="127"/>
        <v>#REF!</v>
      </c>
      <c r="AY446" s="71"/>
      <c r="AZ446" s="70" t="s">
        <v>47</v>
      </c>
      <c r="BA446" s="70" t="e">
        <f t="shared" si="128"/>
        <v>#REF!</v>
      </c>
      <c r="BB446" s="70" t="e">
        <f t="shared" si="129"/>
        <v>#REF!</v>
      </c>
      <c r="BC446" s="70" t="e">
        <f t="shared" si="130"/>
        <v>#REF!</v>
      </c>
      <c r="BD446" s="70" t="e">
        <f t="shared" si="131"/>
        <v>#REF!</v>
      </c>
      <c r="BE446" s="71"/>
      <c r="BF446" s="70" t="s">
        <v>47</v>
      </c>
      <c r="BG446" s="70" t="e">
        <f t="shared" si="132"/>
        <v>#REF!</v>
      </c>
      <c r="BH446" s="70" t="e">
        <f t="shared" si="133"/>
        <v>#REF!</v>
      </c>
      <c r="BI446" s="70" t="e">
        <f t="shared" si="134"/>
        <v>#REF!</v>
      </c>
      <c r="BJ446" s="70" t="e">
        <f t="shared" si="135"/>
        <v>#REF!</v>
      </c>
      <c r="BK446" s="71"/>
      <c r="BL446" s="70" t="s">
        <v>47</v>
      </c>
      <c r="BM446" s="70" t="e">
        <f t="shared" si="136"/>
        <v>#REF!</v>
      </c>
      <c r="BN446" s="70" t="e">
        <f t="shared" si="137"/>
        <v>#REF!</v>
      </c>
      <c r="BO446" s="70" t="e">
        <f t="shared" si="138"/>
        <v>#REF!</v>
      </c>
      <c r="BP446" s="70" t="e">
        <f t="shared" si="139"/>
        <v>#REF!</v>
      </c>
      <c r="BQ446" s="52"/>
    </row>
    <row r="447" spans="1:69">
      <c r="A447" s="5">
        <v>9720</v>
      </c>
      <c r="B447" s="5" t="s">
        <v>452</v>
      </c>
      <c r="C447" s="40"/>
      <c r="D447" s="14" t="e">
        <f>SUMIF(#REF!,Aufteilung_Gebäudegruppen_BWZK!A447,#REF!)</f>
        <v>#REF!</v>
      </c>
      <c r="E447" s="14" t="e">
        <f>SUMIF(#REF!,Aufteilung_Gebäudegruppen_BWZK!A447,#REF!)</f>
        <v>#REF!</v>
      </c>
      <c r="F447" s="14" t="e">
        <f>SUMIF(#REF!,Aufteilung_Gebäudegruppen_BWZK!A447,#REF!)</f>
        <v>#REF!</v>
      </c>
      <c r="G447" s="14" t="e">
        <f>SUMIF(#REF!,Aufteilung_Gebäudegruppen_BWZK!A447,#REF!)</f>
        <v>#REF!</v>
      </c>
      <c r="H447" s="14" t="e">
        <f>SUMIF(#REF!,Aufteilung_Gebäudegruppen_BWZK!A447,#REF!)</f>
        <v>#REF!</v>
      </c>
      <c r="I447" s="67"/>
      <c r="J447" s="72" t="e">
        <f>SUMIF(#REF!,Aufteilung_Gebäudegruppen_BWZK!A447,#REF!)</f>
        <v>#REF!</v>
      </c>
      <c r="K447" s="72" t="e">
        <f>SUMIF(#REF!,Aufteilung_Gebäudegruppen_BWZK!A447,#REF!)</f>
        <v>#REF!</v>
      </c>
      <c r="L447" s="72" t="e">
        <f>SUMIF(#REF!,Aufteilung_Gebäudegruppen_BWZK!A447,#REF!)</f>
        <v>#REF!</v>
      </c>
      <c r="M447" s="72" t="e">
        <f>SUMIF(#REF!,Aufteilung_Gebäudegruppen_BWZK!A447,#REF!)</f>
        <v>#REF!</v>
      </c>
      <c r="N447" s="72" t="e">
        <f>SUMIF(#REF!,Aufteilung_Gebäudegruppen_BWZK!A447,#REF!)</f>
        <v>#REF!</v>
      </c>
      <c r="O447" s="67"/>
      <c r="P447" s="72" t="e">
        <f>SUMIF(#REF!,Aufteilung_Gebäudegruppen_BWZK!A447,#REF!)</f>
        <v>#REF!</v>
      </c>
      <c r="Q447" s="72" t="e">
        <f>SUMIF(#REF!,Aufteilung_Gebäudegruppen_BWZK!A447,#REF!)</f>
        <v>#REF!</v>
      </c>
      <c r="R447" s="72" t="e">
        <f>SUMIF(#REF!,Aufteilung_Gebäudegruppen_BWZK!A447,#REF!)</f>
        <v>#REF!</v>
      </c>
      <c r="S447" s="72" t="e">
        <f>SUMIF(#REF!,Aufteilung_Gebäudegruppen_BWZK!A447,#REF!)</f>
        <v>#REF!</v>
      </c>
      <c r="T447" s="72" t="e">
        <f>SUMIF(#REF!,Aufteilung_Gebäudegruppen_BWZK!A447,#REF!)</f>
        <v>#REF!</v>
      </c>
      <c r="U447" s="67"/>
      <c r="V447" s="72" t="e">
        <f>SUMIF(#REF!,Aufteilung_Gebäudegruppen_BWZK!A447,#REF!)</f>
        <v>#REF!</v>
      </c>
      <c r="W447" s="72" t="e">
        <f>SUMIF(#REF!,Aufteilung_Gebäudegruppen_BWZK!A447,#REF!)</f>
        <v>#REF!</v>
      </c>
      <c r="X447" s="72" t="e">
        <f>SUMIF(#REF!,Aufteilung_Gebäudegruppen_BWZK!A447,#REF!)</f>
        <v>#REF!</v>
      </c>
      <c r="Y447" s="72" t="e">
        <f>SUMIF(#REF!,Aufteilung_Gebäudegruppen_BWZK!A447,#REF!)</f>
        <v>#REF!</v>
      </c>
      <c r="Z447" s="72" t="e">
        <f>SUMIF(#REF!,Aufteilung_Gebäudegruppen_BWZK!A447,#REF!)</f>
        <v>#REF!</v>
      </c>
      <c r="AA447" s="67"/>
      <c r="AB447" s="72" t="e">
        <f>SUMIF(#REF!,Aufteilung_Gebäudegruppen_BWZK!A447,#REF!)</f>
        <v>#REF!</v>
      </c>
      <c r="AC447" s="72" t="e">
        <f>SUMIF(#REF!,Aufteilung_Gebäudegruppen_BWZK!A447,#REF!)</f>
        <v>#REF!</v>
      </c>
      <c r="AD447" s="72" t="e">
        <f>SUMIF(#REF!,Aufteilung_Gebäudegruppen_BWZK!A447,#REF!)</f>
        <v>#REF!</v>
      </c>
      <c r="AE447" s="72" t="e">
        <f>SUMIF(#REF!,Aufteilung_Gebäudegruppen_BWZK!A447,#REF!)</f>
        <v>#REF!</v>
      </c>
      <c r="AF447" s="72" t="e">
        <f>SUMIF(#REF!,Aufteilung_Gebäudegruppen_BWZK!A447,#REF!)</f>
        <v>#REF!</v>
      </c>
      <c r="AG447" s="67"/>
      <c r="AH447" s="72" t="e">
        <f>SUMIF(#REF!,Aufteilung_Gebäudegruppen_BWZK!A447,#REF!)</f>
        <v>#REF!</v>
      </c>
      <c r="AI447" s="72" t="e">
        <f>SUMIF(#REF!,Aufteilung_Gebäudegruppen_BWZK!A447,#REF!)</f>
        <v>#REF!</v>
      </c>
      <c r="AJ447" s="72" t="e">
        <f>SUMIF(#REF!,Aufteilung_Gebäudegruppen_BWZK!A447,#REF!)</f>
        <v>#REF!</v>
      </c>
      <c r="AK447" s="72" t="e">
        <f>SUMIF(#REF!,Aufteilung_Gebäudegruppen_BWZK!A447,#REF!)</f>
        <v>#REF!</v>
      </c>
      <c r="AL447" s="72" t="e">
        <f>SUMIF(#REF!,Aufteilung_Gebäudegruppen_BWZK!A447,#REF!)</f>
        <v>#REF!</v>
      </c>
      <c r="AM447" s="69"/>
      <c r="AN447" s="70" t="s">
        <v>47</v>
      </c>
      <c r="AO447" s="70" t="e">
        <f t="shared" si="120"/>
        <v>#REF!</v>
      </c>
      <c r="AP447" s="70" t="e">
        <f t="shared" si="121"/>
        <v>#REF!</v>
      </c>
      <c r="AQ447" s="70" t="e">
        <f t="shared" si="122"/>
        <v>#REF!</v>
      </c>
      <c r="AR447" s="70" t="e">
        <f t="shared" si="123"/>
        <v>#REF!</v>
      </c>
      <c r="AS447" s="71"/>
      <c r="AT447" s="70" t="s">
        <v>47</v>
      </c>
      <c r="AU447" s="70" t="e">
        <f t="shared" si="124"/>
        <v>#REF!</v>
      </c>
      <c r="AV447" s="70" t="e">
        <f t="shared" si="125"/>
        <v>#REF!</v>
      </c>
      <c r="AW447" s="70" t="e">
        <f t="shared" si="126"/>
        <v>#REF!</v>
      </c>
      <c r="AX447" s="70" t="e">
        <f t="shared" si="127"/>
        <v>#REF!</v>
      </c>
      <c r="AY447" s="71"/>
      <c r="AZ447" s="70" t="s">
        <v>47</v>
      </c>
      <c r="BA447" s="70" t="e">
        <f t="shared" si="128"/>
        <v>#REF!</v>
      </c>
      <c r="BB447" s="70" t="e">
        <f t="shared" si="129"/>
        <v>#REF!</v>
      </c>
      <c r="BC447" s="70" t="e">
        <f t="shared" si="130"/>
        <v>#REF!</v>
      </c>
      <c r="BD447" s="70" t="e">
        <f t="shared" si="131"/>
        <v>#REF!</v>
      </c>
      <c r="BE447" s="71"/>
      <c r="BF447" s="70" t="s">
        <v>47</v>
      </c>
      <c r="BG447" s="70" t="e">
        <f t="shared" si="132"/>
        <v>#REF!</v>
      </c>
      <c r="BH447" s="70" t="e">
        <f t="shared" si="133"/>
        <v>#REF!</v>
      </c>
      <c r="BI447" s="70" t="e">
        <f t="shared" si="134"/>
        <v>#REF!</v>
      </c>
      <c r="BJ447" s="70" t="e">
        <f t="shared" si="135"/>
        <v>#REF!</v>
      </c>
      <c r="BK447" s="71"/>
      <c r="BL447" s="70" t="s">
        <v>47</v>
      </c>
      <c r="BM447" s="70" t="e">
        <f t="shared" si="136"/>
        <v>#REF!</v>
      </c>
      <c r="BN447" s="70" t="e">
        <f t="shared" si="137"/>
        <v>#REF!</v>
      </c>
      <c r="BO447" s="70" t="e">
        <f t="shared" si="138"/>
        <v>#REF!</v>
      </c>
      <c r="BP447" s="70" t="e">
        <f t="shared" si="139"/>
        <v>#REF!</v>
      </c>
      <c r="BQ447" s="52"/>
    </row>
    <row r="448" spans="1:69">
      <c r="A448" s="5">
        <v>9730</v>
      </c>
      <c r="B448" s="5" t="s">
        <v>453</v>
      </c>
      <c r="C448" s="40"/>
      <c r="D448" s="14" t="e">
        <f>SUMIF(#REF!,Aufteilung_Gebäudegruppen_BWZK!A448,#REF!)</f>
        <v>#REF!</v>
      </c>
      <c r="E448" s="14" t="e">
        <f>SUMIF(#REF!,Aufteilung_Gebäudegruppen_BWZK!A448,#REF!)</f>
        <v>#REF!</v>
      </c>
      <c r="F448" s="14" t="e">
        <f>SUMIF(#REF!,Aufteilung_Gebäudegruppen_BWZK!A448,#REF!)</f>
        <v>#REF!</v>
      </c>
      <c r="G448" s="14" t="e">
        <f>SUMIF(#REF!,Aufteilung_Gebäudegruppen_BWZK!A448,#REF!)</f>
        <v>#REF!</v>
      </c>
      <c r="H448" s="14" t="e">
        <f>SUMIF(#REF!,Aufteilung_Gebäudegruppen_BWZK!A448,#REF!)</f>
        <v>#REF!</v>
      </c>
      <c r="I448" s="67"/>
      <c r="J448" s="72" t="e">
        <f>SUMIF(#REF!,Aufteilung_Gebäudegruppen_BWZK!A448,#REF!)</f>
        <v>#REF!</v>
      </c>
      <c r="K448" s="72" t="e">
        <f>SUMIF(#REF!,Aufteilung_Gebäudegruppen_BWZK!A448,#REF!)</f>
        <v>#REF!</v>
      </c>
      <c r="L448" s="72" t="e">
        <f>SUMIF(#REF!,Aufteilung_Gebäudegruppen_BWZK!A448,#REF!)</f>
        <v>#REF!</v>
      </c>
      <c r="M448" s="72" t="e">
        <f>SUMIF(#REF!,Aufteilung_Gebäudegruppen_BWZK!A448,#REF!)</f>
        <v>#REF!</v>
      </c>
      <c r="N448" s="72" t="e">
        <f>SUMIF(#REF!,Aufteilung_Gebäudegruppen_BWZK!A448,#REF!)</f>
        <v>#REF!</v>
      </c>
      <c r="O448" s="67"/>
      <c r="P448" s="72" t="e">
        <f>SUMIF(#REF!,Aufteilung_Gebäudegruppen_BWZK!A448,#REF!)</f>
        <v>#REF!</v>
      </c>
      <c r="Q448" s="72" t="e">
        <f>SUMIF(#REF!,Aufteilung_Gebäudegruppen_BWZK!A448,#REF!)</f>
        <v>#REF!</v>
      </c>
      <c r="R448" s="72" t="e">
        <f>SUMIF(#REF!,Aufteilung_Gebäudegruppen_BWZK!A448,#REF!)</f>
        <v>#REF!</v>
      </c>
      <c r="S448" s="72" t="e">
        <f>SUMIF(#REF!,Aufteilung_Gebäudegruppen_BWZK!A448,#REF!)</f>
        <v>#REF!</v>
      </c>
      <c r="T448" s="72" t="e">
        <f>SUMIF(#REF!,Aufteilung_Gebäudegruppen_BWZK!A448,#REF!)</f>
        <v>#REF!</v>
      </c>
      <c r="U448" s="67"/>
      <c r="V448" s="72" t="e">
        <f>SUMIF(#REF!,Aufteilung_Gebäudegruppen_BWZK!A448,#REF!)</f>
        <v>#REF!</v>
      </c>
      <c r="W448" s="72" t="e">
        <f>SUMIF(#REF!,Aufteilung_Gebäudegruppen_BWZK!A448,#REF!)</f>
        <v>#REF!</v>
      </c>
      <c r="X448" s="72" t="e">
        <f>SUMIF(#REF!,Aufteilung_Gebäudegruppen_BWZK!A448,#REF!)</f>
        <v>#REF!</v>
      </c>
      <c r="Y448" s="72" t="e">
        <f>SUMIF(#REF!,Aufteilung_Gebäudegruppen_BWZK!A448,#REF!)</f>
        <v>#REF!</v>
      </c>
      <c r="Z448" s="72" t="e">
        <f>SUMIF(#REF!,Aufteilung_Gebäudegruppen_BWZK!A448,#REF!)</f>
        <v>#REF!</v>
      </c>
      <c r="AA448" s="67"/>
      <c r="AB448" s="72" t="e">
        <f>SUMIF(#REF!,Aufteilung_Gebäudegruppen_BWZK!A448,#REF!)</f>
        <v>#REF!</v>
      </c>
      <c r="AC448" s="72" t="e">
        <f>SUMIF(#REF!,Aufteilung_Gebäudegruppen_BWZK!A448,#REF!)</f>
        <v>#REF!</v>
      </c>
      <c r="AD448" s="72" t="e">
        <f>SUMIF(#REF!,Aufteilung_Gebäudegruppen_BWZK!A448,#REF!)</f>
        <v>#REF!</v>
      </c>
      <c r="AE448" s="72" t="e">
        <f>SUMIF(#REF!,Aufteilung_Gebäudegruppen_BWZK!A448,#REF!)</f>
        <v>#REF!</v>
      </c>
      <c r="AF448" s="72" t="e">
        <f>SUMIF(#REF!,Aufteilung_Gebäudegruppen_BWZK!A448,#REF!)</f>
        <v>#REF!</v>
      </c>
      <c r="AG448" s="67"/>
      <c r="AH448" s="72" t="e">
        <f>SUMIF(#REF!,Aufteilung_Gebäudegruppen_BWZK!A448,#REF!)</f>
        <v>#REF!</v>
      </c>
      <c r="AI448" s="72" t="e">
        <f>SUMIF(#REF!,Aufteilung_Gebäudegruppen_BWZK!A448,#REF!)</f>
        <v>#REF!</v>
      </c>
      <c r="AJ448" s="72" t="e">
        <f>SUMIF(#REF!,Aufteilung_Gebäudegruppen_BWZK!A448,#REF!)</f>
        <v>#REF!</v>
      </c>
      <c r="AK448" s="72" t="e">
        <f>SUMIF(#REF!,Aufteilung_Gebäudegruppen_BWZK!A448,#REF!)</f>
        <v>#REF!</v>
      </c>
      <c r="AL448" s="72" t="e">
        <f>SUMIF(#REF!,Aufteilung_Gebäudegruppen_BWZK!A448,#REF!)</f>
        <v>#REF!</v>
      </c>
      <c r="AM448" s="69"/>
      <c r="AN448" s="70" t="s">
        <v>47</v>
      </c>
      <c r="AO448" s="70" t="e">
        <f t="shared" si="120"/>
        <v>#REF!</v>
      </c>
      <c r="AP448" s="70" t="e">
        <f t="shared" si="121"/>
        <v>#REF!</v>
      </c>
      <c r="AQ448" s="70" t="e">
        <f t="shared" si="122"/>
        <v>#REF!</v>
      </c>
      <c r="AR448" s="70" t="e">
        <f t="shared" si="123"/>
        <v>#REF!</v>
      </c>
      <c r="AS448" s="71"/>
      <c r="AT448" s="70" t="s">
        <v>47</v>
      </c>
      <c r="AU448" s="70" t="e">
        <f t="shared" si="124"/>
        <v>#REF!</v>
      </c>
      <c r="AV448" s="70" t="e">
        <f t="shared" si="125"/>
        <v>#REF!</v>
      </c>
      <c r="AW448" s="70" t="e">
        <f t="shared" si="126"/>
        <v>#REF!</v>
      </c>
      <c r="AX448" s="70" t="e">
        <f t="shared" si="127"/>
        <v>#REF!</v>
      </c>
      <c r="AY448" s="71"/>
      <c r="AZ448" s="70" t="s">
        <v>47</v>
      </c>
      <c r="BA448" s="70" t="e">
        <f t="shared" si="128"/>
        <v>#REF!</v>
      </c>
      <c r="BB448" s="70" t="e">
        <f t="shared" si="129"/>
        <v>#REF!</v>
      </c>
      <c r="BC448" s="70" t="e">
        <f t="shared" si="130"/>
        <v>#REF!</v>
      </c>
      <c r="BD448" s="70" t="e">
        <f t="shared" si="131"/>
        <v>#REF!</v>
      </c>
      <c r="BE448" s="71"/>
      <c r="BF448" s="70" t="s">
        <v>47</v>
      </c>
      <c r="BG448" s="70" t="e">
        <f t="shared" si="132"/>
        <v>#REF!</v>
      </c>
      <c r="BH448" s="70" t="e">
        <f t="shared" si="133"/>
        <v>#REF!</v>
      </c>
      <c r="BI448" s="70" t="e">
        <f t="shared" si="134"/>
        <v>#REF!</v>
      </c>
      <c r="BJ448" s="70" t="e">
        <f t="shared" si="135"/>
        <v>#REF!</v>
      </c>
      <c r="BK448" s="71"/>
      <c r="BL448" s="70" t="s">
        <v>47</v>
      </c>
      <c r="BM448" s="70" t="e">
        <f t="shared" si="136"/>
        <v>#REF!</v>
      </c>
      <c r="BN448" s="70" t="e">
        <f t="shared" si="137"/>
        <v>#REF!</v>
      </c>
      <c r="BO448" s="70" t="e">
        <f t="shared" si="138"/>
        <v>#REF!</v>
      </c>
      <c r="BP448" s="70" t="e">
        <f t="shared" si="139"/>
        <v>#REF!</v>
      </c>
      <c r="BQ448" s="52"/>
    </row>
    <row r="449" spans="1:69">
      <c r="A449" s="5">
        <v>9740</v>
      </c>
      <c r="B449" s="5" t="s">
        <v>454</v>
      </c>
      <c r="C449" s="40"/>
      <c r="D449" s="14" t="e">
        <f>SUMIF(#REF!,Aufteilung_Gebäudegruppen_BWZK!A449,#REF!)</f>
        <v>#REF!</v>
      </c>
      <c r="E449" s="14" t="e">
        <f>SUMIF(#REF!,Aufteilung_Gebäudegruppen_BWZK!A449,#REF!)</f>
        <v>#REF!</v>
      </c>
      <c r="F449" s="14" t="e">
        <f>SUMIF(#REF!,Aufteilung_Gebäudegruppen_BWZK!A449,#REF!)</f>
        <v>#REF!</v>
      </c>
      <c r="G449" s="14" t="e">
        <f>SUMIF(#REF!,Aufteilung_Gebäudegruppen_BWZK!A449,#REF!)</f>
        <v>#REF!</v>
      </c>
      <c r="H449" s="14" t="e">
        <f>SUMIF(#REF!,Aufteilung_Gebäudegruppen_BWZK!A449,#REF!)</f>
        <v>#REF!</v>
      </c>
      <c r="I449" s="67"/>
      <c r="J449" s="72" t="e">
        <f>SUMIF(#REF!,Aufteilung_Gebäudegruppen_BWZK!A449,#REF!)</f>
        <v>#REF!</v>
      </c>
      <c r="K449" s="72" t="e">
        <f>SUMIF(#REF!,Aufteilung_Gebäudegruppen_BWZK!A449,#REF!)</f>
        <v>#REF!</v>
      </c>
      <c r="L449" s="72" t="e">
        <f>SUMIF(#REF!,Aufteilung_Gebäudegruppen_BWZK!A449,#REF!)</f>
        <v>#REF!</v>
      </c>
      <c r="M449" s="72" t="e">
        <f>SUMIF(#REF!,Aufteilung_Gebäudegruppen_BWZK!A449,#REF!)</f>
        <v>#REF!</v>
      </c>
      <c r="N449" s="72" t="e">
        <f>SUMIF(#REF!,Aufteilung_Gebäudegruppen_BWZK!A449,#REF!)</f>
        <v>#REF!</v>
      </c>
      <c r="O449" s="67"/>
      <c r="P449" s="72" t="e">
        <f>SUMIF(#REF!,Aufteilung_Gebäudegruppen_BWZK!A449,#REF!)</f>
        <v>#REF!</v>
      </c>
      <c r="Q449" s="72" t="e">
        <f>SUMIF(#REF!,Aufteilung_Gebäudegruppen_BWZK!A449,#REF!)</f>
        <v>#REF!</v>
      </c>
      <c r="R449" s="72" t="e">
        <f>SUMIF(#REF!,Aufteilung_Gebäudegruppen_BWZK!A449,#REF!)</f>
        <v>#REF!</v>
      </c>
      <c r="S449" s="72" t="e">
        <f>SUMIF(#REF!,Aufteilung_Gebäudegruppen_BWZK!A449,#REF!)</f>
        <v>#REF!</v>
      </c>
      <c r="T449" s="72" t="e">
        <f>SUMIF(#REF!,Aufteilung_Gebäudegruppen_BWZK!A449,#REF!)</f>
        <v>#REF!</v>
      </c>
      <c r="U449" s="67"/>
      <c r="V449" s="72" t="e">
        <f>SUMIF(#REF!,Aufteilung_Gebäudegruppen_BWZK!A449,#REF!)</f>
        <v>#REF!</v>
      </c>
      <c r="W449" s="72" t="e">
        <f>SUMIF(#REF!,Aufteilung_Gebäudegruppen_BWZK!A449,#REF!)</f>
        <v>#REF!</v>
      </c>
      <c r="X449" s="72" t="e">
        <f>SUMIF(#REF!,Aufteilung_Gebäudegruppen_BWZK!A449,#REF!)</f>
        <v>#REF!</v>
      </c>
      <c r="Y449" s="72" t="e">
        <f>SUMIF(#REF!,Aufteilung_Gebäudegruppen_BWZK!A449,#REF!)</f>
        <v>#REF!</v>
      </c>
      <c r="Z449" s="72" t="e">
        <f>SUMIF(#REF!,Aufteilung_Gebäudegruppen_BWZK!A449,#REF!)</f>
        <v>#REF!</v>
      </c>
      <c r="AA449" s="67"/>
      <c r="AB449" s="72" t="e">
        <f>SUMIF(#REF!,Aufteilung_Gebäudegruppen_BWZK!A449,#REF!)</f>
        <v>#REF!</v>
      </c>
      <c r="AC449" s="72" t="e">
        <f>SUMIF(#REF!,Aufteilung_Gebäudegruppen_BWZK!A449,#REF!)</f>
        <v>#REF!</v>
      </c>
      <c r="AD449" s="72" t="e">
        <f>SUMIF(#REF!,Aufteilung_Gebäudegruppen_BWZK!A449,#REF!)</f>
        <v>#REF!</v>
      </c>
      <c r="AE449" s="72" t="e">
        <f>SUMIF(#REF!,Aufteilung_Gebäudegruppen_BWZK!A449,#REF!)</f>
        <v>#REF!</v>
      </c>
      <c r="AF449" s="72" t="e">
        <f>SUMIF(#REF!,Aufteilung_Gebäudegruppen_BWZK!A449,#REF!)</f>
        <v>#REF!</v>
      </c>
      <c r="AG449" s="67"/>
      <c r="AH449" s="72" t="e">
        <f>SUMIF(#REF!,Aufteilung_Gebäudegruppen_BWZK!A449,#REF!)</f>
        <v>#REF!</v>
      </c>
      <c r="AI449" s="72" t="e">
        <f>SUMIF(#REF!,Aufteilung_Gebäudegruppen_BWZK!A449,#REF!)</f>
        <v>#REF!</v>
      </c>
      <c r="AJ449" s="72" t="e">
        <f>SUMIF(#REF!,Aufteilung_Gebäudegruppen_BWZK!A449,#REF!)</f>
        <v>#REF!</v>
      </c>
      <c r="AK449" s="72" t="e">
        <f>SUMIF(#REF!,Aufteilung_Gebäudegruppen_BWZK!A449,#REF!)</f>
        <v>#REF!</v>
      </c>
      <c r="AL449" s="72" t="e">
        <f>SUMIF(#REF!,Aufteilung_Gebäudegruppen_BWZK!A449,#REF!)</f>
        <v>#REF!</v>
      </c>
      <c r="AM449" s="69"/>
      <c r="AN449" s="70" t="s">
        <v>47</v>
      </c>
      <c r="AO449" s="70" t="e">
        <f t="shared" si="120"/>
        <v>#REF!</v>
      </c>
      <c r="AP449" s="70" t="e">
        <f t="shared" si="121"/>
        <v>#REF!</v>
      </c>
      <c r="AQ449" s="70" t="e">
        <f t="shared" si="122"/>
        <v>#REF!</v>
      </c>
      <c r="AR449" s="70" t="e">
        <f t="shared" si="123"/>
        <v>#REF!</v>
      </c>
      <c r="AS449" s="71"/>
      <c r="AT449" s="70" t="s">
        <v>47</v>
      </c>
      <c r="AU449" s="70" t="e">
        <f t="shared" si="124"/>
        <v>#REF!</v>
      </c>
      <c r="AV449" s="70" t="e">
        <f t="shared" si="125"/>
        <v>#REF!</v>
      </c>
      <c r="AW449" s="70" t="e">
        <f t="shared" si="126"/>
        <v>#REF!</v>
      </c>
      <c r="AX449" s="70" t="e">
        <f t="shared" si="127"/>
        <v>#REF!</v>
      </c>
      <c r="AY449" s="71"/>
      <c r="AZ449" s="70" t="s">
        <v>47</v>
      </c>
      <c r="BA449" s="70" t="e">
        <f t="shared" si="128"/>
        <v>#REF!</v>
      </c>
      <c r="BB449" s="70" t="e">
        <f t="shared" si="129"/>
        <v>#REF!</v>
      </c>
      <c r="BC449" s="70" t="e">
        <f t="shared" si="130"/>
        <v>#REF!</v>
      </c>
      <c r="BD449" s="70" t="e">
        <f t="shared" si="131"/>
        <v>#REF!</v>
      </c>
      <c r="BE449" s="71"/>
      <c r="BF449" s="70" t="s">
        <v>47</v>
      </c>
      <c r="BG449" s="70" t="e">
        <f t="shared" si="132"/>
        <v>#REF!</v>
      </c>
      <c r="BH449" s="70" t="e">
        <f t="shared" si="133"/>
        <v>#REF!</v>
      </c>
      <c r="BI449" s="70" t="e">
        <f t="shared" si="134"/>
        <v>#REF!</v>
      </c>
      <c r="BJ449" s="70" t="e">
        <f t="shared" si="135"/>
        <v>#REF!</v>
      </c>
      <c r="BK449" s="71"/>
      <c r="BL449" s="70" t="s">
        <v>47</v>
      </c>
      <c r="BM449" s="70" t="e">
        <f t="shared" si="136"/>
        <v>#REF!</v>
      </c>
      <c r="BN449" s="70" t="e">
        <f t="shared" si="137"/>
        <v>#REF!</v>
      </c>
      <c r="BO449" s="70" t="e">
        <f t="shared" si="138"/>
        <v>#REF!</v>
      </c>
      <c r="BP449" s="70" t="e">
        <f t="shared" si="139"/>
        <v>#REF!</v>
      </c>
      <c r="BQ449" s="52"/>
    </row>
    <row r="450" spans="1:69">
      <c r="A450" s="5">
        <v>9750</v>
      </c>
      <c r="B450" s="5" t="s">
        <v>455</v>
      </c>
      <c r="C450" s="40"/>
      <c r="D450" s="14" t="e">
        <f>SUMIF(#REF!,Aufteilung_Gebäudegruppen_BWZK!A450,#REF!)</f>
        <v>#REF!</v>
      </c>
      <c r="E450" s="14" t="e">
        <f>SUMIF(#REF!,Aufteilung_Gebäudegruppen_BWZK!A450,#REF!)</f>
        <v>#REF!</v>
      </c>
      <c r="F450" s="14" t="e">
        <f>SUMIF(#REF!,Aufteilung_Gebäudegruppen_BWZK!A450,#REF!)</f>
        <v>#REF!</v>
      </c>
      <c r="G450" s="14" t="e">
        <f>SUMIF(#REF!,Aufteilung_Gebäudegruppen_BWZK!A450,#REF!)</f>
        <v>#REF!</v>
      </c>
      <c r="H450" s="14" t="e">
        <f>SUMIF(#REF!,Aufteilung_Gebäudegruppen_BWZK!A450,#REF!)</f>
        <v>#REF!</v>
      </c>
      <c r="I450" s="67"/>
      <c r="J450" s="72" t="e">
        <f>SUMIF(#REF!,Aufteilung_Gebäudegruppen_BWZK!A450,#REF!)</f>
        <v>#REF!</v>
      </c>
      <c r="K450" s="72" t="e">
        <f>SUMIF(#REF!,Aufteilung_Gebäudegruppen_BWZK!A450,#REF!)</f>
        <v>#REF!</v>
      </c>
      <c r="L450" s="72" t="e">
        <f>SUMIF(#REF!,Aufteilung_Gebäudegruppen_BWZK!A450,#REF!)</f>
        <v>#REF!</v>
      </c>
      <c r="M450" s="72" t="e">
        <f>SUMIF(#REF!,Aufteilung_Gebäudegruppen_BWZK!A450,#REF!)</f>
        <v>#REF!</v>
      </c>
      <c r="N450" s="72" t="e">
        <f>SUMIF(#REF!,Aufteilung_Gebäudegruppen_BWZK!A450,#REF!)</f>
        <v>#REF!</v>
      </c>
      <c r="O450" s="67"/>
      <c r="P450" s="72" t="e">
        <f>SUMIF(#REF!,Aufteilung_Gebäudegruppen_BWZK!A450,#REF!)</f>
        <v>#REF!</v>
      </c>
      <c r="Q450" s="72" t="e">
        <f>SUMIF(#REF!,Aufteilung_Gebäudegruppen_BWZK!A450,#REF!)</f>
        <v>#REF!</v>
      </c>
      <c r="R450" s="72" t="e">
        <f>SUMIF(#REF!,Aufteilung_Gebäudegruppen_BWZK!A450,#REF!)</f>
        <v>#REF!</v>
      </c>
      <c r="S450" s="72" t="e">
        <f>SUMIF(#REF!,Aufteilung_Gebäudegruppen_BWZK!A450,#REF!)</f>
        <v>#REF!</v>
      </c>
      <c r="T450" s="72" t="e">
        <f>SUMIF(#REF!,Aufteilung_Gebäudegruppen_BWZK!A450,#REF!)</f>
        <v>#REF!</v>
      </c>
      <c r="U450" s="67"/>
      <c r="V450" s="72" t="e">
        <f>SUMIF(#REF!,Aufteilung_Gebäudegruppen_BWZK!A450,#REF!)</f>
        <v>#REF!</v>
      </c>
      <c r="W450" s="72" t="e">
        <f>SUMIF(#REF!,Aufteilung_Gebäudegruppen_BWZK!A450,#REF!)</f>
        <v>#REF!</v>
      </c>
      <c r="X450" s="72" t="e">
        <f>SUMIF(#REF!,Aufteilung_Gebäudegruppen_BWZK!A450,#REF!)</f>
        <v>#REF!</v>
      </c>
      <c r="Y450" s="72" t="e">
        <f>SUMIF(#REF!,Aufteilung_Gebäudegruppen_BWZK!A450,#REF!)</f>
        <v>#REF!</v>
      </c>
      <c r="Z450" s="72" t="e">
        <f>SUMIF(#REF!,Aufteilung_Gebäudegruppen_BWZK!A450,#REF!)</f>
        <v>#REF!</v>
      </c>
      <c r="AA450" s="67"/>
      <c r="AB450" s="72" t="e">
        <f>SUMIF(#REF!,Aufteilung_Gebäudegruppen_BWZK!A450,#REF!)</f>
        <v>#REF!</v>
      </c>
      <c r="AC450" s="72" t="e">
        <f>SUMIF(#REF!,Aufteilung_Gebäudegruppen_BWZK!A450,#REF!)</f>
        <v>#REF!</v>
      </c>
      <c r="AD450" s="72" t="e">
        <f>SUMIF(#REF!,Aufteilung_Gebäudegruppen_BWZK!A450,#REF!)</f>
        <v>#REF!</v>
      </c>
      <c r="AE450" s="72" t="e">
        <f>SUMIF(#REF!,Aufteilung_Gebäudegruppen_BWZK!A450,#REF!)</f>
        <v>#REF!</v>
      </c>
      <c r="AF450" s="72" t="e">
        <f>SUMIF(#REF!,Aufteilung_Gebäudegruppen_BWZK!A450,#REF!)</f>
        <v>#REF!</v>
      </c>
      <c r="AG450" s="67"/>
      <c r="AH450" s="72" t="e">
        <f>SUMIF(#REF!,Aufteilung_Gebäudegruppen_BWZK!A450,#REF!)</f>
        <v>#REF!</v>
      </c>
      <c r="AI450" s="72" t="e">
        <f>SUMIF(#REF!,Aufteilung_Gebäudegruppen_BWZK!A450,#REF!)</f>
        <v>#REF!</v>
      </c>
      <c r="AJ450" s="72" t="e">
        <f>SUMIF(#REF!,Aufteilung_Gebäudegruppen_BWZK!A450,#REF!)</f>
        <v>#REF!</v>
      </c>
      <c r="AK450" s="72" t="e">
        <f>SUMIF(#REF!,Aufteilung_Gebäudegruppen_BWZK!A450,#REF!)</f>
        <v>#REF!</v>
      </c>
      <c r="AL450" s="72" t="e">
        <f>SUMIF(#REF!,Aufteilung_Gebäudegruppen_BWZK!A450,#REF!)</f>
        <v>#REF!</v>
      </c>
      <c r="AM450" s="69"/>
      <c r="AN450" s="70" t="s">
        <v>47</v>
      </c>
      <c r="AO450" s="70" t="e">
        <f t="shared" si="120"/>
        <v>#REF!</v>
      </c>
      <c r="AP450" s="70" t="e">
        <f t="shared" si="121"/>
        <v>#REF!</v>
      </c>
      <c r="AQ450" s="70" t="e">
        <f t="shared" si="122"/>
        <v>#REF!</v>
      </c>
      <c r="AR450" s="70" t="e">
        <f t="shared" si="123"/>
        <v>#REF!</v>
      </c>
      <c r="AS450" s="71"/>
      <c r="AT450" s="70" t="s">
        <v>47</v>
      </c>
      <c r="AU450" s="70" t="e">
        <f t="shared" si="124"/>
        <v>#REF!</v>
      </c>
      <c r="AV450" s="70" t="e">
        <f t="shared" si="125"/>
        <v>#REF!</v>
      </c>
      <c r="AW450" s="70" t="e">
        <f t="shared" si="126"/>
        <v>#REF!</v>
      </c>
      <c r="AX450" s="70" t="e">
        <f t="shared" si="127"/>
        <v>#REF!</v>
      </c>
      <c r="AY450" s="71"/>
      <c r="AZ450" s="70" t="s">
        <v>47</v>
      </c>
      <c r="BA450" s="70" t="e">
        <f t="shared" si="128"/>
        <v>#REF!</v>
      </c>
      <c r="BB450" s="70" t="e">
        <f t="shared" si="129"/>
        <v>#REF!</v>
      </c>
      <c r="BC450" s="70" t="e">
        <f t="shared" si="130"/>
        <v>#REF!</v>
      </c>
      <c r="BD450" s="70" t="e">
        <f t="shared" si="131"/>
        <v>#REF!</v>
      </c>
      <c r="BE450" s="71"/>
      <c r="BF450" s="70" t="s">
        <v>47</v>
      </c>
      <c r="BG450" s="70" t="e">
        <f t="shared" si="132"/>
        <v>#REF!</v>
      </c>
      <c r="BH450" s="70" t="e">
        <f t="shared" si="133"/>
        <v>#REF!</v>
      </c>
      <c r="BI450" s="70" t="e">
        <f t="shared" si="134"/>
        <v>#REF!</v>
      </c>
      <c r="BJ450" s="70" t="e">
        <f t="shared" si="135"/>
        <v>#REF!</v>
      </c>
      <c r="BK450" s="71"/>
      <c r="BL450" s="70" t="s">
        <v>47</v>
      </c>
      <c r="BM450" s="70" t="e">
        <f t="shared" si="136"/>
        <v>#REF!</v>
      </c>
      <c r="BN450" s="70" t="e">
        <f t="shared" si="137"/>
        <v>#REF!</v>
      </c>
      <c r="BO450" s="70" t="e">
        <f t="shared" si="138"/>
        <v>#REF!</v>
      </c>
      <c r="BP450" s="70" t="e">
        <f t="shared" si="139"/>
        <v>#REF!</v>
      </c>
      <c r="BQ450" s="52"/>
    </row>
    <row r="451" spans="1:69">
      <c r="A451" s="5">
        <v>9760</v>
      </c>
      <c r="B451" s="5" t="s">
        <v>456</v>
      </c>
      <c r="C451" s="40"/>
      <c r="D451" s="14" t="e">
        <f>SUMIF(#REF!,Aufteilung_Gebäudegruppen_BWZK!A451,#REF!)</f>
        <v>#REF!</v>
      </c>
      <c r="E451" s="14" t="e">
        <f>SUMIF(#REF!,Aufteilung_Gebäudegruppen_BWZK!A451,#REF!)</f>
        <v>#REF!</v>
      </c>
      <c r="F451" s="14" t="e">
        <f>SUMIF(#REF!,Aufteilung_Gebäudegruppen_BWZK!A451,#REF!)</f>
        <v>#REF!</v>
      </c>
      <c r="G451" s="14" t="e">
        <f>SUMIF(#REF!,Aufteilung_Gebäudegruppen_BWZK!A451,#REF!)</f>
        <v>#REF!</v>
      </c>
      <c r="H451" s="14" t="e">
        <f>SUMIF(#REF!,Aufteilung_Gebäudegruppen_BWZK!A451,#REF!)</f>
        <v>#REF!</v>
      </c>
      <c r="I451" s="67"/>
      <c r="J451" s="72" t="e">
        <f>SUMIF(#REF!,Aufteilung_Gebäudegruppen_BWZK!A451,#REF!)</f>
        <v>#REF!</v>
      </c>
      <c r="K451" s="72" t="e">
        <f>SUMIF(#REF!,Aufteilung_Gebäudegruppen_BWZK!A451,#REF!)</f>
        <v>#REF!</v>
      </c>
      <c r="L451" s="72" t="e">
        <f>SUMIF(#REF!,Aufteilung_Gebäudegruppen_BWZK!A451,#REF!)</f>
        <v>#REF!</v>
      </c>
      <c r="M451" s="72" t="e">
        <f>SUMIF(#REF!,Aufteilung_Gebäudegruppen_BWZK!A451,#REF!)</f>
        <v>#REF!</v>
      </c>
      <c r="N451" s="72" t="e">
        <f>SUMIF(#REF!,Aufteilung_Gebäudegruppen_BWZK!A451,#REF!)</f>
        <v>#REF!</v>
      </c>
      <c r="O451" s="67"/>
      <c r="P451" s="72" t="e">
        <f>SUMIF(#REF!,Aufteilung_Gebäudegruppen_BWZK!A451,#REF!)</f>
        <v>#REF!</v>
      </c>
      <c r="Q451" s="72" t="e">
        <f>SUMIF(#REF!,Aufteilung_Gebäudegruppen_BWZK!A451,#REF!)</f>
        <v>#REF!</v>
      </c>
      <c r="R451" s="72" t="e">
        <f>SUMIF(#REF!,Aufteilung_Gebäudegruppen_BWZK!A451,#REF!)</f>
        <v>#REF!</v>
      </c>
      <c r="S451" s="72" t="e">
        <f>SUMIF(#REF!,Aufteilung_Gebäudegruppen_BWZK!A451,#REF!)</f>
        <v>#REF!</v>
      </c>
      <c r="T451" s="72" t="e">
        <f>SUMIF(#REF!,Aufteilung_Gebäudegruppen_BWZK!A451,#REF!)</f>
        <v>#REF!</v>
      </c>
      <c r="U451" s="67"/>
      <c r="V451" s="72" t="e">
        <f>SUMIF(#REF!,Aufteilung_Gebäudegruppen_BWZK!A451,#REF!)</f>
        <v>#REF!</v>
      </c>
      <c r="W451" s="72" t="e">
        <f>SUMIF(#REF!,Aufteilung_Gebäudegruppen_BWZK!A451,#REF!)</f>
        <v>#REF!</v>
      </c>
      <c r="X451" s="72" t="e">
        <f>SUMIF(#REF!,Aufteilung_Gebäudegruppen_BWZK!A451,#REF!)</f>
        <v>#REF!</v>
      </c>
      <c r="Y451" s="72" t="e">
        <f>SUMIF(#REF!,Aufteilung_Gebäudegruppen_BWZK!A451,#REF!)</f>
        <v>#REF!</v>
      </c>
      <c r="Z451" s="72" t="e">
        <f>SUMIF(#REF!,Aufteilung_Gebäudegruppen_BWZK!A451,#REF!)</f>
        <v>#REF!</v>
      </c>
      <c r="AA451" s="67"/>
      <c r="AB451" s="72" t="e">
        <f>SUMIF(#REF!,Aufteilung_Gebäudegruppen_BWZK!A451,#REF!)</f>
        <v>#REF!</v>
      </c>
      <c r="AC451" s="72" t="e">
        <f>SUMIF(#REF!,Aufteilung_Gebäudegruppen_BWZK!A451,#REF!)</f>
        <v>#REF!</v>
      </c>
      <c r="AD451" s="72" t="e">
        <f>SUMIF(#REF!,Aufteilung_Gebäudegruppen_BWZK!A451,#REF!)</f>
        <v>#REF!</v>
      </c>
      <c r="AE451" s="72" t="e">
        <f>SUMIF(#REF!,Aufteilung_Gebäudegruppen_BWZK!A451,#REF!)</f>
        <v>#REF!</v>
      </c>
      <c r="AF451" s="72" t="e">
        <f>SUMIF(#REF!,Aufteilung_Gebäudegruppen_BWZK!A451,#REF!)</f>
        <v>#REF!</v>
      </c>
      <c r="AG451" s="67"/>
      <c r="AH451" s="72" t="e">
        <f>SUMIF(#REF!,Aufteilung_Gebäudegruppen_BWZK!A451,#REF!)</f>
        <v>#REF!</v>
      </c>
      <c r="AI451" s="72" t="e">
        <f>SUMIF(#REF!,Aufteilung_Gebäudegruppen_BWZK!A451,#REF!)</f>
        <v>#REF!</v>
      </c>
      <c r="AJ451" s="72" t="e">
        <f>SUMIF(#REF!,Aufteilung_Gebäudegruppen_BWZK!A451,#REF!)</f>
        <v>#REF!</v>
      </c>
      <c r="AK451" s="72" t="e">
        <f>SUMIF(#REF!,Aufteilung_Gebäudegruppen_BWZK!A451,#REF!)</f>
        <v>#REF!</v>
      </c>
      <c r="AL451" s="72" t="e">
        <f>SUMIF(#REF!,Aufteilung_Gebäudegruppen_BWZK!A451,#REF!)</f>
        <v>#REF!</v>
      </c>
      <c r="AM451" s="69"/>
      <c r="AN451" s="70" t="s">
        <v>47</v>
      </c>
      <c r="AO451" s="70" t="e">
        <f t="shared" si="120"/>
        <v>#REF!</v>
      </c>
      <c r="AP451" s="70" t="e">
        <f t="shared" si="121"/>
        <v>#REF!</v>
      </c>
      <c r="AQ451" s="70" t="e">
        <f t="shared" si="122"/>
        <v>#REF!</v>
      </c>
      <c r="AR451" s="70" t="e">
        <f t="shared" si="123"/>
        <v>#REF!</v>
      </c>
      <c r="AS451" s="71"/>
      <c r="AT451" s="70" t="s">
        <v>47</v>
      </c>
      <c r="AU451" s="70" t="e">
        <f t="shared" si="124"/>
        <v>#REF!</v>
      </c>
      <c r="AV451" s="70" t="e">
        <f t="shared" si="125"/>
        <v>#REF!</v>
      </c>
      <c r="AW451" s="70" t="e">
        <f t="shared" si="126"/>
        <v>#REF!</v>
      </c>
      <c r="AX451" s="70" t="e">
        <f t="shared" si="127"/>
        <v>#REF!</v>
      </c>
      <c r="AY451" s="71"/>
      <c r="AZ451" s="70" t="s">
        <v>47</v>
      </c>
      <c r="BA451" s="70" t="e">
        <f t="shared" si="128"/>
        <v>#REF!</v>
      </c>
      <c r="BB451" s="70" t="e">
        <f t="shared" si="129"/>
        <v>#REF!</v>
      </c>
      <c r="BC451" s="70" t="e">
        <f t="shared" si="130"/>
        <v>#REF!</v>
      </c>
      <c r="BD451" s="70" t="e">
        <f t="shared" si="131"/>
        <v>#REF!</v>
      </c>
      <c r="BE451" s="71"/>
      <c r="BF451" s="70" t="s">
        <v>47</v>
      </c>
      <c r="BG451" s="70" t="e">
        <f t="shared" si="132"/>
        <v>#REF!</v>
      </c>
      <c r="BH451" s="70" t="e">
        <f t="shared" si="133"/>
        <v>#REF!</v>
      </c>
      <c r="BI451" s="70" t="e">
        <f t="shared" si="134"/>
        <v>#REF!</v>
      </c>
      <c r="BJ451" s="70" t="e">
        <f t="shared" si="135"/>
        <v>#REF!</v>
      </c>
      <c r="BK451" s="71"/>
      <c r="BL451" s="70" t="s">
        <v>47</v>
      </c>
      <c r="BM451" s="70" t="e">
        <f t="shared" si="136"/>
        <v>#REF!</v>
      </c>
      <c r="BN451" s="70" t="e">
        <f t="shared" si="137"/>
        <v>#REF!</v>
      </c>
      <c r="BO451" s="70" t="e">
        <f t="shared" si="138"/>
        <v>#REF!</v>
      </c>
      <c r="BP451" s="70" t="e">
        <f t="shared" si="139"/>
        <v>#REF!</v>
      </c>
      <c r="BQ451" s="52"/>
    </row>
    <row r="452" spans="1:69">
      <c r="A452" s="73">
        <v>9761</v>
      </c>
      <c r="B452" s="73" t="s">
        <v>457</v>
      </c>
      <c r="C452" s="74"/>
      <c r="D452" s="14" t="e">
        <f>SUMIF(#REF!,Aufteilung_Gebäudegruppen_BWZK!A452,#REF!)</f>
        <v>#REF!</v>
      </c>
      <c r="E452" s="14" t="e">
        <f>SUMIF(#REF!,Aufteilung_Gebäudegruppen_BWZK!A452,#REF!)</f>
        <v>#REF!</v>
      </c>
      <c r="F452" s="14" t="e">
        <f>SUMIF(#REF!,Aufteilung_Gebäudegruppen_BWZK!A452,#REF!)</f>
        <v>#REF!</v>
      </c>
      <c r="G452" s="14" t="e">
        <f>SUMIF(#REF!,Aufteilung_Gebäudegruppen_BWZK!A452,#REF!)</f>
        <v>#REF!</v>
      </c>
      <c r="H452" s="14" t="e">
        <f>SUMIF(#REF!,Aufteilung_Gebäudegruppen_BWZK!A452,#REF!)</f>
        <v>#REF!</v>
      </c>
      <c r="I452" s="67"/>
      <c r="J452" s="72" t="e">
        <f>SUMIF(#REF!,Aufteilung_Gebäudegruppen_BWZK!A452,#REF!)</f>
        <v>#REF!</v>
      </c>
      <c r="K452" s="72" t="e">
        <f>SUMIF(#REF!,Aufteilung_Gebäudegruppen_BWZK!A452,#REF!)</f>
        <v>#REF!</v>
      </c>
      <c r="L452" s="72" t="e">
        <f>SUMIF(#REF!,Aufteilung_Gebäudegruppen_BWZK!A452,#REF!)</f>
        <v>#REF!</v>
      </c>
      <c r="M452" s="72" t="e">
        <f>SUMIF(#REF!,Aufteilung_Gebäudegruppen_BWZK!A452,#REF!)</f>
        <v>#REF!</v>
      </c>
      <c r="N452" s="72" t="e">
        <f>SUMIF(#REF!,Aufteilung_Gebäudegruppen_BWZK!A452,#REF!)</f>
        <v>#REF!</v>
      </c>
      <c r="O452" s="67"/>
      <c r="P452" s="72" t="e">
        <f>SUMIF(#REF!,Aufteilung_Gebäudegruppen_BWZK!A452,#REF!)</f>
        <v>#REF!</v>
      </c>
      <c r="Q452" s="72" t="e">
        <f>SUMIF(#REF!,Aufteilung_Gebäudegruppen_BWZK!A452,#REF!)</f>
        <v>#REF!</v>
      </c>
      <c r="R452" s="72" t="e">
        <f>SUMIF(#REF!,Aufteilung_Gebäudegruppen_BWZK!A452,#REF!)</f>
        <v>#REF!</v>
      </c>
      <c r="S452" s="72" t="e">
        <f>SUMIF(#REF!,Aufteilung_Gebäudegruppen_BWZK!A452,#REF!)</f>
        <v>#REF!</v>
      </c>
      <c r="T452" s="72" t="e">
        <f>SUMIF(#REF!,Aufteilung_Gebäudegruppen_BWZK!A452,#REF!)</f>
        <v>#REF!</v>
      </c>
      <c r="U452" s="67"/>
      <c r="V452" s="72" t="e">
        <f>SUMIF(#REF!,Aufteilung_Gebäudegruppen_BWZK!A452,#REF!)</f>
        <v>#REF!</v>
      </c>
      <c r="W452" s="72" t="e">
        <f>SUMIF(#REF!,Aufteilung_Gebäudegruppen_BWZK!A452,#REF!)</f>
        <v>#REF!</v>
      </c>
      <c r="X452" s="72" t="e">
        <f>SUMIF(#REF!,Aufteilung_Gebäudegruppen_BWZK!A452,#REF!)</f>
        <v>#REF!</v>
      </c>
      <c r="Y452" s="72" t="e">
        <f>SUMIF(#REF!,Aufteilung_Gebäudegruppen_BWZK!A452,#REF!)</f>
        <v>#REF!</v>
      </c>
      <c r="Z452" s="72" t="e">
        <f>SUMIF(#REF!,Aufteilung_Gebäudegruppen_BWZK!A452,#REF!)</f>
        <v>#REF!</v>
      </c>
      <c r="AA452" s="67"/>
      <c r="AB452" s="72" t="e">
        <f>SUMIF(#REF!,Aufteilung_Gebäudegruppen_BWZK!A452,#REF!)</f>
        <v>#REF!</v>
      </c>
      <c r="AC452" s="72" t="e">
        <f>SUMIF(#REF!,Aufteilung_Gebäudegruppen_BWZK!A452,#REF!)</f>
        <v>#REF!</v>
      </c>
      <c r="AD452" s="72" t="e">
        <f>SUMIF(#REF!,Aufteilung_Gebäudegruppen_BWZK!A452,#REF!)</f>
        <v>#REF!</v>
      </c>
      <c r="AE452" s="72" t="e">
        <f>SUMIF(#REF!,Aufteilung_Gebäudegruppen_BWZK!A452,#REF!)</f>
        <v>#REF!</v>
      </c>
      <c r="AF452" s="72" t="e">
        <f>SUMIF(#REF!,Aufteilung_Gebäudegruppen_BWZK!A452,#REF!)</f>
        <v>#REF!</v>
      </c>
      <c r="AG452" s="67"/>
      <c r="AH452" s="72" t="e">
        <f>SUMIF(#REF!,Aufteilung_Gebäudegruppen_BWZK!A452,#REF!)</f>
        <v>#REF!</v>
      </c>
      <c r="AI452" s="72" t="e">
        <f>SUMIF(#REF!,Aufteilung_Gebäudegruppen_BWZK!A452,#REF!)</f>
        <v>#REF!</v>
      </c>
      <c r="AJ452" s="72" t="e">
        <f>SUMIF(#REF!,Aufteilung_Gebäudegruppen_BWZK!A452,#REF!)</f>
        <v>#REF!</v>
      </c>
      <c r="AK452" s="72" t="e">
        <f>SUMIF(#REF!,Aufteilung_Gebäudegruppen_BWZK!A452,#REF!)</f>
        <v>#REF!</v>
      </c>
      <c r="AL452" s="72" t="e">
        <f>SUMIF(#REF!,Aufteilung_Gebäudegruppen_BWZK!A452,#REF!)</f>
        <v>#REF!</v>
      </c>
      <c r="AM452" s="69"/>
      <c r="AN452" s="70" t="s">
        <v>47</v>
      </c>
      <c r="AO452" s="70" t="e">
        <f t="shared" si="120"/>
        <v>#REF!</v>
      </c>
      <c r="AP452" s="70" t="e">
        <f t="shared" si="121"/>
        <v>#REF!</v>
      </c>
      <c r="AQ452" s="70" t="e">
        <f t="shared" si="122"/>
        <v>#REF!</v>
      </c>
      <c r="AR452" s="70" t="e">
        <f t="shared" si="123"/>
        <v>#REF!</v>
      </c>
      <c r="AS452" s="71"/>
      <c r="AT452" s="70" t="s">
        <v>47</v>
      </c>
      <c r="AU452" s="70" t="e">
        <f t="shared" si="124"/>
        <v>#REF!</v>
      </c>
      <c r="AV452" s="70" t="e">
        <f t="shared" si="125"/>
        <v>#REF!</v>
      </c>
      <c r="AW452" s="70" t="e">
        <f t="shared" si="126"/>
        <v>#REF!</v>
      </c>
      <c r="AX452" s="70" t="e">
        <f t="shared" si="127"/>
        <v>#REF!</v>
      </c>
      <c r="AY452" s="71"/>
      <c r="AZ452" s="70" t="s">
        <v>47</v>
      </c>
      <c r="BA452" s="70" t="e">
        <f t="shared" si="128"/>
        <v>#REF!</v>
      </c>
      <c r="BB452" s="70" t="e">
        <f t="shared" si="129"/>
        <v>#REF!</v>
      </c>
      <c r="BC452" s="70" t="e">
        <f t="shared" si="130"/>
        <v>#REF!</v>
      </c>
      <c r="BD452" s="70" t="e">
        <f t="shared" si="131"/>
        <v>#REF!</v>
      </c>
      <c r="BE452" s="71"/>
      <c r="BF452" s="70" t="s">
        <v>47</v>
      </c>
      <c r="BG452" s="70" t="e">
        <f t="shared" si="132"/>
        <v>#REF!</v>
      </c>
      <c r="BH452" s="70" t="e">
        <f t="shared" si="133"/>
        <v>#REF!</v>
      </c>
      <c r="BI452" s="70" t="e">
        <f t="shared" si="134"/>
        <v>#REF!</v>
      </c>
      <c r="BJ452" s="70" t="e">
        <f t="shared" si="135"/>
        <v>#REF!</v>
      </c>
      <c r="BK452" s="71"/>
      <c r="BL452" s="70" t="s">
        <v>47</v>
      </c>
      <c r="BM452" s="70" t="e">
        <f t="shared" si="136"/>
        <v>#REF!</v>
      </c>
      <c r="BN452" s="70" t="e">
        <f t="shared" si="137"/>
        <v>#REF!</v>
      </c>
      <c r="BO452" s="70" t="e">
        <f t="shared" si="138"/>
        <v>#REF!</v>
      </c>
      <c r="BP452" s="70" t="e">
        <f t="shared" si="139"/>
        <v>#REF!</v>
      </c>
      <c r="BQ452" s="52"/>
    </row>
    <row r="453" spans="1:69">
      <c r="A453" s="73">
        <v>9762</v>
      </c>
      <c r="B453" s="73" t="s">
        <v>458</v>
      </c>
      <c r="C453" s="74"/>
      <c r="D453" s="14" t="e">
        <f>SUMIF(#REF!,Aufteilung_Gebäudegruppen_BWZK!A453,#REF!)</f>
        <v>#REF!</v>
      </c>
      <c r="E453" s="14" t="e">
        <f>SUMIF(#REF!,Aufteilung_Gebäudegruppen_BWZK!A453,#REF!)</f>
        <v>#REF!</v>
      </c>
      <c r="F453" s="14" t="e">
        <f>SUMIF(#REF!,Aufteilung_Gebäudegruppen_BWZK!A453,#REF!)</f>
        <v>#REF!</v>
      </c>
      <c r="G453" s="14" t="e">
        <f>SUMIF(#REF!,Aufteilung_Gebäudegruppen_BWZK!A453,#REF!)</f>
        <v>#REF!</v>
      </c>
      <c r="H453" s="14" t="e">
        <f>SUMIF(#REF!,Aufteilung_Gebäudegruppen_BWZK!A453,#REF!)</f>
        <v>#REF!</v>
      </c>
      <c r="I453" s="67"/>
      <c r="J453" s="72" t="e">
        <f>SUMIF(#REF!,Aufteilung_Gebäudegruppen_BWZK!A453,#REF!)</f>
        <v>#REF!</v>
      </c>
      <c r="K453" s="72" t="e">
        <f>SUMIF(#REF!,Aufteilung_Gebäudegruppen_BWZK!A453,#REF!)</f>
        <v>#REF!</v>
      </c>
      <c r="L453" s="72" t="e">
        <f>SUMIF(#REF!,Aufteilung_Gebäudegruppen_BWZK!A453,#REF!)</f>
        <v>#REF!</v>
      </c>
      <c r="M453" s="72" t="e">
        <f>SUMIF(#REF!,Aufteilung_Gebäudegruppen_BWZK!A453,#REF!)</f>
        <v>#REF!</v>
      </c>
      <c r="N453" s="72" t="e">
        <f>SUMIF(#REF!,Aufteilung_Gebäudegruppen_BWZK!A453,#REF!)</f>
        <v>#REF!</v>
      </c>
      <c r="O453" s="67"/>
      <c r="P453" s="72" t="e">
        <f>SUMIF(#REF!,Aufteilung_Gebäudegruppen_BWZK!A453,#REF!)</f>
        <v>#REF!</v>
      </c>
      <c r="Q453" s="72" t="e">
        <f>SUMIF(#REF!,Aufteilung_Gebäudegruppen_BWZK!A453,#REF!)</f>
        <v>#REF!</v>
      </c>
      <c r="R453" s="72" t="e">
        <f>SUMIF(#REF!,Aufteilung_Gebäudegruppen_BWZK!A453,#REF!)</f>
        <v>#REF!</v>
      </c>
      <c r="S453" s="72" t="e">
        <f>SUMIF(#REF!,Aufteilung_Gebäudegruppen_BWZK!A453,#REF!)</f>
        <v>#REF!</v>
      </c>
      <c r="T453" s="72" t="e">
        <f>SUMIF(#REF!,Aufteilung_Gebäudegruppen_BWZK!A453,#REF!)</f>
        <v>#REF!</v>
      </c>
      <c r="U453" s="67"/>
      <c r="V453" s="72" t="e">
        <f>SUMIF(#REF!,Aufteilung_Gebäudegruppen_BWZK!A453,#REF!)</f>
        <v>#REF!</v>
      </c>
      <c r="W453" s="72" t="e">
        <f>SUMIF(#REF!,Aufteilung_Gebäudegruppen_BWZK!A453,#REF!)</f>
        <v>#REF!</v>
      </c>
      <c r="X453" s="72" t="e">
        <f>SUMIF(#REF!,Aufteilung_Gebäudegruppen_BWZK!A453,#REF!)</f>
        <v>#REF!</v>
      </c>
      <c r="Y453" s="72" t="e">
        <f>SUMIF(#REF!,Aufteilung_Gebäudegruppen_BWZK!A453,#REF!)</f>
        <v>#REF!</v>
      </c>
      <c r="Z453" s="72" t="e">
        <f>SUMIF(#REF!,Aufteilung_Gebäudegruppen_BWZK!A453,#REF!)</f>
        <v>#REF!</v>
      </c>
      <c r="AA453" s="67"/>
      <c r="AB453" s="72" t="e">
        <f>SUMIF(#REF!,Aufteilung_Gebäudegruppen_BWZK!A453,#REF!)</f>
        <v>#REF!</v>
      </c>
      <c r="AC453" s="72" t="e">
        <f>SUMIF(#REF!,Aufteilung_Gebäudegruppen_BWZK!A453,#REF!)</f>
        <v>#REF!</v>
      </c>
      <c r="AD453" s="72" t="e">
        <f>SUMIF(#REF!,Aufteilung_Gebäudegruppen_BWZK!A453,#REF!)</f>
        <v>#REF!</v>
      </c>
      <c r="AE453" s="72" t="e">
        <f>SUMIF(#REF!,Aufteilung_Gebäudegruppen_BWZK!A453,#REF!)</f>
        <v>#REF!</v>
      </c>
      <c r="AF453" s="72" t="e">
        <f>SUMIF(#REF!,Aufteilung_Gebäudegruppen_BWZK!A453,#REF!)</f>
        <v>#REF!</v>
      </c>
      <c r="AG453" s="67"/>
      <c r="AH453" s="72" t="e">
        <f>SUMIF(#REF!,Aufteilung_Gebäudegruppen_BWZK!A453,#REF!)</f>
        <v>#REF!</v>
      </c>
      <c r="AI453" s="72" t="e">
        <f>SUMIF(#REF!,Aufteilung_Gebäudegruppen_BWZK!A453,#REF!)</f>
        <v>#REF!</v>
      </c>
      <c r="AJ453" s="72" t="e">
        <f>SUMIF(#REF!,Aufteilung_Gebäudegruppen_BWZK!A453,#REF!)</f>
        <v>#REF!</v>
      </c>
      <c r="AK453" s="72" t="e">
        <f>SUMIF(#REF!,Aufteilung_Gebäudegruppen_BWZK!A453,#REF!)</f>
        <v>#REF!</v>
      </c>
      <c r="AL453" s="72" t="e">
        <f>SUMIF(#REF!,Aufteilung_Gebäudegruppen_BWZK!A453,#REF!)</f>
        <v>#REF!</v>
      </c>
      <c r="AM453" s="69"/>
      <c r="AN453" s="70" t="s">
        <v>47</v>
      </c>
      <c r="AO453" s="70" t="e">
        <f t="shared" si="120"/>
        <v>#REF!</v>
      </c>
      <c r="AP453" s="70" t="e">
        <f t="shared" si="121"/>
        <v>#REF!</v>
      </c>
      <c r="AQ453" s="70" t="e">
        <f t="shared" si="122"/>
        <v>#REF!</v>
      </c>
      <c r="AR453" s="70" t="e">
        <f t="shared" si="123"/>
        <v>#REF!</v>
      </c>
      <c r="AS453" s="71"/>
      <c r="AT453" s="70" t="s">
        <v>47</v>
      </c>
      <c r="AU453" s="70" t="e">
        <f t="shared" si="124"/>
        <v>#REF!</v>
      </c>
      <c r="AV453" s="70" t="e">
        <f t="shared" si="125"/>
        <v>#REF!</v>
      </c>
      <c r="AW453" s="70" t="e">
        <f t="shared" si="126"/>
        <v>#REF!</v>
      </c>
      <c r="AX453" s="70" t="e">
        <f t="shared" si="127"/>
        <v>#REF!</v>
      </c>
      <c r="AY453" s="71"/>
      <c r="AZ453" s="70" t="s">
        <v>47</v>
      </c>
      <c r="BA453" s="70" t="e">
        <f t="shared" si="128"/>
        <v>#REF!</v>
      </c>
      <c r="BB453" s="70" t="e">
        <f t="shared" si="129"/>
        <v>#REF!</v>
      </c>
      <c r="BC453" s="70" t="e">
        <f t="shared" si="130"/>
        <v>#REF!</v>
      </c>
      <c r="BD453" s="70" t="e">
        <f t="shared" si="131"/>
        <v>#REF!</v>
      </c>
      <c r="BE453" s="71"/>
      <c r="BF453" s="70" t="s">
        <v>47</v>
      </c>
      <c r="BG453" s="70" t="e">
        <f t="shared" si="132"/>
        <v>#REF!</v>
      </c>
      <c r="BH453" s="70" t="e">
        <f t="shared" si="133"/>
        <v>#REF!</v>
      </c>
      <c r="BI453" s="70" t="e">
        <f t="shared" si="134"/>
        <v>#REF!</v>
      </c>
      <c r="BJ453" s="70" t="e">
        <f t="shared" si="135"/>
        <v>#REF!</v>
      </c>
      <c r="BK453" s="71"/>
      <c r="BL453" s="70" t="s">
        <v>47</v>
      </c>
      <c r="BM453" s="70" t="e">
        <f t="shared" si="136"/>
        <v>#REF!</v>
      </c>
      <c r="BN453" s="70" t="e">
        <f t="shared" si="137"/>
        <v>#REF!</v>
      </c>
      <c r="BO453" s="70" t="e">
        <f t="shared" si="138"/>
        <v>#REF!</v>
      </c>
      <c r="BP453" s="70" t="e">
        <f t="shared" si="139"/>
        <v>#REF!</v>
      </c>
      <c r="BQ453" s="52"/>
    </row>
    <row r="454" spans="1:69">
      <c r="A454" s="73">
        <v>9763</v>
      </c>
      <c r="B454" s="73" t="s">
        <v>459</v>
      </c>
      <c r="C454" s="74"/>
      <c r="D454" s="14" t="e">
        <f>SUMIF(#REF!,Aufteilung_Gebäudegruppen_BWZK!A454,#REF!)</f>
        <v>#REF!</v>
      </c>
      <c r="E454" s="14" t="e">
        <f>SUMIF(#REF!,Aufteilung_Gebäudegruppen_BWZK!A454,#REF!)</f>
        <v>#REF!</v>
      </c>
      <c r="F454" s="14" t="e">
        <f>SUMIF(#REF!,Aufteilung_Gebäudegruppen_BWZK!A454,#REF!)</f>
        <v>#REF!</v>
      </c>
      <c r="G454" s="14" t="e">
        <f>SUMIF(#REF!,Aufteilung_Gebäudegruppen_BWZK!A454,#REF!)</f>
        <v>#REF!</v>
      </c>
      <c r="H454" s="14" t="e">
        <f>SUMIF(#REF!,Aufteilung_Gebäudegruppen_BWZK!A454,#REF!)</f>
        <v>#REF!</v>
      </c>
      <c r="I454" s="67"/>
      <c r="J454" s="72" t="e">
        <f>SUMIF(#REF!,Aufteilung_Gebäudegruppen_BWZK!A454,#REF!)</f>
        <v>#REF!</v>
      </c>
      <c r="K454" s="72" t="e">
        <f>SUMIF(#REF!,Aufteilung_Gebäudegruppen_BWZK!A454,#REF!)</f>
        <v>#REF!</v>
      </c>
      <c r="L454" s="72" t="e">
        <f>SUMIF(#REF!,Aufteilung_Gebäudegruppen_BWZK!A454,#REF!)</f>
        <v>#REF!</v>
      </c>
      <c r="M454" s="72" t="e">
        <f>SUMIF(#REF!,Aufteilung_Gebäudegruppen_BWZK!A454,#REF!)</f>
        <v>#REF!</v>
      </c>
      <c r="N454" s="72" t="e">
        <f>SUMIF(#REF!,Aufteilung_Gebäudegruppen_BWZK!A454,#REF!)</f>
        <v>#REF!</v>
      </c>
      <c r="O454" s="67"/>
      <c r="P454" s="72" t="e">
        <f>SUMIF(#REF!,Aufteilung_Gebäudegruppen_BWZK!A454,#REF!)</f>
        <v>#REF!</v>
      </c>
      <c r="Q454" s="72" t="e">
        <f>SUMIF(#REF!,Aufteilung_Gebäudegruppen_BWZK!A454,#REF!)</f>
        <v>#REF!</v>
      </c>
      <c r="R454" s="72" t="e">
        <f>SUMIF(#REF!,Aufteilung_Gebäudegruppen_BWZK!A454,#REF!)</f>
        <v>#REF!</v>
      </c>
      <c r="S454" s="72" t="e">
        <f>SUMIF(#REF!,Aufteilung_Gebäudegruppen_BWZK!A454,#REF!)</f>
        <v>#REF!</v>
      </c>
      <c r="T454" s="72" t="e">
        <f>SUMIF(#REF!,Aufteilung_Gebäudegruppen_BWZK!A454,#REF!)</f>
        <v>#REF!</v>
      </c>
      <c r="U454" s="67"/>
      <c r="V454" s="72" t="e">
        <f>SUMIF(#REF!,Aufteilung_Gebäudegruppen_BWZK!A454,#REF!)</f>
        <v>#REF!</v>
      </c>
      <c r="W454" s="72" t="e">
        <f>SUMIF(#REF!,Aufteilung_Gebäudegruppen_BWZK!A454,#REF!)</f>
        <v>#REF!</v>
      </c>
      <c r="X454" s="72" t="e">
        <f>SUMIF(#REF!,Aufteilung_Gebäudegruppen_BWZK!A454,#REF!)</f>
        <v>#REF!</v>
      </c>
      <c r="Y454" s="72" t="e">
        <f>SUMIF(#REF!,Aufteilung_Gebäudegruppen_BWZK!A454,#REF!)</f>
        <v>#REF!</v>
      </c>
      <c r="Z454" s="72" t="e">
        <f>SUMIF(#REF!,Aufteilung_Gebäudegruppen_BWZK!A454,#REF!)</f>
        <v>#REF!</v>
      </c>
      <c r="AA454" s="67"/>
      <c r="AB454" s="72" t="e">
        <f>SUMIF(#REF!,Aufteilung_Gebäudegruppen_BWZK!A454,#REF!)</f>
        <v>#REF!</v>
      </c>
      <c r="AC454" s="72" t="e">
        <f>SUMIF(#REF!,Aufteilung_Gebäudegruppen_BWZK!A454,#REF!)</f>
        <v>#REF!</v>
      </c>
      <c r="AD454" s="72" t="e">
        <f>SUMIF(#REF!,Aufteilung_Gebäudegruppen_BWZK!A454,#REF!)</f>
        <v>#REF!</v>
      </c>
      <c r="AE454" s="72" t="e">
        <f>SUMIF(#REF!,Aufteilung_Gebäudegruppen_BWZK!A454,#REF!)</f>
        <v>#REF!</v>
      </c>
      <c r="AF454" s="72" t="e">
        <f>SUMIF(#REF!,Aufteilung_Gebäudegruppen_BWZK!A454,#REF!)</f>
        <v>#REF!</v>
      </c>
      <c r="AG454" s="67"/>
      <c r="AH454" s="72" t="e">
        <f>SUMIF(#REF!,Aufteilung_Gebäudegruppen_BWZK!A454,#REF!)</f>
        <v>#REF!</v>
      </c>
      <c r="AI454" s="72" t="e">
        <f>SUMIF(#REF!,Aufteilung_Gebäudegruppen_BWZK!A454,#REF!)</f>
        <v>#REF!</v>
      </c>
      <c r="AJ454" s="72" t="e">
        <f>SUMIF(#REF!,Aufteilung_Gebäudegruppen_BWZK!A454,#REF!)</f>
        <v>#REF!</v>
      </c>
      <c r="AK454" s="72" t="e">
        <f>SUMIF(#REF!,Aufteilung_Gebäudegruppen_BWZK!A454,#REF!)</f>
        <v>#REF!</v>
      </c>
      <c r="AL454" s="72" t="e">
        <f>SUMIF(#REF!,Aufteilung_Gebäudegruppen_BWZK!A454,#REF!)</f>
        <v>#REF!</v>
      </c>
      <c r="AM454" s="69"/>
      <c r="AN454" s="70" t="s">
        <v>47</v>
      </c>
      <c r="AO454" s="70" t="e">
        <f t="shared" si="120"/>
        <v>#REF!</v>
      </c>
      <c r="AP454" s="70" t="e">
        <f t="shared" si="121"/>
        <v>#REF!</v>
      </c>
      <c r="AQ454" s="70" t="e">
        <f t="shared" si="122"/>
        <v>#REF!</v>
      </c>
      <c r="AR454" s="70" t="e">
        <f t="shared" si="123"/>
        <v>#REF!</v>
      </c>
      <c r="AS454" s="71"/>
      <c r="AT454" s="70" t="s">
        <v>47</v>
      </c>
      <c r="AU454" s="70" t="e">
        <f t="shared" si="124"/>
        <v>#REF!</v>
      </c>
      <c r="AV454" s="70" t="e">
        <f t="shared" si="125"/>
        <v>#REF!</v>
      </c>
      <c r="AW454" s="70" t="e">
        <f t="shared" si="126"/>
        <v>#REF!</v>
      </c>
      <c r="AX454" s="70" t="e">
        <f t="shared" si="127"/>
        <v>#REF!</v>
      </c>
      <c r="AY454" s="71"/>
      <c r="AZ454" s="70" t="s">
        <v>47</v>
      </c>
      <c r="BA454" s="70" t="e">
        <f t="shared" si="128"/>
        <v>#REF!</v>
      </c>
      <c r="BB454" s="70" t="e">
        <f t="shared" si="129"/>
        <v>#REF!</v>
      </c>
      <c r="BC454" s="70" t="e">
        <f t="shared" si="130"/>
        <v>#REF!</v>
      </c>
      <c r="BD454" s="70" t="e">
        <f t="shared" si="131"/>
        <v>#REF!</v>
      </c>
      <c r="BE454" s="71"/>
      <c r="BF454" s="70" t="s">
        <v>47</v>
      </c>
      <c r="BG454" s="70" t="e">
        <f t="shared" si="132"/>
        <v>#REF!</v>
      </c>
      <c r="BH454" s="70" t="e">
        <f t="shared" si="133"/>
        <v>#REF!</v>
      </c>
      <c r="BI454" s="70" t="e">
        <f t="shared" si="134"/>
        <v>#REF!</v>
      </c>
      <c r="BJ454" s="70" t="e">
        <f t="shared" si="135"/>
        <v>#REF!</v>
      </c>
      <c r="BK454" s="71"/>
      <c r="BL454" s="70" t="s">
        <v>47</v>
      </c>
      <c r="BM454" s="70" t="e">
        <f t="shared" si="136"/>
        <v>#REF!</v>
      </c>
      <c r="BN454" s="70" t="e">
        <f t="shared" si="137"/>
        <v>#REF!</v>
      </c>
      <c r="BO454" s="70" t="e">
        <f t="shared" si="138"/>
        <v>#REF!</v>
      </c>
      <c r="BP454" s="70" t="e">
        <f t="shared" si="139"/>
        <v>#REF!</v>
      </c>
      <c r="BQ454" s="52"/>
    </row>
    <row r="455" spans="1:69">
      <c r="A455" s="5">
        <v>9770</v>
      </c>
      <c r="B455" s="5" t="s">
        <v>460</v>
      </c>
      <c r="C455" s="40"/>
      <c r="D455" s="14" t="e">
        <f>SUMIF(#REF!,Aufteilung_Gebäudegruppen_BWZK!A455,#REF!)</f>
        <v>#REF!</v>
      </c>
      <c r="E455" s="14" t="e">
        <f>SUMIF(#REF!,Aufteilung_Gebäudegruppen_BWZK!A455,#REF!)</f>
        <v>#REF!</v>
      </c>
      <c r="F455" s="14" t="e">
        <f>SUMIF(#REF!,Aufteilung_Gebäudegruppen_BWZK!A455,#REF!)</f>
        <v>#REF!</v>
      </c>
      <c r="G455" s="14" t="e">
        <f>SUMIF(#REF!,Aufteilung_Gebäudegruppen_BWZK!A455,#REF!)</f>
        <v>#REF!</v>
      </c>
      <c r="H455" s="14" t="e">
        <f>SUMIF(#REF!,Aufteilung_Gebäudegruppen_BWZK!A455,#REF!)</f>
        <v>#REF!</v>
      </c>
      <c r="I455" s="67"/>
      <c r="J455" s="72" t="e">
        <f>SUMIF(#REF!,Aufteilung_Gebäudegruppen_BWZK!A455,#REF!)</f>
        <v>#REF!</v>
      </c>
      <c r="K455" s="72" t="e">
        <f>SUMIF(#REF!,Aufteilung_Gebäudegruppen_BWZK!A455,#REF!)</f>
        <v>#REF!</v>
      </c>
      <c r="L455" s="72" t="e">
        <f>SUMIF(#REF!,Aufteilung_Gebäudegruppen_BWZK!A455,#REF!)</f>
        <v>#REF!</v>
      </c>
      <c r="M455" s="72" t="e">
        <f>SUMIF(#REF!,Aufteilung_Gebäudegruppen_BWZK!A455,#REF!)</f>
        <v>#REF!</v>
      </c>
      <c r="N455" s="72" t="e">
        <f>SUMIF(#REF!,Aufteilung_Gebäudegruppen_BWZK!A455,#REF!)</f>
        <v>#REF!</v>
      </c>
      <c r="O455" s="67"/>
      <c r="P455" s="72" t="e">
        <f>SUMIF(#REF!,Aufteilung_Gebäudegruppen_BWZK!A455,#REF!)</f>
        <v>#REF!</v>
      </c>
      <c r="Q455" s="72" t="e">
        <f>SUMIF(#REF!,Aufteilung_Gebäudegruppen_BWZK!A455,#REF!)</f>
        <v>#REF!</v>
      </c>
      <c r="R455" s="72" t="e">
        <f>SUMIF(#REF!,Aufteilung_Gebäudegruppen_BWZK!A455,#REF!)</f>
        <v>#REF!</v>
      </c>
      <c r="S455" s="72" t="e">
        <f>SUMIF(#REF!,Aufteilung_Gebäudegruppen_BWZK!A455,#REF!)</f>
        <v>#REF!</v>
      </c>
      <c r="T455" s="72" t="e">
        <f>SUMIF(#REF!,Aufteilung_Gebäudegruppen_BWZK!A455,#REF!)</f>
        <v>#REF!</v>
      </c>
      <c r="U455" s="67"/>
      <c r="V455" s="72" t="e">
        <f>SUMIF(#REF!,Aufteilung_Gebäudegruppen_BWZK!A455,#REF!)</f>
        <v>#REF!</v>
      </c>
      <c r="W455" s="72" t="e">
        <f>SUMIF(#REF!,Aufteilung_Gebäudegruppen_BWZK!A455,#REF!)</f>
        <v>#REF!</v>
      </c>
      <c r="X455" s="72" t="e">
        <f>SUMIF(#REF!,Aufteilung_Gebäudegruppen_BWZK!A455,#REF!)</f>
        <v>#REF!</v>
      </c>
      <c r="Y455" s="72" t="e">
        <f>SUMIF(#REF!,Aufteilung_Gebäudegruppen_BWZK!A455,#REF!)</f>
        <v>#REF!</v>
      </c>
      <c r="Z455" s="72" t="e">
        <f>SUMIF(#REF!,Aufteilung_Gebäudegruppen_BWZK!A455,#REF!)</f>
        <v>#REF!</v>
      </c>
      <c r="AA455" s="67"/>
      <c r="AB455" s="72" t="e">
        <f>SUMIF(#REF!,Aufteilung_Gebäudegruppen_BWZK!A455,#REF!)</f>
        <v>#REF!</v>
      </c>
      <c r="AC455" s="72" t="e">
        <f>SUMIF(#REF!,Aufteilung_Gebäudegruppen_BWZK!A455,#REF!)</f>
        <v>#REF!</v>
      </c>
      <c r="AD455" s="72" t="e">
        <f>SUMIF(#REF!,Aufteilung_Gebäudegruppen_BWZK!A455,#REF!)</f>
        <v>#REF!</v>
      </c>
      <c r="AE455" s="72" t="e">
        <f>SUMIF(#REF!,Aufteilung_Gebäudegruppen_BWZK!A455,#REF!)</f>
        <v>#REF!</v>
      </c>
      <c r="AF455" s="72" t="e">
        <f>SUMIF(#REF!,Aufteilung_Gebäudegruppen_BWZK!A455,#REF!)</f>
        <v>#REF!</v>
      </c>
      <c r="AG455" s="67"/>
      <c r="AH455" s="72" t="e">
        <f>SUMIF(#REF!,Aufteilung_Gebäudegruppen_BWZK!A455,#REF!)</f>
        <v>#REF!</v>
      </c>
      <c r="AI455" s="72" t="e">
        <f>SUMIF(#REF!,Aufteilung_Gebäudegruppen_BWZK!A455,#REF!)</f>
        <v>#REF!</v>
      </c>
      <c r="AJ455" s="72" t="e">
        <f>SUMIF(#REF!,Aufteilung_Gebäudegruppen_BWZK!A455,#REF!)</f>
        <v>#REF!</v>
      </c>
      <c r="AK455" s="72" t="e">
        <f>SUMIF(#REF!,Aufteilung_Gebäudegruppen_BWZK!A455,#REF!)</f>
        <v>#REF!</v>
      </c>
      <c r="AL455" s="72" t="e">
        <f>SUMIF(#REF!,Aufteilung_Gebäudegruppen_BWZK!A455,#REF!)</f>
        <v>#REF!</v>
      </c>
      <c r="AM455" s="69"/>
      <c r="AN455" s="70" t="s">
        <v>47</v>
      </c>
      <c r="AO455" s="70" t="e">
        <f t="shared" si="120"/>
        <v>#REF!</v>
      </c>
      <c r="AP455" s="70" t="e">
        <f t="shared" si="121"/>
        <v>#REF!</v>
      </c>
      <c r="AQ455" s="70" t="e">
        <f t="shared" si="122"/>
        <v>#REF!</v>
      </c>
      <c r="AR455" s="70" t="e">
        <f t="shared" si="123"/>
        <v>#REF!</v>
      </c>
      <c r="AS455" s="71"/>
      <c r="AT455" s="70" t="s">
        <v>47</v>
      </c>
      <c r="AU455" s="70" t="e">
        <f t="shared" si="124"/>
        <v>#REF!</v>
      </c>
      <c r="AV455" s="70" t="e">
        <f t="shared" si="125"/>
        <v>#REF!</v>
      </c>
      <c r="AW455" s="70" t="e">
        <f t="shared" si="126"/>
        <v>#REF!</v>
      </c>
      <c r="AX455" s="70" t="e">
        <f t="shared" si="127"/>
        <v>#REF!</v>
      </c>
      <c r="AY455" s="71"/>
      <c r="AZ455" s="70" t="s">
        <v>47</v>
      </c>
      <c r="BA455" s="70" t="e">
        <f t="shared" si="128"/>
        <v>#REF!</v>
      </c>
      <c r="BB455" s="70" t="e">
        <f t="shared" si="129"/>
        <v>#REF!</v>
      </c>
      <c r="BC455" s="70" t="e">
        <f t="shared" si="130"/>
        <v>#REF!</v>
      </c>
      <c r="BD455" s="70" t="e">
        <f t="shared" si="131"/>
        <v>#REF!</v>
      </c>
      <c r="BE455" s="71"/>
      <c r="BF455" s="70" t="s">
        <v>47</v>
      </c>
      <c r="BG455" s="70" t="e">
        <f t="shared" si="132"/>
        <v>#REF!</v>
      </c>
      <c r="BH455" s="70" t="e">
        <f t="shared" si="133"/>
        <v>#REF!</v>
      </c>
      <c r="BI455" s="70" t="e">
        <f t="shared" si="134"/>
        <v>#REF!</v>
      </c>
      <c r="BJ455" s="70" t="e">
        <f t="shared" si="135"/>
        <v>#REF!</v>
      </c>
      <c r="BK455" s="71"/>
      <c r="BL455" s="70" t="s">
        <v>47</v>
      </c>
      <c r="BM455" s="70" t="e">
        <f t="shared" si="136"/>
        <v>#REF!</v>
      </c>
      <c r="BN455" s="70" t="e">
        <f t="shared" si="137"/>
        <v>#REF!</v>
      </c>
      <c r="BO455" s="70" t="e">
        <f t="shared" si="138"/>
        <v>#REF!</v>
      </c>
      <c r="BP455" s="70" t="e">
        <f t="shared" si="139"/>
        <v>#REF!</v>
      </c>
      <c r="BQ455" s="52"/>
    </row>
    <row r="456" spans="1:69">
      <c r="A456" s="73">
        <v>9771</v>
      </c>
      <c r="B456" s="73" t="s">
        <v>461</v>
      </c>
      <c r="C456" s="74"/>
      <c r="D456" s="14" t="e">
        <f>SUMIF(#REF!,Aufteilung_Gebäudegruppen_BWZK!A456,#REF!)</f>
        <v>#REF!</v>
      </c>
      <c r="E456" s="14" t="e">
        <f>SUMIF(#REF!,Aufteilung_Gebäudegruppen_BWZK!A456,#REF!)</f>
        <v>#REF!</v>
      </c>
      <c r="F456" s="14" t="e">
        <f>SUMIF(#REF!,Aufteilung_Gebäudegruppen_BWZK!A456,#REF!)</f>
        <v>#REF!</v>
      </c>
      <c r="G456" s="14" t="e">
        <f>SUMIF(#REF!,Aufteilung_Gebäudegruppen_BWZK!A456,#REF!)</f>
        <v>#REF!</v>
      </c>
      <c r="H456" s="14" t="e">
        <f>SUMIF(#REF!,Aufteilung_Gebäudegruppen_BWZK!A456,#REF!)</f>
        <v>#REF!</v>
      </c>
      <c r="I456" s="67"/>
      <c r="J456" s="72" t="e">
        <f>SUMIF(#REF!,Aufteilung_Gebäudegruppen_BWZK!A456,#REF!)</f>
        <v>#REF!</v>
      </c>
      <c r="K456" s="72" t="e">
        <f>SUMIF(#REF!,Aufteilung_Gebäudegruppen_BWZK!A456,#REF!)</f>
        <v>#REF!</v>
      </c>
      <c r="L456" s="72" t="e">
        <f>SUMIF(#REF!,Aufteilung_Gebäudegruppen_BWZK!A456,#REF!)</f>
        <v>#REF!</v>
      </c>
      <c r="M456" s="72" t="e">
        <f>SUMIF(#REF!,Aufteilung_Gebäudegruppen_BWZK!A456,#REF!)</f>
        <v>#REF!</v>
      </c>
      <c r="N456" s="72" t="e">
        <f>SUMIF(#REF!,Aufteilung_Gebäudegruppen_BWZK!A456,#REF!)</f>
        <v>#REF!</v>
      </c>
      <c r="O456" s="67"/>
      <c r="P456" s="72" t="e">
        <f>SUMIF(#REF!,Aufteilung_Gebäudegruppen_BWZK!A456,#REF!)</f>
        <v>#REF!</v>
      </c>
      <c r="Q456" s="72" t="e">
        <f>SUMIF(#REF!,Aufteilung_Gebäudegruppen_BWZK!A456,#REF!)</f>
        <v>#REF!</v>
      </c>
      <c r="R456" s="72" t="e">
        <f>SUMIF(#REF!,Aufteilung_Gebäudegruppen_BWZK!A456,#REF!)</f>
        <v>#REF!</v>
      </c>
      <c r="S456" s="72" t="e">
        <f>SUMIF(#REF!,Aufteilung_Gebäudegruppen_BWZK!A456,#REF!)</f>
        <v>#REF!</v>
      </c>
      <c r="T456" s="72" t="e">
        <f>SUMIF(#REF!,Aufteilung_Gebäudegruppen_BWZK!A456,#REF!)</f>
        <v>#REF!</v>
      </c>
      <c r="U456" s="67"/>
      <c r="V456" s="72" t="e">
        <f>SUMIF(#REF!,Aufteilung_Gebäudegruppen_BWZK!A456,#REF!)</f>
        <v>#REF!</v>
      </c>
      <c r="W456" s="72" t="e">
        <f>SUMIF(#REF!,Aufteilung_Gebäudegruppen_BWZK!A456,#REF!)</f>
        <v>#REF!</v>
      </c>
      <c r="X456" s="72" t="e">
        <f>SUMIF(#REF!,Aufteilung_Gebäudegruppen_BWZK!A456,#REF!)</f>
        <v>#REF!</v>
      </c>
      <c r="Y456" s="72" t="e">
        <f>SUMIF(#REF!,Aufteilung_Gebäudegruppen_BWZK!A456,#REF!)</f>
        <v>#REF!</v>
      </c>
      <c r="Z456" s="72" t="e">
        <f>SUMIF(#REF!,Aufteilung_Gebäudegruppen_BWZK!A456,#REF!)</f>
        <v>#REF!</v>
      </c>
      <c r="AA456" s="67"/>
      <c r="AB456" s="72" t="e">
        <f>SUMIF(#REF!,Aufteilung_Gebäudegruppen_BWZK!A456,#REF!)</f>
        <v>#REF!</v>
      </c>
      <c r="AC456" s="72" t="e">
        <f>SUMIF(#REF!,Aufteilung_Gebäudegruppen_BWZK!A456,#REF!)</f>
        <v>#REF!</v>
      </c>
      <c r="AD456" s="72" t="e">
        <f>SUMIF(#REF!,Aufteilung_Gebäudegruppen_BWZK!A456,#REF!)</f>
        <v>#REF!</v>
      </c>
      <c r="AE456" s="72" t="e">
        <f>SUMIF(#REF!,Aufteilung_Gebäudegruppen_BWZK!A456,#REF!)</f>
        <v>#REF!</v>
      </c>
      <c r="AF456" s="72" t="e">
        <f>SUMIF(#REF!,Aufteilung_Gebäudegruppen_BWZK!A456,#REF!)</f>
        <v>#REF!</v>
      </c>
      <c r="AG456" s="67"/>
      <c r="AH456" s="72" t="e">
        <f>SUMIF(#REF!,Aufteilung_Gebäudegruppen_BWZK!A456,#REF!)</f>
        <v>#REF!</v>
      </c>
      <c r="AI456" s="72" t="e">
        <f>SUMIF(#REF!,Aufteilung_Gebäudegruppen_BWZK!A456,#REF!)</f>
        <v>#REF!</v>
      </c>
      <c r="AJ456" s="72" t="e">
        <f>SUMIF(#REF!,Aufteilung_Gebäudegruppen_BWZK!A456,#REF!)</f>
        <v>#REF!</v>
      </c>
      <c r="AK456" s="72" t="e">
        <f>SUMIF(#REF!,Aufteilung_Gebäudegruppen_BWZK!A456,#REF!)</f>
        <v>#REF!</v>
      </c>
      <c r="AL456" s="72" t="e">
        <f>SUMIF(#REF!,Aufteilung_Gebäudegruppen_BWZK!A456,#REF!)</f>
        <v>#REF!</v>
      </c>
      <c r="AM456" s="69"/>
      <c r="AN456" s="70" t="s">
        <v>47</v>
      </c>
      <c r="AO456" s="70" t="e">
        <f t="shared" si="120"/>
        <v>#REF!</v>
      </c>
      <c r="AP456" s="70" t="e">
        <f t="shared" si="121"/>
        <v>#REF!</v>
      </c>
      <c r="AQ456" s="70" t="e">
        <f t="shared" si="122"/>
        <v>#REF!</v>
      </c>
      <c r="AR456" s="70" t="e">
        <f t="shared" si="123"/>
        <v>#REF!</v>
      </c>
      <c r="AS456" s="71"/>
      <c r="AT456" s="70" t="s">
        <v>47</v>
      </c>
      <c r="AU456" s="70" t="e">
        <f t="shared" si="124"/>
        <v>#REF!</v>
      </c>
      <c r="AV456" s="70" t="e">
        <f t="shared" si="125"/>
        <v>#REF!</v>
      </c>
      <c r="AW456" s="70" t="e">
        <f t="shared" si="126"/>
        <v>#REF!</v>
      </c>
      <c r="AX456" s="70" t="e">
        <f t="shared" si="127"/>
        <v>#REF!</v>
      </c>
      <c r="AY456" s="71"/>
      <c r="AZ456" s="70" t="s">
        <v>47</v>
      </c>
      <c r="BA456" s="70" t="e">
        <f t="shared" si="128"/>
        <v>#REF!</v>
      </c>
      <c r="BB456" s="70" t="e">
        <f t="shared" si="129"/>
        <v>#REF!</v>
      </c>
      <c r="BC456" s="70" t="e">
        <f t="shared" si="130"/>
        <v>#REF!</v>
      </c>
      <c r="BD456" s="70" t="e">
        <f t="shared" si="131"/>
        <v>#REF!</v>
      </c>
      <c r="BE456" s="71"/>
      <c r="BF456" s="70" t="s">
        <v>47</v>
      </c>
      <c r="BG456" s="70" t="e">
        <f t="shared" si="132"/>
        <v>#REF!</v>
      </c>
      <c r="BH456" s="70" t="e">
        <f t="shared" si="133"/>
        <v>#REF!</v>
      </c>
      <c r="BI456" s="70" t="e">
        <f t="shared" si="134"/>
        <v>#REF!</v>
      </c>
      <c r="BJ456" s="70" t="e">
        <f t="shared" si="135"/>
        <v>#REF!</v>
      </c>
      <c r="BK456" s="71"/>
      <c r="BL456" s="70" t="s">
        <v>47</v>
      </c>
      <c r="BM456" s="70" t="e">
        <f t="shared" si="136"/>
        <v>#REF!</v>
      </c>
      <c r="BN456" s="70" t="e">
        <f t="shared" si="137"/>
        <v>#REF!</v>
      </c>
      <c r="BO456" s="70" t="e">
        <f t="shared" si="138"/>
        <v>#REF!</v>
      </c>
      <c r="BP456" s="70" t="e">
        <f t="shared" si="139"/>
        <v>#REF!</v>
      </c>
      <c r="BQ456" s="52"/>
    </row>
    <row r="457" spans="1:69">
      <c r="A457" s="73">
        <v>9772</v>
      </c>
      <c r="B457" s="73" t="s">
        <v>462</v>
      </c>
      <c r="C457" s="74"/>
      <c r="D457" s="14" t="e">
        <f>SUMIF(#REF!,Aufteilung_Gebäudegruppen_BWZK!A457,#REF!)</f>
        <v>#REF!</v>
      </c>
      <c r="E457" s="14" t="e">
        <f>SUMIF(#REF!,Aufteilung_Gebäudegruppen_BWZK!A457,#REF!)</f>
        <v>#REF!</v>
      </c>
      <c r="F457" s="14" t="e">
        <f>SUMIF(#REF!,Aufteilung_Gebäudegruppen_BWZK!A457,#REF!)</f>
        <v>#REF!</v>
      </c>
      <c r="G457" s="14" t="e">
        <f>SUMIF(#REF!,Aufteilung_Gebäudegruppen_BWZK!A457,#REF!)</f>
        <v>#REF!</v>
      </c>
      <c r="H457" s="14" t="e">
        <f>SUMIF(#REF!,Aufteilung_Gebäudegruppen_BWZK!A457,#REF!)</f>
        <v>#REF!</v>
      </c>
      <c r="I457" s="67"/>
      <c r="J457" s="72" t="e">
        <f>SUMIF(#REF!,Aufteilung_Gebäudegruppen_BWZK!A457,#REF!)</f>
        <v>#REF!</v>
      </c>
      <c r="K457" s="72" t="e">
        <f>SUMIF(#REF!,Aufteilung_Gebäudegruppen_BWZK!A457,#REF!)</f>
        <v>#REF!</v>
      </c>
      <c r="L457" s="72" t="e">
        <f>SUMIF(#REF!,Aufteilung_Gebäudegruppen_BWZK!A457,#REF!)</f>
        <v>#REF!</v>
      </c>
      <c r="M457" s="72" t="e">
        <f>SUMIF(#REF!,Aufteilung_Gebäudegruppen_BWZK!A457,#REF!)</f>
        <v>#REF!</v>
      </c>
      <c r="N457" s="72" t="e">
        <f>SUMIF(#REF!,Aufteilung_Gebäudegruppen_BWZK!A457,#REF!)</f>
        <v>#REF!</v>
      </c>
      <c r="O457" s="67"/>
      <c r="P457" s="72" t="e">
        <f>SUMIF(#REF!,Aufteilung_Gebäudegruppen_BWZK!A457,#REF!)</f>
        <v>#REF!</v>
      </c>
      <c r="Q457" s="72" t="e">
        <f>SUMIF(#REF!,Aufteilung_Gebäudegruppen_BWZK!A457,#REF!)</f>
        <v>#REF!</v>
      </c>
      <c r="R457" s="72" t="e">
        <f>SUMIF(#REF!,Aufteilung_Gebäudegruppen_BWZK!A457,#REF!)</f>
        <v>#REF!</v>
      </c>
      <c r="S457" s="72" t="e">
        <f>SUMIF(#REF!,Aufteilung_Gebäudegruppen_BWZK!A457,#REF!)</f>
        <v>#REF!</v>
      </c>
      <c r="T457" s="72" t="e">
        <f>SUMIF(#REF!,Aufteilung_Gebäudegruppen_BWZK!A457,#REF!)</f>
        <v>#REF!</v>
      </c>
      <c r="U457" s="67"/>
      <c r="V457" s="72" t="e">
        <f>SUMIF(#REF!,Aufteilung_Gebäudegruppen_BWZK!A457,#REF!)</f>
        <v>#REF!</v>
      </c>
      <c r="W457" s="72" t="e">
        <f>SUMIF(#REF!,Aufteilung_Gebäudegruppen_BWZK!A457,#REF!)</f>
        <v>#REF!</v>
      </c>
      <c r="X457" s="72" t="e">
        <f>SUMIF(#REF!,Aufteilung_Gebäudegruppen_BWZK!A457,#REF!)</f>
        <v>#REF!</v>
      </c>
      <c r="Y457" s="72" t="e">
        <f>SUMIF(#REF!,Aufteilung_Gebäudegruppen_BWZK!A457,#REF!)</f>
        <v>#REF!</v>
      </c>
      <c r="Z457" s="72" t="e">
        <f>SUMIF(#REF!,Aufteilung_Gebäudegruppen_BWZK!A457,#REF!)</f>
        <v>#REF!</v>
      </c>
      <c r="AA457" s="67"/>
      <c r="AB457" s="72" t="e">
        <f>SUMIF(#REF!,Aufteilung_Gebäudegruppen_BWZK!A457,#REF!)</f>
        <v>#REF!</v>
      </c>
      <c r="AC457" s="72" t="e">
        <f>SUMIF(#REF!,Aufteilung_Gebäudegruppen_BWZK!A457,#REF!)</f>
        <v>#REF!</v>
      </c>
      <c r="AD457" s="72" t="e">
        <f>SUMIF(#REF!,Aufteilung_Gebäudegruppen_BWZK!A457,#REF!)</f>
        <v>#REF!</v>
      </c>
      <c r="AE457" s="72" t="e">
        <f>SUMIF(#REF!,Aufteilung_Gebäudegruppen_BWZK!A457,#REF!)</f>
        <v>#REF!</v>
      </c>
      <c r="AF457" s="72" t="e">
        <f>SUMIF(#REF!,Aufteilung_Gebäudegruppen_BWZK!A457,#REF!)</f>
        <v>#REF!</v>
      </c>
      <c r="AG457" s="67"/>
      <c r="AH457" s="72" t="e">
        <f>SUMIF(#REF!,Aufteilung_Gebäudegruppen_BWZK!A457,#REF!)</f>
        <v>#REF!</v>
      </c>
      <c r="AI457" s="72" t="e">
        <f>SUMIF(#REF!,Aufteilung_Gebäudegruppen_BWZK!A457,#REF!)</f>
        <v>#REF!</v>
      </c>
      <c r="AJ457" s="72" t="e">
        <f>SUMIF(#REF!,Aufteilung_Gebäudegruppen_BWZK!A457,#REF!)</f>
        <v>#REF!</v>
      </c>
      <c r="AK457" s="72" t="e">
        <f>SUMIF(#REF!,Aufteilung_Gebäudegruppen_BWZK!A457,#REF!)</f>
        <v>#REF!</v>
      </c>
      <c r="AL457" s="72" t="e">
        <f>SUMIF(#REF!,Aufteilung_Gebäudegruppen_BWZK!A457,#REF!)</f>
        <v>#REF!</v>
      </c>
      <c r="AM457" s="69"/>
      <c r="AN457" s="70" t="s">
        <v>47</v>
      </c>
      <c r="AO457" s="70" t="e">
        <f t="shared" si="120"/>
        <v>#REF!</v>
      </c>
      <c r="AP457" s="70" t="e">
        <f t="shared" si="121"/>
        <v>#REF!</v>
      </c>
      <c r="AQ457" s="70" t="e">
        <f t="shared" si="122"/>
        <v>#REF!</v>
      </c>
      <c r="AR457" s="70" t="e">
        <f t="shared" si="123"/>
        <v>#REF!</v>
      </c>
      <c r="AS457" s="71"/>
      <c r="AT457" s="70" t="s">
        <v>47</v>
      </c>
      <c r="AU457" s="70" t="e">
        <f t="shared" si="124"/>
        <v>#REF!</v>
      </c>
      <c r="AV457" s="70" t="e">
        <f t="shared" si="125"/>
        <v>#REF!</v>
      </c>
      <c r="AW457" s="70" t="e">
        <f t="shared" si="126"/>
        <v>#REF!</v>
      </c>
      <c r="AX457" s="70" t="e">
        <f t="shared" si="127"/>
        <v>#REF!</v>
      </c>
      <c r="AY457" s="71"/>
      <c r="AZ457" s="70" t="s">
        <v>47</v>
      </c>
      <c r="BA457" s="70" t="e">
        <f t="shared" si="128"/>
        <v>#REF!</v>
      </c>
      <c r="BB457" s="70" t="e">
        <f t="shared" si="129"/>
        <v>#REF!</v>
      </c>
      <c r="BC457" s="70" t="e">
        <f t="shared" si="130"/>
        <v>#REF!</v>
      </c>
      <c r="BD457" s="70" t="e">
        <f t="shared" si="131"/>
        <v>#REF!</v>
      </c>
      <c r="BE457" s="71"/>
      <c r="BF457" s="70" t="s">
        <v>47</v>
      </c>
      <c r="BG457" s="70" t="e">
        <f t="shared" si="132"/>
        <v>#REF!</v>
      </c>
      <c r="BH457" s="70" t="e">
        <f t="shared" si="133"/>
        <v>#REF!</v>
      </c>
      <c r="BI457" s="70" t="e">
        <f t="shared" si="134"/>
        <v>#REF!</v>
      </c>
      <c r="BJ457" s="70" t="e">
        <f t="shared" si="135"/>
        <v>#REF!</v>
      </c>
      <c r="BK457" s="71"/>
      <c r="BL457" s="70" t="s">
        <v>47</v>
      </c>
      <c r="BM457" s="70" t="e">
        <f t="shared" si="136"/>
        <v>#REF!</v>
      </c>
      <c r="BN457" s="70" t="e">
        <f t="shared" si="137"/>
        <v>#REF!</v>
      </c>
      <c r="BO457" s="70" t="e">
        <f t="shared" si="138"/>
        <v>#REF!</v>
      </c>
      <c r="BP457" s="70" t="e">
        <f t="shared" si="139"/>
        <v>#REF!</v>
      </c>
      <c r="BQ457" s="52"/>
    </row>
    <row r="458" spans="1:69">
      <c r="A458" s="66">
        <v>9800</v>
      </c>
      <c r="B458" s="66" t="s">
        <v>463</v>
      </c>
      <c r="C458" s="39"/>
      <c r="D458" s="14" t="e">
        <f>SUMIF(#REF!,Aufteilung_Gebäudegruppen_BWZK!A458,#REF!)</f>
        <v>#REF!</v>
      </c>
      <c r="E458" s="14" t="e">
        <f>SUMIF(#REF!,Aufteilung_Gebäudegruppen_BWZK!A458,#REF!)</f>
        <v>#REF!</v>
      </c>
      <c r="F458" s="14" t="e">
        <f>SUMIF(#REF!,Aufteilung_Gebäudegruppen_BWZK!A458,#REF!)</f>
        <v>#REF!</v>
      </c>
      <c r="G458" s="14" t="e">
        <f>SUMIF(#REF!,Aufteilung_Gebäudegruppen_BWZK!A458,#REF!)</f>
        <v>#REF!</v>
      </c>
      <c r="H458" s="14" t="e">
        <f>SUMIF(#REF!,Aufteilung_Gebäudegruppen_BWZK!A458,#REF!)</f>
        <v>#REF!</v>
      </c>
      <c r="I458" s="67"/>
      <c r="J458" s="72" t="e">
        <f>SUMIF(#REF!,Aufteilung_Gebäudegruppen_BWZK!A458,#REF!)</f>
        <v>#REF!</v>
      </c>
      <c r="K458" s="72" t="e">
        <f>SUMIF(#REF!,Aufteilung_Gebäudegruppen_BWZK!A458,#REF!)</f>
        <v>#REF!</v>
      </c>
      <c r="L458" s="72" t="e">
        <f>SUMIF(#REF!,Aufteilung_Gebäudegruppen_BWZK!A458,#REF!)</f>
        <v>#REF!</v>
      </c>
      <c r="M458" s="72" t="e">
        <f>SUMIF(#REF!,Aufteilung_Gebäudegruppen_BWZK!A458,#REF!)</f>
        <v>#REF!</v>
      </c>
      <c r="N458" s="72" t="e">
        <f>SUMIF(#REF!,Aufteilung_Gebäudegruppen_BWZK!A458,#REF!)</f>
        <v>#REF!</v>
      </c>
      <c r="O458" s="67"/>
      <c r="P458" s="72" t="e">
        <f>SUMIF(#REF!,Aufteilung_Gebäudegruppen_BWZK!A458,#REF!)</f>
        <v>#REF!</v>
      </c>
      <c r="Q458" s="72" t="e">
        <f>SUMIF(#REF!,Aufteilung_Gebäudegruppen_BWZK!A458,#REF!)</f>
        <v>#REF!</v>
      </c>
      <c r="R458" s="72" t="e">
        <f>SUMIF(#REF!,Aufteilung_Gebäudegruppen_BWZK!A458,#REF!)</f>
        <v>#REF!</v>
      </c>
      <c r="S458" s="72" t="e">
        <f>SUMIF(#REF!,Aufteilung_Gebäudegruppen_BWZK!A458,#REF!)</f>
        <v>#REF!</v>
      </c>
      <c r="T458" s="72" t="e">
        <f>SUMIF(#REF!,Aufteilung_Gebäudegruppen_BWZK!A458,#REF!)</f>
        <v>#REF!</v>
      </c>
      <c r="U458" s="67"/>
      <c r="V458" s="72" t="e">
        <f>SUMIF(#REF!,Aufteilung_Gebäudegruppen_BWZK!A458,#REF!)</f>
        <v>#REF!</v>
      </c>
      <c r="W458" s="72" t="e">
        <f>SUMIF(#REF!,Aufteilung_Gebäudegruppen_BWZK!A458,#REF!)</f>
        <v>#REF!</v>
      </c>
      <c r="X458" s="72" t="e">
        <f>SUMIF(#REF!,Aufteilung_Gebäudegruppen_BWZK!A458,#REF!)</f>
        <v>#REF!</v>
      </c>
      <c r="Y458" s="72" t="e">
        <f>SUMIF(#REF!,Aufteilung_Gebäudegruppen_BWZK!A458,#REF!)</f>
        <v>#REF!</v>
      </c>
      <c r="Z458" s="72" t="e">
        <f>SUMIF(#REF!,Aufteilung_Gebäudegruppen_BWZK!A458,#REF!)</f>
        <v>#REF!</v>
      </c>
      <c r="AA458" s="67"/>
      <c r="AB458" s="72" t="e">
        <f>SUMIF(#REF!,Aufteilung_Gebäudegruppen_BWZK!A458,#REF!)</f>
        <v>#REF!</v>
      </c>
      <c r="AC458" s="72" t="e">
        <f>SUMIF(#REF!,Aufteilung_Gebäudegruppen_BWZK!A458,#REF!)</f>
        <v>#REF!</v>
      </c>
      <c r="AD458" s="72" t="e">
        <f>SUMIF(#REF!,Aufteilung_Gebäudegruppen_BWZK!A458,#REF!)</f>
        <v>#REF!</v>
      </c>
      <c r="AE458" s="72" t="e">
        <f>SUMIF(#REF!,Aufteilung_Gebäudegruppen_BWZK!A458,#REF!)</f>
        <v>#REF!</v>
      </c>
      <c r="AF458" s="72" t="e">
        <f>SUMIF(#REF!,Aufteilung_Gebäudegruppen_BWZK!A458,#REF!)</f>
        <v>#REF!</v>
      </c>
      <c r="AG458" s="67"/>
      <c r="AH458" s="72" t="e">
        <f>SUMIF(#REF!,Aufteilung_Gebäudegruppen_BWZK!A458,#REF!)</f>
        <v>#REF!</v>
      </c>
      <c r="AI458" s="72" t="e">
        <f>SUMIF(#REF!,Aufteilung_Gebäudegruppen_BWZK!A458,#REF!)</f>
        <v>#REF!</v>
      </c>
      <c r="AJ458" s="72" t="e">
        <f>SUMIF(#REF!,Aufteilung_Gebäudegruppen_BWZK!A458,#REF!)</f>
        <v>#REF!</v>
      </c>
      <c r="AK458" s="72" t="e">
        <f>SUMIF(#REF!,Aufteilung_Gebäudegruppen_BWZK!A458,#REF!)</f>
        <v>#REF!</v>
      </c>
      <c r="AL458" s="72" t="e">
        <f>SUMIF(#REF!,Aufteilung_Gebäudegruppen_BWZK!A458,#REF!)</f>
        <v>#REF!</v>
      </c>
      <c r="AM458" s="69"/>
      <c r="AN458" s="70" t="s">
        <v>47</v>
      </c>
      <c r="AO458" s="70" t="e">
        <f t="shared" si="120"/>
        <v>#REF!</v>
      </c>
      <c r="AP458" s="70" t="e">
        <f t="shared" si="121"/>
        <v>#REF!</v>
      </c>
      <c r="AQ458" s="70" t="e">
        <f t="shared" si="122"/>
        <v>#REF!</v>
      </c>
      <c r="AR458" s="70" t="e">
        <f t="shared" si="123"/>
        <v>#REF!</v>
      </c>
      <c r="AS458" s="71"/>
      <c r="AT458" s="70" t="s">
        <v>47</v>
      </c>
      <c r="AU458" s="70" t="e">
        <f t="shared" si="124"/>
        <v>#REF!</v>
      </c>
      <c r="AV458" s="70" t="e">
        <f t="shared" si="125"/>
        <v>#REF!</v>
      </c>
      <c r="AW458" s="70" t="e">
        <f t="shared" si="126"/>
        <v>#REF!</v>
      </c>
      <c r="AX458" s="70" t="e">
        <f t="shared" si="127"/>
        <v>#REF!</v>
      </c>
      <c r="AY458" s="71"/>
      <c r="AZ458" s="70" t="s">
        <v>47</v>
      </c>
      <c r="BA458" s="70" t="e">
        <f t="shared" si="128"/>
        <v>#REF!</v>
      </c>
      <c r="BB458" s="70" t="e">
        <f t="shared" si="129"/>
        <v>#REF!</v>
      </c>
      <c r="BC458" s="70" t="e">
        <f t="shared" si="130"/>
        <v>#REF!</v>
      </c>
      <c r="BD458" s="70" t="e">
        <f t="shared" si="131"/>
        <v>#REF!</v>
      </c>
      <c r="BE458" s="71"/>
      <c r="BF458" s="70" t="s">
        <v>47</v>
      </c>
      <c r="BG458" s="70" t="e">
        <f t="shared" si="132"/>
        <v>#REF!</v>
      </c>
      <c r="BH458" s="70" t="e">
        <f t="shared" si="133"/>
        <v>#REF!</v>
      </c>
      <c r="BI458" s="70" t="e">
        <f t="shared" si="134"/>
        <v>#REF!</v>
      </c>
      <c r="BJ458" s="70" t="e">
        <f t="shared" si="135"/>
        <v>#REF!</v>
      </c>
      <c r="BK458" s="71"/>
      <c r="BL458" s="70" t="s">
        <v>47</v>
      </c>
      <c r="BM458" s="70" t="e">
        <f t="shared" si="136"/>
        <v>#REF!</v>
      </c>
      <c r="BN458" s="70" t="e">
        <f t="shared" si="137"/>
        <v>#REF!</v>
      </c>
      <c r="BO458" s="70" t="e">
        <f t="shared" si="138"/>
        <v>#REF!</v>
      </c>
      <c r="BP458" s="70" t="e">
        <f t="shared" si="139"/>
        <v>#REF!</v>
      </c>
      <c r="BQ458" s="52"/>
    </row>
    <row r="459" spans="1:69">
      <c r="A459" s="5">
        <v>9810</v>
      </c>
      <c r="B459" s="5" t="s">
        <v>464</v>
      </c>
      <c r="C459" s="40"/>
      <c r="D459" s="14" t="e">
        <f>SUMIF(#REF!,Aufteilung_Gebäudegruppen_BWZK!A459,#REF!)</f>
        <v>#REF!</v>
      </c>
      <c r="E459" s="14" t="e">
        <f>SUMIF(#REF!,Aufteilung_Gebäudegruppen_BWZK!A459,#REF!)</f>
        <v>#REF!</v>
      </c>
      <c r="F459" s="14" t="e">
        <f>SUMIF(#REF!,Aufteilung_Gebäudegruppen_BWZK!A459,#REF!)</f>
        <v>#REF!</v>
      </c>
      <c r="G459" s="14" t="e">
        <f>SUMIF(#REF!,Aufteilung_Gebäudegruppen_BWZK!A459,#REF!)</f>
        <v>#REF!</v>
      </c>
      <c r="H459" s="14" t="e">
        <f>SUMIF(#REF!,Aufteilung_Gebäudegruppen_BWZK!A459,#REF!)</f>
        <v>#REF!</v>
      </c>
      <c r="I459" s="67"/>
      <c r="J459" s="72" t="e">
        <f>SUMIF(#REF!,Aufteilung_Gebäudegruppen_BWZK!A459,#REF!)</f>
        <v>#REF!</v>
      </c>
      <c r="K459" s="72" t="e">
        <f>SUMIF(#REF!,Aufteilung_Gebäudegruppen_BWZK!A459,#REF!)</f>
        <v>#REF!</v>
      </c>
      <c r="L459" s="72" t="e">
        <f>SUMIF(#REF!,Aufteilung_Gebäudegruppen_BWZK!A459,#REF!)</f>
        <v>#REF!</v>
      </c>
      <c r="M459" s="72" t="e">
        <f>SUMIF(#REF!,Aufteilung_Gebäudegruppen_BWZK!A459,#REF!)</f>
        <v>#REF!</v>
      </c>
      <c r="N459" s="72" t="e">
        <f>SUMIF(#REF!,Aufteilung_Gebäudegruppen_BWZK!A459,#REF!)</f>
        <v>#REF!</v>
      </c>
      <c r="O459" s="67"/>
      <c r="P459" s="72" t="e">
        <f>SUMIF(#REF!,Aufteilung_Gebäudegruppen_BWZK!A459,#REF!)</f>
        <v>#REF!</v>
      </c>
      <c r="Q459" s="72" t="e">
        <f>SUMIF(#REF!,Aufteilung_Gebäudegruppen_BWZK!A459,#REF!)</f>
        <v>#REF!</v>
      </c>
      <c r="R459" s="72" t="e">
        <f>SUMIF(#REF!,Aufteilung_Gebäudegruppen_BWZK!A459,#REF!)</f>
        <v>#REF!</v>
      </c>
      <c r="S459" s="72" t="e">
        <f>SUMIF(#REF!,Aufteilung_Gebäudegruppen_BWZK!A459,#REF!)</f>
        <v>#REF!</v>
      </c>
      <c r="T459" s="72" t="e">
        <f>SUMIF(#REF!,Aufteilung_Gebäudegruppen_BWZK!A459,#REF!)</f>
        <v>#REF!</v>
      </c>
      <c r="U459" s="67"/>
      <c r="V459" s="72" t="e">
        <f>SUMIF(#REF!,Aufteilung_Gebäudegruppen_BWZK!A459,#REF!)</f>
        <v>#REF!</v>
      </c>
      <c r="W459" s="72" t="e">
        <f>SUMIF(#REF!,Aufteilung_Gebäudegruppen_BWZK!A459,#REF!)</f>
        <v>#REF!</v>
      </c>
      <c r="X459" s="72" t="e">
        <f>SUMIF(#REF!,Aufteilung_Gebäudegruppen_BWZK!A459,#REF!)</f>
        <v>#REF!</v>
      </c>
      <c r="Y459" s="72" t="e">
        <f>SUMIF(#REF!,Aufteilung_Gebäudegruppen_BWZK!A459,#REF!)</f>
        <v>#REF!</v>
      </c>
      <c r="Z459" s="72" t="e">
        <f>SUMIF(#REF!,Aufteilung_Gebäudegruppen_BWZK!A459,#REF!)</f>
        <v>#REF!</v>
      </c>
      <c r="AA459" s="67"/>
      <c r="AB459" s="72" t="e">
        <f>SUMIF(#REF!,Aufteilung_Gebäudegruppen_BWZK!A459,#REF!)</f>
        <v>#REF!</v>
      </c>
      <c r="AC459" s="72" t="e">
        <f>SUMIF(#REF!,Aufteilung_Gebäudegruppen_BWZK!A459,#REF!)</f>
        <v>#REF!</v>
      </c>
      <c r="AD459" s="72" t="e">
        <f>SUMIF(#REF!,Aufteilung_Gebäudegruppen_BWZK!A459,#REF!)</f>
        <v>#REF!</v>
      </c>
      <c r="AE459" s="72" t="e">
        <f>SUMIF(#REF!,Aufteilung_Gebäudegruppen_BWZK!A459,#REF!)</f>
        <v>#REF!</v>
      </c>
      <c r="AF459" s="72" t="e">
        <f>SUMIF(#REF!,Aufteilung_Gebäudegruppen_BWZK!A459,#REF!)</f>
        <v>#REF!</v>
      </c>
      <c r="AG459" s="67"/>
      <c r="AH459" s="72" t="e">
        <f>SUMIF(#REF!,Aufteilung_Gebäudegruppen_BWZK!A459,#REF!)</f>
        <v>#REF!</v>
      </c>
      <c r="AI459" s="72" t="e">
        <f>SUMIF(#REF!,Aufteilung_Gebäudegruppen_BWZK!A459,#REF!)</f>
        <v>#REF!</v>
      </c>
      <c r="AJ459" s="72" t="e">
        <f>SUMIF(#REF!,Aufteilung_Gebäudegruppen_BWZK!A459,#REF!)</f>
        <v>#REF!</v>
      </c>
      <c r="AK459" s="72" t="e">
        <f>SUMIF(#REF!,Aufteilung_Gebäudegruppen_BWZK!A459,#REF!)</f>
        <v>#REF!</v>
      </c>
      <c r="AL459" s="72" t="e">
        <f>SUMIF(#REF!,Aufteilung_Gebäudegruppen_BWZK!A459,#REF!)</f>
        <v>#REF!</v>
      </c>
      <c r="AM459" s="69"/>
      <c r="AN459" s="70" t="s">
        <v>47</v>
      </c>
      <c r="AO459" s="70" t="e">
        <f t="shared" si="120"/>
        <v>#REF!</v>
      </c>
      <c r="AP459" s="70" t="e">
        <f t="shared" si="121"/>
        <v>#REF!</v>
      </c>
      <c r="AQ459" s="70" t="e">
        <f t="shared" si="122"/>
        <v>#REF!</v>
      </c>
      <c r="AR459" s="70" t="e">
        <f t="shared" si="123"/>
        <v>#REF!</v>
      </c>
      <c r="AS459" s="71"/>
      <c r="AT459" s="70" t="s">
        <v>47</v>
      </c>
      <c r="AU459" s="70" t="e">
        <f t="shared" si="124"/>
        <v>#REF!</v>
      </c>
      <c r="AV459" s="70" t="e">
        <f t="shared" si="125"/>
        <v>#REF!</v>
      </c>
      <c r="AW459" s="70" t="e">
        <f t="shared" si="126"/>
        <v>#REF!</v>
      </c>
      <c r="AX459" s="70" t="e">
        <f t="shared" si="127"/>
        <v>#REF!</v>
      </c>
      <c r="AY459" s="71"/>
      <c r="AZ459" s="70" t="s">
        <v>47</v>
      </c>
      <c r="BA459" s="70" t="e">
        <f t="shared" si="128"/>
        <v>#REF!</v>
      </c>
      <c r="BB459" s="70" t="e">
        <f t="shared" si="129"/>
        <v>#REF!</v>
      </c>
      <c r="BC459" s="70" t="e">
        <f t="shared" si="130"/>
        <v>#REF!</v>
      </c>
      <c r="BD459" s="70" t="e">
        <f t="shared" si="131"/>
        <v>#REF!</v>
      </c>
      <c r="BE459" s="71"/>
      <c r="BF459" s="70" t="s">
        <v>47</v>
      </c>
      <c r="BG459" s="70" t="e">
        <f t="shared" si="132"/>
        <v>#REF!</v>
      </c>
      <c r="BH459" s="70" t="e">
        <f t="shared" si="133"/>
        <v>#REF!</v>
      </c>
      <c r="BI459" s="70" t="e">
        <f t="shared" si="134"/>
        <v>#REF!</v>
      </c>
      <c r="BJ459" s="70" t="e">
        <f t="shared" si="135"/>
        <v>#REF!</v>
      </c>
      <c r="BK459" s="71"/>
      <c r="BL459" s="70" t="s">
        <v>47</v>
      </c>
      <c r="BM459" s="70" t="e">
        <f t="shared" si="136"/>
        <v>#REF!</v>
      </c>
      <c r="BN459" s="70" t="e">
        <f t="shared" si="137"/>
        <v>#REF!</v>
      </c>
      <c r="BO459" s="70" t="e">
        <f t="shared" si="138"/>
        <v>#REF!</v>
      </c>
      <c r="BP459" s="70" t="e">
        <f t="shared" si="139"/>
        <v>#REF!</v>
      </c>
      <c r="BQ459" s="52"/>
    </row>
    <row r="460" spans="1:69">
      <c r="A460" s="5">
        <v>9820</v>
      </c>
      <c r="B460" s="5" t="s">
        <v>465</v>
      </c>
      <c r="C460" s="40"/>
      <c r="D460" s="14" t="e">
        <f>SUMIF(#REF!,Aufteilung_Gebäudegruppen_BWZK!A460,#REF!)</f>
        <v>#REF!</v>
      </c>
      <c r="E460" s="14" t="e">
        <f>SUMIF(#REF!,Aufteilung_Gebäudegruppen_BWZK!A460,#REF!)</f>
        <v>#REF!</v>
      </c>
      <c r="F460" s="14" t="e">
        <f>SUMIF(#REF!,Aufteilung_Gebäudegruppen_BWZK!A460,#REF!)</f>
        <v>#REF!</v>
      </c>
      <c r="G460" s="14" t="e">
        <f>SUMIF(#REF!,Aufteilung_Gebäudegruppen_BWZK!A460,#REF!)</f>
        <v>#REF!</v>
      </c>
      <c r="H460" s="14" t="e">
        <f>SUMIF(#REF!,Aufteilung_Gebäudegruppen_BWZK!A460,#REF!)</f>
        <v>#REF!</v>
      </c>
      <c r="I460" s="67"/>
      <c r="J460" s="72" t="e">
        <f>SUMIF(#REF!,Aufteilung_Gebäudegruppen_BWZK!A460,#REF!)</f>
        <v>#REF!</v>
      </c>
      <c r="K460" s="72" t="e">
        <f>SUMIF(#REF!,Aufteilung_Gebäudegruppen_BWZK!A460,#REF!)</f>
        <v>#REF!</v>
      </c>
      <c r="L460" s="72" t="e">
        <f>SUMIF(#REF!,Aufteilung_Gebäudegruppen_BWZK!A460,#REF!)</f>
        <v>#REF!</v>
      </c>
      <c r="M460" s="72" t="e">
        <f>SUMIF(#REF!,Aufteilung_Gebäudegruppen_BWZK!A460,#REF!)</f>
        <v>#REF!</v>
      </c>
      <c r="N460" s="72" t="e">
        <f>SUMIF(#REF!,Aufteilung_Gebäudegruppen_BWZK!A460,#REF!)</f>
        <v>#REF!</v>
      </c>
      <c r="O460" s="67"/>
      <c r="P460" s="72" t="e">
        <f>SUMIF(#REF!,Aufteilung_Gebäudegruppen_BWZK!A460,#REF!)</f>
        <v>#REF!</v>
      </c>
      <c r="Q460" s="72" t="e">
        <f>SUMIF(#REF!,Aufteilung_Gebäudegruppen_BWZK!A460,#REF!)</f>
        <v>#REF!</v>
      </c>
      <c r="R460" s="72" t="e">
        <f>SUMIF(#REF!,Aufteilung_Gebäudegruppen_BWZK!A460,#REF!)</f>
        <v>#REF!</v>
      </c>
      <c r="S460" s="72" t="e">
        <f>SUMIF(#REF!,Aufteilung_Gebäudegruppen_BWZK!A460,#REF!)</f>
        <v>#REF!</v>
      </c>
      <c r="T460" s="72" t="e">
        <f>SUMIF(#REF!,Aufteilung_Gebäudegruppen_BWZK!A460,#REF!)</f>
        <v>#REF!</v>
      </c>
      <c r="U460" s="67"/>
      <c r="V460" s="72" t="e">
        <f>SUMIF(#REF!,Aufteilung_Gebäudegruppen_BWZK!A460,#REF!)</f>
        <v>#REF!</v>
      </c>
      <c r="W460" s="72" t="e">
        <f>SUMIF(#REF!,Aufteilung_Gebäudegruppen_BWZK!A460,#REF!)</f>
        <v>#REF!</v>
      </c>
      <c r="X460" s="72" t="e">
        <f>SUMIF(#REF!,Aufteilung_Gebäudegruppen_BWZK!A460,#REF!)</f>
        <v>#REF!</v>
      </c>
      <c r="Y460" s="72" t="e">
        <f>SUMIF(#REF!,Aufteilung_Gebäudegruppen_BWZK!A460,#REF!)</f>
        <v>#REF!</v>
      </c>
      <c r="Z460" s="72" t="e">
        <f>SUMIF(#REF!,Aufteilung_Gebäudegruppen_BWZK!A460,#REF!)</f>
        <v>#REF!</v>
      </c>
      <c r="AA460" s="67"/>
      <c r="AB460" s="72" t="e">
        <f>SUMIF(#REF!,Aufteilung_Gebäudegruppen_BWZK!A460,#REF!)</f>
        <v>#REF!</v>
      </c>
      <c r="AC460" s="72" t="e">
        <f>SUMIF(#REF!,Aufteilung_Gebäudegruppen_BWZK!A460,#REF!)</f>
        <v>#REF!</v>
      </c>
      <c r="AD460" s="72" t="e">
        <f>SUMIF(#REF!,Aufteilung_Gebäudegruppen_BWZK!A460,#REF!)</f>
        <v>#REF!</v>
      </c>
      <c r="AE460" s="72" t="e">
        <f>SUMIF(#REF!,Aufteilung_Gebäudegruppen_BWZK!A460,#REF!)</f>
        <v>#REF!</v>
      </c>
      <c r="AF460" s="72" t="e">
        <f>SUMIF(#REF!,Aufteilung_Gebäudegruppen_BWZK!A460,#REF!)</f>
        <v>#REF!</v>
      </c>
      <c r="AG460" s="67"/>
      <c r="AH460" s="72" t="e">
        <f>SUMIF(#REF!,Aufteilung_Gebäudegruppen_BWZK!A460,#REF!)</f>
        <v>#REF!</v>
      </c>
      <c r="AI460" s="72" t="e">
        <f>SUMIF(#REF!,Aufteilung_Gebäudegruppen_BWZK!A460,#REF!)</f>
        <v>#REF!</v>
      </c>
      <c r="AJ460" s="72" t="e">
        <f>SUMIF(#REF!,Aufteilung_Gebäudegruppen_BWZK!A460,#REF!)</f>
        <v>#REF!</v>
      </c>
      <c r="AK460" s="72" t="e">
        <f>SUMIF(#REF!,Aufteilung_Gebäudegruppen_BWZK!A460,#REF!)</f>
        <v>#REF!</v>
      </c>
      <c r="AL460" s="72" t="e">
        <f>SUMIF(#REF!,Aufteilung_Gebäudegruppen_BWZK!A460,#REF!)</f>
        <v>#REF!</v>
      </c>
      <c r="AM460" s="69"/>
      <c r="AN460" s="70" t="s">
        <v>47</v>
      </c>
      <c r="AO460" s="70" t="e">
        <f t="shared" si="120"/>
        <v>#REF!</v>
      </c>
      <c r="AP460" s="70" t="e">
        <f t="shared" si="121"/>
        <v>#REF!</v>
      </c>
      <c r="AQ460" s="70" t="e">
        <f t="shared" si="122"/>
        <v>#REF!</v>
      </c>
      <c r="AR460" s="70" t="e">
        <f t="shared" si="123"/>
        <v>#REF!</v>
      </c>
      <c r="AS460" s="71"/>
      <c r="AT460" s="70" t="s">
        <v>47</v>
      </c>
      <c r="AU460" s="70" t="e">
        <f t="shared" si="124"/>
        <v>#REF!</v>
      </c>
      <c r="AV460" s="70" t="e">
        <f t="shared" si="125"/>
        <v>#REF!</v>
      </c>
      <c r="AW460" s="70" t="e">
        <f t="shared" si="126"/>
        <v>#REF!</v>
      </c>
      <c r="AX460" s="70" t="e">
        <f t="shared" si="127"/>
        <v>#REF!</v>
      </c>
      <c r="AY460" s="71"/>
      <c r="AZ460" s="70" t="s">
        <v>47</v>
      </c>
      <c r="BA460" s="70" t="e">
        <f t="shared" si="128"/>
        <v>#REF!</v>
      </c>
      <c r="BB460" s="70" t="e">
        <f t="shared" si="129"/>
        <v>#REF!</v>
      </c>
      <c r="BC460" s="70" t="e">
        <f t="shared" si="130"/>
        <v>#REF!</v>
      </c>
      <c r="BD460" s="70" t="e">
        <f t="shared" si="131"/>
        <v>#REF!</v>
      </c>
      <c r="BE460" s="71"/>
      <c r="BF460" s="70" t="s">
        <v>47</v>
      </c>
      <c r="BG460" s="70" t="e">
        <f t="shared" si="132"/>
        <v>#REF!</v>
      </c>
      <c r="BH460" s="70" t="e">
        <f t="shared" si="133"/>
        <v>#REF!</v>
      </c>
      <c r="BI460" s="70" t="e">
        <f t="shared" si="134"/>
        <v>#REF!</v>
      </c>
      <c r="BJ460" s="70" t="e">
        <f t="shared" si="135"/>
        <v>#REF!</v>
      </c>
      <c r="BK460" s="71"/>
      <c r="BL460" s="70" t="s">
        <v>47</v>
      </c>
      <c r="BM460" s="70" t="e">
        <f t="shared" si="136"/>
        <v>#REF!</v>
      </c>
      <c r="BN460" s="70" t="e">
        <f t="shared" si="137"/>
        <v>#REF!</v>
      </c>
      <c r="BO460" s="70" t="e">
        <f t="shared" si="138"/>
        <v>#REF!</v>
      </c>
      <c r="BP460" s="70" t="e">
        <f t="shared" si="139"/>
        <v>#REF!</v>
      </c>
      <c r="BQ460" s="52"/>
    </row>
    <row r="461" spans="1:69">
      <c r="A461" s="5">
        <v>9830</v>
      </c>
      <c r="B461" s="5" t="s">
        <v>466</v>
      </c>
      <c r="C461" s="40"/>
      <c r="D461" s="14" t="e">
        <f>SUMIF(#REF!,Aufteilung_Gebäudegruppen_BWZK!A461,#REF!)</f>
        <v>#REF!</v>
      </c>
      <c r="E461" s="14" t="e">
        <f>SUMIF(#REF!,Aufteilung_Gebäudegruppen_BWZK!A461,#REF!)</f>
        <v>#REF!</v>
      </c>
      <c r="F461" s="14" t="e">
        <f>SUMIF(#REF!,Aufteilung_Gebäudegruppen_BWZK!A461,#REF!)</f>
        <v>#REF!</v>
      </c>
      <c r="G461" s="14" t="e">
        <f>SUMIF(#REF!,Aufteilung_Gebäudegruppen_BWZK!A461,#REF!)</f>
        <v>#REF!</v>
      </c>
      <c r="H461" s="14" t="e">
        <f>SUMIF(#REF!,Aufteilung_Gebäudegruppen_BWZK!A461,#REF!)</f>
        <v>#REF!</v>
      </c>
      <c r="I461" s="67"/>
      <c r="J461" s="72" t="e">
        <f>SUMIF(#REF!,Aufteilung_Gebäudegruppen_BWZK!A461,#REF!)</f>
        <v>#REF!</v>
      </c>
      <c r="K461" s="72" t="e">
        <f>SUMIF(#REF!,Aufteilung_Gebäudegruppen_BWZK!A461,#REF!)</f>
        <v>#REF!</v>
      </c>
      <c r="L461" s="72" t="e">
        <f>SUMIF(#REF!,Aufteilung_Gebäudegruppen_BWZK!A461,#REF!)</f>
        <v>#REF!</v>
      </c>
      <c r="M461" s="72" t="e">
        <f>SUMIF(#REF!,Aufteilung_Gebäudegruppen_BWZK!A461,#REF!)</f>
        <v>#REF!</v>
      </c>
      <c r="N461" s="72" t="e">
        <f>SUMIF(#REF!,Aufteilung_Gebäudegruppen_BWZK!A461,#REF!)</f>
        <v>#REF!</v>
      </c>
      <c r="O461" s="67"/>
      <c r="P461" s="72" t="e">
        <f>SUMIF(#REF!,Aufteilung_Gebäudegruppen_BWZK!A461,#REF!)</f>
        <v>#REF!</v>
      </c>
      <c r="Q461" s="72" t="e">
        <f>SUMIF(#REF!,Aufteilung_Gebäudegruppen_BWZK!A461,#REF!)</f>
        <v>#REF!</v>
      </c>
      <c r="R461" s="72" t="e">
        <f>SUMIF(#REF!,Aufteilung_Gebäudegruppen_BWZK!A461,#REF!)</f>
        <v>#REF!</v>
      </c>
      <c r="S461" s="72" t="e">
        <f>SUMIF(#REF!,Aufteilung_Gebäudegruppen_BWZK!A461,#REF!)</f>
        <v>#REF!</v>
      </c>
      <c r="T461" s="72" t="e">
        <f>SUMIF(#REF!,Aufteilung_Gebäudegruppen_BWZK!A461,#REF!)</f>
        <v>#REF!</v>
      </c>
      <c r="U461" s="67"/>
      <c r="V461" s="72" t="e">
        <f>SUMIF(#REF!,Aufteilung_Gebäudegruppen_BWZK!A461,#REF!)</f>
        <v>#REF!</v>
      </c>
      <c r="W461" s="72" t="e">
        <f>SUMIF(#REF!,Aufteilung_Gebäudegruppen_BWZK!A461,#REF!)</f>
        <v>#REF!</v>
      </c>
      <c r="X461" s="72" t="e">
        <f>SUMIF(#REF!,Aufteilung_Gebäudegruppen_BWZK!A461,#REF!)</f>
        <v>#REF!</v>
      </c>
      <c r="Y461" s="72" t="e">
        <f>SUMIF(#REF!,Aufteilung_Gebäudegruppen_BWZK!A461,#REF!)</f>
        <v>#REF!</v>
      </c>
      <c r="Z461" s="72" t="e">
        <f>SUMIF(#REF!,Aufteilung_Gebäudegruppen_BWZK!A461,#REF!)</f>
        <v>#REF!</v>
      </c>
      <c r="AA461" s="67"/>
      <c r="AB461" s="72" t="e">
        <f>SUMIF(#REF!,Aufteilung_Gebäudegruppen_BWZK!A461,#REF!)</f>
        <v>#REF!</v>
      </c>
      <c r="AC461" s="72" t="e">
        <f>SUMIF(#REF!,Aufteilung_Gebäudegruppen_BWZK!A461,#REF!)</f>
        <v>#REF!</v>
      </c>
      <c r="AD461" s="72" t="e">
        <f>SUMIF(#REF!,Aufteilung_Gebäudegruppen_BWZK!A461,#REF!)</f>
        <v>#REF!</v>
      </c>
      <c r="AE461" s="72" t="e">
        <f>SUMIF(#REF!,Aufteilung_Gebäudegruppen_BWZK!A461,#REF!)</f>
        <v>#REF!</v>
      </c>
      <c r="AF461" s="72" t="e">
        <f>SUMIF(#REF!,Aufteilung_Gebäudegruppen_BWZK!A461,#REF!)</f>
        <v>#REF!</v>
      </c>
      <c r="AG461" s="67"/>
      <c r="AH461" s="72" t="e">
        <f>SUMIF(#REF!,Aufteilung_Gebäudegruppen_BWZK!A461,#REF!)</f>
        <v>#REF!</v>
      </c>
      <c r="AI461" s="72" t="e">
        <f>SUMIF(#REF!,Aufteilung_Gebäudegruppen_BWZK!A461,#REF!)</f>
        <v>#REF!</v>
      </c>
      <c r="AJ461" s="72" t="e">
        <f>SUMIF(#REF!,Aufteilung_Gebäudegruppen_BWZK!A461,#REF!)</f>
        <v>#REF!</v>
      </c>
      <c r="AK461" s="72" t="e">
        <f>SUMIF(#REF!,Aufteilung_Gebäudegruppen_BWZK!A461,#REF!)</f>
        <v>#REF!</v>
      </c>
      <c r="AL461" s="72" t="e">
        <f>SUMIF(#REF!,Aufteilung_Gebäudegruppen_BWZK!A461,#REF!)</f>
        <v>#REF!</v>
      </c>
      <c r="AM461" s="69"/>
      <c r="AN461" s="70" t="s">
        <v>47</v>
      </c>
      <c r="AO461" s="70" t="e">
        <f t="shared" si="120"/>
        <v>#REF!</v>
      </c>
      <c r="AP461" s="70" t="e">
        <f t="shared" si="121"/>
        <v>#REF!</v>
      </c>
      <c r="AQ461" s="70" t="e">
        <f t="shared" si="122"/>
        <v>#REF!</v>
      </c>
      <c r="AR461" s="70" t="e">
        <f t="shared" si="123"/>
        <v>#REF!</v>
      </c>
      <c r="AS461" s="71"/>
      <c r="AT461" s="70" t="s">
        <v>47</v>
      </c>
      <c r="AU461" s="70" t="e">
        <f t="shared" si="124"/>
        <v>#REF!</v>
      </c>
      <c r="AV461" s="70" t="e">
        <f t="shared" si="125"/>
        <v>#REF!</v>
      </c>
      <c r="AW461" s="70" t="e">
        <f t="shared" si="126"/>
        <v>#REF!</v>
      </c>
      <c r="AX461" s="70" t="e">
        <f t="shared" si="127"/>
        <v>#REF!</v>
      </c>
      <c r="AY461" s="71"/>
      <c r="AZ461" s="70" t="s">
        <v>47</v>
      </c>
      <c r="BA461" s="70" t="e">
        <f t="shared" si="128"/>
        <v>#REF!</v>
      </c>
      <c r="BB461" s="70" t="e">
        <f t="shared" si="129"/>
        <v>#REF!</v>
      </c>
      <c r="BC461" s="70" t="e">
        <f t="shared" si="130"/>
        <v>#REF!</v>
      </c>
      <c r="BD461" s="70" t="e">
        <f t="shared" si="131"/>
        <v>#REF!</v>
      </c>
      <c r="BE461" s="71"/>
      <c r="BF461" s="70" t="s">
        <v>47</v>
      </c>
      <c r="BG461" s="70" t="e">
        <f t="shared" si="132"/>
        <v>#REF!</v>
      </c>
      <c r="BH461" s="70" t="e">
        <f t="shared" si="133"/>
        <v>#REF!</v>
      </c>
      <c r="BI461" s="70" t="e">
        <f t="shared" si="134"/>
        <v>#REF!</v>
      </c>
      <c r="BJ461" s="70" t="e">
        <f t="shared" si="135"/>
        <v>#REF!</v>
      </c>
      <c r="BK461" s="71"/>
      <c r="BL461" s="70" t="s">
        <v>47</v>
      </c>
      <c r="BM461" s="70" t="e">
        <f t="shared" si="136"/>
        <v>#REF!</v>
      </c>
      <c r="BN461" s="70" t="e">
        <f t="shared" si="137"/>
        <v>#REF!</v>
      </c>
      <c r="BO461" s="70" t="e">
        <f t="shared" si="138"/>
        <v>#REF!</v>
      </c>
      <c r="BP461" s="70" t="e">
        <f t="shared" si="139"/>
        <v>#REF!</v>
      </c>
      <c r="BQ461" s="52"/>
    </row>
    <row r="462" spans="1:69">
      <c r="A462" s="5">
        <v>9840</v>
      </c>
      <c r="B462" s="5" t="s">
        <v>467</v>
      </c>
      <c r="C462" s="40"/>
      <c r="D462" s="14" t="e">
        <f>SUMIF(#REF!,Aufteilung_Gebäudegruppen_BWZK!A462,#REF!)</f>
        <v>#REF!</v>
      </c>
      <c r="E462" s="14" t="e">
        <f>SUMIF(#REF!,Aufteilung_Gebäudegruppen_BWZK!A462,#REF!)</f>
        <v>#REF!</v>
      </c>
      <c r="F462" s="14" t="e">
        <f>SUMIF(#REF!,Aufteilung_Gebäudegruppen_BWZK!A462,#REF!)</f>
        <v>#REF!</v>
      </c>
      <c r="G462" s="14" t="e">
        <f>SUMIF(#REF!,Aufteilung_Gebäudegruppen_BWZK!A462,#REF!)</f>
        <v>#REF!</v>
      </c>
      <c r="H462" s="14" t="e">
        <f>SUMIF(#REF!,Aufteilung_Gebäudegruppen_BWZK!A462,#REF!)</f>
        <v>#REF!</v>
      </c>
      <c r="I462" s="67"/>
      <c r="J462" s="72" t="e">
        <f>SUMIF(#REF!,Aufteilung_Gebäudegruppen_BWZK!A462,#REF!)</f>
        <v>#REF!</v>
      </c>
      <c r="K462" s="72" t="e">
        <f>SUMIF(#REF!,Aufteilung_Gebäudegruppen_BWZK!A462,#REF!)</f>
        <v>#REF!</v>
      </c>
      <c r="L462" s="72" t="e">
        <f>SUMIF(#REF!,Aufteilung_Gebäudegruppen_BWZK!A462,#REF!)</f>
        <v>#REF!</v>
      </c>
      <c r="M462" s="72" t="e">
        <f>SUMIF(#REF!,Aufteilung_Gebäudegruppen_BWZK!A462,#REF!)</f>
        <v>#REF!</v>
      </c>
      <c r="N462" s="72" t="e">
        <f>SUMIF(#REF!,Aufteilung_Gebäudegruppen_BWZK!A462,#REF!)</f>
        <v>#REF!</v>
      </c>
      <c r="O462" s="67"/>
      <c r="P462" s="72" t="e">
        <f>SUMIF(#REF!,Aufteilung_Gebäudegruppen_BWZK!A462,#REF!)</f>
        <v>#REF!</v>
      </c>
      <c r="Q462" s="72" t="e">
        <f>SUMIF(#REF!,Aufteilung_Gebäudegruppen_BWZK!A462,#REF!)</f>
        <v>#REF!</v>
      </c>
      <c r="R462" s="72" t="e">
        <f>SUMIF(#REF!,Aufteilung_Gebäudegruppen_BWZK!A462,#REF!)</f>
        <v>#REF!</v>
      </c>
      <c r="S462" s="72" t="e">
        <f>SUMIF(#REF!,Aufteilung_Gebäudegruppen_BWZK!A462,#REF!)</f>
        <v>#REF!</v>
      </c>
      <c r="T462" s="72" t="e">
        <f>SUMIF(#REF!,Aufteilung_Gebäudegruppen_BWZK!A462,#REF!)</f>
        <v>#REF!</v>
      </c>
      <c r="U462" s="67"/>
      <c r="V462" s="72" t="e">
        <f>SUMIF(#REF!,Aufteilung_Gebäudegruppen_BWZK!A462,#REF!)</f>
        <v>#REF!</v>
      </c>
      <c r="W462" s="72" t="e">
        <f>SUMIF(#REF!,Aufteilung_Gebäudegruppen_BWZK!A462,#REF!)</f>
        <v>#REF!</v>
      </c>
      <c r="X462" s="72" t="e">
        <f>SUMIF(#REF!,Aufteilung_Gebäudegruppen_BWZK!A462,#REF!)</f>
        <v>#REF!</v>
      </c>
      <c r="Y462" s="72" t="e">
        <f>SUMIF(#REF!,Aufteilung_Gebäudegruppen_BWZK!A462,#REF!)</f>
        <v>#REF!</v>
      </c>
      <c r="Z462" s="72" t="e">
        <f>SUMIF(#REF!,Aufteilung_Gebäudegruppen_BWZK!A462,#REF!)</f>
        <v>#REF!</v>
      </c>
      <c r="AA462" s="67"/>
      <c r="AB462" s="72" t="e">
        <f>SUMIF(#REF!,Aufteilung_Gebäudegruppen_BWZK!A462,#REF!)</f>
        <v>#REF!</v>
      </c>
      <c r="AC462" s="72" t="e">
        <f>SUMIF(#REF!,Aufteilung_Gebäudegruppen_BWZK!A462,#REF!)</f>
        <v>#REF!</v>
      </c>
      <c r="AD462" s="72" t="e">
        <f>SUMIF(#REF!,Aufteilung_Gebäudegruppen_BWZK!A462,#REF!)</f>
        <v>#REF!</v>
      </c>
      <c r="AE462" s="72" t="e">
        <f>SUMIF(#REF!,Aufteilung_Gebäudegruppen_BWZK!A462,#REF!)</f>
        <v>#REF!</v>
      </c>
      <c r="AF462" s="72" t="e">
        <f>SUMIF(#REF!,Aufteilung_Gebäudegruppen_BWZK!A462,#REF!)</f>
        <v>#REF!</v>
      </c>
      <c r="AG462" s="67"/>
      <c r="AH462" s="72" t="e">
        <f>SUMIF(#REF!,Aufteilung_Gebäudegruppen_BWZK!A462,#REF!)</f>
        <v>#REF!</v>
      </c>
      <c r="AI462" s="72" t="e">
        <f>SUMIF(#REF!,Aufteilung_Gebäudegruppen_BWZK!A462,#REF!)</f>
        <v>#REF!</v>
      </c>
      <c r="AJ462" s="72" t="e">
        <f>SUMIF(#REF!,Aufteilung_Gebäudegruppen_BWZK!A462,#REF!)</f>
        <v>#REF!</v>
      </c>
      <c r="AK462" s="72" t="e">
        <f>SUMIF(#REF!,Aufteilung_Gebäudegruppen_BWZK!A462,#REF!)</f>
        <v>#REF!</v>
      </c>
      <c r="AL462" s="72" t="e">
        <f>SUMIF(#REF!,Aufteilung_Gebäudegruppen_BWZK!A462,#REF!)</f>
        <v>#REF!</v>
      </c>
      <c r="AM462" s="69"/>
      <c r="AN462" s="70" t="s">
        <v>47</v>
      </c>
      <c r="AO462" s="70" t="e">
        <f t="shared" si="120"/>
        <v>#REF!</v>
      </c>
      <c r="AP462" s="70" t="e">
        <f t="shared" si="121"/>
        <v>#REF!</v>
      </c>
      <c r="AQ462" s="70" t="e">
        <f t="shared" si="122"/>
        <v>#REF!</v>
      </c>
      <c r="AR462" s="70" t="e">
        <f t="shared" si="123"/>
        <v>#REF!</v>
      </c>
      <c r="AS462" s="71"/>
      <c r="AT462" s="70" t="s">
        <v>47</v>
      </c>
      <c r="AU462" s="70" t="e">
        <f t="shared" si="124"/>
        <v>#REF!</v>
      </c>
      <c r="AV462" s="70" t="e">
        <f t="shared" si="125"/>
        <v>#REF!</v>
      </c>
      <c r="AW462" s="70" t="e">
        <f t="shared" si="126"/>
        <v>#REF!</v>
      </c>
      <c r="AX462" s="70" t="e">
        <f t="shared" si="127"/>
        <v>#REF!</v>
      </c>
      <c r="AY462" s="71"/>
      <c r="AZ462" s="70" t="s">
        <v>47</v>
      </c>
      <c r="BA462" s="70" t="e">
        <f t="shared" si="128"/>
        <v>#REF!</v>
      </c>
      <c r="BB462" s="70" t="e">
        <f t="shared" si="129"/>
        <v>#REF!</v>
      </c>
      <c r="BC462" s="70" t="e">
        <f t="shared" si="130"/>
        <v>#REF!</v>
      </c>
      <c r="BD462" s="70" t="e">
        <f t="shared" si="131"/>
        <v>#REF!</v>
      </c>
      <c r="BE462" s="71"/>
      <c r="BF462" s="70" t="s">
        <v>47</v>
      </c>
      <c r="BG462" s="70" t="e">
        <f t="shared" si="132"/>
        <v>#REF!</v>
      </c>
      <c r="BH462" s="70" t="e">
        <f t="shared" si="133"/>
        <v>#REF!</v>
      </c>
      <c r="BI462" s="70" t="e">
        <f t="shared" si="134"/>
        <v>#REF!</v>
      </c>
      <c r="BJ462" s="70" t="e">
        <f t="shared" si="135"/>
        <v>#REF!</v>
      </c>
      <c r="BK462" s="71"/>
      <c r="BL462" s="70" t="s">
        <v>47</v>
      </c>
      <c r="BM462" s="70" t="e">
        <f t="shared" si="136"/>
        <v>#REF!</v>
      </c>
      <c r="BN462" s="70" t="e">
        <f t="shared" si="137"/>
        <v>#REF!</v>
      </c>
      <c r="BO462" s="70" t="e">
        <f t="shared" si="138"/>
        <v>#REF!</v>
      </c>
      <c r="BP462" s="70" t="e">
        <f t="shared" si="139"/>
        <v>#REF!</v>
      </c>
      <c r="BQ462" s="52"/>
    </row>
    <row r="463" spans="1:69">
      <c r="A463" s="5">
        <v>9850</v>
      </c>
      <c r="B463" s="5" t="s">
        <v>468</v>
      </c>
      <c r="C463" s="40"/>
      <c r="D463" s="14" t="e">
        <f>SUMIF(#REF!,Aufteilung_Gebäudegruppen_BWZK!A463,#REF!)</f>
        <v>#REF!</v>
      </c>
      <c r="E463" s="14" t="e">
        <f>SUMIF(#REF!,Aufteilung_Gebäudegruppen_BWZK!A463,#REF!)</f>
        <v>#REF!</v>
      </c>
      <c r="F463" s="14" t="e">
        <f>SUMIF(#REF!,Aufteilung_Gebäudegruppen_BWZK!A463,#REF!)</f>
        <v>#REF!</v>
      </c>
      <c r="G463" s="14" t="e">
        <f>SUMIF(#REF!,Aufteilung_Gebäudegruppen_BWZK!A463,#REF!)</f>
        <v>#REF!</v>
      </c>
      <c r="H463" s="14" t="e">
        <f>SUMIF(#REF!,Aufteilung_Gebäudegruppen_BWZK!A463,#REF!)</f>
        <v>#REF!</v>
      </c>
      <c r="I463" s="67"/>
      <c r="J463" s="72" t="e">
        <f>SUMIF(#REF!,Aufteilung_Gebäudegruppen_BWZK!A463,#REF!)</f>
        <v>#REF!</v>
      </c>
      <c r="K463" s="72" t="e">
        <f>SUMIF(#REF!,Aufteilung_Gebäudegruppen_BWZK!A463,#REF!)</f>
        <v>#REF!</v>
      </c>
      <c r="L463" s="72" t="e">
        <f>SUMIF(#REF!,Aufteilung_Gebäudegruppen_BWZK!A463,#REF!)</f>
        <v>#REF!</v>
      </c>
      <c r="M463" s="72" t="e">
        <f>SUMIF(#REF!,Aufteilung_Gebäudegruppen_BWZK!A463,#REF!)</f>
        <v>#REF!</v>
      </c>
      <c r="N463" s="72" t="e">
        <f>SUMIF(#REF!,Aufteilung_Gebäudegruppen_BWZK!A463,#REF!)</f>
        <v>#REF!</v>
      </c>
      <c r="O463" s="67"/>
      <c r="P463" s="72" t="e">
        <f>SUMIF(#REF!,Aufteilung_Gebäudegruppen_BWZK!A463,#REF!)</f>
        <v>#REF!</v>
      </c>
      <c r="Q463" s="72" t="e">
        <f>SUMIF(#REF!,Aufteilung_Gebäudegruppen_BWZK!A463,#REF!)</f>
        <v>#REF!</v>
      </c>
      <c r="R463" s="72" t="e">
        <f>SUMIF(#REF!,Aufteilung_Gebäudegruppen_BWZK!A463,#REF!)</f>
        <v>#REF!</v>
      </c>
      <c r="S463" s="72" t="e">
        <f>SUMIF(#REF!,Aufteilung_Gebäudegruppen_BWZK!A463,#REF!)</f>
        <v>#REF!</v>
      </c>
      <c r="T463" s="72" t="e">
        <f>SUMIF(#REF!,Aufteilung_Gebäudegruppen_BWZK!A463,#REF!)</f>
        <v>#REF!</v>
      </c>
      <c r="U463" s="67"/>
      <c r="V463" s="72" t="e">
        <f>SUMIF(#REF!,Aufteilung_Gebäudegruppen_BWZK!A463,#REF!)</f>
        <v>#REF!</v>
      </c>
      <c r="W463" s="72" t="e">
        <f>SUMIF(#REF!,Aufteilung_Gebäudegruppen_BWZK!A463,#REF!)</f>
        <v>#REF!</v>
      </c>
      <c r="X463" s="72" t="e">
        <f>SUMIF(#REF!,Aufteilung_Gebäudegruppen_BWZK!A463,#REF!)</f>
        <v>#REF!</v>
      </c>
      <c r="Y463" s="72" t="e">
        <f>SUMIF(#REF!,Aufteilung_Gebäudegruppen_BWZK!A463,#REF!)</f>
        <v>#REF!</v>
      </c>
      <c r="Z463" s="72" t="e">
        <f>SUMIF(#REF!,Aufteilung_Gebäudegruppen_BWZK!A463,#REF!)</f>
        <v>#REF!</v>
      </c>
      <c r="AA463" s="67"/>
      <c r="AB463" s="72" t="e">
        <f>SUMIF(#REF!,Aufteilung_Gebäudegruppen_BWZK!A463,#REF!)</f>
        <v>#REF!</v>
      </c>
      <c r="AC463" s="72" t="e">
        <f>SUMIF(#REF!,Aufteilung_Gebäudegruppen_BWZK!A463,#REF!)</f>
        <v>#REF!</v>
      </c>
      <c r="AD463" s="72" t="e">
        <f>SUMIF(#REF!,Aufteilung_Gebäudegruppen_BWZK!A463,#REF!)</f>
        <v>#REF!</v>
      </c>
      <c r="AE463" s="72" t="e">
        <f>SUMIF(#REF!,Aufteilung_Gebäudegruppen_BWZK!A463,#REF!)</f>
        <v>#REF!</v>
      </c>
      <c r="AF463" s="72" t="e">
        <f>SUMIF(#REF!,Aufteilung_Gebäudegruppen_BWZK!A463,#REF!)</f>
        <v>#REF!</v>
      </c>
      <c r="AG463" s="67"/>
      <c r="AH463" s="72" t="e">
        <f>SUMIF(#REF!,Aufteilung_Gebäudegruppen_BWZK!A463,#REF!)</f>
        <v>#REF!</v>
      </c>
      <c r="AI463" s="72" t="e">
        <f>SUMIF(#REF!,Aufteilung_Gebäudegruppen_BWZK!A463,#REF!)</f>
        <v>#REF!</v>
      </c>
      <c r="AJ463" s="72" t="e">
        <f>SUMIF(#REF!,Aufteilung_Gebäudegruppen_BWZK!A463,#REF!)</f>
        <v>#REF!</v>
      </c>
      <c r="AK463" s="72" t="e">
        <f>SUMIF(#REF!,Aufteilung_Gebäudegruppen_BWZK!A463,#REF!)</f>
        <v>#REF!</v>
      </c>
      <c r="AL463" s="72" t="e">
        <f>SUMIF(#REF!,Aufteilung_Gebäudegruppen_BWZK!A463,#REF!)</f>
        <v>#REF!</v>
      </c>
      <c r="AM463" s="69"/>
      <c r="AN463" s="70" t="s">
        <v>47</v>
      </c>
      <c r="AO463" s="70" t="e">
        <f t="shared" ref="AO463:AO468" si="140">IF(OR(E463=0,D463=0),"-",(E463-D463)/D463)</f>
        <v>#REF!</v>
      </c>
      <c r="AP463" s="70" t="e">
        <f t="shared" ref="AP463:AP468" si="141">IF(OR(F463=0,E463=0),"-",(F463-E463)/E463)</f>
        <v>#REF!</v>
      </c>
      <c r="AQ463" s="70" t="e">
        <f t="shared" ref="AQ463:AQ468" si="142">IF(OR(G463=0,F463=0),"-",(G463-F463)/F463)</f>
        <v>#REF!</v>
      </c>
      <c r="AR463" s="70" t="e">
        <f t="shared" ref="AR463:AR468" si="143">IF(OR(H463=0,G463=0),"-",(H463-G463)/G463)</f>
        <v>#REF!</v>
      </c>
      <c r="AS463" s="71"/>
      <c r="AT463" s="70" t="s">
        <v>47</v>
      </c>
      <c r="AU463" s="70" t="e">
        <f t="shared" ref="AU463:AU468" si="144">IF(OR(J463=0,K463=0),"-",((K463-J463)/J463))</f>
        <v>#REF!</v>
      </c>
      <c r="AV463" s="70" t="e">
        <f t="shared" ref="AV463:AV468" si="145">IF(OR(K463=0,L463=0),"-",((L463-K463)/K463))</f>
        <v>#REF!</v>
      </c>
      <c r="AW463" s="70" t="e">
        <f t="shared" ref="AW463:AW468" si="146">IF(OR(L463=0,M463=0),"-",((M463-L463)/L463))</f>
        <v>#REF!</v>
      </c>
      <c r="AX463" s="70" t="e">
        <f t="shared" ref="AX463:AX468" si="147">IF(OR(M463=0,N463=0),"-",((N463-M463)/M463))</f>
        <v>#REF!</v>
      </c>
      <c r="AY463" s="71"/>
      <c r="AZ463" s="70" t="s">
        <v>47</v>
      </c>
      <c r="BA463" s="70" t="e">
        <f t="shared" ref="BA463:BA468" si="148">IF(OR(V463=0,W463=0),"-",((W463-V463)/V463))</f>
        <v>#REF!</v>
      </c>
      <c r="BB463" s="70" t="e">
        <f t="shared" ref="BB463:BB468" si="149">IF(OR(W463=0,X463=0),"-",((X463-W463)/W463))</f>
        <v>#REF!</v>
      </c>
      <c r="BC463" s="70" t="e">
        <f t="shared" ref="BC463:BC468" si="150">IF(OR(X463=0,Y463=0),"-",((Y463-X463)/X463))</f>
        <v>#REF!</v>
      </c>
      <c r="BD463" s="70" t="e">
        <f t="shared" ref="BD463:BD468" si="151">IF(OR(Y463=0,Z463=0),"-",((Z463-Y463)/Y463))</f>
        <v>#REF!</v>
      </c>
      <c r="BE463" s="71"/>
      <c r="BF463" s="70" t="s">
        <v>47</v>
      </c>
      <c r="BG463" s="70" t="e">
        <f t="shared" ref="BG463:BG468" si="152">IF(OR(AB463=0,AC463=0),"-",((AC463-AB463)/AB463))</f>
        <v>#REF!</v>
      </c>
      <c r="BH463" s="70" t="e">
        <f t="shared" ref="BH463:BH468" si="153">IF(OR(AC463=0,AD463=0),"-",((AD463-AC463)/AC463))</f>
        <v>#REF!</v>
      </c>
      <c r="BI463" s="70" t="e">
        <f t="shared" ref="BI463:BI468" si="154">IF(OR(AD463=0,AE463=0),"-",((AE463-AD463)/AD463))</f>
        <v>#REF!</v>
      </c>
      <c r="BJ463" s="70" t="e">
        <f t="shared" ref="BJ463:BJ468" si="155">IF(OR(AE463=0,AF463=0),"-",((AF463-AE463)/AE463))</f>
        <v>#REF!</v>
      </c>
      <c r="BK463" s="71"/>
      <c r="BL463" s="70" t="s">
        <v>47</v>
      </c>
      <c r="BM463" s="70" t="e">
        <f t="shared" ref="BM463:BM468" si="156">IF(OR(AH463=0,AI463=0),"-",((AI463-AH463)/AH463))</f>
        <v>#REF!</v>
      </c>
      <c r="BN463" s="70" t="e">
        <f t="shared" ref="BN463:BN468" si="157">IF(OR(AI463=0,AJ463=0),"-",((AJ463-AI463)/AI463))</f>
        <v>#REF!</v>
      </c>
      <c r="BO463" s="70" t="e">
        <f t="shared" ref="BO463:BO468" si="158">IF(OR(AJ463=0,AK463=0),"-",((AK463-AJ463)/AJ463))</f>
        <v>#REF!</v>
      </c>
      <c r="BP463" s="70" t="e">
        <f t="shared" ref="BP463:BP468" si="159">IF(OR(AK463=0,AL463=0),"-",((AL463-AK463)/AK463))</f>
        <v>#REF!</v>
      </c>
      <c r="BQ463" s="52"/>
    </row>
    <row r="464" spans="1:69">
      <c r="A464" s="5">
        <v>9860</v>
      </c>
      <c r="B464" s="5" t="s">
        <v>469</v>
      </c>
      <c r="C464" s="40"/>
      <c r="D464" s="14" t="e">
        <f>SUMIF(#REF!,Aufteilung_Gebäudegruppen_BWZK!A464,#REF!)</f>
        <v>#REF!</v>
      </c>
      <c r="E464" s="14" t="e">
        <f>SUMIF(#REF!,Aufteilung_Gebäudegruppen_BWZK!A464,#REF!)</f>
        <v>#REF!</v>
      </c>
      <c r="F464" s="14" t="e">
        <f>SUMIF(#REF!,Aufteilung_Gebäudegruppen_BWZK!A464,#REF!)</f>
        <v>#REF!</v>
      </c>
      <c r="G464" s="14" t="e">
        <f>SUMIF(#REF!,Aufteilung_Gebäudegruppen_BWZK!A464,#REF!)</f>
        <v>#REF!</v>
      </c>
      <c r="H464" s="14" t="e">
        <f>SUMIF(#REF!,Aufteilung_Gebäudegruppen_BWZK!A464,#REF!)</f>
        <v>#REF!</v>
      </c>
      <c r="I464" s="67"/>
      <c r="J464" s="72" t="e">
        <f>SUMIF(#REF!,Aufteilung_Gebäudegruppen_BWZK!A464,#REF!)</f>
        <v>#REF!</v>
      </c>
      <c r="K464" s="72" t="e">
        <f>SUMIF(#REF!,Aufteilung_Gebäudegruppen_BWZK!A464,#REF!)</f>
        <v>#REF!</v>
      </c>
      <c r="L464" s="72" t="e">
        <f>SUMIF(#REF!,Aufteilung_Gebäudegruppen_BWZK!A464,#REF!)</f>
        <v>#REF!</v>
      </c>
      <c r="M464" s="72" t="e">
        <f>SUMIF(#REF!,Aufteilung_Gebäudegruppen_BWZK!A464,#REF!)</f>
        <v>#REF!</v>
      </c>
      <c r="N464" s="72" t="e">
        <f>SUMIF(#REF!,Aufteilung_Gebäudegruppen_BWZK!A464,#REF!)</f>
        <v>#REF!</v>
      </c>
      <c r="O464" s="67"/>
      <c r="P464" s="72" t="e">
        <f>SUMIF(#REF!,Aufteilung_Gebäudegruppen_BWZK!A464,#REF!)</f>
        <v>#REF!</v>
      </c>
      <c r="Q464" s="72" t="e">
        <f>SUMIF(#REF!,Aufteilung_Gebäudegruppen_BWZK!A464,#REF!)</f>
        <v>#REF!</v>
      </c>
      <c r="R464" s="72" t="e">
        <f>SUMIF(#REF!,Aufteilung_Gebäudegruppen_BWZK!A464,#REF!)</f>
        <v>#REF!</v>
      </c>
      <c r="S464" s="72" t="e">
        <f>SUMIF(#REF!,Aufteilung_Gebäudegruppen_BWZK!A464,#REF!)</f>
        <v>#REF!</v>
      </c>
      <c r="T464" s="72" t="e">
        <f>SUMIF(#REF!,Aufteilung_Gebäudegruppen_BWZK!A464,#REF!)</f>
        <v>#REF!</v>
      </c>
      <c r="U464" s="67"/>
      <c r="V464" s="72" t="e">
        <f>SUMIF(#REF!,Aufteilung_Gebäudegruppen_BWZK!A464,#REF!)</f>
        <v>#REF!</v>
      </c>
      <c r="W464" s="72" t="e">
        <f>SUMIF(#REF!,Aufteilung_Gebäudegruppen_BWZK!A464,#REF!)</f>
        <v>#REF!</v>
      </c>
      <c r="X464" s="72" t="e">
        <f>SUMIF(#REF!,Aufteilung_Gebäudegruppen_BWZK!A464,#REF!)</f>
        <v>#REF!</v>
      </c>
      <c r="Y464" s="72" t="e">
        <f>SUMIF(#REF!,Aufteilung_Gebäudegruppen_BWZK!A464,#REF!)</f>
        <v>#REF!</v>
      </c>
      <c r="Z464" s="72" t="e">
        <f>SUMIF(#REF!,Aufteilung_Gebäudegruppen_BWZK!A464,#REF!)</f>
        <v>#REF!</v>
      </c>
      <c r="AA464" s="67"/>
      <c r="AB464" s="72" t="e">
        <f>SUMIF(#REF!,Aufteilung_Gebäudegruppen_BWZK!A464,#REF!)</f>
        <v>#REF!</v>
      </c>
      <c r="AC464" s="72" t="e">
        <f>SUMIF(#REF!,Aufteilung_Gebäudegruppen_BWZK!A464,#REF!)</f>
        <v>#REF!</v>
      </c>
      <c r="AD464" s="72" t="e">
        <f>SUMIF(#REF!,Aufteilung_Gebäudegruppen_BWZK!A464,#REF!)</f>
        <v>#REF!</v>
      </c>
      <c r="AE464" s="72" t="e">
        <f>SUMIF(#REF!,Aufteilung_Gebäudegruppen_BWZK!A464,#REF!)</f>
        <v>#REF!</v>
      </c>
      <c r="AF464" s="72" t="e">
        <f>SUMIF(#REF!,Aufteilung_Gebäudegruppen_BWZK!A464,#REF!)</f>
        <v>#REF!</v>
      </c>
      <c r="AG464" s="67"/>
      <c r="AH464" s="72" t="e">
        <f>SUMIF(#REF!,Aufteilung_Gebäudegruppen_BWZK!A464,#REF!)</f>
        <v>#REF!</v>
      </c>
      <c r="AI464" s="72" t="e">
        <f>SUMIF(#REF!,Aufteilung_Gebäudegruppen_BWZK!A464,#REF!)</f>
        <v>#REF!</v>
      </c>
      <c r="AJ464" s="72" t="e">
        <f>SUMIF(#REF!,Aufteilung_Gebäudegruppen_BWZK!A464,#REF!)</f>
        <v>#REF!</v>
      </c>
      <c r="AK464" s="72" t="e">
        <f>SUMIF(#REF!,Aufteilung_Gebäudegruppen_BWZK!A464,#REF!)</f>
        <v>#REF!</v>
      </c>
      <c r="AL464" s="72" t="e">
        <f>SUMIF(#REF!,Aufteilung_Gebäudegruppen_BWZK!A464,#REF!)</f>
        <v>#REF!</v>
      </c>
      <c r="AM464" s="69"/>
      <c r="AN464" s="70" t="s">
        <v>47</v>
      </c>
      <c r="AO464" s="70" t="e">
        <f t="shared" si="140"/>
        <v>#REF!</v>
      </c>
      <c r="AP464" s="70" t="e">
        <f t="shared" si="141"/>
        <v>#REF!</v>
      </c>
      <c r="AQ464" s="70" t="e">
        <f t="shared" si="142"/>
        <v>#REF!</v>
      </c>
      <c r="AR464" s="70" t="e">
        <f t="shared" si="143"/>
        <v>#REF!</v>
      </c>
      <c r="AS464" s="71"/>
      <c r="AT464" s="70" t="s">
        <v>47</v>
      </c>
      <c r="AU464" s="70" t="e">
        <f t="shared" si="144"/>
        <v>#REF!</v>
      </c>
      <c r="AV464" s="70" t="e">
        <f t="shared" si="145"/>
        <v>#REF!</v>
      </c>
      <c r="AW464" s="70" t="e">
        <f t="shared" si="146"/>
        <v>#REF!</v>
      </c>
      <c r="AX464" s="70" t="e">
        <f t="shared" si="147"/>
        <v>#REF!</v>
      </c>
      <c r="AY464" s="71"/>
      <c r="AZ464" s="70" t="s">
        <v>47</v>
      </c>
      <c r="BA464" s="70" t="e">
        <f t="shared" si="148"/>
        <v>#REF!</v>
      </c>
      <c r="BB464" s="70" t="e">
        <f t="shared" si="149"/>
        <v>#REF!</v>
      </c>
      <c r="BC464" s="70" t="e">
        <f t="shared" si="150"/>
        <v>#REF!</v>
      </c>
      <c r="BD464" s="70" t="e">
        <f t="shared" si="151"/>
        <v>#REF!</v>
      </c>
      <c r="BE464" s="71"/>
      <c r="BF464" s="70" t="s">
        <v>47</v>
      </c>
      <c r="BG464" s="70" t="e">
        <f t="shared" si="152"/>
        <v>#REF!</v>
      </c>
      <c r="BH464" s="70" t="e">
        <f t="shared" si="153"/>
        <v>#REF!</v>
      </c>
      <c r="BI464" s="70" t="e">
        <f t="shared" si="154"/>
        <v>#REF!</v>
      </c>
      <c r="BJ464" s="70" t="e">
        <f t="shared" si="155"/>
        <v>#REF!</v>
      </c>
      <c r="BK464" s="71"/>
      <c r="BL464" s="70" t="s">
        <v>47</v>
      </c>
      <c r="BM464" s="70" t="e">
        <f t="shared" si="156"/>
        <v>#REF!</v>
      </c>
      <c r="BN464" s="70" t="e">
        <f t="shared" si="157"/>
        <v>#REF!</v>
      </c>
      <c r="BO464" s="70" t="e">
        <f t="shared" si="158"/>
        <v>#REF!</v>
      </c>
      <c r="BP464" s="70" t="e">
        <f t="shared" si="159"/>
        <v>#REF!</v>
      </c>
      <c r="BQ464" s="52"/>
    </row>
    <row r="465" spans="1:69">
      <c r="A465" s="5">
        <v>9870</v>
      </c>
      <c r="B465" s="5" t="s">
        <v>470</v>
      </c>
      <c r="C465" s="40"/>
      <c r="D465" s="14" t="e">
        <f>SUMIF(#REF!,Aufteilung_Gebäudegruppen_BWZK!A465,#REF!)</f>
        <v>#REF!</v>
      </c>
      <c r="E465" s="14" t="e">
        <f>SUMIF(#REF!,Aufteilung_Gebäudegruppen_BWZK!A465,#REF!)</f>
        <v>#REF!</v>
      </c>
      <c r="F465" s="14" t="e">
        <f>SUMIF(#REF!,Aufteilung_Gebäudegruppen_BWZK!A465,#REF!)</f>
        <v>#REF!</v>
      </c>
      <c r="G465" s="14" t="e">
        <f>SUMIF(#REF!,Aufteilung_Gebäudegruppen_BWZK!A465,#REF!)</f>
        <v>#REF!</v>
      </c>
      <c r="H465" s="14" t="e">
        <f>SUMIF(#REF!,Aufteilung_Gebäudegruppen_BWZK!A465,#REF!)</f>
        <v>#REF!</v>
      </c>
      <c r="I465" s="67"/>
      <c r="J465" s="72" t="e">
        <f>SUMIF(#REF!,Aufteilung_Gebäudegruppen_BWZK!A465,#REF!)</f>
        <v>#REF!</v>
      </c>
      <c r="K465" s="72" t="e">
        <f>SUMIF(#REF!,Aufteilung_Gebäudegruppen_BWZK!A465,#REF!)</f>
        <v>#REF!</v>
      </c>
      <c r="L465" s="72" t="e">
        <f>SUMIF(#REF!,Aufteilung_Gebäudegruppen_BWZK!A465,#REF!)</f>
        <v>#REF!</v>
      </c>
      <c r="M465" s="72" t="e">
        <f>SUMIF(#REF!,Aufteilung_Gebäudegruppen_BWZK!A465,#REF!)</f>
        <v>#REF!</v>
      </c>
      <c r="N465" s="72" t="e">
        <f>SUMIF(#REF!,Aufteilung_Gebäudegruppen_BWZK!A465,#REF!)</f>
        <v>#REF!</v>
      </c>
      <c r="O465" s="67"/>
      <c r="P465" s="72" t="e">
        <f>SUMIF(#REF!,Aufteilung_Gebäudegruppen_BWZK!A465,#REF!)</f>
        <v>#REF!</v>
      </c>
      <c r="Q465" s="72" t="e">
        <f>SUMIF(#REF!,Aufteilung_Gebäudegruppen_BWZK!A465,#REF!)</f>
        <v>#REF!</v>
      </c>
      <c r="R465" s="72" t="e">
        <f>SUMIF(#REF!,Aufteilung_Gebäudegruppen_BWZK!A465,#REF!)</f>
        <v>#REF!</v>
      </c>
      <c r="S465" s="72" t="e">
        <f>SUMIF(#REF!,Aufteilung_Gebäudegruppen_BWZK!A465,#REF!)</f>
        <v>#REF!</v>
      </c>
      <c r="T465" s="72" t="e">
        <f>SUMIF(#REF!,Aufteilung_Gebäudegruppen_BWZK!A465,#REF!)</f>
        <v>#REF!</v>
      </c>
      <c r="U465" s="67"/>
      <c r="V465" s="72" t="e">
        <f>SUMIF(#REF!,Aufteilung_Gebäudegruppen_BWZK!A465,#REF!)</f>
        <v>#REF!</v>
      </c>
      <c r="W465" s="72" t="e">
        <f>SUMIF(#REF!,Aufteilung_Gebäudegruppen_BWZK!A465,#REF!)</f>
        <v>#REF!</v>
      </c>
      <c r="X465" s="72" t="e">
        <f>SUMIF(#REF!,Aufteilung_Gebäudegruppen_BWZK!A465,#REF!)</f>
        <v>#REF!</v>
      </c>
      <c r="Y465" s="72" t="e">
        <f>SUMIF(#REF!,Aufteilung_Gebäudegruppen_BWZK!A465,#REF!)</f>
        <v>#REF!</v>
      </c>
      <c r="Z465" s="72" t="e">
        <f>SUMIF(#REF!,Aufteilung_Gebäudegruppen_BWZK!A465,#REF!)</f>
        <v>#REF!</v>
      </c>
      <c r="AA465" s="67"/>
      <c r="AB465" s="72" t="e">
        <f>SUMIF(#REF!,Aufteilung_Gebäudegruppen_BWZK!A465,#REF!)</f>
        <v>#REF!</v>
      </c>
      <c r="AC465" s="72" t="e">
        <f>SUMIF(#REF!,Aufteilung_Gebäudegruppen_BWZK!A465,#REF!)</f>
        <v>#REF!</v>
      </c>
      <c r="AD465" s="72" t="e">
        <f>SUMIF(#REF!,Aufteilung_Gebäudegruppen_BWZK!A465,#REF!)</f>
        <v>#REF!</v>
      </c>
      <c r="AE465" s="72" t="e">
        <f>SUMIF(#REF!,Aufteilung_Gebäudegruppen_BWZK!A465,#REF!)</f>
        <v>#REF!</v>
      </c>
      <c r="AF465" s="72" t="e">
        <f>SUMIF(#REF!,Aufteilung_Gebäudegruppen_BWZK!A465,#REF!)</f>
        <v>#REF!</v>
      </c>
      <c r="AG465" s="67"/>
      <c r="AH465" s="72" t="e">
        <f>SUMIF(#REF!,Aufteilung_Gebäudegruppen_BWZK!A465,#REF!)</f>
        <v>#REF!</v>
      </c>
      <c r="AI465" s="72" t="e">
        <f>SUMIF(#REF!,Aufteilung_Gebäudegruppen_BWZK!A465,#REF!)</f>
        <v>#REF!</v>
      </c>
      <c r="AJ465" s="72" t="e">
        <f>SUMIF(#REF!,Aufteilung_Gebäudegruppen_BWZK!A465,#REF!)</f>
        <v>#REF!</v>
      </c>
      <c r="AK465" s="72" t="e">
        <f>SUMIF(#REF!,Aufteilung_Gebäudegruppen_BWZK!A465,#REF!)</f>
        <v>#REF!</v>
      </c>
      <c r="AL465" s="72" t="e">
        <f>SUMIF(#REF!,Aufteilung_Gebäudegruppen_BWZK!A465,#REF!)</f>
        <v>#REF!</v>
      </c>
      <c r="AM465" s="69"/>
      <c r="AN465" s="70" t="s">
        <v>47</v>
      </c>
      <c r="AO465" s="70" t="e">
        <f t="shared" si="140"/>
        <v>#REF!</v>
      </c>
      <c r="AP465" s="70" t="e">
        <f t="shared" si="141"/>
        <v>#REF!</v>
      </c>
      <c r="AQ465" s="70" t="e">
        <f t="shared" si="142"/>
        <v>#REF!</v>
      </c>
      <c r="AR465" s="70" t="e">
        <f t="shared" si="143"/>
        <v>#REF!</v>
      </c>
      <c r="AS465" s="71"/>
      <c r="AT465" s="70" t="s">
        <v>47</v>
      </c>
      <c r="AU465" s="70" t="e">
        <f t="shared" si="144"/>
        <v>#REF!</v>
      </c>
      <c r="AV465" s="70" t="e">
        <f t="shared" si="145"/>
        <v>#REF!</v>
      </c>
      <c r="AW465" s="70" t="e">
        <f t="shared" si="146"/>
        <v>#REF!</v>
      </c>
      <c r="AX465" s="70" t="e">
        <f t="shared" si="147"/>
        <v>#REF!</v>
      </c>
      <c r="AY465" s="71"/>
      <c r="AZ465" s="70" t="s">
        <v>47</v>
      </c>
      <c r="BA465" s="70" t="e">
        <f t="shared" si="148"/>
        <v>#REF!</v>
      </c>
      <c r="BB465" s="70" t="e">
        <f t="shared" si="149"/>
        <v>#REF!</v>
      </c>
      <c r="BC465" s="70" t="e">
        <f t="shared" si="150"/>
        <v>#REF!</v>
      </c>
      <c r="BD465" s="70" t="e">
        <f t="shared" si="151"/>
        <v>#REF!</v>
      </c>
      <c r="BE465" s="71"/>
      <c r="BF465" s="70" t="s">
        <v>47</v>
      </c>
      <c r="BG465" s="70" t="e">
        <f t="shared" si="152"/>
        <v>#REF!</v>
      </c>
      <c r="BH465" s="70" t="e">
        <f t="shared" si="153"/>
        <v>#REF!</v>
      </c>
      <c r="BI465" s="70" t="e">
        <f t="shared" si="154"/>
        <v>#REF!</v>
      </c>
      <c r="BJ465" s="70" t="e">
        <f t="shared" si="155"/>
        <v>#REF!</v>
      </c>
      <c r="BK465" s="71"/>
      <c r="BL465" s="70" t="s">
        <v>47</v>
      </c>
      <c r="BM465" s="70" t="e">
        <f t="shared" si="156"/>
        <v>#REF!</v>
      </c>
      <c r="BN465" s="70" t="e">
        <f t="shared" si="157"/>
        <v>#REF!</v>
      </c>
      <c r="BO465" s="70" t="e">
        <f t="shared" si="158"/>
        <v>#REF!</v>
      </c>
      <c r="BP465" s="70" t="e">
        <f t="shared" si="159"/>
        <v>#REF!</v>
      </c>
      <c r="BQ465" s="52"/>
    </row>
    <row r="466" spans="1:69">
      <c r="A466" s="5">
        <v>9880</v>
      </c>
      <c r="B466" s="5" t="s">
        <v>471</v>
      </c>
      <c r="C466" s="40"/>
      <c r="D466" s="14" t="e">
        <f>SUMIF(#REF!,Aufteilung_Gebäudegruppen_BWZK!A466,#REF!)</f>
        <v>#REF!</v>
      </c>
      <c r="E466" s="14" t="e">
        <f>SUMIF(#REF!,Aufteilung_Gebäudegruppen_BWZK!A466,#REF!)</f>
        <v>#REF!</v>
      </c>
      <c r="F466" s="14" t="e">
        <f>SUMIF(#REF!,Aufteilung_Gebäudegruppen_BWZK!A466,#REF!)</f>
        <v>#REF!</v>
      </c>
      <c r="G466" s="14" t="e">
        <f>SUMIF(#REF!,Aufteilung_Gebäudegruppen_BWZK!A466,#REF!)</f>
        <v>#REF!</v>
      </c>
      <c r="H466" s="14" t="e">
        <f>SUMIF(#REF!,Aufteilung_Gebäudegruppen_BWZK!A466,#REF!)</f>
        <v>#REF!</v>
      </c>
      <c r="I466" s="67"/>
      <c r="J466" s="72" t="e">
        <f>SUMIF(#REF!,Aufteilung_Gebäudegruppen_BWZK!A466,#REF!)</f>
        <v>#REF!</v>
      </c>
      <c r="K466" s="72" t="e">
        <f>SUMIF(#REF!,Aufteilung_Gebäudegruppen_BWZK!A466,#REF!)</f>
        <v>#REF!</v>
      </c>
      <c r="L466" s="72" t="e">
        <f>SUMIF(#REF!,Aufteilung_Gebäudegruppen_BWZK!A466,#REF!)</f>
        <v>#REF!</v>
      </c>
      <c r="M466" s="72" t="e">
        <f>SUMIF(#REF!,Aufteilung_Gebäudegruppen_BWZK!A466,#REF!)</f>
        <v>#REF!</v>
      </c>
      <c r="N466" s="72" t="e">
        <f>SUMIF(#REF!,Aufteilung_Gebäudegruppen_BWZK!A466,#REF!)</f>
        <v>#REF!</v>
      </c>
      <c r="O466" s="67"/>
      <c r="P466" s="72" t="e">
        <f>SUMIF(#REF!,Aufteilung_Gebäudegruppen_BWZK!A466,#REF!)</f>
        <v>#REF!</v>
      </c>
      <c r="Q466" s="72" t="e">
        <f>SUMIF(#REF!,Aufteilung_Gebäudegruppen_BWZK!A466,#REF!)</f>
        <v>#REF!</v>
      </c>
      <c r="R466" s="72" t="e">
        <f>SUMIF(#REF!,Aufteilung_Gebäudegruppen_BWZK!A466,#REF!)</f>
        <v>#REF!</v>
      </c>
      <c r="S466" s="72" t="e">
        <f>SUMIF(#REF!,Aufteilung_Gebäudegruppen_BWZK!A466,#REF!)</f>
        <v>#REF!</v>
      </c>
      <c r="T466" s="72" t="e">
        <f>SUMIF(#REF!,Aufteilung_Gebäudegruppen_BWZK!A466,#REF!)</f>
        <v>#REF!</v>
      </c>
      <c r="U466" s="67"/>
      <c r="V466" s="72" t="e">
        <f>SUMIF(#REF!,Aufteilung_Gebäudegruppen_BWZK!A466,#REF!)</f>
        <v>#REF!</v>
      </c>
      <c r="W466" s="72" t="e">
        <f>SUMIF(#REF!,Aufteilung_Gebäudegruppen_BWZK!A466,#REF!)</f>
        <v>#REF!</v>
      </c>
      <c r="X466" s="72" t="e">
        <f>SUMIF(#REF!,Aufteilung_Gebäudegruppen_BWZK!A466,#REF!)</f>
        <v>#REF!</v>
      </c>
      <c r="Y466" s="72" t="e">
        <f>SUMIF(#REF!,Aufteilung_Gebäudegruppen_BWZK!A466,#REF!)</f>
        <v>#REF!</v>
      </c>
      <c r="Z466" s="72" t="e">
        <f>SUMIF(#REF!,Aufteilung_Gebäudegruppen_BWZK!A466,#REF!)</f>
        <v>#REF!</v>
      </c>
      <c r="AA466" s="67"/>
      <c r="AB466" s="72" t="e">
        <f>SUMIF(#REF!,Aufteilung_Gebäudegruppen_BWZK!A466,#REF!)</f>
        <v>#REF!</v>
      </c>
      <c r="AC466" s="72" t="e">
        <f>SUMIF(#REF!,Aufteilung_Gebäudegruppen_BWZK!A466,#REF!)</f>
        <v>#REF!</v>
      </c>
      <c r="AD466" s="72" t="e">
        <f>SUMIF(#REF!,Aufteilung_Gebäudegruppen_BWZK!A466,#REF!)</f>
        <v>#REF!</v>
      </c>
      <c r="AE466" s="72" t="e">
        <f>SUMIF(#REF!,Aufteilung_Gebäudegruppen_BWZK!A466,#REF!)</f>
        <v>#REF!</v>
      </c>
      <c r="AF466" s="72" t="e">
        <f>SUMIF(#REF!,Aufteilung_Gebäudegruppen_BWZK!A466,#REF!)</f>
        <v>#REF!</v>
      </c>
      <c r="AG466" s="67"/>
      <c r="AH466" s="72" t="e">
        <f>SUMIF(#REF!,Aufteilung_Gebäudegruppen_BWZK!A466,#REF!)</f>
        <v>#REF!</v>
      </c>
      <c r="AI466" s="72" t="e">
        <f>SUMIF(#REF!,Aufteilung_Gebäudegruppen_BWZK!A466,#REF!)</f>
        <v>#REF!</v>
      </c>
      <c r="AJ466" s="72" t="e">
        <f>SUMIF(#REF!,Aufteilung_Gebäudegruppen_BWZK!A466,#REF!)</f>
        <v>#REF!</v>
      </c>
      <c r="AK466" s="72" t="e">
        <f>SUMIF(#REF!,Aufteilung_Gebäudegruppen_BWZK!A466,#REF!)</f>
        <v>#REF!</v>
      </c>
      <c r="AL466" s="72" t="e">
        <f>SUMIF(#REF!,Aufteilung_Gebäudegruppen_BWZK!A466,#REF!)</f>
        <v>#REF!</v>
      </c>
      <c r="AM466" s="69"/>
      <c r="AN466" s="70" t="s">
        <v>47</v>
      </c>
      <c r="AO466" s="70" t="e">
        <f t="shared" si="140"/>
        <v>#REF!</v>
      </c>
      <c r="AP466" s="70" t="e">
        <f t="shared" si="141"/>
        <v>#REF!</v>
      </c>
      <c r="AQ466" s="70" t="e">
        <f t="shared" si="142"/>
        <v>#REF!</v>
      </c>
      <c r="AR466" s="70" t="e">
        <f t="shared" si="143"/>
        <v>#REF!</v>
      </c>
      <c r="AS466" s="71"/>
      <c r="AT466" s="70" t="s">
        <v>47</v>
      </c>
      <c r="AU466" s="70" t="e">
        <f t="shared" si="144"/>
        <v>#REF!</v>
      </c>
      <c r="AV466" s="70" t="e">
        <f t="shared" si="145"/>
        <v>#REF!</v>
      </c>
      <c r="AW466" s="70" t="e">
        <f t="shared" si="146"/>
        <v>#REF!</v>
      </c>
      <c r="AX466" s="70" t="e">
        <f t="shared" si="147"/>
        <v>#REF!</v>
      </c>
      <c r="AY466" s="71"/>
      <c r="AZ466" s="70" t="s">
        <v>47</v>
      </c>
      <c r="BA466" s="70" t="e">
        <f t="shared" si="148"/>
        <v>#REF!</v>
      </c>
      <c r="BB466" s="70" t="e">
        <f t="shared" si="149"/>
        <v>#REF!</v>
      </c>
      <c r="BC466" s="70" t="e">
        <f t="shared" si="150"/>
        <v>#REF!</v>
      </c>
      <c r="BD466" s="70" t="e">
        <f t="shared" si="151"/>
        <v>#REF!</v>
      </c>
      <c r="BE466" s="71"/>
      <c r="BF466" s="70" t="s">
        <v>47</v>
      </c>
      <c r="BG466" s="70" t="e">
        <f t="shared" si="152"/>
        <v>#REF!</v>
      </c>
      <c r="BH466" s="70" t="e">
        <f t="shared" si="153"/>
        <v>#REF!</v>
      </c>
      <c r="BI466" s="70" t="e">
        <f t="shared" si="154"/>
        <v>#REF!</v>
      </c>
      <c r="BJ466" s="70" t="e">
        <f t="shared" si="155"/>
        <v>#REF!</v>
      </c>
      <c r="BK466" s="71"/>
      <c r="BL466" s="70" t="s">
        <v>47</v>
      </c>
      <c r="BM466" s="70" t="e">
        <f t="shared" si="156"/>
        <v>#REF!</v>
      </c>
      <c r="BN466" s="70" t="e">
        <f t="shared" si="157"/>
        <v>#REF!</v>
      </c>
      <c r="BO466" s="70" t="e">
        <f t="shared" si="158"/>
        <v>#REF!</v>
      </c>
      <c r="BP466" s="70" t="e">
        <f t="shared" si="159"/>
        <v>#REF!</v>
      </c>
      <c r="BQ466" s="52"/>
    </row>
    <row r="467" spans="1:69">
      <c r="A467" s="5">
        <v>9890</v>
      </c>
      <c r="B467" s="5" t="s">
        <v>472</v>
      </c>
      <c r="C467" s="40"/>
      <c r="D467" s="14" t="e">
        <f>SUMIF(#REF!,Aufteilung_Gebäudegruppen_BWZK!A467,#REF!)</f>
        <v>#REF!</v>
      </c>
      <c r="E467" s="14" t="e">
        <f>SUMIF(#REF!,Aufteilung_Gebäudegruppen_BWZK!A467,#REF!)</f>
        <v>#REF!</v>
      </c>
      <c r="F467" s="14" t="e">
        <f>SUMIF(#REF!,Aufteilung_Gebäudegruppen_BWZK!A467,#REF!)</f>
        <v>#REF!</v>
      </c>
      <c r="G467" s="14" t="e">
        <f>SUMIF(#REF!,Aufteilung_Gebäudegruppen_BWZK!A467,#REF!)</f>
        <v>#REF!</v>
      </c>
      <c r="H467" s="14" t="e">
        <f>SUMIF(#REF!,Aufteilung_Gebäudegruppen_BWZK!A467,#REF!)</f>
        <v>#REF!</v>
      </c>
      <c r="I467" s="67"/>
      <c r="J467" s="72" t="e">
        <f>SUMIF(#REF!,Aufteilung_Gebäudegruppen_BWZK!A467,#REF!)</f>
        <v>#REF!</v>
      </c>
      <c r="K467" s="72" t="e">
        <f>SUMIF(#REF!,Aufteilung_Gebäudegruppen_BWZK!A467,#REF!)</f>
        <v>#REF!</v>
      </c>
      <c r="L467" s="72" t="e">
        <f>SUMIF(#REF!,Aufteilung_Gebäudegruppen_BWZK!A467,#REF!)</f>
        <v>#REF!</v>
      </c>
      <c r="M467" s="72" t="e">
        <f>SUMIF(#REF!,Aufteilung_Gebäudegruppen_BWZK!A467,#REF!)</f>
        <v>#REF!</v>
      </c>
      <c r="N467" s="72" t="e">
        <f>SUMIF(#REF!,Aufteilung_Gebäudegruppen_BWZK!A467,#REF!)</f>
        <v>#REF!</v>
      </c>
      <c r="O467" s="67"/>
      <c r="P467" s="72" t="e">
        <f>SUMIF(#REF!,Aufteilung_Gebäudegruppen_BWZK!A467,#REF!)</f>
        <v>#REF!</v>
      </c>
      <c r="Q467" s="72" t="e">
        <f>SUMIF(#REF!,Aufteilung_Gebäudegruppen_BWZK!A467,#REF!)</f>
        <v>#REF!</v>
      </c>
      <c r="R467" s="72" t="e">
        <f>SUMIF(#REF!,Aufteilung_Gebäudegruppen_BWZK!A467,#REF!)</f>
        <v>#REF!</v>
      </c>
      <c r="S467" s="72" t="e">
        <f>SUMIF(#REF!,Aufteilung_Gebäudegruppen_BWZK!A467,#REF!)</f>
        <v>#REF!</v>
      </c>
      <c r="T467" s="72" t="e">
        <f>SUMIF(#REF!,Aufteilung_Gebäudegruppen_BWZK!A467,#REF!)</f>
        <v>#REF!</v>
      </c>
      <c r="U467" s="67"/>
      <c r="V467" s="72" t="e">
        <f>SUMIF(#REF!,Aufteilung_Gebäudegruppen_BWZK!A467,#REF!)</f>
        <v>#REF!</v>
      </c>
      <c r="W467" s="72" t="e">
        <f>SUMIF(#REF!,Aufteilung_Gebäudegruppen_BWZK!A467,#REF!)</f>
        <v>#REF!</v>
      </c>
      <c r="X467" s="72" t="e">
        <f>SUMIF(#REF!,Aufteilung_Gebäudegruppen_BWZK!A467,#REF!)</f>
        <v>#REF!</v>
      </c>
      <c r="Y467" s="72" t="e">
        <f>SUMIF(#REF!,Aufteilung_Gebäudegruppen_BWZK!A467,#REF!)</f>
        <v>#REF!</v>
      </c>
      <c r="Z467" s="72" t="e">
        <f>SUMIF(#REF!,Aufteilung_Gebäudegruppen_BWZK!A467,#REF!)</f>
        <v>#REF!</v>
      </c>
      <c r="AA467" s="67"/>
      <c r="AB467" s="72" t="e">
        <f>SUMIF(#REF!,Aufteilung_Gebäudegruppen_BWZK!A467,#REF!)</f>
        <v>#REF!</v>
      </c>
      <c r="AC467" s="72" t="e">
        <f>SUMIF(#REF!,Aufteilung_Gebäudegruppen_BWZK!A467,#REF!)</f>
        <v>#REF!</v>
      </c>
      <c r="AD467" s="72" t="e">
        <f>SUMIF(#REF!,Aufteilung_Gebäudegruppen_BWZK!A467,#REF!)</f>
        <v>#REF!</v>
      </c>
      <c r="AE467" s="72" t="e">
        <f>SUMIF(#REF!,Aufteilung_Gebäudegruppen_BWZK!A467,#REF!)</f>
        <v>#REF!</v>
      </c>
      <c r="AF467" s="72" t="e">
        <f>SUMIF(#REF!,Aufteilung_Gebäudegruppen_BWZK!A467,#REF!)</f>
        <v>#REF!</v>
      </c>
      <c r="AG467" s="75"/>
      <c r="AH467" s="72" t="e">
        <f>SUMIF(#REF!,Aufteilung_Gebäudegruppen_BWZK!A467,#REF!)</f>
        <v>#REF!</v>
      </c>
      <c r="AI467" s="72" t="e">
        <f>SUMIF(#REF!,Aufteilung_Gebäudegruppen_BWZK!A467,#REF!)</f>
        <v>#REF!</v>
      </c>
      <c r="AJ467" s="72" t="e">
        <f>SUMIF(#REF!,Aufteilung_Gebäudegruppen_BWZK!A467,#REF!)</f>
        <v>#REF!</v>
      </c>
      <c r="AK467" s="72" t="e">
        <f>SUMIF(#REF!,Aufteilung_Gebäudegruppen_BWZK!A467,#REF!)</f>
        <v>#REF!</v>
      </c>
      <c r="AL467" s="72" t="e">
        <f>SUMIF(#REF!,Aufteilung_Gebäudegruppen_BWZK!A467,#REF!)</f>
        <v>#REF!</v>
      </c>
      <c r="AM467" s="69"/>
      <c r="AN467" s="70" t="s">
        <v>47</v>
      </c>
      <c r="AO467" s="70" t="e">
        <f t="shared" si="140"/>
        <v>#REF!</v>
      </c>
      <c r="AP467" s="70" t="e">
        <f t="shared" si="141"/>
        <v>#REF!</v>
      </c>
      <c r="AQ467" s="70" t="e">
        <f t="shared" si="142"/>
        <v>#REF!</v>
      </c>
      <c r="AR467" s="70" t="e">
        <f t="shared" si="143"/>
        <v>#REF!</v>
      </c>
      <c r="AS467" s="71"/>
      <c r="AT467" s="70" t="s">
        <v>47</v>
      </c>
      <c r="AU467" s="70" t="e">
        <f t="shared" si="144"/>
        <v>#REF!</v>
      </c>
      <c r="AV467" s="70" t="e">
        <f t="shared" si="145"/>
        <v>#REF!</v>
      </c>
      <c r="AW467" s="70" t="e">
        <f t="shared" si="146"/>
        <v>#REF!</v>
      </c>
      <c r="AX467" s="70" t="e">
        <f t="shared" si="147"/>
        <v>#REF!</v>
      </c>
      <c r="AY467" s="71"/>
      <c r="AZ467" s="70" t="s">
        <v>47</v>
      </c>
      <c r="BA467" s="70" t="e">
        <f t="shared" si="148"/>
        <v>#REF!</v>
      </c>
      <c r="BB467" s="70" t="e">
        <f t="shared" si="149"/>
        <v>#REF!</v>
      </c>
      <c r="BC467" s="70" t="e">
        <f t="shared" si="150"/>
        <v>#REF!</v>
      </c>
      <c r="BD467" s="70" t="e">
        <f t="shared" si="151"/>
        <v>#REF!</v>
      </c>
      <c r="BE467" s="71"/>
      <c r="BF467" s="70" t="s">
        <v>47</v>
      </c>
      <c r="BG467" s="70" t="e">
        <f t="shared" si="152"/>
        <v>#REF!</v>
      </c>
      <c r="BH467" s="70" t="e">
        <f t="shared" si="153"/>
        <v>#REF!</v>
      </c>
      <c r="BI467" s="70" t="e">
        <f t="shared" si="154"/>
        <v>#REF!</v>
      </c>
      <c r="BJ467" s="70" t="e">
        <f t="shared" si="155"/>
        <v>#REF!</v>
      </c>
      <c r="BK467" s="71"/>
      <c r="BL467" s="70" t="s">
        <v>47</v>
      </c>
      <c r="BM467" s="70" t="e">
        <f t="shared" si="156"/>
        <v>#REF!</v>
      </c>
      <c r="BN467" s="70" t="e">
        <f t="shared" si="157"/>
        <v>#REF!</v>
      </c>
      <c r="BO467" s="70" t="e">
        <f t="shared" si="158"/>
        <v>#REF!</v>
      </c>
      <c r="BP467" s="70" t="e">
        <f t="shared" si="159"/>
        <v>#REF!</v>
      </c>
      <c r="BQ467" s="52"/>
    </row>
    <row r="468" spans="1:69">
      <c r="A468" s="66">
        <v>9999</v>
      </c>
      <c r="B468" s="62"/>
      <c r="C468" s="40"/>
      <c r="D468" s="14" t="e">
        <f>SUMIF(#REF!,Aufteilung_Gebäudegruppen_BWZK!A468,#REF!)</f>
        <v>#REF!</v>
      </c>
      <c r="E468" s="14" t="e">
        <f>SUMIF(#REF!,Aufteilung_Gebäudegruppen_BWZK!A468,#REF!)</f>
        <v>#REF!</v>
      </c>
      <c r="F468" s="14" t="e">
        <f>SUMIF(#REF!,Aufteilung_Gebäudegruppen_BWZK!A468,#REF!)</f>
        <v>#REF!</v>
      </c>
      <c r="G468" s="14" t="e">
        <f>SUMIF(#REF!,Aufteilung_Gebäudegruppen_BWZK!A468,#REF!)</f>
        <v>#REF!</v>
      </c>
      <c r="H468" s="14" t="e">
        <f>SUMIF(#REF!,Aufteilung_Gebäudegruppen_BWZK!A468,#REF!)</f>
        <v>#REF!</v>
      </c>
      <c r="I468" s="67"/>
      <c r="J468" s="72" t="e">
        <f>SUMIF(#REF!,Aufteilung_Gebäudegruppen_BWZK!A468,#REF!)</f>
        <v>#REF!</v>
      </c>
      <c r="K468" s="72" t="e">
        <f>SUMIF(#REF!,Aufteilung_Gebäudegruppen_BWZK!A468,#REF!)</f>
        <v>#REF!</v>
      </c>
      <c r="L468" s="72" t="e">
        <f>SUMIF(#REF!,Aufteilung_Gebäudegruppen_BWZK!A468,#REF!)</f>
        <v>#REF!</v>
      </c>
      <c r="M468" s="72" t="e">
        <f>SUMIF(#REF!,Aufteilung_Gebäudegruppen_BWZK!A468,#REF!)</f>
        <v>#REF!</v>
      </c>
      <c r="N468" s="72" t="e">
        <f>SUMIF(#REF!,Aufteilung_Gebäudegruppen_BWZK!A468,#REF!)</f>
        <v>#REF!</v>
      </c>
      <c r="O468" s="67"/>
      <c r="P468" s="72" t="e">
        <f>SUMIF(#REF!,Aufteilung_Gebäudegruppen_BWZK!A468,#REF!)</f>
        <v>#REF!</v>
      </c>
      <c r="Q468" s="72" t="e">
        <f>SUMIF(#REF!,Aufteilung_Gebäudegruppen_BWZK!A468,#REF!)</f>
        <v>#REF!</v>
      </c>
      <c r="R468" s="72" t="e">
        <f>SUMIF(#REF!,Aufteilung_Gebäudegruppen_BWZK!A468,#REF!)</f>
        <v>#REF!</v>
      </c>
      <c r="S468" s="72" t="e">
        <f>SUMIF(#REF!,Aufteilung_Gebäudegruppen_BWZK!A468,#REF!)</f>
        <v>#REF!</v>
      </c>
      <c r="T468" s="72" t="e">
        <f>SUMIF(#REF!,Aufteilung_Gebäudegruppen_BWZK!A468,#REF!)</f>
        <v>#REF!</v>
      </c>
      <c r="U468" s="67"/>
      <c r="V468" s="72" t="e">
        <f>SUMIF(#REF!,Aufteilung_Gebäudegruppen_BWZK!A468,#REF!)</f>
        <v>#REF!</v>
      </c>
      <c r="W468" s="72" t="e">
        <f>SUMIF(#REF!,Aufteilung_Gebäudegruppen_BWZK!A468,#REF!)</f>
        <v>#REF!</v>
      </c>
      <c r="X468" s="72" t="e">
        <f>SUMIF(#REF!,Aufteilung_Gebäudegruppen_BWZK!A468,#REF!)</f>
        <v>#REF!</v>
      </c>
      <c r="Y468" s="72" t="e">
        <f>SUMIF(#REF!,Aufteilung_Gebäudegruppen_BWZK!A468,#REF!)</f>
        <v>#REF!</v>
      </c>
      <c r="Z468" s="72" t="e">
        <f>SUMIF(#REF!,Aufteilung_Gebäudegruppen_BWZK!A468,#REF!)</f>
        <v>#REF!</v>
      </c>
      <c r="AA468" s="67"/>
      <c r="AB468" s="72" t="e">
        <f>SUMIF(#REF!,Aufteilung_Gebäudegruppen_BWZK!A468,#REF!)</f>
        <v>#REF!</v>
      </c>
      <c r="AC468" s="72" t="e">
        <f>SUMIF(#REF!,Aufteilung_Gebäudegruppen_BWZK!A468,#REF!)</f>
        <v>#REF!</v>
      </c>
      <c r="AD468" s="72" t="e">
        <f>SUMIF(#REF!,Aufteilung_Gebäudegruppen_BWZK!A468,#REF!)</f>
        <v>#REF!</v>
      </c>
      <c r="AE468" s="72" t="e">
        <f>SUMIF(#REF!,Aufteilung_Gebäudegruppen_BWZK!A468,#REF!)</f>
        <v>#REF!</v>
      </c>
      <c r="AF468" s="72" t="e">
        <f>SUMIF(#REF!,Aufteilung_Gebäudegruppen_BWZK!A468,#REF!)</f>
        <v>#REF!</v>
      </c>
      <c r="AG468" s="75"/>
      <c r="AH468" s="72" t="e">
        <f>SUMIF(#REF!,Aufteilung_Gebäudegruppen_BWZK!A468,#REF!)</f>
        <v>#REF!</v>
      </c>
      <c r="AI468" s="72" t="e">
        <f>SUMIF(#REF!,Aufteilung_Gebäudegruppen_BWZK!A468,#REF!)</f>
        <v>#REF!</v>
      </c>
      <c r="AJ468" s="72" t="e">
        <f>SUMIF(#REF!,Aufteilung_Gebäudegruppen_BWZK!A468,#REF!)</f>
        <v>#REF!</v>
      </c>
      <c r="AK468" s="72" t="e">
        <f>SUMIF(#REF!,Aufteilung_Gebäudegruppen_BWZK!A468,#REF!)</f>
        <v>#REF!</v>
      </c>
      <c r="AL468" s="72" t="e">
        <f>SUMIF(#REF!,Aufteilung_Gebäudegruppen_BWZK!A468,#REF!)</f>
        <v>#REF!</v>
      </c>
      <c r="AM468" s="69"/>
      <c r="AN468" s="70" t="s">
        <v>47</v>
      </c>
      <c r="AO468" s="70" t="e">
        <f t="shared" si="140"/>
        <v>#REF!</v>
      </c>
      <c r="AP468" s="70" t="e">
        <f t="shared" si="141"/>
        <v>#REF!</v>
      </c>
      <c r="AQ468" s="70" t="e">
        <f t="shared" si="142"/>
        <v>#REF!</v>
      </c>
      <c r="AR468" s="70" t="e">
        <f t="shared" si="143"/>
        <v>#REF!</v>
      </c>
      <c r="AS468" s="71"/>
      <c r="AT468" s="70" t="s">
        <v>47</v>
      </c>
      <c r="AU468" s="70" t="e">
        <f t="shared" si="144"/>
        <v>#REF!</v>
      </c>
      <c r="AV468" s="70" t="e">
        <f t="shared" si="145"/>
        <v>#REF!</v>
      </c>
      <c r="AW468" s="70" t="e">
        <f t="shared" si="146"/>
        <v>#REF!</v>
      </c>
      <c r="AX468" s="70" t="e">
        <f t="shared" si="147"/>
        <v>#REF!</v>
      </c>
      <c r="AY468" s="71"/>
      <c r="AZ468" s="70" t="s">
        <v>47</v>
      </c>
      <c r="BA468" s="70" t="e">
        <f t="shared" si="148"/>
        <v>#REF!</v>
      </c>
      <c r="BB468" s="70" t="e">
        <f t="shared" si="149"/>
        <v>#REF!</v>
      </c>
      <c r="BC468" s="70" t="e">
        <f t="shared" si="150"/>
        <v>#REF!</v>
      </c>
      <c r="BD468" s="70" t="e">
        <f t="shared" si="151"/>
        <v>#REF!</v>
      </c>
      <c r="BE468" s="71"/>
      <c r="BF468" s="70" t="s">
        <v>47</v>
      </c>
      <c r="BG468" s="70" t="e">
        <f t="shared" si="152"/>
        <v>#REF!</v>
      </c>
      <c r="BH468" s="70" t="e">
        <f t="shared" si="153"/>
        <v>#REF!</v>
      </c>
      <c r="BI468" s="70" t="e">
        <f t="shared" si="154"/>
        <v>#REF!</v>
      </c>
      <c r="BJ468" s="70" t="e">
        <f t="shared" si="155"/>
        <v>#REF!</v>
      </c>
      <c r="BK468" s="71"/>
      <c r="BL468" s="70" t="s">
        <v>47</v>
      </c>
      <c r="BM468" s="70" t="e">
        <f t="shared" si="156"/>
        <v>#REF!</v>
      </c>
      <c r="BN468" s="70" t="e">
        <f t="shared" si="157"/>
        <v>#REF!</v>
      </c>
      <c r="BO468" s="70" t="e">
        <f t="shared" si="158"/>
        <v>#REF!</v>
      </c>
      <c r="BP468" s="70" t="e">
        <f t="shared" si="159"/>
        <v>#REF!</v>
      </c>
      <c r="BQ468" s="52"/>
    </row>
  </sheetData>
  <autoFilter ref="A14:BP14" xr:uid="{00000000-0009-0000-0000-000001000000}"/>
  <pageMargins left="0.7" right="0.7" top="0.43888888888888899" bottom="0.43888888888888899" header="0.3" footer="0.3"/>
  <pageSetup paperSize="9" orientation="portrait" horizontalDpi="300" verticalDpi="300"/>
  <headerFooter>
    <oddHeader>&amp;C&amp;"Arial,Regular"&amp;10&amp;Kffffff&amp;A</oddHeader>
    <oddFooter>&amp;L&amp;"Arial,Regular"&amp;10&amp;Kffffffdavidberlin / energie.smart.nutzen&amp;C&amp;"Arial,Regular"&amp;10&amp;Kffffff&amp;A&amp;R&amp;"Arial,Regular"&amp;10&amp;Kffffff&amp;D                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6"/>
  <sheetViews>
    <sheetView workbookViewId="0"/>
  </sheetViews>
  <sheetFormatPr baseColWidth="10" defaultColWidth="9.125" defaultRowHeight="14.25"/>
  <cols>
    <col min="1" max="1" width="10.75" customWidth="1"/>
    <col min="2" max="2" width="31.5" customWidth="1"/>
    <col min="3" max="3" width="12.875" customWidth="1"/>
    <col min="4" max="6" width="13.25" customWidth="1"/>
    <col min="7" max="8" width="9.375" customWidth="1"/>
    <col min="9" max="9" width="12.5" customWidth="1"/>
    <col min="10" max="10" width="19" customWidth="1"/>
    <col min="11" max="11" width="18.25" customWidth="1"/>
    <col min="12" max="12" width="19" customWidth="1"/>
    <col min="13" max="15" width="15.25" customWidth="1"/>
  </cols>
  <sheetData>
    <row r="1" spans="1:15">
      <c r="A1" s="66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5">
      <c r="A2" s="3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>
      <c r="A4" s="5" t="s">
        <v>473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>
      <c r="A5" s="5" t="s">
        <v>474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5">
      <c r="A7" s="5" t="s">
        <v>3</v>
      </c>
      <c r="B7" s="5" t="s">
        <v>475</v>
      </c>
      <c r="C7" s="5"/>
      <c r="D7" s="5"/>
      <c r="E7" s="5"/>
      <c r="F7" s="5"/>
      <c r="G7" s="5"/>
      <c r="H7" s="5"/>
      <c r="I7" s="5"/>
      <c r="J7" s="5"/>
      <c r="K7" s="66" t="s">
        <v>476</v>
      </c>
      <c r="L7" s="5"/>
    </row>
    <row r="8" spans="1:15">
      <c r="A8" s="53" t="s">
        <v>477</v>
      </c>
      <c r="B8" s="53" t="s">
        <v>478</v>
      </c>
      <c r="C8" s="53" t="s">
        <v>479</v>
      </c>
      <c r="D8" s="53" t="s">
        <v>480</v>
      </c>
      <c r="E8" s="53" t="s">
        <v>42</v>
      </c>
      <c r="F8" s="53" t="s">
        <v>481</v>
      </c>
      <c r="G8" s="53" t="s">
        <v>482</v>
      </c>
      <c r="H8" s="53" t="s">
        <v>483</v>
      </c>
      <c r="I8" s="53" t="s">
        <v>484</v>
      </c>
      <c r="J8" s="53" t="s">
        <v>485</v>
      </c>
      <c r="K8" s="53" t="s">
        <v>486</v>
      </c>
      <c r="L8" s="53" t="s">
        <v>487</v>
      </c>
      <c r="M8" s="53" t="s">
        <v>488</v>
      </c>
      <c r="N8" s="53" t="s">
        <v>487</v>
      </c>
      <c r="O8" s="53" t="s">
        <v>487</v>
      </c>
    </row>
    <row r="9" spans="1:15">
      <c r="A9" s="53"/>
      <c r="B9" s="53"/>
      <c r="C9" s="53"/>
      <c r="D9" s="53"/>
      <c r="E9" s="53"/>
      <c r="F9" s="53"/>
      <c r="G9" s="53"/>
      <c r="H9" s="53"/>
      <c r="I9" s="53" t="s">
        <v>489</v>
      </c>
      <c r="J9" s="53"/>
      <c r="K9" s="53"/>
      <c r="L9" s="53"/>
      <c r="M9" s="53"/>
      <c r="N9" s="53"/>
      <c r="O9" s="53"/>
    </row>
    <row r="10" spans="1:1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 t="s">
        <v>490</v>
      </c>
      <c r="N10" s="53" t="s">
        <v>491</v>
      </c>
      <c r="O10" s="53" t="s">
        <v>492</v>
      </c>
    </row>
    <row r="11" spans="1:15">
      <c r="A11" s="5" t="s">
        <v>493</v>
      </c>
      <c r="B11" s="5" t="s">
        <v>494</v>
      </c>
      <c r="C11" s="5" t="s">
        <v>495</v>
      </c>
      <c r="D11" s="5" t="s">
        <v>496</v>
      </c>
      <c r="E11" s="76" t="s">
        <v>496</v>
      </c>
      <c r="F11" s="5" t="s">
        <v>496</v>
      </c>
      <c r="G11" s="76" t="s">
        <v>496</v>
      </c>
      <c r="H11" s="5" t="s">
        <v>496</v>
      </c>
      <c r="I11" s="5">
        <v>0</v>
      </c>
      <c r="J11" s="5" t="s">
        <v>496</v>
      </c>
      <c r="K11" s="5" t="s">
        <v>496</v>
      </c>
      <c r="L11" s="5" t="s">
        <v>496</v>
      </c>
      <c r="M11" s="5">
        <v>0.97</v>
      </c>
      <c r="N11" s="5">
        <v>1.07</v>
      </c>
      <c r="O11" s="5">
        <v>1.1100000000000001</v>
      </c>
    </row>
    <row r="12" spans="1:15">
      <c r="A12" s="5" t="s">
        <v>497</v>
      </c>
      <c r="B12" s="5" t="s">
        <v>494</v>
      </c>
      <c r="C12" s="5" t="s">
        <v>498</v>
      </c>
      <c r="D12" s="5" t="s">
        <v>499</v>
      </c>
      <c r="E12" s="76" t="s">
        <v>496</v>
      </c>
      <c r="F12" s="5" t="s">
        <v>500</v>
      </c>
      <c r="G12" s="76" t="s">
        <v>501</v>
      </c>
      <c r="H12" s="5" t="s">
        <v>502</v>
      </c>
      <c r="I12" s="5">
        <v>0</v>
      </c>
      <c r="J12" s="5" t="s">
        <v>496</v>
      </c>
      <c r="K12" s="5" t="s">
        <v>496</v>
      </c>
      <c r="L12" s="5" t="s">
        <v>496</v>
      </c>
      <c r="M12" s="5">
        <v>0.97</v>
      </c>
      <c r="N12" s="5">
        <v>1.07</v>
      </c>
      <c r="O12" s="5">
        <v>1.1100000000000001</v>
      </c>
    </row>
    <row r="13" spans="1:15">
      <c r="A13" s="5" t="s">
        <v>503</v>
      </c>
      <c r="B13" s="5" t="s">
        <v>494</v>
      </c>
      <c r="C13" s="5" t="s">
        <v>504</v>
      </c>
      <c r="D13" s="5" t="s">
        <v>505</v>
      </c>
      <c r="E13" s="76" t="s">
        <v>506</v>
      </c>
      <c r="F13" s="5" t="s">
        <v>507</v>
      </c>
      <c r="G13" s="76" t="s">
        <v>508</v>
      </c>
      <c r="H13" s="5" t="s">
        <v>502</v>
      </c>
      <c r="I13" s="5">
        <v>0</v>
      </c>
      <c r="J13" s="5" t="s">
        <v>496</v>
      </c>
      <c r="K13" s="5" t="s">
        <v>496</v>
      </c>
      <c r="L13" s="5" t="s">
        <v>496</v>
      </c>
      <c r="M13" s="5">
        <v>0.97</v>
      </c>
      <c r="N13" s="5">
        <v>1.07</v>
      </c>
      <c r="O13" s="5">
        <v>1.1100000000000001</v>
      </c>
    </row>
    <row r="14" spans="1:15" ht="51">
      <c r="A14" s="5" t="s">
        <v>509</v>
      </c>
      <c r="B14" s="5" t="s">
        <v>494</v>
      </c>
      <c r="C14" s="5" t="s">
        <v>510</v>
      </c>
      <c r="D14" s="5" t="s">
        <v>511</v>
      </c>
      <c r="E14" s="76" t="s">
        <v>496</v>
      </c>
      <c r="F14" s="5" t="s">
        <v>512</v>
      </c>
      <c r="G14" s="76" t="s">
        <v>513</v>
      </c>
      <c r="H14" s="5" t="s">
        <v>502</v>
      </c>
      <c r="I14" s="5">
        <v>0</v>
      </c>
      <c r="J14" s="5" t="s">
        <v>496</v>
      </c>
      <c r="K14" s="77" t="s">
        <v>514</v>
      </c>
      <c r="L14" s="5" t="s">
        <v>496</v>
      </c>
      <c r="M14" s="5">
        <v>0.97</v>
      </c>
      <c r="N14" s="5">
        <v>1.07</v>
      </c>
      <c r="O14" s="5">
        <v>1.1100000000000001</v>
      </c>
    </row>
    <row r="15" spans="1:15">
      <c r="A15" s="5" t="s">
        <v>515</v>
      </c>
      <c r="B15" s="5" t="s">
        <v>494</v>
      </c>
      <c r="C15" s="5" t="s">
        <v>516</v>
      </c>
      <c r="D15" s="5" t="s">
        <v>517</v>
      </c>
      <c r="E15" s="76" t="s">
        <v>496</v>
      </c>
      <c r="F15" s="5" t="s">
        <v>518</v>
      </c>
      <c r="G15" s="76" t="s">
        <v>519</v>
      </c>
      <c r="H15" s="5" t="s">
        <v>502</v>
      </c>
      <c r="I15" s="5">
        <v>0</v>
      </c>
      <c r="J15" s="5" t="s">
        <v>520</v>
      </c>
      <c r="K15" s="5" t="s">
        <v>496</v>
      </c>
      <c r="L15" s="5" t="s">
        <v>496</v>
      </c>
      <c r="M15" s="5">
        <v>0.97</v>
      </c>
      <c r="N15" s="5">
        <v>1.07</v>
      </c>
      <c r="O15" s="5">
        <v>1.1100000000000001</v>
      </c>
    </row>
    <row r="16" spans="1:15">
      <c r="A16" s="5" t="s">
        <v>521</v>
      </c>
      <c r="B16" s="5" t="s">
        <v>494</v>
      </c>
      <c r="C16" s="5" t="s">
        <v>522</v>
      </c>
      <c r="D16" s="5" t="s">
        <v>517</v>
      </c>
      <c r="E16" s="76" t="s">
        <v>496</v>
      </c>
      <c r="F16" s="5" t="s">
        <v>523</v>
      </c>
      <c r="G16" s="76" t="s">
        <v>513</v>
      </c>
      <c r="H16" s="5" t="s">
        <v>502</v>
      </c>
      <c r="I16" s="5">
        <v>0</v>
      </c>
      <c r="J16" s="5" t="s">
        <v>520</v>
      </c>
      <c r="K16" s="5" t="s">
        <v>496</v>
      </c>
      <c r="L16" s="5" t="s">
        <v>496</v>
      </c>
      <c r="M16" s="5">
        <v>0.97</v>
      </c>
      <c r="N16" s="5">
        <v>1.07</v>
      </c>
      <c r="O16" s="5">
        <v>1.1100000000000001</v>
      </c>
    </row>
    <row r="17" spans="1:15">
      <c r="A17" s="5" t="s">
        <v>524</v>
      </c>
      <c r="B17" s="5" t="s">
        <v>494</v>
      </c>
      <c r="C17" s="5" t="s">
        <v>522</v>
      </c>
      <c r="D17" s="5" t="s">
        <v>517</v>
      </c>
      <c r="E17" s="76" t="s">
        <v>496</v>
      </c>
      <c r="F17" s="5" t="s">
        <v>525</v>
      </c>
      <c r="G17" s="76" t="s">
        <v>513</v>
      </c>
      <c r="H17" s="5" t="s">
        <v>502</v>
      </c>
      <c r="I17" s="5">
        <v>0</v>
      </c>
      <c r="J17" s="5" t="s">
        <v>520</v>
      </c>
      <c r="K17" s="5" t="s">
        <v>496</v>
      </c>
      <c r="L17" s="5" t="s">
        <v>496</v>
      </c>
      <c r="M17" s="5">
        <v>0.97</v>
      </c>
      <c r="N17" s="5">
        <v>1.07</v>
      </c>
      <c r="O17" s="5">
        <v>1.1100000000000001</v>
      </c>
    </row>
    <row r="18" spans="1:15">
      <c r="A18" s="5" t="s">
        <v>526</v>
      </c>
      <c r="B18" s="5" t="s">
        <v>494</v>
      </c>
      <c r="C18" s="5" t="s">
        <v>527</v>
      </c>
      <c r="D18" s="5" t="s">
        <v>528</v>
      </c>
      <c r="E18" s="76" t="s">
        <v>496</v>
      </c>
      <c r="F18" s="5" t="s">
        <v>529</v>
      </c>
      <c r="G18" s="76" t="s">
        <v>513</v>
      </c>
      <c r="H18" s="5" t="s">
        <v>502</v>
      </c>
      <c r="I18" s="5">
        <v>0</v>
      </c>
      <c r="J18" s="5" t="s">
        <v>496</v>
      </c>
      <c r="K18" s="5" t="s">
        <v>496</v>
      </c>
      <c r="L18" s="5" t="s">
        <v>496</v>
      </c>
      <c r="M18" s="5">
        <v>0.97</v>
      </c>
      <c r="N18" s="5">
        <v>1.07</v>
      </c>
      <c r="O18" s="5">
        <v>1.1100000000000001</v>
      </c>
    </row>
    <row r="19" spans="1:15">
      <c r="A19" s="5" t="s">
        <v>530</v>
      </c>
      <c r="B19" s="5" t="s">
        <v>494</v>
      </c>
      <c r="C19" s="5" t="s">
        <v>531</v>
      </c>
      <c r="D19" s="5" t="s">
        <v>532</v>
      </c>
      <c r="E19" s="76" t="s">
        <v>496</v>
      </c>
      <c r="F19" s="5" t="s">
        <v>533</v>
      </c>
      <c r="G19" s="76" t="s">
        <v>534</v>
      </c>
      <c r="H19" s="5" t="s">
        <v>502</v>
      </c>
      <c r="I19" s="5">
        <v>0</v>
      </c>
      <c r="J19" s="5" t="s">
        <v>32</v>
      </c>
      <c r="K19" s="5" t="s">
        <v>535</v>
      </c>
      <c r="L19" s="5" t="s">
        <v>496</v>
      </c>
      <c r="M19" s="5">
        <v>0.97</v>
      </c>
      <c r="N19" s="5">
        <v>1.07</v>
      </c>
      <c r="O19" s="5">
        <v>1.1100000000000001</v>
      </c>
    </row>
    <row r="20" spans="1:15">
      <c r="A20" s="5" t="s">
        <v>536</v>
      </c>
      <c r="B20" s="5" t="s">
        <v>494</v>
      </c>
      <c r="C20" s="5" t="s">
        <v>537</v>
      </c>
      <c r="D20" s="5" t="s">
        <v>538</v>
      </c>
      <c r="E20" s="76" t="s">
        <v>496</v>
      </c>
      <c r="F20" s="5" t="s">
        <v>539</v>
      </c>
      <c r="G20" s="76" t="s">
        <v>534</v>
      </c>
      <c r="H20" s="5" t="s">
        <v>502</v>
      </c>
      <c r="I20" s="5">
        <v>0</v>
      </c>
      <c r="J20" s="5" t="s">
        <v>32</v>
      </c>
      <c r="K20" s="5" t="s">
        <v>540</v>
      </c>
      <c r="L20" s="5" t="s">
        <v>496</v>
      </c>
      <c r="M20" s="5">
        <v>0.97</v>
      </c>
      <c r="N20" s="5">
        <v>1.07</v>
      </c>
      <c r="O20" s="5">
        <v>1.1100000000000001</v>
      </c>
    </row>
    <row r="21" spans="1:15">
      <c r="A21" s="5" t="s">
        <v>541</v>
      </c>
      <c r="B21" s="5" t="s">
        <v>494</v>
      </c>
      <c r="C21" s="5" t="s">
        <v>542</v>
      </c>
      <c r="D21" s="5" t="s">
        <v>499</v>
      </c>
      <c r="E21" s="76" t="s">
        <v>543</v>
      </c>
      <c r="F21" s="5" t="s">
        <v>544</v>
      </c>
      <c r="G21" s="76" t="s">
        <v>534</v>
      </c>
      <c r="H21" s="5" t="s">
        <v>502</v>
      </c>
      <c r="I21" s="5">
        <v>0</v>
      </c>
      <c r="J21" s="5" t="s">
        <v>32</v>
      </c>
      <c r="K21" s="5" t="s">
        <v>545</v>
      </c>
      <c r="L21" s="5" t="s">
        <v>496</v>
      </c>
      <c r="M21" s="5">
        <v>0.97</v>
      </c>
      <c r="N21" s="5">
        <v>1.07</v>
      </c>
      <c r="O21" s="5">
        <v>1.1100000000000001</v>
      </c>
    </row>
    <row r="22" spans="1:15">
      <c r="A22" s="5" t="s">
        <v>546</v>
      </c>
      <c r="B22" s="5" t="s">
        <v>494</v>
      </c>
      <c r="C22" s="5" t="s">
        <v>547</v>
      </c>
      <c r="D22" s="5" t="s">
        <v>517</v>
      </c>
      <c r="E22" s="76" t="s">
        <v>496</v>
      </c>
      <c r="F22" s="5" t="s">
        <v>548</v>
      </c>
      <c r="G22" s="76" t="s">
        <v>534</v>
      </c>
      <c r="H22" s="5" t="s">
        <v>502</v>
      </c>
      <c r="I22" s="5">
        <v>0</v>
      </c>
      <c r="J22" s="5" t="s">
        <v>520</v>
      </c>
      <c r="K22" s="5" t="s">
        <v>496</v>
      </c>
      <c r="L22" s="5" t="s">
        <v>496</v>
      </c>
      <c r="M22" s="5">
        <v>0.97</v>
      </c>
      <c r="N22" s="5">
        <v>1.07</v>
      </c>
      <c r="O22" s="5">
        <v>1.1100000000000001</v>
      </c>
    </row>
    <row r="23" spans="1:15">
      <c r="A23" s="5" t="s">
        <v>549</v>
      </c>
      <c r="B23" s="5" t="s">
        <v>494</v>
      </c>
      <c r="C23" s="5" t="s">
        <v>550</v>
      </c>
      <c r="D23" s="5" t="s">
        <v>551</v>
      </c>
      <c r="E23" s="76" t="s">
        <v>496</v>
      </c>
      <c r="F23" s="5" t="s">
        <v>552</v>
      </c>
      <c r="G23" s="76" t="s">
        <v>534</v>
      </c>
      <c r="H23" s="5" t="s">
        <v>502</v>
      </c>
      <c r="I23" s="5">
        <v>0</v>
      </c>
      <c r="J23" s="5" t="s">
        <v>496</v>
      </c>
      <c r="K23" s="5" t="s">
        <v>496</v>
      </c>
      <c r="L23" s="5" t="s">
        <v>553</v>
      </c>
      <c r="M23" s="5">
        <v>0.97</v>
      </c>
      <c r="N23" s="5">
        <v>1.07</v>
      </c>
      <c r="O23" s="5">
        <v>1.1100000000000001</v>
      </c>
    </row>
    <row r="24" spans="1:15">
      <c r="A24" s="5" t="s">
        <v>554</v>
      </c>
      <c r="B24" s="5" t="s">
        <v>494</v>
      </c>
      <c r="C24" s="5" t="s">
        <v>555</v>
      </c>
      <c r="D24" s="5" t="s">
        <v>556</v>
      </c>
      <c r="E24" s="76" t="s">
        <v>496</v>
      </c>
      <c r="F24" s="5" t="s">
        <v>557</v>
      </c>
      <c r="G24" s="76" t="s">
        <v>558</v>
      </c>
      <c r="H24" s="5" t="s">
        <v>502</v>
      </c>
      <c r="I24" s="5">
        <v>0</v>
      </c>
      <c r="J24" s="5" t="s">
        <v>496</v>
      </c>
      <c r="K24" s="5" t="s">
        <v>496</v>
      </c>
      <c r="L24" s="5" t="s">
        <v>496</v>
      </c>
      <c r="M24" s="5">
        <v>0.97</v>
      </c>
      <c r="N24" s="5">
        <v>1.07</v>
      </c>
      <c r="O24" s="5">
        <v>1.1100000000000001</v>
      </c>
    </row>
    <row r="25" spans="1:15">
      <c r="A25" s="5" t="s">
        <v>559</v>
      </c>
      <c r="B25" s="5" t="s">
        <v>494</v>
      </c>
      <c r="C25" s="5" t="s">
        <v>560</v>
      </c>
      <c r="D25" s="5" t="s">
        <v>517</v>
      </c>
      <c r="E25" s="76" t="s">
        <v>496</v>
      </c>
      <c r="F25" s="5" t="s">
        <v>561</v>
      </c>
      <c r="G25" s="76" t="s">
        <v>513</v>
      </c>
      <c r="H25" s="5" t="s">
        <v>502</v>
      </c>
      <c r="I25" s="5">
        <v>0</v>
      </c>
      <c r="J25" s="5" t="s">
        <v>520</v>
      </c>
      <c r="K25" s="5" t="s">
        <v>496</v>
      </c>
      <c r="L25" s="5" t="s">
        <v>496</v>
      </c>
      <c r="M25" s="5">
        <v>0.97</v>
      </c>
      <c r="N25" s="5">
        <v>1.07</v>
      </c>
      <c r="O25" s="5">
        <v>1.1100000000000001</v>
      </c>
    </row>
    <row r="26" spans="1:15">
      <c r="A26" s="5" t="s">
        <v>562</v>
      </c>
      <c r="B26" s="5" t="s">
        <v>494</v>
      </c>
      <c r="C26" s="5" t="s">
        <v>563</v>
      </c>
      <c r="D26" s="5" t="s">
        <v>499</v>
      </c>
      <c r="E26" s="76" t="s">
        <v>496</v>
      </c>
      <c r="F26" s="5" t="s">
        <v>564</v>
      </c>
      <c r="G26" s="76" t="s">
        <v>519</v>
      </c>
      <c r="H26" s="5" t="s">
        <v>502</v>
      </c>
      <c r="I26" s="5">
        <v>0</v>
      </c>
      <c r="J26" s="5" t="s">
        <v>496</v>
      </c>
      <c r="K26" s="5" t="s">
        <v>565</v>
      </c>
      <c r="L26" s="5" t="s">
        <v>553</v>
      </c>
      <c r="M26" s="5">
        <v>0.97</v>
      </c>
      <c r="N26" s="5">
        <v>1.07</v>
      </c>
      <c r="O26" s="5">
        <v>1.1100000000000001</v>
      </c>
    </row>
    <row r="27" spans="1:15">
      <c r="A27" s="5" t="s">
        <v>566</v>
      </c>
      <c r="B27" s="5" t="s">
        <v>494</v>
      </c>
      <c r="C27" s="5" t="s">
        <v>567</v>
      </c>
      <c r="D27" s="5" t="s">
        <v>538</v>
      </c>
      <c r="E27" s="76" t="s">
        <v>496</v>
      </c>
      <c r="F27" s="5" t="s">
        <v>568</v>
      </c>
      <c r="G27" s="76" t="s">
        <v>569</v>
      </c>
      <c r="H27" s="5" t="s">
        <v>502</v>
      </c>
      <c r="I27" s="5">
        <v>0</v>
      </c>
      <c r="J27" s="5" t="s">
        <v>496</v>
      </c>
      <c r="K27" s="5" t="s">
        <v>570</v>
      </c>
      <c r="L27" s="5" t="s">
        <v>553</v>
      </c>
      <c r="M27" s="5">
        <v>0.97</v>
      </c>
      <c r="N27" s="5">
        <v>1.07</v>
      </c>
      <c r="O27" s="5">
        <v>1.1100000000000001</v>
      </c>
    </row>
    <row r="28" spans="1:15">
      <c r="A28" s="5" t="s">
        <v>571</v>
      </c>
      <c r="B28" s="5" t="s">
        <v>494</v>
      </c>
      <c r="C28" s="5" t="s">
        <v>572</v>
      </c>
      <c r="D28" s="5" t="s">
        <v>573</v>
      </c>
      <c r="E28" s="76" t="s">
        <v>506</v>
      </c>
      <c r="F28" s="5" t="s">
        <v>574</v>
      </c>
      <c r="G28" s="76" t="s">
        <v>575</v>
      </c>
      <c r="H28" s="5" t="s">
        <v>502</v>
      </c>
      <c r="I28" s="5">
        <v>0</v>
      </c>
      <c r="J28" s="5" t="s">
        <v>496</v>
      </c>
      <c r="K28" s="5" t="s">
        <v>576</v>
      </c>
      <c r="L28" s="5" t="s">
        <v>553</v>
      </c>
      <c r="M28" s="5">
        <v>0.97</v>
      </c>
      <c r="N28" s="5">
        <v>1.07</v>
      </c>
      <c r="O28" s="5">
        <v>1.1100000000000001</v>
      </c>
    </row>
    <row r="29" spans="1:15">
      <c r="A29" s="5" t="s">
        <v>577</v>
      </c>
      <c r="B29" s="5" t="s">
        <v>494</v>
      </c>
      <c r="C29" s="5" t="s">
        <v>578</v>
      </c>
      <c r="D29" s="5" t="s">
        <v>538</v>
      </c>
      <c r="E29" s="76" t="s">
        <v>496</v>
      </c>
      <c r="F29" s="5" t="s">
        <v>579</v>
      </c>
      <c r="G29" s="76" t="s">
        <v>519</v>
      </c>
      <c r="H29" s="5" t="s">
        <v>502</v>
      </c>
      <c r="I29" s="5">
        <v>0</v>
      </c>
      <c r="J29" s="5" t="s">
        <v>496</v>
      </c>
      <c r="K29" s="5" t="s">
        <v>580</v>
      </c>
      <c r="L29" s="5" t="s">
        <v>553</v>
      </c>
      <c r="M29" s="5">
        <v>0.97</v>
      </c>
      <c r="N29" s="5">
        <v>1.07</v>
      </c>
      <c r="O29" s="5">
        <v>1.1100000000000001</v>
      </c>
    </row>
    <row r="30" spans="1:15" ht="76.5">
      <c r="A30" s="5" t="s">
        <v>581</v>
      </c>
      <c r="B30" s="5" t="s">
        <v>494</v>
      </c>
      <c r="C30" s="5" t="s">
        <v>582</v>
      </c>
      <c r="D30" s="5" t="s">
        <v>499</v>
      </c>
      <c r="E30" s="76" t="s">
        <v>496</v>
      </c>
      <c r="F30" s="5" t="s">
        <v>583</v>
      </c>
      <c r="G30" s="76" t="s">
        <v>501</v>
      </c>
      <c r="H30" s="5" t="s">
        <v>502</v>
      </c>
      <c r="I30" s="5">
        <v>0</v>
      </c>
      <c r="J30" s="5" t="s">
        <v>496</v>
      </c>
      <c r="K30" s="77" t="s">
        <v>584</v>
      </c>
      <c r="L30" s="5" t="s">
        <v>585</v>
      </c>
      <c r="M30" s="5">
        <v>0.97</v>
      </c>
      <c r="N30" s="5">
        <v>1.07</v>
      </c>
      <c r="O30" s="5">
        <v>1.1100000000000001</v>
      </c>
    </row>
    <row r="31" spans="1:15">
      <c r="A31" s="5" t="s">
        <v>586</v>
      </c>
      <c r="B31" s="5" t="s">
        <v>494</v>
      </c>
      <c r="C31" s="5" t="s">
        <v>587</v>
      </c>
      <c r="D31" s="5" t="s">
        <v>499</v>
      </c>
      <c r="E31" s="76" t="s">
        <v>496</v>
      </c>
      <c r="F31" s="5" t="s">
        <v>588</v>
      </c>
      <c r="G31" s="76" t="s">
        <v>589</v>
      </c>
      <c r="H31" s="5" t="s">
        <v>502</v>
      </c>
      <c r="I31" s="5">
        <v>0</v>
      </c>
      <c r="J31" s="5" t="s">
        <v>32</v>
      </c>
      <c r="K31" s="5" t="s">
        <v>590</v>
      </c>
      <c r="L31" s="5" t="s">
        <v>496</v>
      </c>
      <c r="M31" s="5">
        <v>0.97</v>
      </c>
      <c r="N31" s="5">
        <v>1.07</v>
      </c>
      <c r="O31" s="5">
        <v>1.1100000000000001</v>
      </c>
    </row>
    <row r="32" spans="1:15">
      <c r="A32" s="5" t="s">
        <v>591</v>
      </c>
      <c r="B32" s="5" t="s">
        <v>494</v>
      </c>
      <c r="C32" s="5" t="s">
        <v>592</v>
      </c>
      <c r="D32" s="5" t="s">
        <v>593</v>
      </c>
      <c r="E32" s="76" t="s">
        <v>496</v>
      </c>
      <c r="F32" s="5" t="s">
        <v>594</v>
      </c>
      <c r="G32" s="76" t="s">
        <v>589</v>
      </c>
      <c r="H32" s="5" t="s">
        <v>502</v>
      </c>
      <c r="I32" s="5">
        <v>0</v>
      </c>
      <c r="J32" s="5" t="s">
        <v>496</v>
      </c>
      <c r="K32" s="5" t="s">
        <v>496</v>
      </c>
      <c r="L32" s="5" t="s">
        <v>496</v>
      </c>
      <c r="M32" s="5">
        <v>0.97</v>
      </c>
      <c r="N32" s="5">
        <v>1.07</v>
      </c>
      <c r="O32" s="5">
        <v>1.1100000000000001</v>
      </c>
    </row>
    <row r="33" spans="1:15">
      <c r="A33" s="5" t="s">
        <v>595</v>
      </c>
      <c r="B33" s="5" t="s">
        <v>494</v>
      </c>
      <c r="C33" s="5" t="s">
        <v>596</v>
      </c>
      <c r="D33" s="5" t="s">
        <v>528</v>
      </c>
      <c r="E33" s="76" t="s">
        <v>496</v>
      </c>
      <c r="F33" s="5" t="s">
        <v>597</v>
      </c>
      <c r="G33" s="76" t="s">
        <v>519</v>
      </c>
      <c r="H33" s="5" t="s">
        <v>502</v>
      </c>
      <c r="I33" s="5">
        <v>0</v>
      </c>
      <c r="J33" s="5" t="s">
        <v>496</v>
      </c>
      <c r="K33" s="5" t="s">
        <v>496</v>
      </c>
      <c r="L33" s="5" t="s">
        <v>553</v>
      </c>
      <c r="M33" s="5">
        <v>0.97</v>
      </c>
      <c r="N33" s="5">
        <v>1.07</v>
      </c>
      <c r="O33" s="5">
        <v>1.1100000000000001</v>
      </c>
    </row>
    <row r="34" spans="1:15">
      <c r="A34" s="5" t="s">
        <v>598</v>
      </c>
      <c r="B34" s="5" t="s">
        <v>494</v>
      </c>
      <c r="C34" s="5" t="s">
        <v>599</v>
      </c>
      <c r="D34" s="5" t="s">
        <v>499</v>
      </c>
      <c r="E34" s="76" t="s">
        <v>496</v>
      </c>
      <c r="F34" s="5" t="s">
        <v>600</v>
      </c>
      <c r="G34" s="76" t="s">
        <v>601</v>
      </c>
      <c r="H34" s="5" t="s">
        <v>502</v>
      </c>
      <c r="I34" s="5">
        <v>0</v>
      </c>
      <c r="J34" s="5" t="s">
        <v>496</v>
      </c>
      <c r="K34" s="5" t="s">
        <v>496</v>
      </c>
      <c r="L34" s="5" t="s">
        <v>496</v>
      </c>
      <c r="M34" s="5">
        <v>0.97</v>
      </c>
      <c r="N34" s="5">
        <v>1.07</v>
      </c>
      <c r="O34" s="5">
        <v>1.1100000000000001</v>
      </c>
    </row>
    <row r="35" spans="1:15">
      <c r="A35" s="5" t="s">
        <v>602</v>
      </c>
      <c r="B35" s="5" t="s">
        <v>494</v>
      </c>
      <c r="C35" s="5" t="s">
        <v>603</v>
      </c>
      <c r="D35" s="5" t="s">
        <v>593</v>
      </c>
      <c r="E35" s="76" t="s">
        <v>496</v>
      </c>
      <c r="F35" s="5" t="s">
        <v>604</v>
      </c>
      <c r="G35" s="76" t="s">
        <v>605</v>
      </c>
      <c r="H35" s="5" t="s">
        <v>502</v>
      </c>
      <c r="I35" s="5">
        <v>0</v>
      </c>
      <c r="J35" s="5" t="s">
        <v>496</v>
      </c>
      <c r="K35" s="5" t="s">
        <v>496</v>
      </c>
      <c r="L35" s="5" t="s">
        <v>496</v>
      </c>
      <c r="M35" s="5">
        <v>0.97</v>
      </c>
      <c r="N35" s="5">
        <v>1.07</v>
      </c>
      <c r="O35" s="5">
        <v>1.1100000000000001</v>
      </c>
    </row>
    <row r="36" spans="1:15">
      <c r="A36" s="5" t="s">
        <v>606</v>
      </c>
      <c r="B36" s="5" t="s">
        <v>494</v>
      </c>
      <c r="C36" s="5" t="s">
        <v>607</v>
      </c>
      <c r="D36" s="5" t="s">
        <v>593</v>
      </c>
      <c r="E36" s="76" t="s">
        <v>496</v>
      </c>
      <c r="F36" s="5" t="s">
        <v>608</v>
      </c>
      <c r="G36" s="76" t="s">
        <v>534</v>
      </c>
      <c r="H36" s="5" t="s">
        <v>502</v>
      </c>
      <c r="I36" s="5">
        <v>0</v>
      </c>
      <c r="J36" s="5" t="s">
        <v>496</v>
      </c>
      <c r="K36" s="5" t="s">
        <v>496</v>
      </c>
      <c r="L36" s="5" t="s">
        <v>553</v>
      </c>
      <c r="M36" s="5">
        <v>0.97</v>
      </c>
      <c r="N36" s="5">
        <v>1.07</v>
      </c>
      <c r="O36" s="5">
        <v>1.1100000000000001</v>
      </c>
    </row>
    <row r="37" spans="1:15">
      <c r="A37" s="5" t="s">
        <v>609</v>
      </c>
      <c r="B37" s="5" t="s">
        <v>494</v>
      </c>
      <c r="C37" s="5" t="s">
        <v>610</v>
      </c>
      <c r="D37" s="5" t="s">
        <v>573</v>
      </c>
      <c r="E37" s="76" t="s">
        <v>496</v>
      </c>
      <c r="F37" s="5" t="s">
        <v>611</v>
      </c>
      <c r="G37" s="76" t="s">
        <v>534</v>
      </c>
      <c r="H37" s="5" t="s">
        <v>502</v>
      </c>
      <c r="I37" s="5">
        <v>0</v>
      </c>
      <c r="J37" s="5" t="s">
        <v>496</v>
      </c>
      <c r="K37" s="5" t="s">
        <v>612</v>
      </c>
      <c r="L37" s="5" t="s">
        <v>613</v>
      </c>
      <c r="M37" s="5">
        <v>0.97</v>
      </c>
      <c r="N37" s="5">
        <v>1.07</v>
      </c>
      <c r="O37" s="5">
        <v>1.1100000000000001</v>
      </c>
    </row>
    <row r="38" spans="1:15">
      <c r="A38" s="5" t="s">
        <v>614</v>
      </c>
      <c r="B38" s="5" t="s">
        <v>494</v>
      </c>
      <c r="C38" s="5" t="s">
        <v>615</v>
      </c>
      <c r="D38" s="5" t="s">
        <v>616</v>
      </c>
      <c r="E38" s="76" t="s">
        <v>496</v>
      </c>
      <c r="F38" s="5" t="s">
        <v>617</v>
      </c>
      <c r="G38" s="76" t="s">
        <v>519</v>
      </c>
      <c r="H38" s="5" t="s">
        <v>502</v>
      </c>
      <c r="I38" s="5">
        <v>0</v>
      </c>
      <c r="J38" s="5" t="s">
        <v>520</v>
      </c>
      <c r="K38" s="5" t="s">
        <v>496</v>
      </c>
      <c r="L38" s="5" t="s">
        <v>496</v>
      </c>
      <c r="M38" s="5">
        <v>0.97</v>
      </c>
      <c r="N38" s="5">
        <v>1.07</v>
      </c>
      <c r="O38" s="5">
        <v>1.1100000000000001</v>
      </c>
    </row>
    <row r="39" spans="1:15">
      <c r="A39" s="5" t="s">
        <v>618</v>
      </c>
      <c r="B39" s="5" t="s">
        <v>494</v>
      </c>
      <c r="C39" s="5" t="s">
        <v>619</v>
      </c>
      <c r="D39" s="5" t="s">
        <v>505</v>
      </c>
      <c r="E39" s="76" t="s">
        <v>496</v>
      </c>
      <c r="F39" s="5" t="s">
        <v>620</v>
      </c>
      <c r="G39" s="76" t="s">
        <v>589</v>
      </c>
      <c r="H39" s="5" t="s">
        <v>502</v>
      </c>
      <c r="I39" s="5">
        <v>0</v>
      </c>
      <c r="J39" s="5" t="s">
        <v>496</v>
      </c>
      <c r="K39" s="5" t="s">
        <v>496</v>
      </c>
      <c r="L39" s="5" t="s">
        <v>553</v>
      </c>
      <c r="M39" s="5">
        <v>0.97</v>
      </c>
      <c r="N39" s="5">
        <v>1.07</v>
      </c>
      <c r="O39" s="5">
        <v>1.1100000000000001</v>
      </c>
    </row>
    <row r="40" spans="1:15">
      <c r="A40" s="5" t="s">
        <v>621</v>
      </c>
      <c r="B40" s="5" t="s">
        <v>494</v>
      </c>
      <c r="C40" s="5" t="s">
        <v>622</v>
      </c>
      <c r="D40" s="5" t="s">
        <v>538</v>
      </c>
      <c r="E40" s="76" t="s">
        <v>496</v>
      </c>
      <c r="F40" s="5" t="s">
        <v>623</v>
      </c>
      <c r="G40" s="76" t="s">
        <v>534</v>
      </c>
      <c r="H40" s="5" t="s">
        <v>502</v>
      </c>
      <c r="I40" s="5">
        <v>0</v>
      </c>
      <c r="J40" s="5" t="s">
        <v>496</v>
      </c>
      <c r="K40" s="5" t="s">
        <v>624</v>
      </c>
      <c r="L40" s="5" t="s">
        <v>496</v>
      </c>
      <c r="M40" s="5">
        <v>0.97</v>
      </c>
      <c r="N40" s="5">
        <v>1.07</v>
      </c>
      <c r="O40" s="5">
        <v>1.1100000000000001</v>
      </c>
    </row>
    <row r="41" spans="1:15">
      <c r="A41" s="5" t="s">
        <v>625</v>
      </c>
      <c r="B41" s="5" t="s">
        <v>494</v>
      </c>
      <c r="C41" s="5" t="s">
        <v>626</v>
      </c>
      <c r="D41" s="5" t="s">
        <v>538</v>
      </c>
      <c r="E41" s="76" t="s">
        <v>496</v>
      </c>
      <c r="F41" s="5" t="s">
        <v>627</v>
      </c>
      <c r="G41" s="76" t="s">
        <v>601</v>
      </c>
      <c r="H41" s="5" t="s">
        <v>502</v>
      </c>
      <c r="I41" s="5">
        <v>0</v>
      </c>
      <c r="J41" s="5" t="s">
        <v>496</v>
      </c>
      <c r="K41" s="5" t="s">
        <v>496</v>
      </c>
      <c r="L41" s="5" t="s">
        <v>628</v>
      </c>
      <c r="M41" s="5">
        <v>0.97</v>
      </c>
      <c r="N41" s="5">
        <v>1.07</v>
      </c>
      <c r="O41" s="5">
        <v>1.1100000000000001</v>
      </c>
    </row>
    <row r="42" spans="1:15" ht="51">
      <c r="A42" s="5" t="s">
        <v>629</v>
      </c>
      <c r="B42" s="5" t="s">
        <v>494</v>
      </c>
      <c r="C42" s="5" t="s">
        <v>630</v>
      </c>
      <c r="D42" s="5" t="s">
        <v>538</v>
      </c>
      <c r="E42" s="76" t="s">
        <v>496</v>
      </c>
      <c r="F42" s="5" t="s">
        <v>631</v>
      </c>
      <c r="G42" s="76" t="s">
        <v>632</v>
      </c>
      <c r="H42" s="5" t="s">
        <v>502</v>
      </c>
      <c r="I42" s="5">
        <v>0</v>
      </c>
      <c r="J42" s="5" t="s">
        <v>496</v>
      </c>
      <c r="K42" s="77" t="s">
        <v>633</v>
      </c>
      <c r="L42" s="5" t="s">
        <v>496</v>
      </c>
      <c r="M42" s="5">
        <v>0.97</v>
      </c>
      <c r="N42" s="5">
        <v>1.07</v>
      </c>
      <c r="O42" s="5">
        <v>1.1100000000000001</v>
      </c>
    </row>
    <row r="43" spans="1:15">
      <c r="A43" s="5" t="s">
        <v>634</v>
      </c>
      <c r="B43" s="5" t="s">
        <v>494</v>
      </c>
      <c r="C43" s="5" t="s">
        <v>635</v>
      </c>
      <c r="D43" s="5" t="s">
        <v>538</v>
      </c>
      <c r="E43" s="76" t="s">
        <v>496</v>
      </c>
      <c r="F43" s="5" t="s">
        <v>636</v>
      </c>
      <c r="G43" s="76" t="s">
        <v>519</v>
      </c>
      <c r="H43" s="5" t="s">
        <v>502</v>
      </c>
      <c r="I43" s="5">
        <v>0</v>
      </c>
      <c r="J43" s="5" t="s">
        <v>496</v>
      </c>
      <c r="K43" s="5" t="s">
        <v>496</v>
      </c>
      <c r="L43" s="5" t="s">
        <v>496</v>
      </c>
      <c r="M43" s="5">
        <v>0.97</v>
      </c>
      <c r="N43" s="5">
        <v>1.07</v>
      </c>
      <c r="O43" s="5">
        <v>1.1100000000000001</v>
      </c>
    </row>
    <row r="44" spans="1:15">
      <c r="A44" s="5" t="s">
        <v>637</v>
      </c>
      <c r="B44" s="5" t="s">
        <v>494</v>
      </c>
      <c r="C44" s="5" t="s">
        <v>638</v>
      </c>
      <c r="D44" s="5" t="s">
        <v>593</v>
      </c>
      <c r="E44" s="76" t="s">
        <v>496</v>
      </c>
      <c r="F44" s="5" t="s">
        <v>639</v>
      </c>
      <c r="G44" s="76" t="s">
        <v>508</v>
      </c>
      <c r="H44" s="5" t="s">
        <v>502</v>
      </c>
      <c r="I44" s="5">
        <v>0</v>
      </c>
      <c r="J44" s="5" t="s">
        <v>496</v>
      </c>
      <c r="K44" s="5" t="s">
        <v>496</v>
      </c>
      <c r="L44" s="5" t="s">
        <v>553</v>
      </c>
      <c r="M44" s="5">
        <v>0.97</v>
      </c>
      <c r="N44" s="5">
        <v>1.07</v>
      </c>
      <c r="O44" s="5">
        <v>1.1100000000000001</v>
      </c>
    </row>
    <row r="45" spans="1:15">
      <c r="A45" s="5" t="s">
        <v>640</v>
      </c>
      <c r="B45" s="5" t="s">
        <v>494</v>
      </c>
      <c r="C45" s="5" t="s">
        <v>641</v>
      </c>
      <c r="D45" s="5" t="s">
        <v>499</v>
      </c>
      <c r="E45" s="76" t="s">
        <v>543</v>
      </c>
      <c r="F45" s="5" t="s">
        <v>642</v>
      </c>
      <c r="G45" s="76" t="s">
        <v>643</v>
      </c>
      <c r="H45" s="5" t="s">
        <v>502</v>
      </c>
      <c r="I45" s="5">
        <v>0</v>
      </c>
      <c r="J45" s="5" t="s">
        <v>496</v>
      </c>
      <c r="K45" s="5" t="s">
        <v>496</v>
      </c>
      <c r="L45" s="5" t="s">
        <v>496</v>
      </c>
      <c r="M45" s="5">
        <v>0.97</v>
      </c>
      <c r="N45" s="5">
        <v>1.07</v>
      </c>
      <c r="O45" s="5">
        <v>1.1100000000000001</v>
      </c>
    </row>
    <row r="46" spans="1:15">
      <c r="A46" s="5" t="s">
        <v>644</v>
      </c>
      <c r="B46" s="5" t="s">
        <v>494</v>
      </c>
      <c r="C46" s="5" t="s">
        <v>645</v>
      </c>
      <c r="D46" s="5" t="s">
        <v>517</v>
      </c>
      <c r="E46" s="76" t="s">
        <v>496</v>
      </c>
      <c r="F46" s="5" t="s">
        <v>646</v>
      </c>
      <c r="G46" s="76" t="s">
        <v>605</v>
      </c>
      <c r="H46" s="5" t="s">
        <v>502</v>
      </c>
      <c r="I46" s="5">
        <v>0</v>
      </c>
      <c r="J46" s="5" t="s">
        <v>496</v>
      </c>
      <c r="K46" s="5" t="s">
        <v>647</v>
      </c>
      <c r="L46" s="5" t="s">
        <v>553</v>
      </c>
      <c r="M46" s="5">
        <v>0.97</v>
      </c>
      <c r="N46" s="5">
        <v>1.07</v>
      </c>
      <c r="O46" s="5">
        <v>1.1100000000000001</v>
      </c>
    </row>
    <row r="47" spans="1:15">
      <c r="A47" s="5" t="s">
        <v>648</v>
      </c>
      <c r="B47" s="5" t="s">
        <v>494</v>
      </c>
      <c r="C47" s="5" t="s">
        <v>649</v>
      </c>
      <c r="D47" s="5" t="s">
        <v>499</v>
      </c>
      <c r="E47" s="76" t="s">
        <v>543</v>
      </c>
      <c r="F47" s="5" t="s">
        <v>650</v>
      </c>
      <c r="G47" s="76" t="s">
        <v>575</v>
      </c>
      <c r="H47" s="5" t="s">
        <v>502</v>
      </c>
      <c r="I47" s="5">
        <v>0</v>
      </c>
      <c r="J47" s="5" t="s">
        <v>496</v>
      </c>
      <c r="K47" s="5" t="s">
        <v>651</v>
      </c>
      <c r="L47" s="5" t="s">
        <v>652</v>
      </c>
      <c r="M47" s="5">
        <v>0.97</v>
      </c>
      <c r="N47" s="5">
        <v>1.07</v>
      </c>
      <c r="O47" s="5">
        <v>1.1100000000000001</v>
      </c>
    </row>
    <row r="48" spans="1:15">
      <c r="A48" s="5" t="s">
        <v>653</v>
      </c>
      <c r="B48" s="5" t="s">
        <v>494</v>
      </c>
      <c r="C48" s="5" t="s">
        <v>654</v>
      </c>
      <c r="D48" s="5" t="s">
        <v>496</v>
      </c>
      <c r="E48" s="76" t="s">
        <v>496</v>
      </c>
      <c r="F48" s="5" t="s">
        <v>655</v>
      </c>
      <c r="G48" s="76" t="s">
        <v>513</v>
      </c>
      <c r="H48" s="5" t="s">
        <v>502</v>
      </c>
      <c r="I48" s="5">
        <v>0</v>
      </c>
      <c r="J48" s="5" t="s">
        <v>496</v>
      </c>
      <c r="K48" s="5" t="s">
        <v>496</v>
      </c>
      <c r="L48" s="5" t="s">
        <v>496</v>
      </c>
      <c r="M48" s="5">
        <v>0.97</v>
      </c>
      <c r="N48" s="5">
        <v>1.07</v>
      </c>
      <c r="O48" s="5">
        <v>1.1100000000000001</v>
      </c>
    </row>
    <row r="49" spans="1:15">
      <c r="A49" s="5" t="s">
        <v>656</v>
      </c>
      <c r="B49" s="5" t="s">
        <v>494</v>
      </c>
      <c r="C49" s="5" t="s">
        <v>657</v>
      </c>
      <c r="D49" s="5" t="s">
        <v>517</v>
      </c>
      <c r="E49" s="76" t="s">
        <v>496</v>
      </c>
      <c r="F49" s="5" t="s">
        <v>658</v>
      </c>
      <c r="G49" s="76" t="s">
        <v>513</v>
      </c>
      <c r="H49" s="5" t="s">
        <v>502</v>
      </c>
      <c r="I49" s="5">
        <v>0</v>
      </c>
      <c r="J49" s="5" t="s">
        <v>496</v>
      </c>
      <c r="K49" s="5" t="s">
        <v>496</v>
      </c>
      <c r="L49" s="5" t="s">
        <v>496</v>
      </c>
      <c r="M49" s="5">
        <v>0.97</v>
      </c>
      <c r="N49" s="5">
        <v>1.07</v>
      </c>
      <c r="O49" s="5">
        <v>1.1100000000000001</v>
      </c>
    </row>
    <row r="50" spans="1:15" ht="127.5">
      <c r="A50" s="5" t="s">
        <v>659</v>
      </c>
      <c r="B50" s="5" t="s">
        <v>494</v>
      </c>
      <c r="C50" s="5" t="s">
        <v>660</v>
      </c>
      <c r="D50" s="5" t="s">
        <v>528</v>
      </c>
      <c r="E50" s="76" t="s">
        <v>506</v>
      </c>
      <c r="F50" s="5" t="s">
        <v>661</v>
      </c>
      <c r="G50" s="76" t="s">
        <v>643</v>
      </c>
      <c r="H50" s="5" t="s">
        <v>502</v>
      </c>
      <c r="I50" s="5">
        <v>0</v>
      </c>
      <c r="J50" s="5" t="s">
        <v>496</v>
      </c>
      <c r="K50" s="77" t="s">
        <v>662</v>
      </c>
      <c r="L50" s="5" t="s">
        <v>553</v>
      </c>
      <c r="M50" s="5">
        <v>0.97</v>
      </c>
      <c r="N50" s="5">
        <v>1.07</v>
      </c>
      <c r="O50" s="5">
        <v>1.1100000000000001</v>
      </c>
    </row>
    <row r="51" spans="1:15" ht="102">
      <c r="A51" s="5" t="s">
        <v>663</v>
      </c>
      <c r="B51" s="5" t="s">
        <v>494</v>
      </c>
      <c r="C51" s="5" t="s">
        <v>664</v>
      </c>
      <c r="D51" s="5" t="s">
        <v>499</v>
      </c>
      <c r="E51" s="76" t="s">
        <v>543</v>
      </c>
      <c r="F51" s="5" t="s">
        <v>642</v>
      </c>
      <c r="G51" s="76" t="s">
        <v>643</v>
      </c>
      <c r="H51" s="5" t="s">
        <v>502</v>
      </c>
      <c r="I51" s="5">
        <v>0</v>
      </c>
      <c r="J51" s="5" t="s">
        <v>496</v>
      </c>
      <c r="K51" s="77" t="s">
        <v>665</v>
      </c>
      <c r="L51" s="5" t="s">
        <v>666</v>
      </c>
      <c r="M51" s="5">
        <v>0.97</v>
      </c>
      <c r="N51" s="5">
        <v>1.07</v>
      </c>
      <c r="O51" s="5">
        <v>1.1100000000000001</v>
      </c>
    </row>
    <row r="52" spans="1:15">
      <c r="A52" s="5" t="s">
        <v>667</v>
      </c>
      <c r="B52" s="5" t="s">
        <v>494</v>
      </c>
      <c r="C52" s="5" t="s">
        <v>668</v>
      </c>
      <c r="D52" s="5" t="s">
        <v>517</v>
      </c>
      <c r="E52" s="76" t="s">
        <v>496</v>
      </c>
      <c r="F52" s="5" t="s">
        <v>669</v>
      </c>
      <c r="G52" s="76" t="s">
        <v>501</v>
      </c>
      <c r="H52" s="5" t="s">
        <v>502</v>
      </c>
      <c r="I52" s="5">
        <v>0</v>
      </c>
      <c r="J52" s="5" t="s">
        <v>496</v>
      </c>
      <c r="K52" s="5" t="s">
        <v>496</v>
      </c>
      <c r="L52" s="5" t="s">
        <v>553</v>
      </c>
      <c r="M52" s="5">
        <v>0.97</v>
      </c>
      <c r="N52" s="5">
        <v>1.07</v>
      </c>
      <c r="O52" s="5">
        <v>1.1100000000000001</v>
      </c>
    </row>
    <row r="53" spans="1:15" ht="63.75">
      <c r="A53" s="5" t="s">
        <v>670</v>
      </c>
      <c r="B53" s="5" t="s">
        <v>494</v>
      </c>
      <c r="C53" s="5" t="s">
        <v>671</v>
      </c>
      <c r="D53" s="5" t="s">
        <v>499</v>
      </c>
      <c r="E53" s="76" t="s">
        <v>496</v>
      </c>
      <c r="F53" s="5" t="s">
        <v>672</v>
      </c>
      <c r="G53" s="76" t="s">
        <v>643</v>
      </c>
      <c r="H53" s="5" t="s">
        <v>502</v>
      </c>
      <c r="I53" s="5">
        <v>0</v>
      </c>
      <c r="J53" s="5" t="s">
        <v>32</v>
      </c>
      <c r="K53" s="77" t="s">
        <v>673</v>
      </c>
      <c r="L53" s="5" t="s">
        <v>674</v>
      </c>
      <c r="M53" s="5">
        <v>0.97</v>
      </c>
      <c r="N53" s="5">
        <v>1.07</v>
      </c>
      <c r="O53" s="5">
        <v>1.1100000000000001</v>
      </c>
    </row>
    <row r="54" spans="1:15">
      <c r="A54" s="5" t="s">
        <v>675</v>
      </c>
      <c r="B54" s="5" t="s">
        <v>494</v>
      </c>
      <c r="C54" s="5" t="s">
        <v>676</v>
      </c>
      <c r="D54" s="5" t="s">
        <v>499</v>
      </c>
      <c r="E54" s="76" t="s">
        <v>496</v>
      </c>
      <c r="F54" s="5" t="s">
        <v>677</v>
      </c>
      <c r="G54" s="76" t="s">
        <v>534</v>
      </c>
      <c r="H54" s="5" t="s">
        <v>502</v>
      </c>
      <c r="I54" s="5">
        <v>0</v>
      </c>
      <c r="J54" s="5" t="s">
        <v>32</v>
      </c>
      <c r="K54" s="5" t="s">
        <v>496</v>
      </c>
      <c r="L54" s="5" t="s">
        <v>678</v>
      </c>
      <c r="M54" s="5">
        <v>0.97</v>
      </c>
      <c r="N54" s="5">
        <v>1.07</v>
      </c>
      <c r="O54" s="5">
        <v>1.1100000000000001</v>
      </c>
    </row>
    <row r="55" spans="1:15">
      <c r="A55" s="5" t="s">
        <v>679</v>
      </c>
      <c r="B55" s="5" t="s">
        <v>494</v>
      </c>
      <c r="C55" s="5" t="s">
        <v>680</v>
      </c>
      <c r="D55" s="5" t="s">
        <v>556</v>
      </c>
      <c r="E55" s="76" t="s">
        <v>496</v>
      </c>
      <c r="F55" s="5" t="s">
        <v>681</v>
      </c>
      <c r="G55" s="76" t="s">
        <v>605</v>
      </c>
      <c r="H55" s="5" t="s">
        <v>502</v>
      </c>
      <c r="I55" s="5">
        <v>0</v>
      </c>
      <c r="J55" s="5" t="s">
        <v>496</v>
      </c>
      <c r="K55" s="5" t="s">
        <v>496</v>
      </c>
      <c r="L55" s="5" t="s">
        <v>496</v>
      </c>
      <c r="M55" s="5">
        <v>0.97</v>
      </c>
      <c r="N55" s="5">
        <v>1.07</v>
      </c>
      <c r="O55" s="5">
        <v>1.1100000000000001</v>
      </c>
    </row>
    <row r="56" spans="1:15">
      <c r="A56" s="5" t="s">
        <v>682</v>
      </c>
      <c r="B56" s="5" t="s">
        <v>494</v>
      </c>
      <c r="C56" s="5" t="s">
        <v>683</v>
      </c>
      <c r="D56" s="5" t="s">
        <v>684</v>
      </c>
      <c r="E56" s="76" t="s">
        <v>496</v>
      </c>
      <c r="F56" s="5" t="s">
        <v>685</v>
      </c>
      <c r="G56" s="76" t="s">
        <v>558</v>
      </c>
      <c r="H56" s="5" t="s">
        <v>502</v>
      </c>
      <c r="I56" s="5">
        <v>0</v>
      </c>
      <c r="J56" s="5" t="s">
        <v>520</v>
      </c>
      <c r="K56" s="5" t="s">
        <v>496</v>
      </c>
      <c r="L56" s="5" t="s">
        <v>496</v>
      </c>
      <c r="M56" s="5">
        <v>0.97</v>
      </c>
      <c r="N56" s="5">
        <v>1.07</v>
      </c>
      <c r="O56" s="5">
        <v>1.1100000000000001</v>
      </c>
    </row>
    <row r="57" spans="1:15">
      <c r="A57" s="5" t="s">
        <v>686</v>
      </c>
      <c r="B57" s="5" t="s">
        <v>494</v>
      </c>
      <c r="C57" s="5" t="s">
        <v>687</v>
      </c>
      <c r="D57" s="5" t="s">
        <v>684</v>
      </c>
      <c r="E57" s="76" t="s">
        <v>496</v>
      </c>
      <c r="F57" s="5" t="s">
        <v>688</v>
      </c>
      <c r="G57" s="76" t="s">
        <v>558</v>
      </c>
      <c r="H57" s="5" t="s">
        <v>502</v>
      </c>
      <c r="I57" s="5">
        <v>0</v>
      </c>
      <c r="J57" s="5" t="s">
        <v>520</v>
      </c>
      <c r="K57" s="5" t="s">
        <v>496</v>
      </c>
      <c r="L57" s="5" t="s">
        <v>496</v>
      </c>
      <c r="M57" s="5">
        <v>0.97</v>
      </c>
      <c r="N57" s="5">
        <v>1.07</v>
      </c>
      <c r="O57" s="5">
        <v>1.1100000000000001</v>
      </c>
    </row>
    <row r="58" spans="1:15">
      <c r="A58" s="5" t="s">
        <v>689</v>
      </c>
      <c r="B58" s="5" t="s">
        <v>494</v>
      </c>
      <c r="C58" s="5" t="s">
        <v>690</v>
      </c>
      <c r="D58" s="5" t="s">
        <v>505</v>
      </c>
      <c r="E58" s="76" t="s">
        <v>543</v>
      </c>
      <c r="F58" s="5" t="s">
        <v>691</v>
      </c>
      <c r="G58" s="76" t="s">
        <v>643</v>
      </c>
      <c r="H58" s="5" t="s">
        <v>502</v>
      </c>
      <c r="I58" s="5">
        <v>0</v>
      </c>
      <c r="J58" s="5" t="s">
        <v>32</v>
      </c>
      <c r="K58" s="5" t="s">
        <v>692</v>
      </c>
      <c r="L58" s="5" t="s">
        <v>496</v>
      </c>
      <c r="M58" s="5">
        <v>0.97</v>
      </c>
      <c r="N58" s="5">
        <v>1.07</v>
      </c>
      <c r="O58" s="5">
        <v>1.1100000000000001</v>
      </c>
    </row>
    <row r="59" spans="1:15">
      <c r="A59" s="5" t="s">
        <v>693</v>
      </c>
      <c r="B59" s="5" t="s">
        <v>494</v>
      </c>
      <c r="C59" s="5" t="s">
        <v>694</v>
      </c>
      <c r="D59" s="5" t="s">
        <v>538</v>
      </c>
      <c r="E59" s="76" t="s">
        <v>496</v>
      </c>
      <c r="F59" s="5" t="s">
        <v>695</v>
      </c>
      <c r="G59" s="76" t="s">
        <v>601</v>
      </c>
      <c r="H59" s="5" t="s">
        <v>502</v>
      </c>
      <c r="I59" s="5">
        <v>0</v>
      </c>
      <c r="J59" s="5" t="s">
        <v>32</v>
      </c>
      <c r="K59" s="5" t="s">
        <v>696</v>
      </c>
      <c r="L59" s="5" t="s">
        <v>697</v>
      </c>
      <c r="M59" s="5">
        <v>0.97</v>
      </c>
      <c r="N59" s="5">
        <v>1.07</v>
      </c>
      <c r="O59" s="5">
        <v>1.1100000000000001</v>
      </c>
    </row>
    <row r="60" spans="1:15">
      <c r="A60" s="5" t="s">
        <v>698</v>
      </c>
      <c r="B60" s="5" t="s">
        <v>494</v>
      </c>
      <c r="C60" s="5" t="s">
        <v>699</v>
      </c>
      <c r="D60" s="5" t="s">
        <v>505</v>
      </c>
      <c r="E60" s="76" t="s">
        <v>496</v>
      </c>
      <c r="F60" s="5" t="s">
        <v>700</v>
      </c>
      <c r="G60" s="76" t="s">
        <v>601</v>
      </c>
      <c r="H60" s="5" t="s">
        <v>502</v>
      </c>
      <c r="I60" s="5">
        <v>0</v>
      </c>
      <c r="J60" s="5" t="s">
        <v>496</v>
      </c>
      <c r="K60" s="5" t="s">
        <v>496</v>
      </c>
      <c r="L60" s="5" t="s">
        <v>496</v>
      </c>
      <c r="M60" s="5">
        <v>0.97</v>
      </c>
      <c r="N60" s="5">
        <v>1.07</v>
      </c>
      <c r="O60" s="5">
        <v>1.1100000000000001</v>
      </c>
    </row>
    <row r="61" spans="1:15">
      <c r="A61" s="5" t="s">
        <v>701</v>
      </c>
      <c r="B61" s="5" t="s">
        <v>494</v>
      </c>
      <c r="C61" s="5" t="s">
        <v>702</v>
      </c>
      <c r="D61" s="5" t="s">
        <v>517</v>
      </c>
      <c r="E61" s="76" t="s">
        <v>496</v>
      </c>
      <c r="F61" s="5" t="s">
        <v>703</v>
      </c>
      <c r="G61" s="76" t="s">
        <v>704</v>
      </c>
      <c r="H61" s="5" t="s">
        <v>502</v>
      </c>
      <c r="I61" s="5">
        <v>0</v>
      </c>
      <c r="J61" s="5" t="s">
        <v>496</v>
      </c>
      <c r="K61" s="5" t="s">
        <v>496</v>
      </c>
      <c r="L61" s="5" t="s">
        <v>553</v>
      </c>
      <c r="M61" s="5">
        <v>0.97</v>
      </c>
      <c r="N61" s="5">
        <v>1.07</v>
      </c>
      <c r="O61" s="5">
        <v>1.1100000000000001</v>
      </c>
    </row>
    <row r="62" spans="1:15">
      <c r="A62" s="5" t="s">
        <v>705</v>
      </c>
      <c r="B62" s="5" t="s">
        <v>494</v>
      </c>
      <c r="C62" s="5" t="s">
        <v>706</v>
      </c>
      <c r="D62" s="5" t="s">
        <v>684</v>
      </c>
      <c r="E62" s="76" t="s">
        <v>496</v>
      </c>
      <c r="F62" s="5" t="s">
        <v>707</v>
      </c>
      <c r="G62" s="76" t="s">
        <v>558</v>
      </c>
      <c r="H62" s="5" t="s">
        <v>502</v>
      </c>
      <c r="I62" s="5">
        <v>0</v>
      </c>
      <c r="J62" s="5" t="s">
        <v>520</v>
      </c>
      <c r="K62" s="5" t="s">
        <v>496</v>
      </c>
      <c r="L62" s="5" t="s">
        <v>496</v>
      </c>
      <c r="M62" s="5">
        <v>0.97</v>
      </c>
      <c r="N62" s="5">
        <v>1.07</v>
      </c>
      <c r="O62" s="5">
        <v>1.1100000000000001</v>
      </c>
    </row>
    <row r="63" spans="1:15">
      <c r="A63" s="5" t="s">
        <v>708</v>
      </c>
      <c r="B63" s="5" t="s">
        <v>494</v>
      </c>
      <c r="C63" s="5" t="s">
        <v>709</v>
      </c>
      <c r="D63" s="5" t="s">
        <v>684</v>
      </c>
      <c r="E63" s="76" t="s">
        <v>496</v>
      </c>
      <c r="F63" s="5" t="s">
        <v>710</v>
      </c>
      <c r="G63" s="76" t="s">
        <v>575</v>
      </c>
      <c r="H63" s="5" t="s">
        <v>502</v>
      </c>
      <c r="I63" s="5">
        <v>0</v>
      </c>
      <c r="J63" s="5" t="s">
        <v>520</v>
      </c>
      <c r="K63" s="5" t="s">
        <v>496</v>
      </c>
      <c r="L63" s="5" t="s">
        <v>496</v>
      </c>
      <c r="M63" s="5">
        <v>0.97</v>
      </c>
      <c r="N63" s="5">
        <v>1.07</v>
      </c>
      <c r="O63" s="5">
        <v>1.1100000000000001</v>
      </c>
    </row>
    <row r="64" spans="1:15">
      <c r="A64" s="5" t="s">
        <v>711</v>
      </c>
      <c r="B64" s="5" t="s">
        <v>494</v>
      </c>
      <c r="C64" s="5" t="s">
        <v>712</v>
      </c>
      <c r="D64" s="5" t="s">
        <v>517</v>
      </c>
      <c r="E64" s="76" t="s">
        <v>496</v>
      </c>
      <c r="F64" s="5" t="s">
        <v>713</v>
      </c>
      <c r="G64" s="76" t="s">
        <v>714</v>
      </c>
      <c r="H64" s="5" t="s">
        <v>502</v>
      </c>
      <c r="I64" s="5">
        <v>0</v>
      </c>
      <c r="J64" s="5" t="s">
        <v>496</v>
      </c>
      <c r="K64" s="5" t="s">
        <v>496</v>
      </c>
      <c r="L64" s="5" t="s">
        <v>496</v>
      </c>
      <c r="M64" s="5">
        <v>0.97</v>
      </c>
      <c r="N64" s="5">
        <v>1.07</v>
      </c>
      <c r="O64" s="5">
        <v>1.1100000000000001</v>
      </c>
    </row>
    <row r="65" spans="1:15">
      <c r="A65" s="5" t="s">
        <v>715</v>
      </c>
      <c r="B65" s="5" t="s">
        <v>494</v>
      </c>
      <c r="C65" s="5" t="s">
        <v>716</v>
      </c>
      <c r="D65" s="5" t="s">
        <v>499</v>
      </c>
      <c r="E65" s="76" t="s">
        <v>543</v>
      </c>
      <c r="F65" s="5" t="s">
        <v>717</v>
      </c>
      <c r="G65" s="76" t="s">
        <v>718</v>
      </c>
      <c r="H65" s="5" t="s">
        <v>502</v>
      </c>
      <c r="I65" s="5">
        <v>0</v>
      </c>
      <c r="J65" s="5" t="s">
        <v>496</v>
      </c>
      <c r="K65" s="5" t="s">
        <v>496</v>
      </c>
      <c r="L65" s="5" t="s">
        <v>496</v>
      </c>
      <c r="M65" s="5">
        <v>0.97</v>
      </c>
      <c r="N65" s="5">
        <v>1.07</v>
      </c>
      <c r="O65" s="5">
        <v>1.1100000000000001</v>
      </c>
    </row>
    <row r="66" spans="1:15">
      <c r="A66" s="5" t="s">
        <v>719</v>
      </c>
      <c r="B66" s="5" t="s">
        <v>494</v>
      </c>
      <c r="C66" s="5" t="s">
        <v>720</v>
      </c>
      <c r="D66" s="5" t="s">
        <v>573</v>
      </c>
      <c r="E66" s="76" t="s">
        <v>496</v>
      </c>
      <c r="F66" s="5" t="s">
        <v>721</v>
      </c>
      <c r="G66" s="76" t="s">
        <v>589</v>
      </c>
      <c r="H66" s="5" t="s">
        <v>502</v>
      </c>
      <c r="I66" s="5">
        <v>0</v>
      </c>
      <c r="J66" s="5" t="s">
        <v>496</v>
      </c>
      <c r="K66" s="5" t="s">
        <v>722</v>
      </c>
      <c r="L66" s="5" t="s">
        <v>723</v>
      </c>
      <c r="M66" s="5">
        <v>0.97</v>
      </c>
      <c r="N66" s="5">
        <v>1.07</v>
      </c>
      <c r="O66" s="5">
        <v>1.1100000000000001</v>
      </c>
    </row>
    <row r="67" spans="1:15" ht="63.75">
      <c r="A67" s="5" t="s">
        <v>724</v>
      </c>
      <c r="B67" s="5" t="s">
        <v>494</v>
      </c>
      <c r="C67" s="5" t="s">
        <v>725</v>
      </c>
      <c r="D67" s="5" t="s">
        <v>528</v>
      </c>
      <c r="E67" s="76" t="s">
        <v>506</v>
      </c>
      <c r="F67" s="5" t="s">
        <v>726</v>
      </c>
      <c r="G67" s="76" t="s">
        <v>558</v>
      </c>
      <c r="H67" s="5" t="s">
        <v>502</v>
      </c>
      <c r="I67" s="5">
        <v>0</v>
      </c>
      <c r="J67" s="5" t="s">
        <v>496</v>
      </c>
      <c r="K67" s="77" t="s">
        <v>727</v>
      </c>
      <c r="L67" s="5" t="s">
        <v>496</v>
      </c>
      <c r="M67" s="5">
        <v>0.97</v>
      </c>
      <c r="N67" s="5">
        <v>1.07</v>
      </c>
      <c r="O67" s="5">
        <v>1.1100000000000001</v>
      </c>
    </row>
    <row r="68" spans="1:15">
      <c r="A68" s="5" t="s">
        <v>728</v>
      </c>
      <c r="B68" s="5" t="s">
        <v>494</v>
      </c>
      <c r="C68" s="5" t="s">
        <v>729</v>
      </c>
      <c r="D68" s="5" t="s">
        <v>538</v>
      </c>
      <c r="E68" s="76" t="s">
        <v>496</v>
      </c>
      <c r="F68" s="5" t="s">
        <v>730</v>
      </c>
      <c r="G68" s="76" t="s">
        <v>632</v>
      </c>
      <c r="H68" s="5" t="s">
        <v>502</v>
      </c>
      <c r="I68" s="5">
        <v>0</v>
      </c>
      <c r="J68" s="5" t="s">
        <v>496</v>
      </c>
      <c r="K68" s="5" t="s">
        <v>731</v>
      </c>
      <c r="L68" s="5" t="s">
        <v>496</v>
      </c>
      <c r="M68" s="5">
        <v>0.97</v>
      </c>
      <c r="N68" s="5">
        <v>1.07</v>
      </c>
      <c r="O68" s="5">
        <v>1.1100000000000001</v>
      </c>
    </row>
    <row r="69" spans="1:15">
      <c r="A69" s="5" t="s">
        <v>732</v>
      </c>
      <c r="B69" s="5" t="s">
        <v>494</v>
      </c>
      <c r="C69" s="5" t="s">
        <v>733</v>
      </c>
      <c r="D69" s="5" t="s">
        <v>616</v>
      </c>
      <c r="E69" s="76" t="s">
        <v>496</v>
      </c>
      <c r="F69" s="5" t="s">
        <v>734</v>
      </c>
      <c r="G69" s="76" t="s">
        <v>735</v>
      </c>
      <c r="H69" s="5" t="s">
        <v>502</v>
      </c>
      <c r="I69" s="5">
        <v>0</v>
      </c>
      <c r="J69" s="5" t="s">
        <v>520</v>
      </c>
      <c r="K69" s="5" t="s">
        <v>496</v>
      </c>
      <c r="L69" s="5" t="s">
        <v>496</v>
      </c>
      <c r="M69" s="5">
        <v>0.97</v>
      </c>
      <c r="N69" s="5">
        <v>1.07</v>
      </c>
      <c r="O69" s="5">
        <v>1.1100000000000001</v>
      </c>
    </row>
    <row r="70" spans="1:15">
      <c r="A70" s="5" t="s">
        <v>736</v>
      </c>
      <c r="B70" s="5" t="s">
        <v>494</v>
      </c>
      <c r="C70" s="5" t="s">
        <v>737</v>
      </c>
      <c r="D70" s="5" t="s">
        <v>538</v>
      </c>
      <c r="E70" s="76" t="s">
        <v>496</v>
      </c>
      <c r="F70" s="5" t="s">
        <v>738</v>
      </c>
      <c r="G70" s="76" t="s">
        <v>589</v>
      </c>
      <c r="H70" s="5" t="s">
        <v>502</v>
      </c>
      <c r="I70" s="5">
        <v>0</v>
      </c>
      <c r="J70" s="5" t="s">
        <v>496</v>
      </c>
      <c r="K70" s="5" t="s">
        <v>739</v>
      </c>
      <c r="L70" s="5" t="s">
        <v>740</v>
      </c>
      <c r="M70" s="5">
        <v>0.97</v>
      </c>
      <c r="N70" s="5">
        <v>1.07</v>
      </c>
      <c r="O70" s="5">
        <v>1.1100000000000001</v>
      </c>
    </row>
    <row r="71" spans="1:15">
      <c r="A71" s="5" t="s">
        <v>741</v>
      </c>
      <c r="B71" s="5" t="s">
        <v>494</v>
      </c>
      <c r="C71" s="5" t="s">
        <v>742</v>
      </c>
      <c r="D71" s="5" t="s">
        <v>616</v>
      </c>
      <c r="E71" s="76" t="s">
        <v>496</v>
      </c>
      <c r="F71" s="5" t="s">
        <v>743</v>
      </c>
      <c r="G71" s="76" t="s">
        <v>501</v>
      </c>
      <c r="H71" s="5" t="s">
        <v>502</v>
      </c>
      <c r="I71" s="5">
        <v>0</v>
      </c>
      <c r="J71" s="5" t="s">
        <v>520</v>
      </c>
      <c r="K71" s="5" t="s">
        <v>744</v>
      </c>
      <c r="L71" s="5" t="s">
        <v>745</v>
      </c>
      <c r="M71" s="5">
        <v>0.97</v>
      </c>
      <c r="N71" s="5">
        <v>1.07</v>
      </c>
      <c r="O71" s="5">
        <v>1.1100000000000001</v>
      </c>
    </row>
    <row r="72" spans="1:15">
      <c r="A72" s="5" t="s">
        <v>746</v>
      </c>
      <c r="B72" s="5" t="s">
        <v>494</v>
      </c>
      <c r="C72" s="5" t="s">
        <v>747</v>
      </c>
      <c r="D72" s="5" t="s">
        <v>499</v>
      </c>
      <c r="E72" s="76" t="s">
        <v>496</v>
      </c>
      <c r="F72" s="5" t="s">
        <v>748</v>
      </c>
      <c r="G72" s="76" t="s">
        <v>501</v>
      </c>
      <c r="H72" s="5" t="s">
        <v>502</v>
      </c>
      <c r="I72" s="5">
        <v>0</v>
      </c>
      <c r="J72" s="5" t="s">
        <v>496</v>
      </c>
      <c r="K72" s="5" t="s">
        <v>496</v>
      </c>
      <c r="L72" s="5" t="s">
        <v>749</v>
      </c>
      <c r="M72" s="5">
        <v>0.97</v>
      </c>
      <c r="N72" s="5">
        <v>1.07</v>
      </c>
      <c r="O72" s="5">
        <v>1.1100000000000001</v>
      </c>
    </row>
    <row r="73" spans="1:15">
      <c r="A73" s="5" t="s">
        <v>750</v>
      </c>
      <c r="B73" s="5" t="s">
        <v>494</v>
      </c>
      <c r="C73" s="5" t="s">
        <v>751</v>
      </c>
      <c r="D73" s="5" t="s">
        <v>556</v>
      </c>
      <c r="E73" s="76" t="s">
        <v>496</v>
      </c>
      <c r="F73" s="5" t="s">
        <v>752</v>
      </c>
      <c r="G73" s="76" t="s">
        <v>508</v>
      </c>
      <c r="H73" s="5" t="s">
        <v>502</v>
      </c>
      <c r="I73" s="5">
        <v>0</v>
      </c>
      <c r="J73" s="5" t="s">
        <v>496</v>
      </c>
      <c r="K73" s="5" t="s">
        <v>496</v>
      </c>
      <c r="L73" s="5" t="s">
        <v>496</v>
      </c>
      <c r="M73" s="5">
        <v>0.97</v>
      </c>
      <c r="N73" s="5">
        <v>1.07</v>
      </c>
      <c r="O73" s="5">
        <v>1.1100000000000001</v>
      </c>
    </row>
    <row r="74" spans="1:15">
      <c r="A74" s="5" t="s">
        <v>753</v>
      </c>
      <c r="B74" s="5" t="s">
        <v>494</v>
      </c>
      <c r="C74" s="5" t="s">
        <v>754</v>
      </c>
      <c r="D74" s="5" t="s">
        <v>517</v>
      </c>
      <c r="E74" s="76" t="s">
        <v>496</v>
      </c>
      <c r="F74" s="5" t="s">
        <v>755</v>
      </c>
      <c r="G74" s="76" t="s">
        <v>735</v>
      </c>
      <c r="H74" s="5" t="s">
        <v>502</v>
      </c>
      <c r="I74" s="5">
        <v>0</v>
      </c>
      <c r="J74" s="5" t="s">
        <v>496</v>
      </c>
      <c r="K74" s="5" t="s">
        <v>496</v>
      </c>
      <c r="L74" s="5" t="s">
        <v>553</v>
      </c>
      <c r="M74" s="5">
        <v>0.97</v>
      </c>
      <c r="N74" s="5">
        <v>1.07</v>
      </c>
      <c r="O74" s="5">
        <v>1.1100000000000001</v>
      </c>
    </row>
    <row r="75" spans="1:15">
      <c r="A75" s="5" t="s">
        <v>756</v>
      </c>
      <c r="B75" s="5" t="s">
        <v>494</v>
      </c>
      <c r="C75" s="5" t="s">
        <v>757</v>
      </c>
      <c r="D75" s="5" t="s">
        <v>556</v>
      </c>
      <c r="E75" s="76" t="s">
        <v>496</v>
      </c>
      <c r="F75" s="5" t="s">
        <v>758</v>
      </c>
      <c r="G75" s="76" t="s">
        <v>558</v>
      </c>
      <c r="H75" s="5" t="s">
        <v>502</v>
      </c>
      <c r="I75" s="5">
        <v>0</v>
      </c>
      <c r="J75" s="5" t="s">
        <v>496</v>
      </c>
      <c r="K75" s="5" t="s">
        <v>496</v>
      </c>
      <c r="L75" s="5" t="s">
        <v>496</v>
      </c>
      <c r="M75" s="5">
        <v>0.97</v>
      </c>
      <c r="N75" s="5">
        <v>1.07</v>
      </c>
      <c r="O75" s="5">
        <v>1.1100000000000001</v>
      </c>
    </row>
    <row r="76" spans="1:15">
      <c r="A76" s="5" t="s">
        <v>759</v>
      </c>
      <c r="B76" s="5" t="s">
        <v>494</v>
      </c>
      <c r="C76" s="5" t="s">
        <v>760</v>
      </c>
      <c r="D76" s="5" t="s">
        <v>538</v>
      </c>
      <c r="E76" s="76" t="s">
        <v>496</v>
      </c>
      <c r="F76" s="5" t="s">
        <v>761</v>
      </c>
      <c r="G76" s="76" t="s">
        <v>601</v>
      </c>
      <c r="H76" s="5" t="s">
        <v>502</v>
      </c>
      <c r="I76" s="5">
        <v>0</v>
      </c>
      <c r="J76" s="5" t="s">
        <v>496</v>
      </c>
      <c r="K76" s="5" t="s">
        <v>762</v>
      </c>
      <c r="L76" s="5" t="s">
        <v>553</v>
      </c>
      <c r="M76" s="5">
        <v>0.97</v>
      </c>
      <c r="N76" s="5">
        <v>1.07</v>
      </c>
      <c r="O76" s="5">
        <v>1.1100000000000001</v>
      </c>
    </row>
    <row r="77" spans="1:15" ht="51">
      <c r="A77" s="5" t="s">
        <v>763</v>
      </c>
      <c r="B77" s="5" t="s">
        <v>494</v>
      </c>
      <c r="C77" s="5" t="s">
        <v>764</v>
      </c>
      <c r="D77" s="5" t="s">
        <v>551</v>
      </c>
      <c r="E77" s="76" t="s">
        <v>506</v>
      </c>
      <c r="F77" s="5" t="s">
        <v>765</v>
      </c>
      <c r="G77" s="76" t="s">
        <v>601</v>
      </c>
      <c r="H77" s="5" t="s">
        <v>502</v>
      </c>
      <c r="I77" s="5">
        <v>0</v>
      </c>
      <c r="J77" s="5" t="s">
        <v>496</v>
      </c>
      <c r="K77" s="77" t="s">
        <v>766</v>
      </c>
      <c r="L77" s="5" t="s">
        <v>496</v>
      </c>
      <c r="M77" s="5">
        <v>0.97</v>
      </c>
      <c r="N77" s="5">
        <v>1.07</v>
      </c>
      <c r="O77" s="5">
        <v>1.1100000000000001</v>
      </c>
    </row>
    <row r="78" spans="1:15">
      <c r="A78" s="5" t="s">
        <v>767</v>
      </c>
      <c r="B78" s="5" t="s">
        <v>494</v>
      </c>
      <c r="C78" s="5" t="s">
        <v>768</v>
      </c>
      <c r="D78" s="5" t="s">
        <v>551</v>
      </c>
      <c r="E78" s="76" t="s">
        <v>506</v>
      </c>
      <c r="F78" s="5" t="s">
        <v>769</v>
      </c>
      <c r="G78" s="76" t="s">
        <v>770</v>
      </c>
      <c r="H78" s="5" t="s">
        <v>502</v>
      </c>
      <c r="I78" s="5">
        <v>0</v>
      </c>
      <c r="J78" s="5" t="s">
        <v>32</v>
      </c>
      <c r="K78" s="5" t="s">
        <v>771</v>
      </c>
      <c r="L78" s="5" t="s">
        <v>496</v>
      </c>
      <c r="M78" s="5">
        <v>0.97</v>
      </c>
      <c r="N78" s="5">
        <v>1.07</v>
      </c>
      <c r="O78" s="5">
        <v>1.1100000000000001</v>
      </c>
    </row>
    <row r="79" spans="1:15">
      <c r="A79" s="5" t="s">
        <v>772</v>
      </c>
      <c r="B79" s="5" t="s">
        <v>494</v>
      </c>
      <c r="C79" s="5" t="s">
        <v>773</v>
      </c>
      <c r="D79" s="5" t="s">
        <v>538</v>
      </c>
      <c r="E79" s="76" t="s">
        <v>496</v>
      </c>
      <c r="F79" s="5" t="s">
        <v>774</v>
      </c>
      <c r="G79" s="76" t="s">
        <v>508</v>
      </c>
      <c r="H79" s="5" t="s">
        <v>502</v>
      </c>
      <c r="I79" s="5">
        <v>0</v>
      </c>
      <c r="J79" s="5" t="s">
        <v>496</v>
      </c>
      <c r="K79" s="5" t="s">
        <v>496</v>
      </c>
      <c r="L79" s="5" t="s">
        <v>496</v>
      </c>
      <c r="M79" s="5">
        <v>0.97</v>
      </c>
      <c r="N79" s="5">
        <v>1.07</v>
      </c>
      <c r="O79" s="5">
        <v>1.1100000000000001</v>
      </c>
    </row>
    <row r="80" spans="1:15">
      <c r="A80" s="5" t="s">
        <v>775</v>
      </c>
      <c r="B80" s="5" t="s">
        <v>494</v>
      </c>
      <c r="C80" s="5" t="s">
        <v>776</v>
      </c>
      <c r="D80" s="5" t="s">
        <v>538</v>
      </c>
      <c r="E80" s="76" t="s">
        <v>496</v>
      </c>
      <c r="F80" s="5" t="s">
        <v>777</v>
      </c>
      <c r="G80" s="76" t="s">
        <v>735</v>
      </c>
      <c r="H80" s="5" t="s">
        <v>502</v>
      </c>
      <c r="I80" s="5">
        <v>0</v>
      </c>
      <c r="J80" s="5" t="s">
        <v>496</v>
      </c>
      <c r="K80" s="5" t="s">
        <v>496</v>
      </c>
      <c r="L80" s="5" t="s">
        <v>553</v>
      </c>
      <c r="M80" s="5">
        <v>0.97</v>
      </c>
      <c r="N80" s="5">
        <v>1.07</v>
      </c>
      <c r="O80" s="5">
        <v>1.1100000000000001</v>
      </c>
    </row>
    <row r="81" spans="1:15">
      <c r="A81" s="5" t="s">
        <v>778</v>
      </c>
      <c r="B81" s="5" t="s">
        <v>494</v>
      </c>
      <c r="C81" s="5" t="s">
        <v>779</v>
      </c>
      <c r="D81" s="5" t="s">
        <v>538</v>
      </c>
      <c r="E81" s="76" t="s">
        <v>496</v>
      </c>
      <c r="F81" s="5" t="s">
        <v>780</v>
      </c>
      <c r="G81" s="76" t="s">
        <v>770</v>
      </c>
      <c r="H81" s="5" t="s">
        <v>502</v>
      </c>
      <c r="I81" s="5">
        <v>0</v>
      </c>
      <c r="J81" s="5" t="s">
        <v>496</v>
      </c>
      <c r="K81" s="5" t="s">
        <v>496</v>
      </c>
      <c r="L81" s="5" t="s">
        <v>553</v>
      </c>
      <c r="M81" s="5">
        <v>0.97</v>
      </c>
      <c r="N81" s="5">
        <v>1.07</v>
      </c>
      <c r="O81" s="5">
        <v>1.1100000000000001</v>
      </c>
    </row>
    <row r="82" spans="1:15">
      <c r="A82" s="5" t="s">
        <v>781</v>
      </c>
      <c r="B82" s="5" t="s">
        <v>494</v>
      </c>
      <c r="C82" s="5" t="s">
        <v>782</v>
      </c>
      <c r="D82" s="5" t="s">
        <v>538</v>
      </c>
      <c r="E82" s="76" t="s">
        <v>496</v>
      </c>
      <c r="F82" s="5" t="s">
        <v>783</v>
      </c>
      <c r="G82" s="76" t="s">
        <v>501</v>
      </c>
      <c r="H82" s="5" t="s">
        <v>502</v>
      </c>
      <c r="I82" s="5">
        <v>0</v>
      </c>
      <c r="J82" s="5" t="s">
        <v>496</v>
      </c>
      <c r="K82" s="5" t="s">
        <v>496</v>
      </c>
      <c r="L82" s="5" t="s">
        <v>496</v>
      </c>
      <c r="M82" s="5">
        <v>0.97</v>
      </c>
      <c r="N82" s="5">
        <v>1.07</v>
      </c>
      <c r="O82" s="5">
        <v>1.1100000000000001</v>
      </c>
    </row>
    <row r="83" spans="1:15">
      <c r="A83" s="5" t="s">
        <v>784</v>
      </c>
      <c r="B83" s="5" t="s">
        <v>494</v>
      </c>
      <c r="C83" s="5" t="s">
        <v>785</v>
      </c>
      <c r="D83" s="5" t="s">
        <v>786</v>
      </c>
      <c r="E83" s="76" t="s">
        <v>496</v>
      </c>
      <c r="F83" s="5" t="s">
        <v>787</v>
      </c>
      <c r="G83" s="76" t="s">
        <v>575</v>
      </c>
      <c r="H83" s="5" t="s">
        <v>502</v>
      </c>
      <c r="I83" s="5">
        <v>0</v>
      </c>
      <c r="J83" s="5" t="s">
        <v>496</v>
      </c>
      <c r="K83" s="5" t="s">
        <v>496</v>
      </c>
      <c r="L83" s="5" t="s">
        <v>496</v>
      </c>
      <c r="M83" s="5">
        <v>0.97</v>
      </c>
      <c r="N83" s="5">
        <v>1.07</v>
      </c>
      <c r="O83" s="5">
        <v>1.1100000000000001</v>
      </c>
    </row>
    <row r="84" spans="1:15">
      <c r="A84" s="5" t="s">
        <v>788</v>
      </c>
      <c r="B84" s="5" t="s">
        <v>494</v>
      </c>
      <c r="C84" s="5" t="s">
        <v>789</v>
      </c>
      <c r="D84" s="5" t="s">
        <v>573</v>
      </c>
      <c r="E84" s="76" t="s">
        <v>496</v>
      </c>
      <c r="F84" s="5" t="s">
        <v>790</v>
      </c>
      <c r="G84" s="76" t="s">
        <v>601</v>
      </c>
      <c r="H84" s="5" t="s">
        <v>502</v>
      </c>
      <c r="I84" s="5">
        <v>0</v>
      </c>
      <c r="J84" s="5" t="s">
        <v>32</v>
      </c>
      <c r="K84" s="5" t="s">
        <v>496</v>
      </c>
      <c r="L84" s="5" t="s">
        <v>791</v>
      </c>
      <c r="M84" s="5">
        <v>0.97</v>
      </c>
      <c r="N84" s="5">
        <v>1.07</v>
      </c>
      <c r="O84" s="5">
        <v>1.1100000000000001</v>
      </c>
    </row>
    <row r="85" spans="1:15">
      <c r="A85" s="5" t="s">
        <v>792</v>
      </c>
      <c r="B85" s="5" t="s">
        <v>494</v>
      </c>
      <c r="C85" s="5" t="s">
        <v>793</v>
      </c>
      <c r="D85" s="5" t="s">
        <v>538</v>
      </c>
      <c r="E85" s="76" t="s">
        <v>496</v>
      </c>
      <c r="F85" s="5" t="s">
        <v>794</v>
      </c>
      <c r="G85" s="76" t="s">
        <v>601</v>
      </c>
      <c r="H85" s="5" t="s">
        <v>502</v>
      </c>
      <c r="I85" s="5">
        <v>0</v>
      </c>
      <c r="J85" s="5" t="s">
        <v>496</v>
      </c>
      <c r="K85" s="5" t="s">
        <v>795</v>
      </c>
      <c r="L85" s="5" t="s">
        <v>496</v>
      </c>
      <c r="M85" s="5">
        <v>0.97</v>
      </c>
      <c r="N85" s="5">
        <v>1.07</v>
      </c>
      <c r="O85" s="5">
        <v>1.1100000000000001</v>
      </c>
    </row>
    <row r="86" spans="1:15">
      <c r="A86" s="5" t="s">
        <v>796</v>
      </c>
      <c r="B86" s="5" t="s">
        <v>494</v>
      </c>
      <c r="C86" s="5" t="s">
        <v>797</v>
      </c>
      <c r="D86" s="5" t="s">
        <v>616</v>
      </c>
      <c r="E86" s="76" t="s">
        <v>496</v>
      </c>
      <c r="F86" s="5" t="s">
        <v>798</v>
      </c>
      <c r="G86" s="76" t="s">
        <v>601</v>
      </c>
      <c r="H86" s="5" t="s">
        <v>502</v>
      </c>
      <c r="I86" s="5">
        <v>0</v>
      </c>
      <c r="J86" s="5" t="s">
        <v>520</v>
      </c>
      <c r="K86" s="5" t="s">
        <v>496</v>
      </c>
      <c r="L86" s="5" t="s">
        <v>496</v>
      </c>
      <c r="M86" s="5">
        <v>0.97</v>
      </c>
      <c r="N86" s="5">
        <v>1.07</v>
      </c>
      <c r="O86" s="5">
        <v>1.1100000000000001</v>
      </c>
    </row>
    <row r="87" spans="1:15" ht="102">
      <c r="A87" s="5" t="s">
        <v>799</v>
      </c>
      <c r="B87" s="5" t="s">
        <v>494</v>
      </c>
      <c r="C87" s="5" t="s">
        <v>800</v>
      </c>
      <c r="D87" s="5" t="s">
        <v>517</v>
      </c>
      <c r="E87" s="76" t="s">
        <v>496</v>
      </c>
      <c r="F87" s="5" t="s">
        <v>801</v>
      </c>
      <c r="G87" s="76" t="s">
        <v>770</v>
      </c>
      <c r="H87" s="5" t="s">
        <v>502</v>
      </c>
      <c r="I87" s="5">
        <v>0</v>
      </c>
      <c r="J87" s="5" t="s">
        <v>32</v>
      </c>
      <c r="K87" s="77" t="s">
        <v>802</v>
      </c>
      <c r="L87" s="5" t="s">
        <v>496</v>
      </c>
      <c r="M87" s="5">
        <v>0.97</v>
      </c>
      <c r="N87" s="5">
        <v>1.07</v>
      </c>
      <c r="O87" s="5">
        <v>1.1100000000000001</v>
      </c>
    </row>
    <row r="88" spans="1:15">
      <c r="A88" s="5" t="s">
        <v>803</v>
      </c>
      <c r="B88" s="5" t="s">
        <v>494</v>
      </c>
      <c r="C88" s="5" t="s">
        <v>804</v>
      </c>
      <c r="D88" s="5" t="s">
        <v>517</v>
      </c>
      <c r="E88" s="76" t="s">
        <v>496</v>
      </c>
      <c r="F88" s="5" t="s">
        <v>805</v>
      </c>
      <c r="G88" s="76" t="s">
        <v>806</v>
      </c>
      <c r="H88" s="5" t="s">
        <v>502</v>
      </c>
      <c r="I88" s="5">
        <v>0</v>
      </c>
      <c r="J88" s="5" t="s">
        <v>496</v>
      </c>
      <c r="K88" s="5" t="s">
        <v>496</v>
      </c>
      <c r="L88" s="5" t="s">
        <v>496</v>
      </c>
      <c r="M88" s="5">
        <v>0.97</v>
      </c>
      <c r="N88" s="5">
        <v>1.07</v>
      </c>
      <c r="O88" s="5">
        <v>1.1100000000000001</v>
      </c>
    </row>
    <row r="89" spans="1:15">
      <c r="A89" s="5" t="s">
        <v>807</v>
      </c>
      <c r="B89" s="5" t="s">
        <v>494</v>
      </c>
      <c r="C89" s="5" t="s">
        <v>808</v>
      </c>
      <c r="D89" s="5" t="s">
        <v>517</v>
      </c>
      <c r="E89" s="76" t="s">
        <v>496</v>
      </c>
      <c r="F89" s="5" t="s">
        <v>809</v>
      </c>
      <c r="G89" s="76" t="s">
        <v>501</v>
      </c>
      <c r="H89" s="5" t="s">
        <v>502</v>
      </c>
      <c r="I89" s="5">
        <v>0</v>
      </c>
      <c r="J89" s="5" t="s">
        <v>496</v>
      </c>
      <c r="K89" s="5" t="s">
        <v>810</v>
      </c>
      <c r="L89" s="5" t="s">
        <v>496</v>
      </c>
      <c r="M89" s="5">
        <v>0.97</v>
      </c>
      <c r="N89" s="5">
        <v>1.07</v>
      </c>
      <c r="O89" s="5">
        <v>1.1100000000000001</v>
      </c>
    </row>
    <row r="90" spans="1:15" ht="63.75">
      <c r="A90" s="5" t="s">
        <v>811</v>
      </c>
      <c r="B90" s="5" t="s">
        <v>494</v>
      </c>
      <c r="C90" s="5" t="s">
        <v>812</v>
      </c>
      <c r="D90" s="5" t="s">
        <v>499</v>
      </c>
      <c r="E90" s="76" t="s">
        <v>496</v>
      </c>
      <c r="F90" s="5" t="s">
        <v>813</v>
      </c>
      <c r="G90" s="76" t="s">
        <v>806</v>
      </c>
      <c r="H90" s="5" t="s">
        <v>502</v>
      </c>
      <c r="I90" s="5">
        <v>0</v>
      </c>
      <c r="J90" s="5" t="s">
        <v>496</v>
      </c>
      <c r="K90" s="77" t="s">
        <v>814</v>
      </c>
      <c r="L90" s="5" t="s">
        <v>496</v>
      </c>
      <c r="M90" s="5">
        <v>0.97</v>
      </c>
      <c r="N90" s="5">
        <v>1.07</v>
      </c>
      <c r="O90" s="5">
        <v>1.1100000000000001</v>
      </c>
    </row>
    <row r="91" spans="1:15" ht="63.75">
      <c r="A91" s="5" t="s">
        <v>815</v>
      </c>
      <c r="B91" s="5" t="s">
        <v>494</v>
      </c>
      <c r="C91" s="5" t="s">
        <v>816</v>
      </c>
      <c r="D91" s="5" t="s">
        <v>499</v>
      </c>
      <c r="E91" s="76" t="s">
        <v>543</v>
      </c>
      <c r="F91" s="5" t="s">
        <v>817</v>
      </c>
      <c r="G91" s="76" t="s">
        <v>501</v>
      </c>
      <c r="H91" s="5" t="s">
        <v>502</v>
      </c>
      <c r="I91" s="5">
        <v>0</v>
      </c>
      <c r="J91" s="5" t="s">
        <v>32</v>
      </c>
      <c r="K91" s="77" t="s">
        <v>818</v>
      </c>
      <c r="L91" s="5" t="s">
        <v>496</v>
      </c>
      <c r="M91" s="5">
        <v>0.97</v>
      </c>
      <c r="N91" s="5">
        <v>1.07</v>
      </c>
      <c r="O91" s="5">
        <v>1.1100000000000001</v>
      </c>
    </row>
    <row r="92" spans="1:15">
      <c r="A92" s="5" t="s">
        <v>819</v>
      </c>
      <c r="B92" s="5" t="s">
        <v>494</v>
      </c>
      <c r="C92" s="5" t="s">
        <v>820</v>
      </c>
      <c r="D92" s="5" t="s">
        <v>821</v>
      </c>
      <c r="E92" s="76" t="s">
        <v>496</v>
      </c>
      <c r="F92" s="5" t="s">
        <v>822</v>
      </c>
      <c r="G92" s="76" t="s">
        <v>632</v>
      </c>
      <c r="H92" s="5" t="s">
        <v>502</v>
      </c>
      <c r="I92" s="5">
        <v>0</v>
      </c>
      <c r="J92" s="5" t="s">
        <v>496</v>
      </c>
      <c r="K92" s="5" t="s">
        <v>496</v>
      </c>
      <c r="L92" s="5" t="s">
        <v>823</v>
      </c>
      <c r="M92" s="5">
        <v>0.97</v>
      </c>
      <c r="N92" s="5">
        <v>1.07</v>
      </c>
      <c r="O92" s="5">
        <v>1.1100000000000001</v>
      </c>
    </row>
    <row r="93" spans="1:15">
      <c r="A93" s="5" t="s">
        <v>824</v>
      </c>
      <c r="B93" s="5" t="s">
        <v>494</v>
      </c>
      <c r="C93" s="5" t="s">
        <v>825</v>
      </c>
      <c r="D93" s="5" t="s">
        <v>786</v>
      </c>
      <c r="E93" s="76" t="s">
        <v>496</v>
      </c>
      <c r="F93" s="5" t="s">
        <v>826</v>
      </c>
      <c r="G93" s="76" t="s">
        <v>605</v>
      </c>
      <c r="H93" s="5" t="s">
        <v>502</v>
      </c>
      <c r="I93" s="5">
        <v>0</v>
      </c>
      <c r="J93" s="5" t="s">
        <v>496</v>
      </c>
      <c r="K93" s="5" t="s">
        <v>496</v>
      </c>
      <c r="L93" s="5" t="s">
        <v>496</v>
      </c>
      <c r="M93" s="5">
        <v>0.97</v>
      </c>
      <c r="N93" s="5">
        <v>1.07</v>
      </c>
      <c r="O93" s="5">
        <v>1.1100000000000001</v>
      </c>
    </row>
    <row r="94" spans="1:15">
      <c r="A94" s="5" t="s">
        <v>827</v>
      </c>
      <c r="B94" s="5" t="s">
        <v>494</v>
      </c>
      <c r="C94" s="5" t="s">
        <v>828</v>
      </c>
      <c r="D94" s="5" t="s">
        <v>499</v>
      </c>
      <c r="E94" s="76" t="s">
        <v>543</v>
      </c>
      <c r="F94" s="5" t="s">
        <v>829</v>
      </c>
      <c r="G94" s="76" t="s">
        <v>735</v>
      </c>
      <c r="H94" s="5" t="s">
        <v>502</v>
      </c>
      <c r="I94" s="5">
        <v>0</v>
      </c>
      <c r="J94" s="5" t="s">
        <v>31</v>
      </c>
      <c r="K94" s="5" t="s">
        <v>830</v>
      </c>
      <c r="L94" s="5" t="s">
        <v>831</v>
      </c>
      <c r="M94" s="5">
        <v>0.97</v>
      </c>
      <c r="N94" s="5">
        <v>1.07</v>
      </c>
      <c r="O94" s="5">
        <v>1.1100000000000001</v>
      </c>
    </row>
    <row r="95" spans="1:15" ht="63.75">
      <c r="A95" s="5" t="s">
        <v>832</v>
      </c>
      <c r="B95" s="5" t="s">
        <v>494</v>
      </c>
      <c r="C95" s="5" t="s">
        <v>833</v>
      </c>
      <c r="D95" s="5" t="s">
        <v>499</v>
      </c>
      <c r="E95" s="76" t="s">
        <v>543</v>
      </c>
      <c r="F95" s="5" t="s">
        <v>507</v>
      </c>
      <c r="G95" s="76" t="s">
        <v>508</v>
      </c>
      <c r="H95" s="5" t="s">
        <v>502</v>
      </c>
      <c r="I95" s="5">
        <v>0</v>
      </c>
      <c r="J95" s="5" t="s">
        <v>32</v>
      </c>
      <c r="K95" s="77" t="s">
        <v>834</v>
      </c>
      <c r="L95" s="5" t="s">
        <v>496</v>
      </c>
      <c r="M95" s="5">
        <v>0.97</v>
      </c>
      <c r="N95" s="5">
        <v>1.07</v>
      </c>
      <c r="O95" s="5">
        <v>1.1100000000000001</v>
      </c>
    </row>
    <row r="96" spans="1:15">
      <c r="A96" s="5" t="s">
        <v>835</v>
      </c>
      <c r="B96" s="5" t="s">
        <v>494</v>
      </c>
      <c r="C96" s="5" t="s">
        <v>836</v>
      </c>
      <c r="D96" s="5" t="s">
        <v>821</v>
      </c>
      <c r="E96" s="76" t="s">
        <v>496</v>
      </c>
      <c r="F96" s="5" t="s">
        <v>837</v>
      </c>
      <c r="G96" s="76" t="s">
        <v>601</v>
      </c>
      <c r="H96" s="5" t="s">
        <v>502</v>
      </c>
      <c r="I96" s="5">
        <v>0</v>
      </c>
      <c r="J96" s="5" t="s">
        <v>496</v>
      </c>
      <c r="K96" s="5" t="s">
        <v>496</v>
      </c>
      <c r="L96" s="5" t="s">
        <v>496</v>
      </c>
      <c r="M96" s="5">
        <v>0.97</v>
      </c>
      <c r="N96" s="5">
        <v>1.07</v>
      </c>
      <c r="O96" s="5">
        <v>1.1100000000000001</v>
      </c>
    </row>
    <row r="97" spans="1:15">
      <c r="A97" s="5" t="s">
        <v>838</v>
      </c>
      <c r="B97" s="5" t="s">
        <v>494</v>
      </c>
      <c r="C97" s="5" t="s">
        <v>839</v>
      </c>
      <c r="D97" s="5" t="s">
        <v>499</v>
      </c>
      <c r="E97" s="76" t="s">
        <v>543</v>
      </c>
      <c r="F97" s="5" t="s">
        <v>840</v>
      </c>
      <c r="G97" s="76" t="s">
        <v>770</v>
      </c>
      <c r="H97" s="5" t="s">
        <v>502</v>
      </c>
      <c r="I97" s="5">
        <v>0</v>
      </c>
      <c r="J97" s="5" t="s">
        <v>32</v>
      </c>
      <c r="K97" s="5" t="s">
        <v>841</v>
      </c>
      <c r="L97" s="5" t="s">
        <v>496</v>
      </c>
      <c r="M97" s="5">
        <v>0.97</v>
      </c>
      <c r="N97" s="5">
        <v>1.07</v>
      </c>
      <c r="O97" s="5">
        <v>1.1100000000000001</v>
      </c>
    </row>
    <row r="98" spans="1:15" ht="63.75">
      <c r="A98" s="5" t="s">
        <v>842</v>
      </c>
      <c r="B98" s="5" t="s">
        <v>494</v>
      </c>
      <c r="C98" s="5" t="s">
        <v>843</v>
      </c>
      <c r="D98" s="5" t="s">
        <v>499</v>
      </c>
      <c r="E98" s="76" t="s">
        <v>496</v>
      </c>
      <c r="F98" s="5" t="s">
        <v>844</v>
      </c>
      <c r="G98" s="76" t="s">
        <v>501</v>
      </c>
      <c r="H98" s="5" t="s">
        <v>502</v>
      </c>
      <c r="I98" s="5">
        <v>0</v>
      </c>
      <c r="J98" s="5" t="s">
        <v>32</v>
      </c>
      <c r="K98" s="77" t="s">
        <v>845</v>
      </c>
      <c r="L98" s="5" t="s">
        <v>496</v>
      </c>
      <c r="M98" s="5">
        <v>0.97</v>
      </c>
      <c r="N98" s="5">
        <v>1.07</v>
      </c>
      <c r="O98" s="5">
        <v>1.1100000000000001</v>
      </c>
    </row>
    <row r="99" spans="1:15" ht="114.75">
      <c r="A99" s="5" t="s">
        <v>846</v>
      </c>
      <c r="B99" s="5" t="s">
        <v>494</v>
      </c>
      <c r="C99" s="5" t="s">
        <v>847</v>
      </c>
      <c r="D99" s="5" t="s">
        <v>499</v>
      </c>
      <c r="E99" s="76" t="s">
        <v>496</v>
      </c>
      <c r="F99" s="5" t="s">
        <v>848</v>
      </c>
      <c r="G99" s="76" t="s">
        <v>601</v>
      </c>
      <c r="H99" s="5" t="s">
        <v>502</v>
      </c>
      <c r="I99" s="5">
        <v>0</v>
      </c>
      <c r="J99" s="5" t="s">
        <v>496</v>
      </c>
      <c r="K99" s="77" t="s">
        <v>849</v>
      </c>
      <c r="L99" s="5" t="s">
        <v>496</v>
      </c>
      <c r="M99" s="5">
        <v>0.97</v>
      </c>
      <c r="N99" s="5">
        <v>1.07</v>
      </c>
      <c r="O99" s="5">
        <v>1.1100000000000001</v>
      </c>
    </row>
    <row r="100" spans="1:15" ht="63.75">
      <c r="A100" s="5" t="s">
        <v>850</v>
      </c>
      <c r="B100" s="5" t="s">
        <v>494</v>
      </c>
      <c r="C100" s="5" t="s">
        <v>851</v>
      </c>
      <c r="D100" s="5" t="s">
        <v>499</v>
      </c>
      <c r="E100" s="76" t="s">
        <v>506</v>
      </c>
      <c r="F100" s="5" t="s">
        <v>852</v>
      </c>
      <c r="G100" s="76" t="s">
        <v>735</v>
      </c>
      <c r="H100" s="5" t="s">
        <v>502</v>
      </c>
      <c r="I100" s="5">
        <v>0</v>
      </c>
      <c r="J100" s="5" t="s">
        <v>496</v>
      </c>
      <c r="K100" s="77" t="s">
        <v>853</v>
      </c>
      <c r="L100" s="5" t="s">
        <v>496</v>
      </c>
      <c r="M100" s="5">
        <v>0.97</v>
      </c>
      <c r="N100" s="5">
        <v>1.07</v>
      </c>
      <c r="O100" s="5">
        <v>1.1100000000000001</v>
      </c>
    </row>
    <row r="101" spans="1:15" ht="63.75">
      <c r="A101" s="5" t="s">
        <v>854</v>
      </c>
      <c r="B101" s="5" t="s">
        <v>494</v>
      </c>
      <c r="C101" s="5" t="s">
        <v>855</v>
      </c>
      <c r="D101" s="5" t="s">
        <v>499</v>
      </c>
      <c r="E101" s="76" t="s">
        <v>543</v>
      </c>
      <c r="F101" s="5" t="s">
        <v>856</v>
      </c>
      <c r="G101" s="76" t="s">
        <v>501</v>
      </c>
      <c r="H101" s="5" t="s">
        <v>502</v>
      </c>
      <c r="I101" s="5">
        <v>0</v>
      </c>
      <c r="J101" s="5" t="s">
        <v>496</v>
      </c>
      <c r="K101" s="77" t="s">
        <v>857</v>
      </c>
      <c r="L101" s="5" t="s">
        <v>496</v>
      </c>
      <c r="M101" s="5">
        <v>0.97</v>
      </c>
      <c r="N101" s="5">
        <v>1.07</v>
      </c>
      <c r="O101" s="5">
        <v>1.1100000000000001</v>
      </c>
    </row>
    <row r="102" spans="1:15">
      <c r="A102" s="5" t="s">
        <v>858</v>
      </c>
      <c r="B102" s="5" t="s">
        <v>494</v>
      </c>
      <c r="C102" s="5" t="s">
        <v>859</v>
      </c>
      <c r="D102" s="5" t="s">
        <v>499</v>
      </c>
      <c r="E102" s="76" t="s">
        <v>543</v>
      </c>
      <c r="F102" s="5" t="s">
        <v>860</v>
      </c>
      <c r="G102" s="76" t="s">
        <v>508</v>
      </c>
      <c r="H102" s="5" t="s">
        <v>502</v>
      </c>
      <c r="I102" s="5">
        <v>0</v>
      </c>
      <c r="J102" s="5" t="s">
        <v>496</v>
      </c>
      <c r="K102" s="5" t="s">
        <v>496</v>
      </c>
      <c r="L102" s="5" t="s">
        <v>861</v>
      </c>
      <c r="M102" s="5">
        <v>0.97</v>
      </c>
      <c r="N102" s="5">
        <v>1.07</v>
      </c>
      <c r="O102" s="5">
        <v>1.1100000000000001</v>
      </c>
    </row>
    <row r="103" spans="1:15" ht="114.75">
      <c r="A103" s="5" t="s">
        <v>862</v>
      </c>
      <c r="B103" s="5" t="s">
        <v>494</v>
      </c>
      <c r="C103" s="5" t="s">
        <v>863</v>
      </c>
      <c r="D103" s="5" t="s">
        <v>499</v>
      </c>
      <c r="E103" s="76" t="s">
        <v>506</v>
      </c>
      <c r="F103" s="5" t="s">
        <v>864</v>
      </c>
      <c r="G103" s="76" t="s">
        <v>601</v>
      </c>
      <c r="H103" s="5" t="s">
        <v>502</v>
      </c>
      <c r="I103" s="5">
        <v>0</v>
      </c>
      <c r="J103" s="5" t="s">
        <v>496</v>
      </c>
      <c r="K103" s="77" t="s">
        <v>865</v>
      </c>
      <c r="L103" s="5" t="s">
        <v>861</v>
      </c>
      <c r="M103" s="5">
        <v>0.97</v>
      </c>
      <c r="N103" s="5">
        <v>1.07</v>
      </c>
      <c r="O103" s="5">
        <v>1.1100000000000001</v>
      </c>
    </row>
    <row r="104" spans="1:15">
      <c r="A104" s="5" t="s">
        <v>866</v>
      </c>
      <c r="B104" s="5" t="s">
        <v>494</v>
      </c>
      <c r="C104" s="5" t="s">
        <v>867</v>
      </c>
      <c r="D104" s="5" t="s">
        <v>556</v>
      </c>
      <c r="E104" s="76" t="s">
        <v>496</v>
      </c>
      <c r="F104" s="5" t="s">
        <v>868</v>
      </c>
      <c r="G104" s="76" t="s">
        <v>605</v>
      </c>
      <c r="H104" s="5" t="s">
        <v>502</v>
      </c>
      <c r="I104" s="5">
        <v>0</v>
      </c>
      <c r="J104" s="5" t="s">
        <v>496</v>
      </c>
      <c r="K104" s="5" t="s">
        <v>496</v>
      </c>
      <c r="L104" s="5" t="s">
        <v>496</v>
      </c>
      <c r="M104" s="5">
        <v>0.97</v>
      </c>
      <c r="N104" s="5">
        <v>1.07</v>
      </c>
      <c r="O104" s="5">
        <v>1.1100000000000001</v>
      </c>
    </row>
    <row r="105" spans="1:15" ht="165.75">
      <c r="A105" s="5" t="s">
        <v>869</v>
      </c>
      <c r="B105" s="5" t="s">
        <v>494</v>
      </c>
      <c r="C105" s="5" t="s">
        <v>870</v>
      </c>
      <c r="D105" s="5" t="s">
        <v>499</v>
      </c>
      <c r="E105" s="76" t="s">
        <v>543</v>
      </c>
      <c r="F105" s="5" t="s">
        <v>871</v>
      </c>
      <c r="G105" s="76" t="s">
        <v>770</v>
      </c>
      <c r="H105" s="5" t="s">
        <v>502</v>
      </c>
      <c r="I105" s="5">
        <v>0</v>
      </c>
      <c r="J105" s="5" t="s">
        <v>32</v>
      </c>
      <c r="K105" s="77" t="s">
        <v>872</v>
      </c>
      <c r="L105" s="5" t="s">
        <v>873</v>
      </c>
      <c r="M105" s="5">
        <v>0.97</v>
      </c>
      <c r="N105" s="5">
        <v>1.07</v>
      </c>
      <c r="O105" s="5">
        <v>1.1100000000000001</v>
      </c>
    </row>
    <row r="106" spans="1:15">
      <c r="A106" s="5" t="s">
        <v>874</v>
      </c>
      <c r="B106" s="5" t="s">
        <v>494</v>
      </c>
      <c r="C106" s="5" t="s">
        <v>875</v>
      </c>
      <c r="D106" s="5" t="s">
        <v>499</v>
      </c>
      <c r="E106" s="76" t="s">
        <v>496</v>
      </c>
      <c r="F106" s="5" t="s">
        <v>876</v>
      </c>
      <c r="G106" s="76" t="s">
        <v>770</v>
      </c>
      <c r="H106" s="5" t="s">
        <v>502</v>
      </c>
      <c r="I106" s="5">
        <v>0</v>
      </c>
      <c r="J106" s="5" t="s">
        <v>32</v>
      </c>
      <c r="K106" s="5" t="s">
        <v>496</v>
      </c>
      <c r="L106" s="5" t="s">
        <v>877</v>
      </c>
      <c r="M106" s="5">
        <v>0.97</v>
      </c>
      <c r="N106" s="5">
        <v>1.07</v>
      </c>
      <c r="O106" s="5">
        <v>1.1100000000000001</v>
      </c>
    </row>
    <row r="107" spans="1:15">
      <c r="A107" s="5" t="s">
        <v>878</v>
      </c>
      <c r="B107" s="5" t="s">
        <v>494</v>
      </c>
      <c r="C107" s="5" t="s">
        <v>879</v>
      </c>
      <c r="D107" s="5" t="s">
        <v>499</v>
      </c>
      <c r="E107" s="76" t="s">
        <v>543</v>
      </c>
      <c r="F107" s="5" t="s">
        <v>880</v>
      </c>
      <c r="G107" s="76" t="s">
        <v>632</v>
      </c>
      <c r="H107" s="5" t="s">
        <v>502</v>
      </c>
      <c r="I107" s="5">
        <v>0</v>
      </c>
      <c r="J107" s="5" t="s">
        <v>496</v>
      </c>
      <c r="K107" s="5" t="s">
        <v>881</v>
      </c>
      <c r="L107" s="5" t="s">
        <v>861</v>
      </c>
      <c r="M107" s="5">
        <v>0.97</v>
      </c>
      <c r="N107" s="5">
        <v>1.07</v>
      </c>
      <c r="O107" s="5">
        <v>1.1100000000000001</v>
      </c>
    </row>
    <row r="108" spans="1:15">
      <c r="A108" s="5" t="s">
        <v>882</v>
      </c>
      <c r="B108" s="5" t="s">
        <v>494</v>
      </c>
      <c r="C108" s="5" t="s">
        <v>883</v>
      </c>
      <c r="D108" s="5" t="s">
        <v>499</v>
      </c>
      <c r="E108" s="76" t="s">
        <v>543</v>
      </c>
      <c r="F108" s="5" t="s">
        <v>884</v>
      </c>
      <c r="G108" s="76" t="s">
        <v>632</v>
      </c>
      <c r="H108" s="5" t="s">
        <v>502</v>
      </c>
      <c r="I108" s="5">
        <v>0</v>
      </c>
      <c r="J108" s="5" t="s">
        <v>496</v>
      </c>
      <c r="K108" s="5" t="s">
        <v>885</v>
      </c>
      <c r="L108" s="5" t="s">
        <v>886</v>
      </c>
      <c r="M108" s="5">
        <v>0.97</v>
      </c>
      <c r="N108" s="5">
        <v>1.07</v>
      </c>
      <c r="O108" s="5">
        <v>1.1100000000000001</v>
      </c>
    </row>
    <row r="109" spans="1:15" ht="76.5">
      <c r="A109" s="5" t="s">
        <v>887</v>
      </c>
      <c r="B109" s="5" t="s">
        <v>494</v>
      </c>
      <c r="C109" s="5" t="s">
        <v>888</v>
      </c>
      <c r="D109" s="5" t="s">
        <v>499</v>
      </c>
      <c r="E109" s="76" t="s">
        <v>543</v>
      </c>
      <c r="F109" s="5" t="s">
        <v>889</v>
      </c>
      <c r="G109" s="76" t="s">
        <v>501</v>
      </c>
      <c r="H109" s="5" t="s">
        <v>502</v>
      </c>
      <c r="I109" s="5">
        <v>0</v>
      </c>
      <c r="J109" s="5" t="s">
        <v>496</v>
      </c>
      <c r="K109" s="77" t="s">
        <v>890</v>
      </c>
      <c r="L109" s="5" t="s">
        <v>891</v>
      </c>
      <c r="M109" s="5">
        <v>0.97</v>
      </c>
      <c r="N109" s="5">
        <v>1.07</v>
      </c>
      <c r="O109" s="5">
        <v>1.1100000000000001</v>
      </c>
    </row>
    <row r="110" spans="1:15" ht="114.75">
      <c r="A110" s="5" t="s">
        <v>892</v>
      </c>
      <c r="B110" s="5" t="s">
        <v>494</v>
      </c>
      <c r="C110" s="5" t="s">
        <v>893</v>
      </c>
      <c r="D110" s="5" t="s">
        <v>499</v>
      </c>
      <c r="E110" s="76" t="s">
        <v>543</v>
      </c>
      <c r="F110" s="5" t="s">
        <v>894</v>
      </c>
      <c r="G110" s="76" t="s">
        <v>601</v>
      </c>
      <c r="H110" s="5" t="s">
        <v>502</v>
      </c>
      <c r="I110" s="5">
        <v>0</v>
      </c>
      <c r="J110" s="5" t="s">
        <v>32</v>
      </c>
      <c r="K110" s="77" t="s">
        <v>895</v>
      </c>
      <c r="L110" s="5" t="s">
        <v>496</v>
      </c>
      <c r="M110" s="5">
        <v>0.97</v>
      </c>
      <c r="N110" s="5">
        <v>1.07</v>
      </c>
      <c r="O110" s="5">
        <v>1.1100000000000001</v>
      </c>
    </row>
    <row r="111" spans="1:15" ht="51">
      <c r="A111" s="5" t="s">
        <v>896</v>
      </c>
      <c r="B111" s="5" t="s">
        <v>494</v>
      </c>
      <c r="C111" s="5" t="s">
        <v>897</v>
      </c>
      <c r="D111" s="5" t="s">
        <v>821</v>
      </c>
      <c r="E111" s="76" t="s">
        <v>496</v>
      </c>
      <c r="F111" s="5" t="s">
        <v>898</v>
      </c>
      <c r="G111" s="76" t="s">
        <v>601</v>
      </c>
      <c r="H111" s="5" t="s">
        <v>502</v>
      </c>
      <c r="I111" s="5">
        <v>0</v>
      </c>
      <c r="J111" s="5" t="s">
        <v>32</v>
      </c>
      <c r="K111" s="77" t="s">
        <v>899</v>
      </c>
      <c r="L111" s="5" t="s">
        <v>496</v>
      </c>
      <c r="M111" s="5">
        <v>0.97</v>
      </c>
      <c r="N111" s="5">
        <v>1.07</v>
      </c>
      <c r="O111" s="5">
        <v>1.1100000000000001</v>
      </c>
    </row>
    <row r="112" spans="1:15">
      <c r="A112" s="5" t="s">
        <v>900</v>
      </c>
      <c r="B112" s="5" t="s">
        <v>494</v>
      </c>
      <c r="C112" s="5" t="s">
        <v>901</v>
      </c>
      <c r="D112" s="5" t="s">
        <v>538</v>
      </c>
      <c r="E112" s="76" t="s">
        <v>496</v>
      </c>
      <c r="F112" s="5" t="s">
        <v>902</v>
      </c>
      <c r="G112" s="76" t="s">
        <v>508</v>
      </c>
      <c r="H112" s="5" t="s">
        <v>502</v>
      </c>
      <c r="I112" s="5">
        <v>0</v>
      </c>
      <c r="J112" s="5" t="s">
        <v>496</v>
      </c>
      <c r="K112" s="5" t="s">
        <v>903</v>
      </c>
      <c r="L112" s="5" t="s">
        <v>904</v>
      </c>
      <c r="M112" s="5">
        <v>0.97</v>
      </c>
      <c r="N112" s="5">
        <v>1.07</v>
      </c>
      <c r="O112" s="5">
        <v>1.1100000000000001</v>
      </c>
    </row>
    <row r="113" spans="1:15">
      <c r="A113" s="5" t="s">
        <v>905</v>
      </c>
      <c r="B113" s="5" t="s">
        <v>494</v>
      </c>
      <c r="C113" s="5" t="s">
        <v>906</v>
      </c>
      <c r="D113" s="5" t="s">
        <v>907</v>
      </c>
      <c r="E113" s="76" t="s">
        <v>496</v>
      </c>
      <c r="F113" s="5" t="s">
        <v>908</v>
      </c>
      <c r="G113" s="76" t="s">
        <v>770</v>
      </c>
      <c r="H113" s="5" t="s">
        <v>502</v>
      </c>
      <c r="I113" s="5">
        <v>0</v>
      </c>
      <c r="J113" s="5" t="s">
        <v>32</v>
      </c>
      <c r="K113" s="5" t="s">
        <v>909</v>
      </c>
      <c r="L113" s="5" t="s">
        <v>910</v>
      </c>
      <c r="M113" s="5">
        <v>0.97</v>
      </c>
      <c r="N113" s="5">
        <v>1.07</v>
      </c>
      <c r="O113" s="5">
        <v>1.1100000000000001</v>
      </c>
    </row>
    <row r="114" spans="1:15">
      <c r="A114" s="5" t="s">
        <v>911</v>
      </c>
      <c r="B114" s="5" t="s">
        <v>494</v>
      </c>
      <c r="C114" s="5" t="s">
        <v>912</v>
      </c>
      <c r="D114" s="5" t="s">
        <v>532</v>
      </c>
      <c r="E114" s="76" t="s">
        <v>496</v>
      </c>
      <c r="F114" s="5" t="s">
        <v>913</v>
      </c>
      <c r="G114" s="76" t="s">
        <v>770</v>
      </c>
      <c r="H114" s="5" t="s">
        <v>502</v>
      </c>
      <c r="I114" s="5">
        <v>0</v>
      </c>
      <c r="J114" s="5" t="s">
        <v>32</v>
      </c>
      <c r="K114" s="5" t="s">
        <v>914</v>
      </c>
      <c r="L114" s="5" t="s">
        <v>915</v>
      </c>
      <c r="M114" s="5">
        <v>0.97</v>
      </c>
      <c r="N114" s="5">
        <v>1.07</v>
      </c>
      <c r="O114" s="5">
        <v>1.1100000000000001</v>
      </c>
    </row>
    <row r="115" spans="1:15">
      <c r="A115" s="5" t="s">
        <v>916</v>
      </c>
      <c r="B115" s="5" t="s">
        <v>494</v>
      </c>
      <c r="C115" s="5" t="s">
        <v>917</v>
      </c>
      <c r="D115" s="5" t="s">
        <v>616</v>
      </c>
      <c r="E115" s="76" t="s">
        <v>496</v>
      </c>
      <c r="F115" s="5" t="s">
        <v>918</v>
      </c>
      <c r="G115" s="76" t="s">
        <v>770</v>
      </c>
      <c r="H115" s="5" t="s">
        <v>502</v>
      </c>
      <c r="I115" s="5">
        <v>0</v>
      </c>
      <c r="J115" s="5" t="s">
        <v>496</v>
      </c>
      <c r="K115" s="5" t="s">
        <v>496</v>
      </c>
      <c r="L115" s="5" t="s">
        <v>496</v>
      </c>
      <c r="M115" s="5">
        <v>0.97</v>
      </c>
      <c r="N115" s="5">
        <v>1.07</v>
      </c>
      <c r="O115" s="5">
        <v>1.1100000000000001</v>
      </c>
    </row>
    <row r="116" spans="1:15">
      <c r="A116" s="5" t="s">
        <v>919</v>
      </c>
      <c r="B116" s="5" t="s">
        <v>494</v>
      </c>
      <c r="C116" s="5" t="s">
        <v>920</v>
      </c>
      <c r="D116" s="5" t="s">
        <v>499</v>
      </c>
      <c r="E116" s="76" t="s">
        <v>496</v>
      </c>
      <c r="F116" s="5" t="s">
        <v>921</v>
      </c>
      <c r="G116" s="76" t="s">
        <v>605</v>
      </c>
      <c r="H116" s="5" t="s">
        <v>502</v>
      </c>
      <c r="I116" s="5">
        <v>0</v>
      </c>
      <c r="J116" s="5" t="s">
        <v>496</v>
      </c>
      <c r="K116" s="5" t="s">
        <v>496</v>
      </c>
      <c r="L116" s="5" t="s">
        <v>496</v>
      </c>
      <c r="M116" s="5">
        <v>0.97</v>
      </c>
      <c r="N116" s="5">
        <v>1.07</v>
      </c>
      <c r="O116" s="5">
        <v>1.1100000000000001</v>
      </c>
    </row>
    <row r="117" spans="1:15">
      <c r="A117" s="5" t="s">
        <v>922</v>
      </c>
      <c r="B117" s="5" t="s">
        <v>494</v>
      </c>
      <c r="C117" s="5" t="s">
        <v>923</v>
      </c>
      <c r="D117" s="5" t="s">
        <v>907</v>
      </c>
      <c r="E117" s="76" t="s">
        <v>543</v>
      </c>
      <c r="F117" s="5" t="s">
        <v>924</v>
      </c>
      <c r="G117" s="76" t="s">
        <v>735</v>
      </c>
      <c r="H117" s="5" t="s">
        <v>502</v>
      </c>
      <c r="I117" s="5">
        <v>0</v>
      </c>
      <c r="J117" s="5" t="s">
        <v>496</v>
      </c>
      <c r="K117" s="5" t="s">
        <v>925</v>
      </c>
      <c r="L117" s="5" t="s">
        <v>926</v>
      </c>
      <c r="M117" s="5">
        <v>0.97</v>
      </c>
      <c r="N117" s="5">
        <v>1.07</v>
      </c>
      <c r="O117" s="5">
        <v>1.1100000000000001</v>
      </c>
    </row>
    <row r="118" spans="1:15">
      <c r="A118" s="5" t="s">
        <v>927</v>
      </c>
      <c r="B118" s="5" t="s">
        <v>494</v>
      </c>
      <c r="C118" s="5" t="s">
        <v>928</v>
      </c>
      <c r="D118" s="5" t="s">
        <v>538</v>
      </c>
      <c r="E118" s="76" t="s">
        <v>496</v>
      </c>
      <c r="F118" s="5" t="s">
        <v>929</v>
      </c>
      <c r="G118" s="76" t="s">
        <v>770</v>
      </c>
      <c r="H118" s="5" t="s">
        <v>502</v>
      </c>
      <c r="I118" s="5">
        <v>0</v>
      </c>
      <c r="J118" s="5" t="s">
        <v>32</v>
      </c>
      <c r="K118" s="5" t="s">
        <v>930</v>
      </c>
      <c r="L118" s="5" t="s">
        <v>931</v>
      </c>
      <c r="M118" s="5">
        <v>0.97</v>
      </c>
      <c r="N118" s="5">
        <v>1.07</v>
      </c>
      <c r="O118" s="5">
        <v>1.1100000000000001</v>
      </c>
    </row>
    <row r="119" spans="1:15">
      <c r="A119" s="5" t="s">
        <v>932</v>
      </c>
      <c r="B119" s="5" t="s">
        <v>494</v>
      </c>
      <c r="C119" s="5" t="s">
        <v>933</v>
      </c>
      <c r="D119" s="5" t="s">
        <v>538</v>
      </c>
      <c r="E119" s="76" t="s">
        <v>496</v>
      </c>
      <c r="F119" s="5" t="s">
        <v>934</v>
      </c>
      <c r="G119" s="76" t="s">
        <v>770</v>
      </c>
      <c r="H119" s="5" t="s">
        <v>502</v>
      </c>
      <c r="I119" s="5">
        <v>0</v>
      </c>
      <c r="J119" s="5" t="s">
        <v>32</v>
      </c>
      <c r="K119" s="5" t="s">
        <v>935</v>
      </c>
      <c r="L119" s="5" t="s">
        <v>496</v>
      </c>
      <c r="M119" s="5">
        <v>0.97</v>
      </c>
      <c r="N119" s="5">
        <v>1.07</v>
      </c>
      <c r="O119" s="5">
        <v>1.1100000000000001</v>
      </c>
    </row>
    <row r="120" spans="1:15">
      <c r="A120" s="5" t="s">
        <v>936</v>
      </c>
      <c r="B120" s="5" t="s">
        <v>494</v>
      </c>
      <c r="C120" s="5" t="s">
        <v>937</v>
      </c>
      <c r="D120" s="5" t="s">
        <v>821</v>
      </c>
      <c r="E120" s="76" t="s">
        <v>496</v>
      </c>
      <c r="F120" s="5" t="s">
        <v>938</v>
      </c>
      <c r="G120" s="76" t="s">
        <v>632</v>
      </c>
      <c r="H120" s="5" t="s">
        <v>502</v>
      </c>
      <c r="I120" s="5">
        <v>0</v>
      </c>
      <c r="J120" s="5" t="s">
        <v>496</v>
      </c>
      <c r="K120" s="5" t="s">
        <v>939</v>
      </c>
      <c r="L120" s="5" t="s">
        <v>553</v>
      </c>
      <c r="M120" s="5">
        <v>0.97</v>
      </c>
      <c r="N120" s="5">
        <v>1.07</v>
      </c>
      <c r="O120" s="5">
        <v>1.1100000000000001</v>
      </c>
    </row>
    <row r="121" spans="1:15">
      <c r="A121" s="5" t="s">
        <v>940</v>
      </c>
      <c r="B121" s="5" t="s">
        <v>494</v>
      </c>
      <c r="C121" s="5" t="s">
        <v>941</v>
      </c>
      <c r="D121" s="5" t="s">
        <v>538</v>
      </c>
      <c r="E121" s="76" t="s">
        <v>496</v>
      </c>
      <c r="F121" s="5" t="s">
        <v>942</v>
      </c>
      <c r="G121" s="76" t="s">
        <v>501</v>
      </c>
      <c r="H121" s="5" t="s">
        <v>502</v>
      </c>
      <c r="I121" s="5">
        <v>0</v>
      </c>
      <c r="J121" s="5" t="s">
        <v>496</v>
      </c>
      <c r="K121" s="5" t="s">
        <v>496</v>
      </c>
      <c r="L121" s="5" t="s">
        <v>496</v>
      </c>
      <c r="M121" s="5">
        <v>0.97</v>
      </c>
      <c r="N121" s="5">
        <v>1.07</v>
      </c>
      <c r="O121" s="5">
        <v>1.1100000000000001</v>
      </c>
    </row>
    <row r="122" spans="1:15">
      <c r="A122" s="5" t="s">
        <v>943</v>
      </c>
      <c r="B122" s="5" t="s">
        <v>494</v>
      </c>
      <c r="C122" s="5" t="s">
        <v>944</v>
      </c>
      <c r="D122" s="5" t="s">
        <v>538</v>
      </c>
      <c r="E122" s="76" t="s">
        <v>496</v>
      </c>
      <c r="F122" s="5" t="s">
        <v>945</v>
      </c>
      <c r="G122" s="76" t="s">
        <v>632</v>
      </c>
      <c r="H122" s="5" t="s">
        <v>502</v>
      </c>
      <c r="I122" s="5">
        <v>0</v>
      </c>
      <c r="J122" s="5" t="s">
        <v>496</v>
      </c>
      <c r="K122" s="5" t="s">
        <v>946</v>
      </c>
      <c r="L122" s="5" t="s">
        <v>496</v>
      </c>
      <c r="M122" s="5">
        <v>0.97</v>
      </c>
      <c r="N122" s="5">
        <v>1.07</v>
      </c>
      <c r="O122" s="5">
        <v>1.1100000000000001</v>
      </c>
    </row>
    <row r="123" spans="1:15" ht="114.75">
      <c r="A123" s="5" t="s">
        <v>947</v>
      </c>
      <c r="B123" s="5" t="s">
        <v>494</v>
      </c>
      <c r="C123" s="5" t="s">
        <v>948</v>
      </c>
      <c r="D123" s="5" t="s">
        <v>573</v>
      </c>
      <c r="E123" s="76" t="s">
        <v>496</v>
      </c>
      <c r="F123" s="5" t="s">
        <v>949</v>
      </c>
      <c r="G123" s="76" t="s">
        <v>501</v>
      </c>
      <c r="H123" s="5" t="s">
        <v>502</v>
      </c>
      <c r="I123" s="5">
        <v>0</v>
      </c>
      <c r="J123" s="5" t="s">
        <v>32</v>
      </c>
      <c r="K123" s="77" t="s">
        <v>950</v>
      </c>
      <c r="L123" s="5" t="s">
        <v>915</v>
      </c>
      <c r="M123" s="5">
        <v>0.97</v>
      </c>
      <c r="N123" s="5">
        <v>1.07</v>
      </c>
      <c r="O123" s="5">
        <v>1.1100000000000001</v>
      </c>
    </row>
    <row r="124" spans="1:15" ht="102">
      <c r="A124" s="5" t="s">
        <v>951</v>
      </c>
      <c r="B124" s="5" t="s">
        <v>494</v>
      </c>
      <c r="C124" s="5" t="s">
        <v>952</v>
      </c>
      <c r="D124" s="5" t="s">
        <v>499</v>
      </c>
      <c r="E124" s="76" t="s">
        <v>496</v>
      </c>
      <c r="F124" s="5" t="s">
        <v>953</v>
      </c>
      <c r="G124" s="76" t="s">
        <v>601</v>
      </c>
      <c r="H124" s="5" t="s">
        <v>502</v>
      </c>
      <c r="I124" s="5">
        <v>0</v>
      </c>
      <c r="J124" s="5" t="s">
        <v>496</v>
      </c>
      <c r="K124" s="77" t="s">
        <v>954</v>
      </c>
      <c r="L124" s="5" t="s">
        <v>749</v>
      </c>
      <c r="M124" s="5">
        <v>0.97</v>
      </c>
      <c r="N124" s="5">
        <v>1.07</v>
      </c>
      <c r="O124" s="5">
        <v>1.1100000000000001</v>
      </c>
    </row>
    <row r="125" spans="1:15">
      <c r="A125" s="5" t="s">
        <v>955</v>
      </c>
      <c r="B125" s="5" t="s">
        <v>494</v>
      </c>
      <c r="C125" s="5" t="s">
        <v>956</v>
      </c>
      <c r="D125" s="5" t="s">
        <v>499</v>
      </c>
      <c r="E125" s="76" t="s">
        <v>496</v>
      </c>
      <c r="F125" s="5" t="s">
        <v>957</v>
      </c>
      <c r="G125" s="76" t="s">
        <v>605</v>
      </c>
      <c r="H125" s="5" t="s">
        <v>502</v>
      </c>
      <c r="I125" s="5">
        <v>0</v>
      </c>
      <c r="J125" s="5" t="s">
        <v>496</v>
      </c>
      <c r="K125" s="5" t="s">
        <v>496</v>
      </c>
      <c r="L125" s="5" t="s">
        <v>496</v>
      </c>
      <c r="M125" s="5">
        <v>0.97</v>
      </c>
      <c r="N125" s="5">
        <v>1.07</v>
      </c>
      <c r="O125" s="5">
        <v>1.1100000000000001</v>
      </c>
    </row>
    <row r="126" spans="1:15" ht="89.25">
      <c r="A126" s="5" t="s">
        <v>958</v>
      </c>
      <c r="B126" s="5" t="s">
        <v>494</v>
      </c>
      <c r="C126" s="5" t="s">
        <v>959</v>
      </c>
      <c r="D126" s="5" t="s">
        <v>499</v>
      </c>
      <c r="E126" s="76" t="s">
        <v>543</v>
      </c>
      <c r="F126" s="5" t="s">
        <v>960</v>
      </c>
      <c r="G126" s="76" t="s">
        <v>508</v>
      </c>
      <c r="H126" s="5" t="s">
        <v>502</v>
      </c>
      <c r="I126" s="5">
        <v>0</v>
      </c>
      <c r="J126" s="5" t="s">
        <v>32</v>
      </c>
      <c r="K126" s="77" t="s">
        <v>961</v>
      </c>
      <c r="L126" s="5" t="s">
        <v>962</v>
      </c>
      <c r="M126" s="5">
        <v>0.97</v>
      </c>
      <c r="N126" s="5">
        <v>1.07</v>
      </c>
      <c r="O126" s="5">
        <v>1.1100000000000001</v>
      </c>
    </row>
    <row r="127" spans="1:15" ht="165.75">
      <c r="A127" s="5" t="s">
        <v>963</v>
      </c>
      <c r="B127" s="5" t="s">
        <v>494</v>
      </c>
      <c r="C127" s="5" t="s">
        <v>964</v>
      </c>
      <c r="D127" s="5" t="s">
        <v>499</v>
      </c>
      <c r="E127" s="76" t="s">
        <v>543</v>
      </c>
      <c r="F127" s="5" t="s">
        <v>965</v>
      </c>
      <c r="G127" s="76" t="s">
        <v>508</v>
      </c>
      <c r="H127" s="5" t="s">
        <v>502</v>
      </c>
      <c r="I127" s="5">
        <v>0</v>
      </c>
      <c r="J127" s="5" t="s">
        <v>496</v>
      </c>
      <c r="K127" s="77" t="s">
        <v>966</v>
      </c>
      <c r="L127" s="5" t="s">
        <v>496</v>
      </c>
      <c r="M127" s="5">
        <v>0.97</v>
      </c>
      <c r="N127" s="5">
        <v>1.07</v>
      </c>
      <c r="O127" s="5">
        <v>1.1100000000000001</v>
      </c>
    </row>
    <row r="128" spans="1:15">
      <c r="A128" s="5" t="s">
        <v>967</v>
      </c>
      <c r="B128" s="5" t="s">
        <v>494</v>
      </c>
      <c r="C128" s="5" t="s">
        <v>968</v>
      </c>
      <c r="D128" s="5" t="s">
        <v>538</v>
      </c>
      <c r="E128" s="76" t="s">
        <v>496</v>
      </c>
      <c r="F128" s="5" t="s">
        <v>969</v>
      </c>
      <c r="G128" s="76" t="s">
        <v>770</v>
      </c>
      <c r="H128" s="5" t="s">
        <v>502</v>
      </c>
      <c r="I128" s="5">
        <v>0</v>
      </c>
      <c r="J128" s="5" t="s">
        <v>32</v>
      </c>
      <c r="K128" s="5" t="s">
        <v>496</v>
      </c>
      <c r="L128" s="5" t="s">
        <v>496</v>
      </c>
      <c r="M128" s="5">
        <v>0.97</v>
      </c>
      <c r="N128" s="5">
        <v>1.07</v>
      </c>
      <c r="O128" s="5">
        <v>1.1100000000000001</v>
      </c>
    </row>
    <row r="129" spans="1:15">
      <c r="A129" s="5" t="s">
        <v>970</v>
      </c>
      <c r="B129" s="5" t="s">
        <v>494</v>
      </c>
      <c r="C129" s="5" t="s">
        <v>971</v>
      </c>
      <c r="D129" s="5" t="s">
        <v>499</v>
      </c>
      <c r="E129" s="76" t="s">
        <v>506</v>
      </c>
      <c r="F129" s="5" t="s">
        <v>972</v>
      </c>
      <c r="G129" s="76" t="s">
        <v>508</v>
      </c>
      <c r="H129" s="5" t="s">
        <v>502</v>
      </c>
      <c r="I129" s="5">
        <v>0</v>
      </c>
      <c r="J129" s="5" t="s">
        <v>496</v>
      </c>
      <c r="K129" s="5" t="s">
        <v>973</v>
      </c>
      <c r="L129" s="5" t="s">
        <v>974</v>
      </c>
      <c r="M129" s="5">
        <v>0.97</v>
      </c>
      <c r="N129" s="5">
        <v>1.07</v>
      </c>
      <c r="O129" s="5">
        <v>1.1100000000000001</v>
      </c>
    </row>
    <row r="130" spans="1:15" ht="51">
      <c r="A130" s="5" t="s">
        <v>975</v>
      </c>
      <c r="B130" s="5" t="s">
        <v>494</v>
      </c>
      <c r="C130" s="5" t="s">
        <v>976</v>
      </c>
      <c r="D130" s="5" t="s">
        <v>499</v>
      </c>
      <c r="E130" s="76" t="s">
        <v>496</v>
      </c>
      <c r="F130" s="5" t="s">
        <v>977</v>
      </c>
      <c r="G130" s="76" t="s">
        <v>601</v>
      </c>
      <c r="H130" s="5" t="s">
        <v>502</v>
      </c>
      <c r="I130" s="5">
        <v>0</v>
      </c>
      <c r="J130" s="5" t="s">
        <v>496</v>
      </c>
      <c r="K130" s="77" t="s">
        <v>978</v>
      </c>
      <c r="L130" s="5" t="s">
        <v>979</v>
      </c>
      <c r="M130" s="5">
        <v>0.97</v>
      </c>
      <c r="N130" s="5">
        <v>1.07</v>
      </c>
      <c r="O130" s="5">
        <v>1.1100000000000001</v>
      </c>
    </row>
    <row r="131" spans="1:15">
      <c r="A131" s="5" t="s">
        <v>980</v>
      </c>
      <c r="B131" s="5" t="s">
        <v>494</v>
      </c>
      <c r="C131" s="5" t="s">
        <v>981</v>
      </c>
      <c r="D131" s="5" t="s">
        <v>616</v>
      </c>
      <c r="E131" s="76" t="s">
        <v>496</v>
      </c>
      <c r="F131" s="5" t="s">
        <v>982</v>
      </c>
      <c r="G131" s="76" t="s">
        <v>601</v>
      </c>
      <c r="H131" s="5" t="s">
        <v>502</v>
      </c>
      <c r="I131" s="5">
        <v>0</v>
      </c>
      <c r="J131" s="5" t="s">
        <v>520</v>
      </c>
      <c r="K131" s="5" t="s">
        <v>496</v>
      </c>
      <c r="L131" s="5" t="s">
        <v>553</v>
      </c>
      <c r="M131" s="5">
        <v>0.97</v>
      </c>
      <c r="N131" s="5">
        <v>1.07</v>
      </c>
      <c r="O131" s="5">
        <v>1.1100000000000001</v>
      </c>
    </row>
    <row r="132" spans="1:15">
      <c r="A132" s="5" t="s">
        <v>983</v>
      </c>
      <c r="B132" s="5" t="s">
        <v>494</v>
      </c>
      <c r="C132" s="5" t="s">
        <v>984</v>
      </c>
      <c r="D132" s="5" t="s">
        <v>538</v>
      </c>
      <c r="E132" s="76" t="s">
        <v>496</v>
      </c>
      <c r="F132" s="5" t="s">
        <v>985</v>
      </c>
      <c r="G132" s="76" t="s">
        <v>632</v>
      </c>
      <c r="H132" s="5" t="s">
        <v>502</v>
      </c>
      <c r="I132" s="5">
        <v>0</v>
      </c>
      <c r="J132" s="5" t="s">
        <v>496</v>
      </c>
      <c r="K132" s="5" t="s">
        <v>986</v>
      </c>
      <c r="L132" s="5" t="s">
        <v>496</v>
      </c>
      <c r="M132" s="5">
        <v>0.97</v>
      </c>
      <c r="N132" s="5">
        <v>1.07</v>
      </c>
      <c r="O132" s="5">
        <v>1.1100000000000001</v>
      </c>
    </row>
    <row r="133" spans="1:15">
      <c r="A133" s="5" t="s">
        <v>987</v>
      </c>
      <c r="B133" s="5" t="s">
        <v>494</v>
      </c>
      <c r="C133" s="5" t="s">
        <v>988</v>
      </c>
      <c r="D133" s="5" t="s">
        <v>616</v>
      </c>
      <c r="E133" s="76" t="s">
        <v>496</v>
      </c>
      <c r="F133" s="5" t="s">
        <v>989</v>
      </c>
      <c r="G133" s="76" t="s">
        <v>508</v>
      </c>
      <c r="H133" s="5" t="s">
        <v>502</v>
      </c>
      <c r="I133" s="5">
        <v>0</v>
      </c>
      <c r="J133" s="5" t="s">
        <v>520</v>
      </c>
      <c r="K133" s="5" t="s">
        <v>990</v>
      </c>
      <c r="L133" s="5" t="s">
        <v>496</v>
      </c>
      <c r="M133" s="5">
        <v>0.97</v>
      </c>
      <c r="N133" s="5">
        <v>1.07</v>
      </c>
      <c r="O133" s="5">
        <v>1.1100000000000001</v>
      </c>
    </row>
    <row r="134" spans="1:15">
      <c r="A134" s="5" t="s">
        <v>991</v>
      </c>
      <c r="B134" s="5" t="s">
        <v>494</v>
      </c>
      <c r="C134" s="5" t="s">
        <v>992</v>
      </c>
      <c r="D134" s="5" t="s">
        <v>821</v>
      </c>
      <c r="E134" s="76" t="s">
        <v>496</v>
      </c>
      <c r="F134" s="5" t="s">
        <v>993</v>
      </c>
      <c r="G134" s="76" t="s">
        <v>519</v>
      </c>
      <c r="H134" s="5" t="s">
        <v>502</v>
      </c>
      <c r="I134" s="5">
        <v>0</v>
      </c>
      <c r="J134" s="5" t="s">
        <v>496</v>
      </c>
      <c r="K134" s="5" t="s">
        <v>496</v>
      </c>
      <c r="L134" s="5" t="s">
        <v>496</v>
      </c>
      <c r="M134" s="5">
        <v>0.97</v>
      </c>
      <c r="N134" s="5">
        <v>1.07</v>
      </c>
      <c r="O134" s="5">
        <v>1.1100000000000001</v>
      </c>
    </row>
    <row r="135" spans="1:15">
      <c r="A135" s="5" t="s">
        <v>994</v>
      </c>
      <c r="B135" s="5" t="s">
        <v>494</v>
      </c>
      <c r="C135" s="5" t="s">
        <v>995</v>
      </c>
      <c r="D135" s="5" t="s">
        <v>593</v>
      </c>
      <c r="E135" s="76" t="s">
        <v>496</v>
      </c>
      <c r="F135" s="5" t="s">
        <v>822</v>
      </c>
      <c r="G135" s="76" t="s">
        <v>632</v>
      </c>
      <c r="H135" s="5" t="s">
        <v>502</v>
      </c>
      <c r="I135" s="5">
        <v>0</v>
      </c>
      <c r="J135" s="5" t="s">
        <v>496</v>
      </c>
      <c r="K135" s="5" t="s">
        <v>496</v>
      </c>
      <c r="L135" s="5" t="s">
        <v>996</v>
      </c>
      <c r="M135" s="5">
        <v>0.97</v>
      </c>
      <c r="N135" s="5">
        <v>1.07</v>
      </c>
      <c r="O135" s="5">
        <v>1.1100000000000001</v>
      </c>
    </row>
    <row r="136" spans="1:15">
      <c r="A136" s="5" t="s">
        <v>997</v>
      </c>
      <c r="B136" s="5" t="s">
        <v>494</v>
      </c>
      <c r="C136" s="5" t="s">
        <v>998</v>
      </c>
      <c r="D136" s="5" t="s">
        <v>616</v>
      </c>
      <c r="E136" s="76" t="s">
        <v>496</v>
      </c>
      <c r="F136" s="5" t="s">
        <v>999</v>
      </c>
      <c r="G136" s="76" t="s">
        <v>632</v>
      </c>
      <c r="H136" s="5" t="s">
        <v>502</v>
      </c>
      <c r="I136" s="5">
        <v>0</v>
      </c>
      <c r="J136" s="5" t="s">
        <v>520</v>
      </c>
      <c r="K136" s="5" t="s">
        <v>496</v>
      </c>
      <c r="L136" s="5" t="s">
        <v>496</v>
      </c>
      <c r="M136" s="5">
        <v>0.97</v>
      </c>
      <c r="N136" s="5">
        <v>1.07</v>
      </c>
      <c r="O136" s="5">
        <v>1.1100000000000001</v>
      </c>
    </row>
    <row r="137" spans="1:15">
      <c r="A137" s="5" t="s">
        <v>1000</v>
      </c>
      <c r="B137" s="5" t="s">
        <v>494</v>
      </c>
      <c r="C137" s="5" t="s">
        <v>1001</v>
      </c>
      <c r="D137" s="5" t="s">
        <v>616</v>
      </c>
      <c r="E137" s="76" t="s">
        <v>496</v>
      </c>
      <c r="F137" s="5" t="s">
        <v>1002</v>
      </c>
      <c r="G137" s="76" t="s">
        <v>601</v>
      </c>
      <c r="H137" s="5" t="s">
        <v>502</v>
      </c>
      <c r="I137" s="5">
        <v>0</v>
      </c>
      <c r="J137" s="5" t="s">
        <v>520</v>
      </c>
      <c r="K137" s="5" t="s">
        <v>496</v>
      </c>
      <c r="L137" s="5" t="s">
        <v>496</v>
      </c>
      <c r="M137" s="5">
        <v>0.97</v>
      </c>
      <c r="N137" s="5">
        <v>1.07</v>
      </c>
      <c r="O137" s="5">
        <v>1.1100000000000001</v>
      </c>
    </row>
    <row r="138" spans="1:15">
      <c r="A138" s="5" t="s">
        <v>1003</v>
      </c>
      <c r="B138" s="5" t="s">
        <v>494</v>
      </c>
      <c r="C138" s="5" t="s">
        <v>1004</v>
      </c>
      <c r="D138" s="5" t="s">
        <v>517</v>
      </c>
      <c r="E138" s="76" t="s">
        <v>496</v>
      </c>
      <c r="F138" s="5" t="s">
        <v>1005</v>
      </c>
      <c r="G138" s="76" t="s">
        <v>735</v>
      </c>
      <c r="H138" s="5" t="s">
        <v>502</v>
      </c>
      <c r="I138" s="5">
        <v>0</v>
      </c>
      <c r="J138" s="5" t="s">
        <v>520</v>
      </c>
      <c r="K138" s="5" t="s">
        <v>496</v>
      </c>
      <c r="L138" s="5" t="s">
        <v>496</v>
      </c>
      <c r="M138" s="5">
        <v>0.97</v>
      </c>
      <c r="N138" s="5">
        <v>1.07</v>
      </c>
      <c r="O138" s="5">
        <v>1.1100000000000001</v>
      </c>
    </row>
    <row r="139" spans="1:15">
      <c r="A139" s="5" t="s">
        <v>1006</v>
      </c>
      <c r="B139" s="5" t="s">
        <v>494</v>
      </c>
      <c r="C139" s="5" t="s">
        <v>1007</v>
      </c>
      <c r="D139" s="5" t="s">
        <v>593</v>
      </c>
      <c r="E139" s="76" t="s">
        <v>496</v>
      </c>
      <c r="F139" s="5" t="s">
        <v>1008</v>
      </c>
      <c r="G139" s="76" t="s">
        <v>770</v>
      </c>
      <c r="H139" s="5" t="s">
        <v>502</v>
      </c>
      <c r="I139" s="5">
        <v>0</v>
      </c>
      <c r="J139" s="5" t="s">
        <v>496</v>
      </c>
      <c r="K139" s="5" t="s">
        <v>496</v>
      </c>
      <c r="L139" s="5" t="s">
        <v>496</v>
      </c>
      <c r="M139" s="5">
        <v>0.97</v>
      </c>
      <c r="N139" s="5">
        <v>1.07</v>
      </c>
      <c r="O139" s="5">
        <v>1.1100000000000001</v>
      </c>
    </row>
    <row r="140" spans="1:15">
      <c r="A140" s="5" t="s">
        <v>1009</v>
      </c>
      <c r="B140" s="5" t="s">
        <v>494</v>
      </c>
      <c r="C140" s="5" t="s">
        <v>1010</v>
      </c>
      <c r="D140" s="5" t="s">
        <v>593</v>
      </c>
      <c r="E140" s="76" t="s">
        <v>496</v>
      </c>
      <c r="F140" s="5" t="s">
        <v>1011</v>
      </c>
      <c r="G140" s="76" t="s">
        <v>501</v>
      </c>
      <c r="H140" s="5" t="s">
        <v>502</v>
      </c>
      <c r="I140" s="5">
        <v>0</v>
      </c>
      <c r="J140" s="5" t="s">
        <v>32</v>
      </c>
      <c r="K140" s="5" t="s">
        <v>496</v>
      </c>
      <c r="L140" s="5" t="s">
        <v>496</v>
      </c>
      <c r="M140" s="5">
        <v>0.97</v>
      </c>
      <c r="N140" s="5">
        <v>1.07</v>
      </c>
      <c r="O140" s="5">
        <v>1.1100000000000001</v>
      </c>
    </row>
    <row r="141" spans="1:15" ht="76.5">
      <c r="A141" s="5" t="s">
        <v>1012</v>
      </c>
      <c r="B141" s="5" t="s">
        <v>494</v>
      </c>
      <c r="C141" s="5" t="s">
        <v>1013</v>
      </c>
      <c r="D141" s="5" t="s">
        <v>499</v>
      </c>
      <c r="E141" s="76" t="s">
        <v>543</v>
      </c>
      <c r="F141" s="5" t="s">
        <v>1014</v>
      </c>
      <c r="G141" s="76" t="s">
        <v>501</v>
      </c>
      <c r="H141" s="5" t="s">
        <v>502</v>
      </c>
      <c r="I141" s="5">
        <v>0</v>
      </c>
      <c r="J141" s="5" t="s">
        <v>496</v>
      </c>
      <c r="K141" s="77" t="s">
        <v>1015</v>
      </c>
      <c r="L141" s="5" t="s">
        <v>496</v>
      </c>
      <c r="M141" s="5">
        <v>0.97</v>
      </c>
      <c r="N141" s="5">
        <v>1.07</v>
      </c>
      <c r="O141" s="5">
        <v>1.1100000000000001</v>
      </c>
    </row>
    <row r="142" spans="1:15" ht="76.5">
      <c r="A142" s="5" t="s">
        <v>1016</v>
      </c>
      <c r="B142" s="5" t="s">
        <v>494</v>
      </c>
      <c r="C142" s="5" t="s">
        <v>1017</v>
      </c>
      <c r="D142" s="5" t="s">
        <v>499</v>
      </c>
      <c r="E142" s="76" t="s">
        <v>543</v>
      </c>
      <c r="F142" s="5" t="s">
        <v>1018</v>
      </c>
      <c r="G142" s="76" t="s">
        <v>735</v>
      </c>
      <c r="H142" s="5" t="s">
        <v>502</v>
      </c>
      <c r="I142" s="5">
        <v>0</v>
      </c>
      <c r="J142" s="5" t="s">
        <v>496</v>
      </c>
      <c r="K142" s="77" t="s">
        <v>1019</v>
      </c>
      <c r="L142" s="5" t="s">
        <v>1020</v>
      </c>
      <c r="M142" s="5">
        <v>0.97</v>
      </c>
      <c r="N142" s="5">
        <v>1.07</v>
      </c>
      <c r="O142" s="5">
        <v>1.1100000000000001</v>
      </c>
    </row>
    <row r="143" spans="1:15" ht="76.5">
      <c r="A143" s="5" t="s">
        <v>1021</v>
      </c>
      <c r="B143" s="5" t="s">
        <v>494</v>
      </c>
      <c r="C143" s="5" t="s">
        <v>1022</v>
      </c>
      <c r="D143" s="5" t="s">
        <v>499</v>
      </c>
      <c r="E143" s="76" t="s">
        <v>543</v>
      </c>
      <c r="F143" s="5" t="s">
        <v>1023</v>
      </c>
      <c r="G143" s="76" t="s">
        <v>501</v>
      </c>
      <c r="H143" s="5" t="s">
        <v>502</v>
      </c>
      <c r="I143" s="5">
        <v>0</v>
      </c>
      <c r="J143" s="5" t="s">
        <v>496</v>
      </c>
      <c r="K143" s="77" t="s">
        <v>1024</v>
      </c>
      <c r="L143" s="5" t="s">
        <v>1025</v>
      </c>
      <c r="M143" s="5">
        <v>0.97</v>
      </c>
      <c r="N143" s="5">
        <v>1.07</v>
      </c>
      <c r="O143" s="5">
        <v>1.1100000000000001</v>
      </c>
    </row>
    <row r="144" spans="1:15">
      <c r="A144" s="5" t="s">
        <v>1026</v>
      </c>
      <c r="B144" s="5" t="s">
        <v>494</v>
      </c>
      <c r="C144" s="5" t="s">
        <v>1027</v>
      </c>
      <c r="D144" s="5" t="s">
        <v>499</v>
      </c>
      <c r="E144" s="76" t="s">
        <v>496</v>
      </c>
      <c r="F144" s="5" t="s">
        <v>1028</v>
      </c>
      <c r="G144" s="76" t="s">
        <v>534</v>
      </c>
      <c r="H144" s="5" t="s">
        <v>502</v>
      </c>
      <c r="I144" s="5">
        <v>0</v>
      </c>
      <c r="J144" s="5" t="s">
        <v>496</v>
      </c>
      <c r="K144" s="5" t="s">
        <v>496</v>
      </c>
      <c r="L144" s="5" t="s">
        <v>496</v>
      </c>
      <c r="M144" s="5">
        <v>0.97</v>
      </c>
      <c r="N144" s="5">
        <v>1.07</v>
      </c>
      <c r="O144" s="5">
        <v>1.1100000000000001</v>
      </c>
    </row>
    <row r="145" spans="1:15" ht="102">
      <c r="A145" s="5" t="s">
        <v>1029</v>
      </c>
      <c r="B145" s="5" t="s">
        <v>494</v>
      </c>
      <c r="C145" s="5" t="s">
        <v>1030</v>
      </c>
      <c r="D145" s="5" t="s">
        <v>573</v>
      </c>
      <c r="E145" s="76" t="s">
        <v>496</v>
      </c>
      <c r="F145" s="5" t="s">
        <v>1031</v>
      </c>
      <c r="G145" s="76" t="s">
        <v>605</v>
      </c>
      <c r="H145" s="5" t="s">
        <v>502</v>
      </c>
      <c r="I145" s="5">
        <v>0</v>
      </c>
      <c r="J145" s="5" t="s">
        <v>32</v>
      </c>
      <c r="K145" s="77" t="s">
        <v>1032</v>
      </c>
      <c r="L145" s="5" t="s">
        <v>496</v>
      </c>
      <c r="M145" s="5">
        <v>0.97</v>
      </c>
      <c r="N145" s="5">
        <v>1.07</v>
      </c>
      <c r="O145" s="5">
        <v>1.1100000000000001</v>
      </c>
    </row>
    <row r="146" spans="1:15">
      <c r="A146" s="5" t="s">
        <v>1033</v>
      </c>
      <c r="B146" s="5" t="s">
        <v>494</v>
      </c>
      <c r="C146" s="5" t="s">
        <v>1034</v>
      </c>
      <c r="D146" s="5" t="s">
        <v>538</v>
      </c>
      <c r="E146" s="76" t="s">
        <v>496</v>
      </c>
      <c r="F146" s="5" t="s">
        <v>1035</v>
      </c>
      <c r="G146" s="76" t="s">
        <v>643</v>
      </c>
      <c r="H146" s="5" t="s">
        <v>502</v>
      </c>
      <c r="I146" s="5">
        <v>0</v>
      </c>
      <c r="J146" s="5" t="s">
        <v>496</v>
      </c>
      <c r="K146" s="5" t="s">
        <v>496</v>
      </c>
      <c r="L146" s="5" t="s">
        <v>496</v>
      </c>
      <c r="M146" s="5">
        <v>0.97</v>
      </c>
      <c r="N146" s="5">
        <v>1.07</v>
      </c>
      <c r="O146" s="5">
        <v>1.1100000000000001</v>
      </c>
    </row>
    <row r="147" spans="1:15">
      <c r="A147" s="5" t="s">
        <v>1036</v>
      </c>
      <c r="B147" s="5" t="s">
        <v>494</v>
      </c>
      <c r="C147" s="5" t="s">
        <v>1037</v>
      </c>
      <c r="D147" s="5" t="s">
        <v>1038</v>
      </c>
      <c r="E147" s="76" t="s">
        <v>496</v>
      </c>
      <c r="F147" s="5" t="s">
        <v>1039</v>
      </c>
      <c r="G147" s="76" t="s">
        <v>534</v>
      </c>
      <c r="H147" s="5" t="s">
        <v>502</v>
      </c>
      <c r="I147" s="5">
        <v>0</v>
      </c>
      <c r="J147" s="5" t="s">
        <v>520</v>
      </c>
      <c r="K147" s="5" t="s">
        <v>496</v>
      </c>
      <c r="L147" s="5" t="s">
        <v>496</v>
      </c>
      <c r="M147" s="5">
        <v>0.97</v>
      </c>
      <c r="N147" s="5">
        <v>1.07</v>
      </c>
      <c r="O147" s="5">
        <v>1.1100000000000001</v>
      </c>
    </row>
    <row r="148" spans="1:15">
      <c r="A148" s="5" t="s">
        <v>1040</v>
      </c>
      <c r="B148" s="5" t="s">
        <v>494</v>
      </c>
      <c r="C148" s="5" t="s">
        <v>1041</v>
      </c>
      <c r="D148" s="5" t="s">
        <v>616</v>
      </c>
      <c r="E148" s="76" t="s">
        <v>496</v>
      </c>
      <c r="F148" s="5" t="s">
        <v>1042</v>
      </c>
      <c r="G148" s="76" t="s">
        <v>589</v>
      </c>
      <c r="H148" s="5" t="s">
        <v>502</v>
      </c>
      <c r="I148" s="5">
        <v>0</v>
      </c>
      <c r="J148" s="5" t="s">
        <v>520</v>
      </c>
      <c r="K148" s="5" t="s">
        <v>496</v>
      </c>
      <c r="L148" s="5" t="s">
        <v>496</v>
      </c>
      <c r="M148" s="5">
        <v>0.97</v>
      </c>
      <c r="N148" s="5">
        <v>1.07</v>
      </c>
      <c r="O148" s="5">
        <v>1.1100000000000001</v>
      </c>
    </row>
    <row r="149" spans="1:15" ht="63.75">
      <c r="A149" s="5" t="s">
        <v>1043</v>
      </c>
      <c r="B149" s="5" t="s">
        <v>494</v>
      </c>
      <c r="C149" s="5" t="s">
        <v>1044</v>
      </c>
      <c r="D149" s="5" t="s">
        <v>538</v>
      </c>
      <c r="E149" s="76" t="s">
        <v>496</v>
      </c>
      <c r="F149" s="5" t="s">
        <v>1045</v>
      </c>
      <c r="G149" s="76" t="s">
        <v>569</v>
      </c>
      <c r="H149" s="5" t="s">
        <v>502</v>
      </c>
      <c r="I149" s="5">
        <v>0</v>
      </c>
      <c r="J149" s="5" t="s">
        <v>496</v>
      </c>
      <c r="K149" s="77" t="s">
        <v>1046</v>
      </c>
      <c r="L149" s="5" t="s">
        <v>496</v>
      </c>
      <c r="M149" s="5">
        <v>0.97</v>
      </c>
      <c r="N149" s="5">
        <v>1.07</v>
      </c>
      <c r="O149" s="5">
        <v>1.1100000000000001</v>
      </c>
    </row>
    <row r="150" spans="1:15">
      <c r="A150" s="5" t="s">
        <v>1047</v>
      </c>
      <c r="B150" s="5" t="s">
        <v>494</v>
      </c>
      <c r="C150" s="5" t="s">
        <v>1048</v>
      </c>
      <c r="D150" s="5" t="s">
        <v>684</v>
      </c>
      <c r="E150" s="76" t="s">
        <v>496</v>
      </c>
      <c r="F150" s="5" t="s">
        <v>1049</v>
      </c>
      <c r="G150" s="76" t="s">
        <v>718</v>
      </c>
      <c r="H150" s="5" t="s">
        <v>502</v>
      </c>
      <c r="I150" s="5">
        <v>0</v>
      </c>
      <c r="J150" s="5" t="s">
        <v>520</v>
      </c>
      <c r="K150" s="5" t="s">
        <v>496</v>
      </c>
      <c r="L150" s="5" t="s">
        <v>496</v>
      </c>
      <c r="M150" s="5">
        <v>0.97</v>
      </c>
      <c r="N150" s="5">
        <v>1.07</v>
      </c>
      <c r="O150" s="5">
        <v>1.1100000000000001</v>
      </c>
    </row>
    <row r="151" spans="1:15">
      <c r="A151" s="5" t="s">
        <v>1050</v>
      </c>
      <c r="B151" s="5" t="s">
        <v>494</v>
      </c>
      <c r="C151" s="5" t="s">
        <v>1051</v>
      </c>
      <c r="D151" s="5" t="s">
        <v>517</v>
      </c>
      <c r="E151" s="76" t="s">
        <v>496</v>
      </c>
      <c r="F151" s="5" t="s">
        <v>1052</v>
      </c>
      <c r="G151" s="76" t="s">
        <v>569</v>
      </c>
      <c r="H151" s="5" t="s">
        <v>502</v>
      </c>
      <c r="I151" s="5">
        <v>0</v>
      </c>
      <c r="J151" s="5" t="s">
        <v>496</v>
      </c>
      <c r="K151" s="5" t="s">
        <v>496</v>
      </c>
      <c r="L151" s="5" t="s">
        <v>496</v>
      </c>
      <c r="M151" s="5">
        <v>0.97</v>
      </c>
      <c r="N151" s="5">
        <v>1.07</v>
      </c>
      <c r="O151" s="5">
        <v>1.1100000000000001</v>
      </c>
    </row>
    <row r="152" spans="1:15" ht="51">
      <c r="A152" s="5" t="s">
        <v>1053</v>
      </c>
      <c r="B152" s="5" t="s">
        <v>494</v>
      </c>
      <c r="C152" s="5" t="s">
        <v>1054</v>
      </c>
      <c r="D152" s="5" t="s">
        <v>511</v>
      </c>
      <c r="E152" s="76" t="s">
        <v>496</v>
      </c>
      <c r="F152" s="5" t="s">
        <v>1055</v>
      </c>
      <c r="G152" s="76" t="s">
        <v>569</v>
      </c>
      <c r="H152" s="5" t="s">
        <v>502</v>
      </c>
      <c r="I152" s="5">
        <v>0</v>
      </c>
      <c r="J152" s="5" t="s">
        <v>496</v>
      </c>
      <c r="K152" s="77" t="s">
        <v>1056</v>
      </c>
      <c r="L152" s="5" t="s">
        <v>496</v>
      </c>
      <c r="M152" s="5">
        <v>0.97</v>
      </c>
      <c r="N152" s="5">
        <v>1.07</v>
      </c>
      <c r="O152" s="5">
        <v>1.1100000000000001</v>
      </c>
    </row>
    <row r="153" spans="1:15">
      <c r="A153" s="5" t="s">
        <v>1057</v>
      </c>
      <c r="B153" s="5" t="s">
        <v>494</v>
      </c>
      <c r="C153" s="5" t="s">
        <v>1058</v>
      </c>
      <c r="D153" s="5" t="s">
        <v>499</v>
      </c>
      <c r="E153" s="76" t="s">
        <v>543</v>
      </c>
      <c r="F153" s="5" t="s">
        <v>829</v>
      </c>
      <c r="G153" s="76" t="s">
        <v>735</v>
      </c>
      <c r="H153" s="5" t="s">
        <v>502</v>
      </c>
      <c r="I153" s="5">
        <v>0</v>
      </c>
      <c r="J153" s="5" t="s">
        <v>496</v>
      </c>
      <c r="K153" s="5" t="s">
        <v>496</v>
      </c>
      <c r="L153" s="5" t="s">
        <v>496</v>
      </c>
      <c r="M153" s="5">
        <v>0.97</v>
      </c>
      <c r="N153" s="5">
        <v>1.07</v>
      </c>
      <c r="O153" s="5">
        <v>1.1100000000000001</v>
      </c>
    </row>
    <row r="154" spans="1:15">
      <c r="A154" s="5" t="s">
        <v>1059</v>
      </c>
      <c r="B154" s="5" t="s">
        <v>494</v>
      </c>
      <c r="C154" s="5" t="s">
        <v>1060</v>
      </c>
      <c r="D154" s="5" t="s">
        <v>511</v>
      </c>
      <c r="E154" s="76" t="s">
        <v>496</v>
      </c>
      <c r="F154" s="5" t="s">
        <v>1061</v>
      </c>
      <c r="G154" s="76" t="s">
        <v>558</v>
      </c>
      <c r="H154" s="5" t="s">
        <v>502</v>
      </c>
      <c r="I154" s="5">
        <v>0</v>
      </c>
      <c r="J154" s="5" t="s">
        <v>496</v>
      </c>
      <c r="K154" s="5" t="s">
        <v>496</v>
      </c>
      <c r="L154" s="5" t="s">
        <v>553</v>
      </c>
      <c r="M154" s="5">
        <v>0.97</v>
      </c>
      <c r="N154" s="5">
        <v>1.07</v>
      </c>
      <c r="O154" s="5">
        <v>1.1100000000000001</v>
      </c>
    </row>
    <row r="155" spans="1:15" ht="89.25">
      <c r="A155" s="5" t="s">
        <v>1062</v>
      </c>
      <c r="B155" s="5" t="s">
        <v>494</v>
      </c>
      <c r="C155" s="5" t="s">
        <v>1063</v>
      </c>
      <c r="D155" s="5" t="s">
        <v>511</v>
      </c>
      <c r="E155" s="76" t="s">
        <v>496</v>
      </c>
      <c r="F155" s="5" t="s">
        <v>1064</v>
      </c>
      <c r="G155" s="76" t="s">
        <v>558</v>
      </c>
      <c r="H155" s="5" t="s">
        <v>502</v>
      </c>
      <c r="I155" s="5">
        <v>0</v>
      </c>
      <c r="J155" s="5" t="s">
        <v>496</v>
      </c>
      <c r="K155" s="77" t="s">
        <v>1065</v>
      </c>
      <c r="L155" s="5" t="s">
        <v>553</v>
      </c>
      <c r="M155" s="5">
        <v>0.97</v>
      </c>
      <c r="N155" s="5">
        <v>1.07</v>
      </c>
      <c r="O155" s="5">
        <v>1.1100000000000001</v>
      </c>
    </row>
    <row r="156" spans="1:15">
      <c r="A156" s="5" t="s">
        <v>1066</v>
      </c>
      <c r="B156" s="5" t="s">
        <v>494</v>
      </c>
      <c r="C156" s="5" t="s">
        <v>1067</v>
      </c>
      <c r="D156" s="5" t="s">
        <v>511</v>
      </c>
      <c r="E156" s="76" t="s">
        <v>496</v>
      </c>
      <c r="F156" s="5" t="s">
        <v>1068</v>
      </c>
      <c r="G156" s="76" t="s">
        <v>605</v>
      </c>
      <c r="H156" s="5" t="s">
        <v>502</v>
      </c>
      <c r="I156" s="5">
        <v>0</v>
      </c>
      <c r="J156" s="5" t="s">
        <v>496</v>
      </c>
      <c r="K156" s="5" t="s">
        <v>496</v>
      </c>
      <c r="L156" s="5" t="s">
        <v>553</v>
      </c>
      <c r="M156" s="5">
        <v>0.97</v>
      </c>
      <c r="N156" s="5">
        <v>1.07</v>
      </c>
      <c r="O156" s="5">
        <v>1.1100000000000001</v>
      </c>
    </row>
    <row r="157" spans="1:15">
      <c r="A157" s="5" t="s">
        <v>1069</v>
      </c>
      <c r="B157" s="5" t="s">
        <v>494</v>
      </c>
      <c r="C157" s="5" t="s">
        <v>1070</v>
      </c>
      <c r="D157" s="5" t="s">
        <v>538</v>
      </c>
      <c r="E157" s="76" t="s">
        <v>496</v>
      </c>
      <c r="F157" s="5" t="s">
        <v>1071</v>
      </c>
      <c r="G157" s="76" t="s">
        <v>605</v>
      </c>
      <c r="H157" s="5" t="s">
        <v>502</v>
      </c>
      <c r="I157" s="5">
        <v>0</v>
      </c>
      <c r="J157" s="5" t="s">
        <v>496</v>
      </c>
      <c r="K157" s="5" t="s">
        <v>1072</v>
      </c>
      <c r="L157" s="5" t="s">
        <v>1073</v>
      </c>
      <c r="M157" s="5">
        <v>0.97</v>
      </c>
      <c r="N157" s="5">
        <v>1.07</v>
      </c>
      <c r="O157" s="5">
        <v>1.1100000000000001</v>
      </c>
    </row>
    <row r="158" spans="1:15" ht="63.75">
      <c r="A158" s="5" t="s">
        <v>1074</v>
      </c>
      <c r="B158" s="5" t="s">
        <v>494</v>
      </c>
      <c r="C158" s="5" t="s">
        <v>1075</v>
      </c>
      <c r="D158" s="5" t="s">
        <v>499</v>
      </c>
      <c r="E158" s="76" t="s">
        <v>543</v>
      </c>
      <c r="F158" s="5" t="s">
        <v>1076</v>
      </c>
      <c r="G158" s="76" t="s">
        <v>569</v>
      </c>
      <c r="H158" s="5" t="s">
        <v>502</v>
      </c>
      <c r="I158" s="5">
        <v>0</v>
      </c>
      <c r="J158" s="5" t="s">
        <v>496</v>
      </c>
      <c r="K158" s="77" t="s">
        <v>1077</v>
      </c>
      <c r="L158" s="5" t="s">
        <v>496</v>
      </c>
      <c r="M158" s="5">
        <v>0.97</v>
      </c>
      <c r="N158" s="5">
        <v>1.07</v>
      </c>
      <c r="O158" s="5">
        <v>1.1100000000000001</v>
      </c>
    </row>
    <row r="159" spans="1:15">
      <c r="A159" s="5" t="s">
        <v>1078</v>
      </c>
      <c r="B159" s="5" t="s">
        <v>494</v>
      </c>
      <c r="C159" s="5" t="s">
        <v>1079</v>
      </c>
      <c r="D159" s="5" t="s">
        <v>499</v>
      </c>
      <c r="E159" s="76" t="s">
        <v>543</v>
      </c>
      <c r="F159" s="5" t="s">
        <v>1080</v>
      </c>
      <c r="G159" s="76" t="s">
        <v>605</v>
      </c>
      <c r="H159" s="5" t="s">
        <v>502</v>
      </c>
      <c r="I159" s="5">
        <v>0</v>
      </c>
      <c r="J159" s="5" t="s">
        <v>32</v>
      </c>
      <c r="K159" s="5" t="s">
        <v>1081</v>
      </c>
      <c r="L159" s="5" t="s">
        <v>496</v>
      </c>
      <c r="M159" s="5">
        <v>0.97</v>
      </c>
      <c r="N159" s="5">
        <v>1.07</v>
      </c>
      <c r="O159" s="5">
        <v>1.1100000000000001</v>
      </c>
    </row>
    <row r="160" spans="1:15">
      <c r="A160" s="5" t="s">
        <v>1082</v>
      </c>
      <c r="B160" s="5" t="s">
        <v>494</v>
      </c>
      <c r="C160" s="5" t="s">
        <v>1083</v>
      </c>
      <c r="D160" s="5" t="s">
        <v>538</v>
      </c>
      <c r="E160" s="76" t="s">
        <v>496</v>
      </c>
      <c r="F160" s="5" t="s">
        <v>1084</v>
      </c>
      <c r="G160" s="76" t="s">
        <v>534</v>
      </c>
      <c r="H160" s="5" t="s">
        <v>502</v>
      </c>
      <c r="I160" s="5">
        <v>0</v>
      </c>
      <c r="J160" s="5" t="s">
        <v>32</v>
      </c>
      <c r="K160" s="5" t="s">
        <v>1085</v>
      </c>
      <c r="L160" s="5" t="s">
        <v>496</v>
      </c>
      <c r="M160" s="5">
        <v>0.97</v>
      </c>
      <c r="N160" s="5">
        <v>1.07</v>
      </c>
      <c r="O160" s="5">
        <v>1.1100000000000001</v>
      </c>
    </row>
    <row r="161" spans="1:15">
      <c r="A161" s="5" t="s">
        <v>1086</v>
      </c>
      <c r="B161" s="5" t="s">
        <v>494</v>
      </c>
      <c r="C161" s="5" t="s">
        <v>1087</v>
      </c>
      <c r="D161" s="5" t="s">
        <v>499</v>
      </c>
      <c r="E161" s="76" t="s">
        <v>543</v>
      </c>
      <c r="F161" s="5" t="s">
        <v>1088</v>
      </c>
      <c r="G161" s="76" t="s">
        <v>534</v>
      </c>
      <c r="H161" s="5" t="s">
        <v>502</v>
      </c>
      <c r="I161" s="5">
        <v>0</v>
      </c>
      <c r="J161" s="5" t="s">
        <v>32</v>
      </c>
      <c r="K161" s="5" t="s">
        <v>1089</v>
      </c>
      <c r="L161" s="5" t="s">
        <v>496</v>
      </c>
      <c r="M161" s="5">
        <v>0.97</v>
      </c>
      <c r="N161" s="5">
        <v>1.07</v>
      </c>
      <c r="O161" s="5">
        <v>1.1100000000000001</v>
      </c>
    </row>
    <row r="162" spans="1:15">
      <c r="A162" s="5" t="s">
        <v>1090</v>
      </c>
      <c r="B162" s="5" t="s">
        <v>494</v>
      </c>
      <c r="C162" s="5" t="s">
        <v>1091</v>
      </c>
      <c r="D162" s="5" t="s">
        <v>499</v>
      </c>
      <c r="E162" s="76" t="s">
        <v>543</v>
      </c>
      <c r="F162" s="5" t="s">
        <v>1092</v>
      </c>
      <c r="G162" s="76" t="s">
        <v>605</v>
      </c>
      <c r="H162" s="5" t="s">
        <v>502</v>
      </c>
      <c r="I162" s="5">
        <v>0</v>
      </c>
      <c r="J162" s="5" t="s">
        <v>496</v>
      </c>
      <c r="K162" s="5" t="s">
        <v>496</v>
      </c>
      <c r="L162" s="5" t="s">
        <v>496</v>
      </c>
      <c r="M162" s="5">
        <v>0.97</v>
      </c>
      <c r="N162" s="5">
        <v>1.07</v>
      </c>
      <c r="O162" s="5">
        <v>1.1100000000000001</v>
      </c>
    </row>
    <row r="163" spans="1:15">
      <c r="A163" s="5" t="s">
        <v>1093</v>
      </c>
      <c r="B163" s="5" t="s">
        <v>494</v>
      </c>
      <c r="C163" s="5" t="s">
        <v>1094</v>
      </c>
      <c r="D163" s="5" t="s">
        <v>538</v>
      </c>
      <c r="E163" s="76" t="s">
        <v>496</v>
      </c>
      <c r="F163" s="5" t="s">
        <v>1095</v>
      </c>
      <c r="G163" s="76" t="s">
        <v>534</v>
      </c>
      <c r="H163" s="5" t="s">
        <v>502</v>
      </c>
      <c r="I163" s="5">
        <v>0</v>
      </c>
      <c r="J163" s="5" t="s">
        <v>496</v>
      </c>
      <c r="K163" s="5" t="s">
        <v>1096</v>
      </c>
      <c r="L163" s="5" t="s">
        <v>496</v>
      </c>
      <c r="M163" s="5">
        <v>0.97</v>
      </c>
      <c r="N163" s="5">
        <v>1.07</v>
      </c>
      <c r="O163" s="5">
        <v>1.1100000000000001</v>
      </c>
    </row>
    <row r="164" spans="1:15" ht="63.75">
      <c r="A164" s="5" t="s">
        <v>1097</v>
      </c>
      <c r="B164" s="5" t="s">
        <v>494</v>
      </c>
      <c r="C164" s="5" t="s">
        <v>1098</v>
      </c>
      <c r="D164" s="5" t="s">
        <v>499</v>
      </c>
      <c r="E164" s="76" t="s">
        <v>543</v>
      </c>
      <c r="F164" s="5" t="s">
        <v>1099</v>
      </c>
      <c r="G164" s="76" t="s">
        <v>558</v>
      </c>
      <c r="H164" s="5" t="s">
        <v>502</v>
      </c>
      <c r="I164" s="5">
        <v>0</v>
      </c>
      <c r="J164" s="5" t="s">
        <v>496</v>
      </c>
      <c r="K164" s="77" t="s">
        <v>1100</v>
      </c>
      <c r="L164" s="5" t="s">
        <v>553</v>
      </c>
      <c r="M164" s="5">
        <v>0.97</v>
      </c>
      <c r="N164" s="5">
        <v>1.07</v>
      </c>
      <c r="O164" s="5">
        <v>1.1100000000000001</v>
      </c>
    </row>
    <row r="165" spans="1:15">
      <c r="A165" s="5" t="s">
        <v>1101</v>
      </c>
      <c r="B165" s="5" t="s">
        <v>494</v>
      </c>
      <c r="C165" s="5" t="s">
        <v>1102</v>
      </c>
      <c r="D165" s="5" t="s">
        <v>517</v>
      </c>
      <c r="E165" s="76" t="s">
        <v>496</v>
      </c>
      <c r="F165" s="5" t="s">
        <v>1103</v>
      </c>
      <c r="G165" s="76" t="s">
        <v>605</v>
      </c>
      <c r="H165" s="5" t="s">
        <v>502</v>
      </c>
      <c r="I165" s="5">
        <v>0</v>
      </c>
      <c r="J165" s="5" t="s">
        <v>496</v>
      </c>
      <c r="K165" s="5" t="s">
        <v>496</v>
      </c>
      <c r="L165" s="5" t="s">
        <v>1104</v>
      </c>
      <c r="M165" s="5">
        <v>0.97</v>
      </c>
      <c r="N165" s="5">
        <v>1.07</v>
      </c>
      <c r="O165" s="5">
        <v>1.1100000000000001</v>
      </c>
    </row>
    <row r="166" spans="1:15">
      <c r="A166" s="5" t="s">
        <v>1105</v>
      </c>
      <c r="B166" s="5" t="s">
        <v>494</v>
      </c>
      <c r="C166" s="5" t="s">
        <v>1106</v>
      </c>
      <c r="D166" s="5" t="s">
        <v>532</v>
      </c>
      <c r="E166" s="76" t="s">
        <v>496</v>
      </c>
      <c r="F166" s="5" t="s">
        <v>1107</v>
      </c>
      <c r="G166" s="76" t="s">
        <v>643</v>
      </c>
      <c r="H166" s="5" t="s">
        <v>502</v>
      </c>
      <c r="I166" s="5">
        <v>0</v>
      </c>
      <c r="J166" s="5" t="s">
        <v>32</v>
      </c>
      <c r="K166" s="5" t="s">
        <v>1108</v>
      </c>
      <c r="L166" s="5" t="s">
        <v>1109</v>
      </c>
      <c r="M166" s="5">
        <v>0.97</v>
      </c>
      <c r="N166" s="5">
        <v>1.07</v>
      </c>
      <c r="O166" s="5">
        <v>1.1100000000000001</v>
      </c>
    </row>
    <row r="167" spans="1:15" ht="114.75">
      <c r="A167" s="5" t="s">
        <v>1110</v>
      </c>
      <c r="B167" s="5" t="s">
        <v>494</v>
      </c>
      <c r="C167" s="5" t="s">
        <v>1111</v>
      </c>
      <c r="D167" s="5" t="s">
        <v>499</v>
      </c>
      <c r="E167" s="76" t="s">
        <v>496</v>
      </c>
      <c r="F167" s="5" t="s">
        <v>1112</v>
      </c>
      <c r="G167" s="76" t="s">
        <v>534</v>
      </c>
      <c r="H167" s="5" t="s">
        <v>502</v>
      </c>
      <c r="I167" s="5">
        <v>0</v>
      </c>
      <c r="J167" s="5" t="s">
        <v>32</v>
      </c>
      <c r="K167" s="77" t="s">
        <v>1113</v>
      </c>
      <c r="L167" s="5" t="s">
        <v>1114</v>
      </c>
      <c r="M167" s="5">
        <v>0.97</v>
      </c>
      <c r="N167" s="5">
        <v>1.07</v>
      </c>
      <c r="O167" s="5">
        <v>1.1100000000000001</v>
      </c>
    </row>
    <row r="168" spans="1:15">
      <c r="A168" s="5" t="s">
        <v>1115</v>
      </c>
      <c r="B168" s="5" t="s">
        <v>494</v>
      </c>
      <c r="C168" s="5" t="s">
        <v>1116</v>
      </c>
      <c r="D168" s="5" t="s">
        <v>538</v>
      </c>
      <c r="E168" s="76" t="s">
        <v>496</v>
      </c>
      <c r="F168" s="5" t="s">
        <v>1117</v>
      </c>
      <c r="G168" s="76" t="s">
        <v>575</v>
      </c>
      <c r="H168" s="5" t="s">
        <v>502</v>
      </c>
      <c r="I168" s="5">
        <v>0</v>
      </c>
      <c r="J168" s="5" t="s">
        <v>496</v>
      </c>
      <c r="K168" s="5" t="s">
        <v>1118</v>
      </c>
      <c r="L168" s="5" t="s">
        <v>496</v>
      </c>
      <c r="M168" s="5">
        <v>0.97</v>
      </c>
      <c r="N168" s="5">
        <v>1.07</v>
      </c>
      <c r="O168" s="5">
        <v>1.1100000000000001</v>
      </c>
    </row>
    <row r="169" spans="1:15">
      <c r="A169" s="5" t="s">
        <v>1119</v>
      </c>
      <c r="B169" s="5" t="s">
        <v>494</v>
      </c>
      <c r="C169" s="5" t="s">
        <v>1120</v>
      </c>
      <c r="D169" s="5" t="s">
        <v>538</v>
      </c>
      <c r="E169" s="76" t="s">
        <v>496</v>
      </c>
      <c r="F169" s="5" t="s">
        <v>1121</v>
      </c>
      <c r="G169" s="76" t="s">
        <v>643</v>
      </c>
      <c r="H169" s="5" t="s">
        <v>502</v>
      </c>
      <c r="I169" s="5">
        <v>0</v>
      </c>
      <c r="J169" s="5" t="s">
        <v>32</v>
      </c>
      <c r="K169" s="5" t="s">
        <v>1122</v>
      </c>
      <c r="L169" s="5" t="s">
        <v>496</v>
      </c>
      <c r="M169" s="5">
        <v>0.97</v>
      </c>
      <c r="N169" s="5">
        <v>1.07</v>
      </c>
      <c r="O169" s="5">
        <v>1.1100000000000001</v>
      </c>
    </row>
    <row r="170" spans="1:15">
      <c r="A170" s="5" t="s">
        <v>1123</v>
      </c>
      <c r="B170" s="5" t="s">
        <v>494</v>
      </c>
      <c r="C170" s="5" t="s">
        <v>1124</v>
      </c>
      <c r="D170" s="5" t="s">
        <v>499</v>
      </c>
      <c r="E170" s="76" t="s">
        <v>496</v>
      </c>
      <c r="F170" s="5" t="s">
        <v>1125</v>
      </c>
      <c r="G170" s="76" t="s">
        <v>605</v>
      </c>
      <c r="H170" s="5" t="s">
        <v>502</v>
      </c>
      <c r="I170" s="5">
        <v>0</v>
      </c>
      <c r="J170" s="5" t="s">
        <v>496</v>
      </c>
      <c r="K170" s="5" t="s">
        <v>496</v>
      </c>
      <c r="L170" s="5" t="s">
        <v>496</v>
      </c>
      <c r="M170" s="5">
        <v>0.97</v>
      </c>
      <c r="N170" s="5">
        <v>1.07</v>
      </c>
      <c r="O170" s="5">
        <v>1.1100000000000001</v>
      </c>
    </row>
    <row r="171" spans="1:15" ht="178.5">
      <c r="A171" s="5" t="s">
        <v>1126</v>
      </c>
      <c r="B171" s="5" t="s">
        <v>494</v>
      </c>
      <c r="C171" s="5" t="s">
        <v>1127</v>
      </c>
      <c r="D171" s="5" t="s">
        <v>499</v>
      </c>
      <c r="E171" s="76" t="s">
        <v>543</v>
      </c>
      <c r="F171" s="5" t="s">
        <v>1092</v>
      </c>
      <c r="G171" s="76" t="s">
        <v>605</v>
      </c>
      <c r="H171" s="5" t="s">
        <v>502</v>
      </c>
      <c r="I171" s="5">
        <v>0</v>
      </c>
      <c r="J171" s="5" t="s">
        <v>496</v>
      </c>
      <c r="K171" s="77" t="s">
        <v>1128</v>
      </c>
      <c r="L171" s="5" t="s">
        <v>496</v>
      </c>
      <c r="M171" s="5">
        <v>0.97</v>
      </c>
      <c r="N171" s="5">
        <v>1.07</v>
      </c>
      <c r="O171" s="5">
        <v>1.1100000000000001</v>
      </c>
    </row>
    <row r="172" spans="1:15" ht="51">
      <c r="A172" s="5" t="s">
        <v>1129</v>
      </c>
      <c r="B172" s="5" t="s">
        <v>494</v>
      </c>
      <c r="C172" s="5" t="s">
        <v>1130</v>
      </c>
      <c r="D172" s="5" t="s">
        <v>499</v>
      </c>
      <c r="E172" s="76" t="s">
        <v>496</v>
      </c>
      <c r="F172" s="5" t="s">
        <v>1131</v>
      </c>
      <c r="G172" s="76" t="s">
        <v>605</v>
      </c>
      <c r="H172" s="5" t="s">
        <v>502</v>
      </c>
      <c r="I172" s="5">
        <v>0</v>
      </c>
      <c r="J172" s="5" t="s">
        <v>496</v>
      </c>
      <c r="K172" s="77" t="s">
        <v>1132</v>
      </c>
      <c r="L172" s="5" t="s">
        <v>553</v>
      </c>
      <c r="M172" s="5">
        <v>0.97</v>
      </c>
      <c r="N172" s="5">
        <v>1.07</v>
      </c>
      <c r="O172" s="5">
        <v>1.1100000000000001</v>
      </c>
    </row>
    <row r="173" spans="1:15">
      <c r="A173" s="5" t="s">
        <v>1133</v>
      </c>
      <c r="B173" s="5" t="s">
        <v>494</v>
      </c>
      <c r="C173" s="5" t="s">
        <v>1134</v>
      </c>
      <c r="D173" s="5" t="s">
        <v>1135</v>
      </c>
      <c r="E173" s="76" t="s">
        <v>496</v>
      </c>
      <c r="F173" s="5" t="s">
        <v>1136</v>
      </c>
      <c r="G173" s="76" t="s">
        <v>605</v>
      </c>
      <c r="H173" s="5" t="s">
        <v>502</v>
      </c>
      <c r="I173" s="5">
        <v>0</v>
      </c>
      <c r="J173" s="5" t="s">
        <v>496</v>
      </c>
      <c r="K173" s="5" t="s">
        <v>496</v>
      </c>
      <c r="L173" s="5" t="s">
        <v>1137</v>
      </c>
      <c r="M173" s="5">
        <v>0.97</v>
      </c>
      <c r="N173" s="5">
        <v>1.07</v>
      </c>
      <c r="O173" s="5">
        <v>1.1100000000000001</v>
      </c>
    </row>
    <row r="174" spans="1:15" ht="63.75">
      <c r="A174" s="5" t="s">
        <v>1138</v>
      </c>
      <c r="B174" s="5" t="s">
        <v>494</v>
      </c>
      <c r="C174" s="5" t="s">
        <v>1139</v>
      </c>
      <c r="D174" s="5" t="s">
        <v>499</v>
      </c>
      <c r="E174" s="76" t="s">
        <v>543</v>
      </c>
      <c r="F174" s="5" t="s">
        <v>1140</v>
      </c>
      <c r="G174" s="76" t="s">
        <v>558</v>
      </c>
      <c r="H174" s="5" t="s">
        <v>502</v>
      </c>
      <c r="I174" s="5">
        <v>0</v>
      </c>
      <c r="J174" s="5" t="s">
        <v>32</v>
      </c>
      <c r="K174" s="77" t="s">
        <v>1141</v>
      </c>
      <c r="L174" s="5" t="s">
        <v>1142</v>
      </c>
      <c r="M174" s="5">
        <v>0.97</v>
      </c>
      <c r="N174" s="5">
        <v>1.07</v>
      </c>
      <c r="O174" s="5">
        <v>1.1100000000000001</v>
      </c>
    </row>
    <row r="175" spans="1:15" ht="76.5">
      <c r="A175" s="5" t="s">
        <v>1143</v>
      </c>
      <c r="B175" s="5" t="s">
        <v>494</v>
      </c>
      <c r="C175" s="5" t="s">
        <v>1144</v>
      </c>
      <c r="D175" s="5" t="s">
        <v>528</v>
      </c>
      <c r="E175" s="76" t="s">
        <v>496</v>
      </c>
      <c r="F175" s="5" t="s">
        <v>1145</v>
      </c>
      <c r="G175" s="76" t="s">
        <v>605</v>
      </c>
      <c r="H175" s="5" t="s">
        <v>502</v>
      </c>
      <c r="I175" s="5">
        <v>0</v>
      </c>
      <c r="J175" s="5" t="s">
        <v>496</v>
      </c>
      <c r="K175" s="77" t="s">
        <v>1146</v>
      </c>
      <c r="L175" s="5" t="s">
        <v>496</v>
      </c>
      <c r="M175" s="5">
        <v>0.97</v>
      </c>
      <c r="N175" s="5">
        <v>1.07</v>
      </c>
      <c r="O175" s="5">
        <v>1.1100000000000001</v>
      </c>
    </row>
    <row r="176" spans="1:15">
      <c r="A176" s="5" t="s">
        <v>1147</v>
      </c>
      <c r="B176" s="5" t="s">
        <v>494</v>
      </c>
      <c r="C176" s="5" t="s">
        <v>1148</v>
      </c>
      <c r="D176" s="5" t="s">
        <v>538</v>
      </c>
      <c r="E176" s="76" t="s">
        <v>496</v>
      </c>
      <c r="F176" s="5" t="s">
        <v>1149</v>
      </c>
      <c r="G176" s="76" t="s">
        <v>501</v>
      </c>
      <c r="H176" s="5" t="s">
        <v>502</v>
      </c>
      <c r="I176" s="5">
        <v>0</v>
      </c>
      <c r="J176" s="5" t="s">
        <v>32</v>
      </c>
      <c r="K176" s="5" t="s">
        <v>1150</v>
      </c>
      <c r="L176" s="5" t="s">
        <v>496</v>
      </c>
      <c r="M176" s="5">
        <v>0.97</v>
      </c>
      <c r="N176" s="5">
        <v>1.07</v>
      </c>
      <c r="O176" s="5">
        <v>1.1100000000000001</v>
      </c>
    </row>
    <row r="177" spans="1:15">
      <c r="A177" s="5" t="s">
        <v>1151</v>
      </c>
      <c r="B177" s="5" t="s">
        <v>494</v>
      </c>
      <c r="C177" s="5" t="s">
        <v>1152</v>
      </c>
      <c r="D177" s="5" t="s">
        <v>538</v>
      </c>
      <c r="E177" s="76" t="s">
        <v>496</v>
      </c>
      <c r="F177" s="5" t="s">
        <v>1153</v>
      </c>
      <c r="G177" s="76" t="s">
        <v>605</v>
      </c>
      <c r="H177" s="5" t="s">
        <v>502</v>
      </c>
      <c r="I177" s="5">
        <v>0</v>
      </c>
      <c r="J177" s="5" t="s">
        <v>496</v>
      </c>
      <c r="K177" s="5" t="s">
        <v>1154</v>
      </c>
      <c r="L177" s="5" t="s">
        <v>553</v>
      </c>
      <c r="M177" s="5">
        <v>0.97</v>
      </c>
      <c r="N177" s="5">
        <v>1.07</v>
      </c>
      <c r="O177" s="5">
        <v>1.1100000000000001</v>
      </c>
    </row>
    <row r="178" spans="1:15" ht="140.25">
      <c r="A178" s="5" t="s">
        <v>1155</v>
      </c>
      <c r="B178" s="5" t="s">
        <v>494</v>
      </c>
      <c r="C178" s="5" t="s">
        <v>1156</v>
      </c>
      <c r="D178" s="5" t="s">
        <v>499</v>
      </c>
      <c r="E178" s="76" t="s">
        <v>543</v>
      </c>
      <c r="F178" s="5" t="s">
        <v>1157</v>
      </c>
      <c r="G178" s="76" t="s">
        <v>575</v>
      </c>
      <c r="H178" s="5" t="s">
        <v>502</v>
      </c>
      <c r="I178" s="5">
        <v>0</v>
      </c>
      <c r="J178" s="5" t="s">
        <v>32</v>
      </c>
      <c r="K178" s="77" t="s">
        <v>1158</v>
      </c>
      <c r="L178" s="5" t="s">
        <v>1159</v>
      </c>
      <c r="M178" s="5">
        <v>0.97</v>
      </c>
      <c r="N178" s="5">
        <v>1.07</v>
      </c>
      <c r="O178" s="5">
        <v>1.1100000000000001</v>
      </c>
    </row>
    <row r="179" spans="1:15" ht="89.25">
      <c r="A179" s="5" t="s">
        <v>1160</v>
      </c>
      <c r="B179" s="5" t="s">
        <v>494</v>
      </c>
      <c r="C179" s="5" t="s">
        <v>1161</v>
      </c>
      <c r="D179" s="5" t="s">
        <v>499</v>
      </c>
      <c r="E179" s="76" t="s">
        <v>543</v>
      </c>
      <c r="F179" s="5" t="s">
        <v>1162</v>
      </c>
      <c r="G179" s="76" t="s">
        <v>575</v>
      </c>
      <c r="H179" s="5" t="s">
        <v>502</v>
      </c>
      <c r="I179" s="5">
        <v>0</v>
      </c>
      <c r="J179" s="5" t="s">
        <v>32</v>
      </c>
      <c r="K179" s="77" t="s">
        <v>1163</v>
      </c>
      <c r="L179" s="5" t="s">
        <v>496</v>
      </c>
      <c r="M179" s="5">
        <v>0.97</v>
      </c>
      <c r="N179" s="5">
        <v>1.07</v>
      </c>
      <c r="O179" s="5">
        <v>1.1100000000000001</v>
      </c>
    </row>
    <row r="180" spans="1:15" ht="165.75">
      <c r="A180" s="5" t="s">
        <v>1164</v>
      </c>
      <c r="B180" s="5" t="s">
        <v>494</v>
      </c>
      <c r="C180" s="5" t="s">
        <v>1165</v>
      </c>
      <c r="D180" s="5" t="s">
        <v>499</v>
      </c>
      <c r="E180" s="76" t="s">
        <v>543</v>
      </c>
      <c r="F180" s="5" t="s">
        <v>1166</v>
      </c>
      <c r="G180" s="76" t="s">
        <v>605</v>
      </c>
      <c r="H180" s="5" t="s">
        <v>502</v>
      </c>
      <c r="I180" s="5">
        <v>0</v>
      </c>
      <c r="J180" s="5" t="s">
        <v>496</v>
      </c>
      <c r="K180" s="77" t="s">
        <v>1167</v>
      </c>
      <c r="L180" s="5" t="s">
        <v>1168</v>
      </c>
      <c r="M180" s="5">
        <v>0.97</v>
      </c>
      <c r="N180" s="5">
        <v>1.07</v>
      </c>
      <c r="O180" s="5">
        <v>1.1100000000000001</v>
      </c>
    </row>
    <row r="181" spans="1:15">
      <c r="A181" s="5" t="s">
        <v>1169</v>
      </c>
      <c r="B181" s="5" t="s">
        <v>494</v>
      </c>
      <c r="C181" s="5" t="s">
        <v>1170</v>
      </c>
      <c r="D181" s="5" t="s">
        <v>499</v>
      </c>
      <c r="E181" s="76" t="s">
        <v>496</v>
      </c>
      <c r="F181" s="5" t="s">
        <v>1171</v>
      </c>
      <c r="G181" s="76" t="s">
        <v>605</v>
      </c>
      <c r="H181" s="5" t="s">
        <v>502</v>
      </c>
      <c r="I181" s="5">
        <v>0</v>
      </c>
      <c r="J181" s="5" t="s">
        <v>496</v>
      </c>
      <c r="K181" s="5" t="s">
        <v>496</v>
      </c>
      <c r="L181" s="5" t="s">
        <v>496</v>
      </c>
      <c r="M181" s="5">
        <v>0.97</v>
      </c>
      <c r="N181" s="5">
        <v>1.07</v>
      </c>
      <c r="O181" s="5">
        <v>1.1100000000000001</v>
      </c>
    </row>
    <row r="182" spans="1:15">
      <c r="A182" s="5" t="s">
        <v>1172</v>
      </c>
      <c r="B182" s="5" t="s">
        <v>494</v>
      </c>
      <c r="C182" s="5" t="s">
        <v>1173</v>
      </c>
      <c r="D182" s="5" t="s">
        <v>573</v>
      </c>
      <c r="E182" s="76" t="s">
        <v>496</v>
      </c>
      <c r="F182" s="5" t="s">
        <v>868</v>
      </c>
      <c r="G182" s="76" t="s">
        <v>605</v>
      </c>
      <c r="H182" s="5" t="s">
        <v>502</v>
      </c>
      <c r="I182" s="5">
        <v>0</v>
      </c>
      <c r="J182" s="5" t="s">
        <v>496</v>
      </c>
      <c r="K182" s="5" t="s">
        <v>496</v>
      </c>
      <c r="L182" s="5" t="s">
        <v>1174</v>
      </c>
      <c r="M182" s="5">
        <v>0.97</v>
      </c>
      <c r="N182" s="5">
        <v>1.07</v>
      </c>
      <c r="O182" s="5">
        <v>1.1100000000000001</v>
      </c>
    </row>
    <row r="183" spans="1:15">
      <c r="A183" s="5" t="s">
        <v>1175</v>
      </c>
      <c r="B183" s="5" t="s">
        <v>494</v>
      </c>
      <c r="C183" s="5" t="s">
        <v>1176</v>
      </c>
      <c r="D183" s="5" t="s">
        <v>573</v>
      </c>
      <c r="E183" s="76" t="s">
        <v>496</v>
      </c>
      <c r="F183" s="5" t="s">
        <v>1177</v>
      </c>
      <c r="G183" s="76" t="s">
        <v>589</v>
      </c>
      <c r="H183" s="5" t="s">
        <v>502</v>
      </c>
      <c r="I183" s="5">
        <v>0</v>
      </c>
      <c r="J183" s="5" t="s">
        <v>496</v>
      </c>
      <c r="K183" s="5" t="s">
        <v>496</v>
      </c>
      <c r="L183" s="5" t="s">
        <v>553</v>
      </c>
      <c r="M183" s="5">
        <v>0.97</v>
      </c>
      <c r="N183" s="5">
        <v>1.07</v>
      </c>
      <c r="O183" s="5">
        <v>1.1100000000000001</v>
      </c>
    </row>
    <row r="184" spans="1:15">
      <c r="A184" s="5" t="s">
        <v>1178</v>
      </c>
      <c r="B184" s="5" t="s">
        <v>494</v>
      </c>
      <c r="C184" s="5" t="s">
        <v>1179</v>
      </c>
      <c r="D184" s="5" t="s">
        <v>821</v>
      </c>
      <c r="E184" s="76" t="s">
        <v>496</v>
      </c>
      <c r="F184" s="5" t="s">
        <v>993</v>
      </c>
      <c r="G184" s="76" t="s">
        <v>519</v>
      </c>
      <c r="H184" s="5" t="s">
        <v>502</v>
      </c>
      <c r="I184" s="5">
        <v>0</v>
      </c>
      <c r="J184" s="5" t="s">
        <v>496</v>
      </c>
      <c r="K184" s="5" t="s">
        <v>496</v>
      </c>
      <c r="L184" s="5" t="s">
        <v>553</v>
      </c>
      <c r="M184" s="5">
        <v>0.97</v>
      </c>
      <c r="N184" s="5">
        <v>1.07</v>
      </c>
      <c r="O184" s="5">
        <v>1.1100000000000001</v>
      </c>
    </row>
    <row r="185" spans="1:15" ht="63.75">
      <c r="A185" s="5" t="s">
        <v>1180</v>
      </c>
      <c r="B185" s="5" t="s">
        <v>494</v>
      </c>
      <c r="C185" s="5" t="s">
        <v>1181</v>
      </c>
      <c r="D185" s="5" t="s">
        <v>499</v>
      </c>
      <c r="E185" s="76" t="s">
        <v>543</v>
      </c>
      <c r="F185" s="5" t="s">
        <v>1182</v>
      </c>
      <c r="G185" s="76" t="s">
        <v>605</v>
      </c>
      <c r="H185" s="5" t="s">
        <v>502</v>
      </c>
      <c r="I185" s="5">
        <v>0</v>
      </c>
      <c r="J185" s="5" t="s">
        <v>496</v>
      </c>
      <c r="K185" s="77" t="s">
        <v>1183</v>
      </c>
      <c r="L185" s="5" t="s">
        <v>1184</v>
      </c>
      <c r="M185" s="5">
        <v>0.97</v>
      </c>
      <c r="N185" s="5">
        <v>1.07</v>
      </c>
      <c r="O185" s="5">
        <v>1.1100000000000001</v>
      </c>
    </row>
    <row r="186" spans="1:15" ht="63.75">
      <c r="A186" s="5" t="s">
        <v>1185</v>
      </c>
      <c r="B186" s="5" t="s">
        <v>494</v>
      </c>
      <c r="C186" s="5" t="s">
        <v>1186</v>
      </c>
      <c r="D186" s="5" t="s">
        <v>538</v>
      </c>
      <c r="E186" s="76" t="s">
        <v>496</v>
      </c>
      <c r="F186" s="5" t="s">
        <v>1187</v>
      </c>
      <c r="G186" s="76" t="s">
        <v>558</v>
      </c>
      <c r="H186" s="5" t="s">
        <v>502</v>
      </c>
      <c r="I186" s="5">
        <v>0</v>
      </c>
      <c r="J186" s="5" t="s">
        <v>496</v>
      </c>
      <c r="K186" s="77" t="s">
        <v>1188</v>
      </c>
      <c r="L186" s="5" t="s">
        <v>496</v>
      </c>
      <c r="M186" s="5">
        <v>0.97</v>
      </c>
      <c r="N186" s="5">
        <v>1.07</v>
      </c>
      <c r="O186" s="5">
        <v>1.1100000000000001</v>
      </c>
    </row>
    <row r="187" spans="1:15">
      <c r="A187" s="5" t="s">
        <v>1189</v>
      </c>
      <c r="B187" s="5" t="s">
        <v>494</v>
      </c>
      <c r="C187" s="5" t="s">
        <v>1190</v>
      </c>
      <c r="D187" s="5" t="s">
        <v>532</v>
      </c>
      <c r="E187" s="76" t="s">
        <v>496</v>
      </c>
      <c r="F187" s="5" t="s">
        <v>1191</v>
      </c>
      <c r="G187" s="76" t="s">
        <v>558</v>
      </c>
      <c r="H187" s="5" t="s">
        <v>502</v>
      </c>
      <c r="I187" s="5">
        <v>0</v>
      </c>
      <c r="J187" s="5" t="s">
        <v>32</v>
      </c>
      <c r="K187" s="5" t="s">
        <v>1192</v>
      </c>
      <c r="L187" s="5" t="s">
        <v>915</v>
      </c>
      <c r="M187" s="5">
        <v>0.97</v>
      </c>
      <c r="N187" s="5">
        <v>1.07</v>
      </c>
      <c r="O187" s="5">
        <v>1.1100000000000001</v>
      </c>
    </row>
    <row r="188" spans="1:15" ht="63.75">
      <c r="A188" s="5" t="s">
        <v>1193</v>
      </c>
      <c r="B188" s="5" t="s">
        <v>494</v>
      </c>
      <c r="C188" s="5" t="s">
        <v>1194</v>
      </c>
      <c r="D188" s="5" t="s">
        <v>499</v>
      </c>
      <c r="E188" s="76" t="s">
        <v>543</v>
      </c>
      <c r="F188" s="5" t="s">
        <v>1195</v>
      </c>
      <c r="G188" s="76" t="s">
        <v>558</v>
      </c>
      <c r="H188" s="5" t="s">
        <v>502</v>
      </c>
      <c r="I188" s="5">
        <v>0</v>
      </c>
      <c r="J188" s="5" t="s">
        <v>32</v>
      </c>
      <c r="K188" s="77" t="s">
        <v>1196</v>
      </c>
      <c r="L188" s="5" t="s">
        <v>1197</v>
      </c>
      <c r="M188" s="5">
        <v>0.97</v>
      </c>
      <c r="N188" s="5">
        <v>1.07</v>
      </c>
      <c r="O188" s="5">
        <v>1.1100000000000001</v>
      </c>
    </row>
    <row r="189" spans="1:15" ht="165.75">
      <c r="A189" s="5" t="s">
        <v>1198</v>
      </c>
      <c r="B189" s="5" t="s">
        <v>494</v>
      </c>
      <c r="C189" s="5" t="s">
        <v>1199</v>
      </c>
      <c r="D189" s="5" t="s">
        <v>499</v>
      </c>
      <c r="E189" s="76" t="s">
        <v>496</v>
      </c>
      <c r="F189" s="5" t="s">
        <v>1200</v>
      </c>
      <c r="G189" s="76" t="s">
        <v>558</v>
      </c>
      <c r="H189" s="5" t="s">
        <v>502</v>
      </c>
      <c r="I189" s="5">
        <v>0</v>
      </c>
      <c r="J189" s="5" t="s">
        <v>496</v>
      </c>
      <c r="K189" s="77" t="s">
        <v>1201</v>
      </c>
      <c r="L189" s="5" t="s">
        <v>1202</v>
      </c>
      <c r="M189" s="5">
        <v>0.97</v>
      </c>
      <c r="N189" s="5">
        <v>1.07</v>
      </c>
      <c r="O189" s="5">
        <v>1.1100000000000001</v>
      </c>
    </row>
    <row r="190" spans="1:15" ht="63.75">
      <c r="A190" s="5" t="s">
        <v>1203</v>
      </c>
      <c r="B190" s="5" t="s">
        <v>494</v>
      </c>
      <c r="C190" s="5" t="s">
        <v>1204</v>
      </c>
      <c r="D190" s="5" t="s">
        <v>499</v>
      </c>
      <c r="E190" s="76" t="s">
        <v>496</v>
      </c>
      <c r="F190" s="5" t="s">
        <v>1205</v>
      </c>
      <c r="G190" s="76" t="s">
        <v>575</v>
      </c>
      <c r="H190" s="5" t="s">
        <v>502</v>
      </c>
      <c r="I190" s="5">
        <v>0</v>
      </c>
      <c r="J190" s="5" t="s">
        <v>496</v>
      </c>
      <c r="K190" s="77" t="s">
        <v>1206</v>
      </c>
      <c r="L190" s="5" t="s">
        <v>496</v>
      </c>
      <c r="M190" s="5">
        <v>0.97</v>
      </c>
      <c r="N190" s="5">
        <v>1.07</v>
      </c>
      <c r="O190" s="5">
        <v>1.1100000000000001</v>
      </c>
    </row>
    <row r="191" spans="1:15">
      <c r="A191" s="5" t="s">
        <v>1207</v>
      </c>
      <c r="B191" s="5" t="s">
        <v>494</v>
      </c>
      <c r="C191" s="5" t="s">
        <v>1208</v>
      </c>
      <c r="D191" s="5" t="s">
        <v>538</v>
      </c>
      <c r="E191" s="76" t="s">
        <v>496</v>
      </c>
      <c r="F191" s="5" t="s">
        <v>1209</v>
      </c>
      <c r="G191" s="76" t="s">
        <v>534</v>
      </c>
      <c r="H191" s="5" t="s">
        <v>502</v>
      </c>
      <c r="I191" s="5">
        <v>0</v>
      </c>
      <c r="J191" s="5" t="s">
        <v>32</v>
      </c>
      <c r="K191" s="5" t="s">
        <v>1210</v>
      </c>
      <c r="L191" s="5" t="s">
        <v>496</v>
      </c>
      <c r="M191" s="5">
        <v>0.97</v>
      </c>
      <c r="N191" s="5">
        <v>1.07</v>
      </c>
      <c r="O191" s="5">
        <v>1.1100000000000001</v>
      </c>
    </row>
    <row r="192" spans="1:15">
      <c r="A192" s="5" t="s">
        <v>1211</v>
      </c>
      <c r="B192" s="5" t="s">
        <v>494</v>
      </c>
      <c r="C192" s="5" t="s">
        <v>1212</v>
      </c>
      <c r="D192" s="5" t="s">
        <v>551</v>
      </c>
      <c r="E192" s="76" t="s">
        <v>496</v>
      </c>
      <c r="F192" s="5" t="s">
        <v>1213</v>
      </c>
      <c r="G192" s="76" t="s">
        <v>534</v>
      </c>
      <c r="H192" s="5" t="s">
        <v>502</v>
      </c>
      <c r="I192" s="5">
        <v>0</v>
      </c>
      <c r="J192" s="5" t="s">
        <v>496</v>
      </c>
      <c r="K192" s="5" t="s">
        <v>496</v>
      </c>
      <c r="L192" s="5" t="s">
        <v>496</v>
      </c>
      <c r="M192" s="5">
        <v>0.97</v>
      </c>
      <c r="N192" s="5">
        <v>1.07</v>
      </c>
      <c r="O192" s="5">
        <v>1.1100000000000001</v>
      </c>
    </row>
    <row r="193" spans="1:15">
      <c r="A193" s="5" t="s">
        <v>1214</v>
      </c>
      <c r="B193" s="5" t="s">
        <v>494</v>
      </c>
      <c r="C193" s="5" t="s">
        <v>1215</v>
      </c>
      <c r="D193" s="5" t="s">
        <v>532</v>
      </c>
      <c r="E193" s="76" t="s">
        <v>496</v>
      </c>
      <c r="F193" s="5" t="s">
        <v>1216</v>
      </c>
      <c r="G193" s="76" t="s">
        <v>534</v>
      </c>
      <c r="H193" s="5" t="s">
        <v>502</v>
      </c>
      <c r="I193" s="5">
        <v>0</v>
      </c>
      <c r="J193" s="5" t="s">
        <v>32</v>
      </c>
      <c r="K193" s="5" t="s">
        <v>1217</v>
      </c>
      <c r="L193" s="5" t="s">
        <v>1218</v>
      </c>
      <c r="M193" s="5">
        <v>0.97</v>
      </c>
      <c r="N193" s="5">
        <v>1.07</v>
      </c>
      <c r="O193" s="5">
        <v>1.1100000000000001</v>
      </c>
    </row>
    <row r="194" spans="1:15">
      <c r="A194" s="5" t="s">
        <v>1219</v>
      </c>
      <c r="B194" s="5" t="s">
        <v>494</v>
      </c>
      <c r="C194" s="5" t="s">
        <v>1220</v>
      </c>
      <c r="D194" s="5" t="s">
        <v>1221</v>
      </c>
      <c r="E194" s="76" t="s">
        <v>496</v>
      </c>
      <c r="F194" s="5" t="s">
        <v>1222</v>
      </c>
      <c r="G194" s="76" t="s">
        <v>605</v>
      </c>
      <c r="H194" s="5" t="s">
        <v>502</v>
      </c>
      <c r="I194" s="5">
        <v>0</v>
      </c>
      <c r="J194" s="5" t="s">
        <v>496</v>
      </c>
      <c r="K194" s="5" t="s">
        <v>496</v>
      </c>
      <c r="L194" s="5" t="s">
        <v>1223</v>
      </c>
      <c r="M194" s="5">
        <v>0.97</v>
      </c>
      <c r="N194" s="5">
        <v>1.07</v>
      </c>
      <c r="O194" s="5">
        <v>1.1100000000000001</v>
      </c>
    </row>
    <row r="195" spans="1:15" ht="204">
      <c r="A195" s="5" t="s">
        <v>1224</v>
      </c>
      <c r="B195" s="5" t="s">
        <v>494</v>
      </c>
      <c r="C195" s="5" t="s">
        <v>1225</v>
      </c>
      <c r="D195" s="5" t="s">
        <v>551</v>
      </c>
      <c r="E195" s="76" t="s">
        <v>506</v>
      </c>
      <c r="F195" s="5" t="s">
        <v>1226</v>
      </c>
      <c r="G195" s="76" t="s">
        <v>558</v>
      </c>
      <c r="H195" s="5" t="s">
        <v>502</v>
      </c>
      <c r="I195" s="5">
        <v>0</v>
      </c>
      <c r="J195" s="5" t="s">
        <v>496</v>
      </c>
      <c r="K195" s="77" t="s">
        <v>1227</v>
      </c>
      <c r="L195" s="5" t="s">
        <v>496</v>
      </c>
      <c r="M195" s="5">
        <v>0.97</v>
      </c>
      <c r="N195" s="5">
        <v>1.07</v>
      </c>
      <c r="O195" s="5">
        <v>1.1100000000000001</v>
      </c>
    </row>
    <row r="196" spans="1:15">
      <c r="A196" s="5" t="s">
        <v>1228</v>
      </c>
      <c r="B196" s="5" t="s">
        <v>494</v>
      </c>
      <c r="C196" s="5" t="s">
        <v>1229</v>
      </c>
      <c r="D196" s="5" t="s">
        <v>532</v>
      </c>
      <c r="E196" s="76" t="s">
        <v>496</v>
      </c>
      <c r="F196" s="5" t="s">
        <v>1230</v>
      </c>
      <c r="G196" s="76" t="s">
        <v>501</v>
      </c>
      <c r="H196" s="5" t="s">
        <v>502</v>
      </c>
      <c r="I196" s="5">
        <v>0</v>
      </c>
      <c r="J196" s="5" t="s">
        <v>32</v>
      </c>
      <c r="K196" s="5" t="s">
        <v>1231</v>
      </c>
      <c r="L196" s="5" t="s">
        <v>915</v>
      </c>
      <c r="M196" s="5">
        <v>0.97</v>
      </c>
      <c r="N196" s="5">
        <v>1.07</v>
      </c>
      <c r="O196" s="5">
        <v>1.1100000000000001</v>
      </c>
    </row>
    <row r="197" spans="1:15" ht="63.75">
      <c r="A197" s="5" t="s">
        <v>1232</v>
      </c>
      <c r="B197" s="5" t="s">
        <v>494</v>
      </c>
      <c r="C197" s="5" t="s">
        <v>1233</v>
      </c>
      <c r="D197" s="5" t="s">
        <v>499</v>
      </c>
      <c r="E197" s="76" t="s">
        <v>543</v>
      </c>
      <c r="F197" s="5" t="s">
        <v>1234</v>
      </c>
      <c r="G197" s="76" t="s">
        <v>558</v>
      </c>
      <c r="H197" s="5" t="s">
        <v>502</v>
      </c>
      <c r="I197" s="5">
        <v>0</v>
      </c>
      <c r="J197" s="5" t="s">
        <v>496</v>
      </c>
      <c r="K197" s="77" t="s">
        <v>1235</v>
      </c>
      <c r="L197" s="5" t="s">
        <v>496</v>
      </c>
      <c r="M197" s="5">
        <v>0.97</v>
      </c>
      <c r="N197" s="5">
        <v>1.07</v>
      </c>
      <c r="O197" s="5">
        <v>1.1100000000000001</v>
      </c>
    </row>
    <row r="198" spans="1:15" ht="89.25">
      <c r="A198" s="5" t="s">
        <v>1236</v>
      </c>
      <c r="B198" s="5" t="s">
        <v>494</v>
      </c>
      <c r="C198" s="5" t="s">
        <v>1237</v>
      </c>
      <c r="D198" s="5" t="s">
        <v>538</v>
      </c>
      <c r="E198" s="76" t="s">
        <v>496</v>
      </c>
      <c r="F198" s="5" t="s">
        <v>1238</v>
      </c>
      <c r="G198" s="76" t="s">
        <v>643</v>
      </c>
      <c r="H198" s="5" t="s">
        <v>502</v>
      </c>
      <c r="I198" s="5">
        <v>0</v>
      </c>
      <c r="J198" s="5" t="s">
        <v>496</v>
      </c>
      <c r="K198" s="77" t="s">
        <v>1239</v>
      </c>
      <c r="L198" s="5" t="s">
        <v>496</v>
      </c>
      <c r="M198" s="5">
        <v>0.97</v>
      </c>
      <c r="N198" s="5">
        <v>1.07</v>
      </c>
      <c r="O198" s="5">
        <v>1.1100000000000001</v>
      </c>
    </row>
    <row r="199" spans="1:15" ht="89.25">
      <c r="A199" s="5" t="s">
        <v>1240</v>
      </c>
      <c r="B199" s="5" t="s">
        <v>494</v>
      </c>
      <c r="C199" s="5" t="s">
        <v>1241</v>
      </c>
      <c r="D199" s="5" t="s">
        <v>499</v>
      </c>
      <c r="E199" s="76" t="s">
        <v>543</v>
      </c>
      <c r="F199" s="5" t="s">
        <v>1242</v>
      </c>
      <c r="G199" s="76" t="s">
        <v>569</v>
      </c>
      <c r="H199" s="5" t="s">
        <v>502</v>
      </c>
      <c r="I199" s="5">
        <v>0</v>
      </c>
      <c r="J199" s="5" t="s">
        <v>496</v>
      </c>
      <c r="K199" s="77" t="s">
        <v>1243</v>
      </c>
      <c r="L199" s="5" t="s">
        <v>1244</v>
      </c>
      <c r="M199" s="5">
        <v>0.97</v>
      </c>
      <c r="N199" s="5">
        <v>1.07</v>
      </c>
      <c r="O199" s="5">
        <v>1.1100000000000001</v>
      </c>
    </row>
    <row r="200" spans="1:15">
      <c r="A200" s="5" t="s">
        <v>1245</v>
      </c>
      <c r="B200" s="5" t="s">
        <v>494</v>
      </c>
      <c r="C200" s="5" t="s">
        <v>1246</v>
      </c>
      <c r="D200" s="5" t="s">
        <v>499</v>
      </c>
      <c r="E200" s="76" t="s">
        <v>543</v>
      </c>
      <c r="F200" s="5" t="s">
        <v>1247</v>
      </c>
      <c r="G200" s="76" t="s">
        <v>1248</v>
      </c>
      <c r="H200" s="5" t="s">
        <v>502</v>
      </c>
      <c r="I200" s="5">
        <v>0</v>
      </c>
      <c r="J200" s="5" t="s">
        <v>496</v>
      </c>
      <c r="K200" s="5" t="s">
        <v>1249</v>
      </c>
      <c r="L200" s="5" t="s">
        <v>496</v>
      </c>
      <c r="M200" s="5">
        <v>0.97</v>
      </c>
      <c r="N200" s="5">
        <v>1.07</v>
      </c>
      <c r="O200" s="5">
        <v>1.1100000000000001</v>
      </c>
    </row>
    <row r="201" spans="1:15">
      <c r="A201" s="5" t="s">
        <v>1250</v>
      </c>
      <c r="B201" s="5" t="s">
        <v>494</v>
      </c>
      <c r="C201" s="5" t="s">
        <v>1251</v>
      </c>
      <c r="D201" s="5" t="s">
        <v>532</v>
      </c>
      <c r="E201" s="76" t="s">
        <v>496</v>
      </c>
      <c r="F201" s="5" t="s">
        <v>1252</v>
      </c>
      <c r="G201" s="76" t="s">
        <v>1248</v>
      </c>
      <c r="H201" s="5" t="s">
        <v>502</v>
      </c>
      <c r="I201" s="5">
        <v>0</v>
      </c>
      <c r="J201" s="5" t="s">
        <v>496</v>
      </c>
      <c r="K201" s="5" t="s">
        <v>1253</v>
      </c>
      <c r="L201" s="5" t="s">
        <v>496</v>
      </c>
      <c r="M201" s="5">
        <v>0.97</v>
      </c>
      <c r="N201" s="5">
        <v>1.07</v>
      </c>
      <c r="O201" s="5">
        <v>1.1100000000000001</v>
      </c>
    </row>
    <row r="202" spans="1:15">
      <c r="A202" s="5" t="s">
        <v>1254</v>
      </c>
      <c r="B202" s="5" t="s">
        <v>494</v>
      </c>
      <c r="C202" s="5" t="s">
        <v>1255</v>
      </c>
      <c r="D202" s="5" t="s">
        <v>538</v>
      </c>
      <c r="E202" s="76" t="s">
        <v>496</v>
      </c>
      <c r="F202" s="5" t="s">
        <v>1256</v>
      </c>
      <c r="G202" s="76" t="s">
        <v>605</v>
      </c>
      <c r="H202" s="5" t="s">
        <v>502</v>
      </c>
      <c r="I202" s="5">
        <v>0</v>
      </c>
      <c r="J202" s="5" t="s">
        <v>496</v>
      </c>
      <c r="K202" s="5" t="s">
        <v>1257</v>
      </c>
      <c r="L202" s="5" t="s">
        <v>496</v>
      </c>
      <c r="M202" s="5">
        <v>0.97</v>
      </c>
      <c r="N202" s="5">
        <v>1.07</v>
      </c>
      <c r="O202" s="5">
        <v>1.1100000000000001</v>
      </c>
    </row>
    <row r="203" spans="1:15">
      <c r="A203" s="5" t="s">
        <v>1258</v>
      </c>
      <c r="B203" s="5" t="s">
        <v>494</v>
      </c>
      <c r="C203" s="5" t="s">
        <v>1259</v>
      </c>
      <c r="D203" s="5" t="s">
        <v>1260</v>
      </c>
      <c r="E203" s="76" t="s">
        <v>496</v>
      </c>
      <c r="F203" s="5" t="s">
        <v>1261</v>
      </c>
      <c r="G203" s="76" t="s">
        <v>513</v>
      </c>
      <c r="H203" s="5" t="s">
        <v>502</v>
      </c>
      <c r="I203" s="5">
        <v>0</v>
      </c>
      <c r="J203" s="5" t="s">
        <v>496</v>
      </c>
      <c r="K203" s="5" t="s">
        <v>496</v>
      </c>
      <c r="L203" s="5" t="s">
        <v>496</v>
      </c>
      <c r="M203" s="5">
        <v>0.97</v>
      </c>
      <c r="N203" s="5">
        <v>1.07</v>
      </c>
      <c r="O203" s="5">
        <v>1.1100000000000001</v>
      </c>
    </row>
    <row r="204" spans="1:15">
      <c r="A204" s="5" t="s">
        <v>1262</v>
      </c>
      <c r="B204" s="5" t="s">
        <v>494</v>
      </c>
      <c r="C204" s="5" t="s">
        <v>1263</v>
      </c>
      <c r="D204" s="5" t="s">
        <v>573</v>
      </c>
      <c r="E204" s="76" t="s">
        <v>496</v>
      </c>
      <c r="F204" s="5" t="s">
        <v>1264</v>
      </c>
      <c r="G204" s="76" t="s">
        <v>605</v>
      </c>
      <c r="H204" s="5" t="s">
        <v>502</v>
      </c>
      <c r="I204" s="5">
        <v>0</v>
      </c>
      <c r="J204" s="5" t="s">
        <v>32</v>
      </c>
      <c r="K204" s="5" t="s">
        <v>496</v>
      </c>
      <c r="L204" s="5" t="s">
        <v>496</v>
      </c>
      <c r="M204" s="5">
        <v>0.97</v>
      </c>
      <c r="N204" s="5">
        <v>1.07</v>
      </c>
      <c r="O204" s="5">
        <v>1.1100000000000001</v>
      </c>
    </row>
    <row r="205" spans="1:15" ht="89.25">
      <c r="A205" s="5" t="s">
        <v>1265</v>
      </c>
      <c r="B205" s="5" t="s">
        <v>494</v>
      </c>
      <c r="C205" s="5" t="s">
        <v>1266</v>
      </c>
      <c r="D205" s="5" t="s">
        <v>499</v>
      </c>
      <c r="E205" s="76" t="s">
        <v>543</v>
      </c>
      <c r="F205" s="5" t="s">
        <v>1267</v>
      </c>
      <c r="G205" s="76" t="s">
        <v>605</v>
      </c>
      <c r="H205" s="5" t="s">
        <v>502</v>
      </c>
      <c r="I205" s="5">
        <v>0</v>
      </c>
      <c r="J205" s="5" t="s">
        <v>32</v>
      </c>
      <c r="K205" s="77" t="s">
        <v>1268</v>
      </c>
      <c r="L205" s="5" t="s">
        <v>496</v>
      </c>
      <c r="M205" s="5">
        <v>0.97</v>
      </c>
      <c r="N205" s="5">
        <v>1.07</v>
      </c>
      <c r="O205" s="5">
        <v>1.1100000000000001</v>
      </c>
    </row>
    <row r="206" spans="1:15">
      <c r="A206" s="5" t="s">
        <v>1269</v>
      </c>
      <c r="B206" s="5" t="s">
        <v>494</v>
      </c>
      <c r="C206" s="5" t="s">
        <v>1270</v>
      </c>
      <c r="D206" s="5" t="s">
        <v>505</v>
      </c>
      <c r="E206" s="76" t="s">
        <v>506</v>
      </c>
      <c r="F206" s="5" t="s">
        <v>1271</v>
      </c>
      <c r="G206" s="76" t="s">
        <v>589</v>
      </c>
      <c r="H206" s="5" t="s">
        <v>502</v>
      </c>
      <c r="I206" s="5">
        <v>0</v>
      </c>
      <c r="J206" s="5" t="s">
        <v>32</v>
      </c>
      <c r="K206" s="5" t="s">
        <v>1272</v>
      </c>
      <c r="L206" s="5" t="s">
        <v>496</v>
      </c>
      <c r="M206" s="5">
        <v>0.97</v>
      </c>
      <c r="N206" s="5">
        <v>1.07</v>
      </c>
      <c r="O206" s="5">
        <v>1.1100000000000001</v>
      </c>
    </row>
    <row r="207" spans="1:15" ht="63.75">
      <c r="A207" s="5" t="s">
        <v>1273</v>
      </c>
      <c r="B207" s="5" t="s">
        <v>494</v>
      </c>
      <c r="C207" s="5" t="s">
        <v>1274</v>
      </c>
      <c r="D207" s="5" t="s">
        <v>538</v>
      </c>
      <c r="E207" s="76" t="s">
        <v>496</v>
      </c>
      <c r="F207" s="5" t="s">
        <v>1275</v>
      </c>
      <c r="G207" s="76" t="s">
        <v>558</v>
      </c>
      <c r="H207" s="5" t="s">
        <v>502</v>
      </c>
      <c r="I207" s="5">
        <v>0</v>
      </c>
      <c r="J207" s="5" t="s">
        <v>496</v>
      </c>
      <c r="K207" s="77" t="s">
        <v>1276</v>
      </c>
      <c r="L207" s="5" t="s">
        <v>496</v>
      </c>
      <c r="M207" s="5">
        <v>0.97</v>
      </c>
      <c r="N207" s="5">
        <v>1.07</v>
      </c>
      <c r="O207" s="5">
        <v>1.1100000000000001</v>
      </c>
    </row>
    <row r="208" spans="1:15">
      <c r="A208" s="5" t="s">
        <v>1277</v>
      </c>
      <c r="B208" s="5" t="s">
        <v>494</v>
      </c>
      <c r="C208" s="5" t="s">
        <v>1278</v>
      </c>
      <c r="D208" s="5" t="s">
        <v>499</v>
      </c>
      <c r="E208" s="76" t="s">
        <v>543</v>
      </c>
      <c r="F208" s="5" t="s">
        <v>1279</v>
      </c>
      <c r="G208" s="76" t="s">
        <v>605</v>
      </c>
      <c r="H208" s="5" t="s">
        <v>502</v>
      </c>
      <c r="I208" s="5">
        <v>0</v>
      </c>
      <c r="J208" s="5" t="s">
        <v>496</v>
      </c>
      <c r="K208" s="5" t="s">
        <v>1280</v>
      </c>
      <c r="L208" s="5" t="s">
        <v>496</v>
      </c>
      <c r="M208" s="5">
        <v>0.97</v>
      </c>
      <c r="N208" s="5">
        <v>1.07</v>
      </c>
      <c r="O208" s="5">
        <v>1.1100000000000001</v>
      </c>
    </row>
    <row r="209" spans="1:15">
      <c r="A209" s="5" t="s">
        <v>1281</v>
      </c>
      <c r="B209" s="5" t="s">
        <v>494</v>
      </c>
      <c r="C209" s="5" t="s">
        <v>1282</v>
      </c>
      <c r="D209" s="5" t="s">
        <v>517</v>
      </c>
      <c r="E209" s="76" t="s">
        <v>496</v>
      </c>
      <c r="F209" s="5" t="s">
        <v>1283</v>
      </c>
      <c r="G209" s="76" t="s">
        <v>558</v>
      </c>
      <c r="H209" s="5" t="s">
        <v>502</v>
      </c>
      <c r="I209" s="5">
        <v>0</v>
      </c>
      <c r="J209" s="5" t="s">
        <v>496</v>
      </c>
      <c r="K209" s="5" t="s">
        <v>496</v>
      </c>
      <c r="L209" s="5" t="s">
        <v>915</v>
      </c>
      <c r="M209" s="5">
        <v>0.97</v>
      </c>
      <c r="N209" s="5">
        <v>1.07</v>
      </c>
      <c r="O209" s="5">
        <v>1.1100000000000001</v>
      </c>
    </row>
    <row r="210" spans="1:15" ht="89.25">
      <c r="A210" s="5" t="s">
        <v>1284</v>
      </c>
      <c r="B210" s="5" t="s">
        <v>494</v>
      </c>
      <c r="C210" s="5" t="s">
        <v>1285</v>
      </c>
      <c r="D210" s="5" t="s">
        <v>499</v>
      </c>
      <c r="E210" s="76" t="s">
        <v>1286</v>
      </c>
      <c r="F210" s="5" t="s">
        <v>1287</v>
      </c>
      <c r="G210" s="76" t="s">
        <v>605</v>
      </c>
      <c r="H210" s="5" t="s">
        <v>502</v>
      </c>
      <c r="I210" s="5">
        <v>0</v>
      </c>
      <c r="J210" s="5" t="s">
        <v>32</v>
      </c>
      <c r="K210" s="77" t="s">
        <v>1288</v>
      </c>
      <c r="L210" s="5" t="s">
        <v>1289</v>
      </c>
      <c r="M210" s="5">
        <v>0.97</v>
      </c>
      <c r="N210" s="5">
        <v>1.07</v>
      </c>
      <c r="O210" s="5">
        <v>1.1100000000000001</v>
      </c>
    </row>
    <row r="211" spans="1:15" ht="216.75">
      <c r="A211" s="5" t="s">
        <v>1290</v>
      </c>
      <c r="B211" s="5" t="s">
        <v>494</v>
      </c>
      <c r="C211" s="5" t="s">
        <v>1291</v>
      </c>
      <c r="D211" s="5" t="s">
        <v>499</v>
      </c>
      <c r="E211" s="76" t="s">
        <v>543</v>
      </c>
      <c r="F211" s="5" t="s">
        <v>1292</v>
      </c>
      <c r="G211" s="76" t="s">
        <v>605</v>
      </c>
      <c r="H211" s="5" t="s">
        <v>502</v>
      </c>
      <c r="I211" s="5">
        <v>0</v>
      </c>
      <c r="J211" s="5" t="s">
        <v>496</v>
      </c>
      <c r="K211" s="77" t="s">
        <v>1293</v>
      </c>
      <c r="L211" s="5" t="s">
        <v>496</v>
      </c>
      <c r="M211" s="5">
        <v>0.97</v>
      </c>
      <c r="N211" s="5">
        <v>1.07</v>
      </c>
      <c r="O211" s="5">
        <v>1.1100000000000001</v>
      </c>
    </row>
    <row r="212" spans="1:15">
      <c r="A212" s="5" t="s">
        <v>1294</v>
      </c>
      <c r="B212" s="5" t="s">
        <v>494</v>
      </c>
      <c r="C212" s="5" t="s">
        <v>1295</v>
      </c>
      <c r="D212" s="5" t="s">
        <v>538</v>
      </c>
      <c r="E212" s="76" t="s">
        <v>496</v>
      </c>
      <c r="F212" s="5" t="s">
        <v>1296</v>
      </c>
      <c r="G212" s="76" t="s">
        <v>534</v>
      </c>
      <c r="H212" s="5" t="s">
        <v>502</v>
      </c>
      <c r="I212" s="5">
        <v>0</v>
      </c>
      <c r="J212" s="5" t="s">
        <v>32</v>
      </c>
      <c r="K212" s="5" t="s">
        <v>1297</v>
      </c>
      <c r="L212" s="5" t="s">
        <v>496</v>
      </c>
      <c r="M212" s="5">
        <v>0.97</v>
      </c>
      <c r="N212" s="5">
        <v>1.07</v>
      </c>
      <c r="O212" s="5">
        <v>1.1100000000000001</v>
      </c>
    </row>
    <row r="213" spans="1:15">
      <c r="A213" s="5" t="s">
        <v>1298</v>
      </c>
      <c r="B213" s="5" t="s">
        <v>494</v>
      </c>
      <c r="C213" s="5" t="s">
        <v>1299</v>
      </c>
      <c r="D213" s="5" t="s">
        <v>907</v>
      </c>
      <c r="E213" s="76" t="s">
        <v>496</v>
      </c>
      <c r="F213" s="5" t="s">
        <v>611</v>
      </c>
      <c r="G213" s="76" t="s">
        <v>534</v>
      </c>
      <c r="H213" s="5" t="s">
        <v>502</v>
      </c>
      <c r="I213" s="5">
        <v>0</v>
      </c>
      <c r="J213" s="5" t="s">
        <v>32</v>
      </c>
      <c r="K213" s="5" t="s">
        <v>612</v>
      </c>
      <c r="L213" s="5" t="s">
        <v>496</v>
      </c>
      <c r="M213" s="5">
        <v>0.97</v>
      </c>
      <c r="N213" s="5">
        <v>1.07</v>
      </c>
      <c r="O213" s="5">
        <v>1.1100000000000001</v>
      </c>
    </row>
    <row r="214" spans="1:15">
      <c r="A214" s="5" t="s">
        <v>1300</v>
      </c>
      <c r="B214" s="5" t="s">
        <v>494</v>
      </c>
      <c r="C214" s="5" t="s">
        <v>1301</v>
      </c>
      <c r="D214" s="5" t="s">
        <v>556</v>
      </c>
      <c r="E214" s="76" t="s">
        <v>496</v>
      </c>
      <c r="F214" s="5" t="s">
        <v>1302</v>
      </c>
      <c r="G214" s="76" t="s">
        <v>575</v>
      </c>
      <c r="H214" s="5" t="s">
        <v>502</v>
      </c>
      <c r="I214" s="5">
        <v>0</v>
      </c>
      <c r="J214" s="5" t="s">
        <v>496</v>
      </c>
      <c r="K214" s="5" t="s">
        <v>496</v>
      </c>
      <c r="L214" s="5" t="s">
        <v>496</v>
      </c>
      <c r="M214" s="5">
        <v>0.97</v>
      </c>
      <c r="N214" s="5">
        <v>1.07</v>
      </c>
      <c r="O214" s="5">
        <v>1.1100000000000001</v>
      </c>
    </row>
    <row r="215" spans="1:15">
      <c r="A215" s="5" t="s">
        <v>1303</v>
      </c>
      <c r="B215" s="5" t="s">
        <v>494</v>
      </c>
      <c r="C215" s="5" t="s">
        <v>1304</v>
      </c>
      <c r="D215" s="5" t="s">
        <v>1260</v>
      </c>
      <c r="E215" s="76" t="s">
        <v>496</v>
      </c>
      <c r="F215" s="5" t="s">
        <v>1305</v>
      </c>
      <c r="G215" s="76" t="s">
        <v>513</v>
      </c>
      <c r="H215" s="5" t="s">
        <v>502</v>
      </c>
      <c r="I215" s="5">
        <v>0</v>
      </c>
      <c r="J215" s="5" t="s">
        <v>496</v>
      </c>
      <c r="K215" s="5" t="s">
        <v>496</v>
      </c>
      <c r="L215" s="5" t="s">
        <v>496</v>
      </c>
      <c r="M215" s="5">
        <v>0.97</v>
      </c>
      <c r="N215" s="5">
        <v>1.07</v>
      </c>
      <c r="O215" s="5">
        <v>1.1100000000000001</v>
      </c>
    </row>
    <row r="216" spans="1:15">
      <c r="A216" s="5" t="s">
        <v>1306</v>
      </c>
      <c r="B216" s="5" t="s">
        <v>494</v>
      </c>
      <c r="C216" s="5" t="s">
        <v>1307</v>
      </c>
      <c r="D216" s="5" t="s">
        <v>517</v>
      </c>
      <c r="E216" s="76" t="s">
        <v>496</v>
      </c>
      <c r="F216" s="5" t="s">
        <v>1308</v>
      </c>
      <c r="G216" s="76" t="s">
        <v>575</v>
      </c>
      <c r="H216" s="5" t="s">
        <v>502</v>
      </c>
      <c r="I216" s="5">
        <v>0</v>
      </c>
      <c r="J216" s="5" t="s">
        <v>496</v>
      </c>
      <c r="K216" s="5" t="s">
        <v>1309</v>
      </c>
      <c r="L216" s="5" t="s">
        <v>553</v>
      </c>
      <c r="M216" s="5">
        <v>0.97</v>
      </c>
      <c r="N216" s="5">
        <v>1.07</v>
      </c>
      <c r="O216" s="5">
        <v>1.1100000000000001</v>
      </c>
    </row>
    <row r="217" spans="1:15" ht="140.25">
      <c r="A217" s="5" t="s">
        <v>1310</v>
      </c>
      <c r="B217" s="5" t="s">
        <v>494</v>
      </c>
      <c r="C217" s="5" t="s">
        <v>1311</v>
      </c>
      <c r="D217" s="5" t="s">
        <v>551</v>
      </c>
      <c r="E217" s="76" t="s">
        <v>506</v>
      </c>
      <c r="F217" s="5" t="s">
        <v>1312</v>
      </c>
      <c r="G217" s="76" t="s">
        <v>575</v>
      </c>
      <c r="H217" s="5" t="s">
        <v>502</v>
      </c>
      <c r="I217" s="5">
        <v>0</v>
      </c>
      <c r="J217" s="5" t="s">
        <v>496</v>
      </c>
      <c r="K217" s="77" t="s">
        <v>1313</v>
      </c>
      <c r="L217" s="5" t="s">
        <v>496</v>
      </c>
      <c r="M217" s="5">
        <v>0.97</v>
      </c>
      <c r="N217" s="5">
        <v>1.07</v>
      </c>
      <c r="O217" s="5">
        <v>1.1100000000000001</v>
      </c>
    </row>
    <row r="218" spans="1:15">
      <c r="A218" s="5" t="s">
        <v>1314</v>
      </c>
      <c r="B218" s="5" t="s">
        <v>494</v>
      </c>
      <c r="C218" s="5" t="s">
        <v>1315</v>
      </c>
      <c r="D218" s="5" t="s">
        <v>532</v>
      </c>
      <c r="E218" s="76" t="s">
        <v>496</v>
      </c>
      <c r="F218" s="5" t="s">
        <v>1316</v>
      </c>
      <c r="G218" s="76" t="s">
        <v>575</v>
      </c>
      <c r="H218" s="5" t="s">
        <v>502</v>
      </c>
      <c r="I218" s="5">
        <v>0</v>
      </c>
      <c r="J218" s="5" t="s">
        <v>32</v>
      </c>
      <c r="K218" s="5" t="s">
        <v>1317</v>
      </c>
      <c r="L218" s="5" t="s">
        <v>1318</v>
      </c>
      <c r="M218" s="5">
        <v>0.97</v>
      </c>
      <c r="N218" s="5">
        <v>1.07</v>
      </c>
      <c r="O218" s="5">
        <v>1.1100000000000001</v>
      </c>
    </row>
    <row r="219" spans="1:15">
      <c r="A219" s="5" t="s">
        <v>1319</v>
      </c>
      <c r="B219" s="5" t="s">
        <v>494</v>
      </c>
      <c r="C219" s="5" t="s">
        <v>1320</v>
      </c>
      <c r="D219" s="5" t="s">
        <v>499</v>
      </c>
      <c r="E219" s="76" t="s">
        <v>543</v>
      </c>
      <c r="F219" s="5" t="s">
        <v>1321</v>
      </c>
      <c r="G219" s="76" t="s">
        <v>575</v>
      </c>
      <c r="H219" s="5" t="s">
        <v>502</v>
      </c>
      <c r="I219" s="5">
        <v>0</v>
      </c>
      <c r="J219" s="5" t="s">
        <v>32</v>
      </c>
      <c r="K219" s="5" t="s">
        <v>1322</v>
      </c>
      <c r="L219" s="5" t="s">
        <v>1323</v>
      </c>
      <c r="M219" s="5">
        <v>0.97</v>
      </c>
      <c r="N219" s="5">
        <v>1.07</v>
      </c>
      <c r="O219" s="5">
        <v>1.1100000000000001</v>
      </c>
    </row>
    <row r="220" spans="1:15" ht="76.5">
      <c r="A220" s="5" t="s">
        <v>1324</v>
      </c>
      <c r="B220" s="5" t="s">
        <v>494</v>
      </c>
      <c r="C220" s="5" t="s">
        <v>1325</v>
      </c>
      <c r="D220" s="5" t="s">
        <v>499</v>
      </c>
      <c r="E220" s="76" t="s">
        <v>496</v>
      </c>
      <c r="F220" s="5" t="s">
        <v>1326</v>
      </c>
      <c r="G220" s="76" t="s">
        <v>534</v>
      </c>
      <c r="H220" s="5" t="s">
        <v>502</v>
      </c>
      <c r="I220" s="5">
        <v>0</v>
      </c>
      <c r="J220" s="5" t="s">
        <v>32</v>
      </c>
      <c r="K220" s="77" t="s">
        <v>1327</v>
      </c>
      <c r="L220" s="5" t="s">
        <v>1328</v>
      </c>
      <c r="M220" s="5">
        <v>0.97</v>
      </c>
      <c r="N220" s="5">
        <v>1.07</v>
      </c>
      <c r="O220" s="5">
        <v>1.1100000000000001</v>
      </c>
    </row>
    <row r="221" spans="1:15">
      <c r="A221" s="5" t="s">
        <v>1329</v>
      </c>
      <c r="B221" s="5" t="s">
        <v>494</v>
      </c>
      <c r="C221" s="5" t="s">
        <v>1330</v>
      </c>
      <c r="D221" s="5" t="s">
        <v>499</v>
      </c>
      <c r="E221" s="76" t="s">
        <v>506</v>
      </c>
      <c r="F221" s="5" t="s">
        <v>1326</v>
      </c>
      <c r="G221" s="76" t="s">
        <v>534</v>
      </c>
      <c r="H221" s="5" t="s">
        <v>502</v>
      </c>
      <c r="I221" s="5">
        <v>0</v>
      </c>
      <c r="J221" s="5" t="s">
        <v>32</v>
      </c>
      <c r="K221" s="5" t="s">
        <v>1331</v>
      </c>
      <c r="L221" s="5" t="s">
        <v>1332</v>
      </c>
      <c r="M221" s="5">
        <v>0.97</v>
      </c>
      <c r="N221" s="5">
        <v>1.07</v>
      </c>
      <c r="O221" s="5">
        <v>1.1100000000000001</v>
      </c>
    </row>
    <row r="222" spans="1:15" ht="89.25">
      <c r="A222" s="5" t="s">
        <v>1333</v>
      </c>
      <c r="B222" s="5" t="s">
        <v>494</v>
      </c>
      <c r="C222" s="5" t="s">
        <v>1334</v>
      </c>
      <c r="D222" s="5" t="s">
        <v>499</v>
      </c>
      <c r="E222" s="76" t="s">
        <v>543</v>
      </c>
      <c r="F222" s="5" t="s">
        <v>1335</v>
      </c>
      <c r="G222" s="76" t="s">
        <v>589</v>
      </c>
      <c r="H222" s="5" t="s">
        <v>502</v>
      </c>
      <c r="I222" s="5">
        <v>0</v>
      </c>
      <c r="J222" s="5" t="s">
        <v>496</v>
      </c>
      <c r="K222" s="77" t="s">
        <v>1336</v>
      </c>
      <c r="L222" s="5" t="s">
        <v>1337</v>
      </c>
      <c r="M222" s="5">
        <v>0.97</v>
      </c>
      <c r="N222" s="5">
        <v>1.07</v>
      </c>
      <c r="O222" s="5">
        <v>1.1100000000000001</v>
      </c>
    </row>
    <row r="223" spans="1:15">
      <c r="A223" s="5" t="s">
        <v>1338</v>
      </c>
      <c r="B223" s="5" t="s">
        <v>494</v>
      </c>
      <c r="C223" s="5" t="s">
        <v>1339</v>
      </c>
      <c r="D223" s="5" t="s">
        <v>517</v>
      </c>
      <c r="E223" s="76" t="s">
        <v>496</v>
      </c>
      <c r="F223" s="5" t="s">
        <v>1340</v>
      </c>
      <c r="G223" s="76" t="s">
        <v>558</v>
      </c>
      <c r="H223" s="5" t="s">
        <v>502</v>
      </c>
      <c r="I223" s="5">
        <v>0</v>
      </c>
      <c r="J223" s="5" t="s">
        <v>496</v>
      </c>
      <c r="K223" s="5" t="s">
        <v>496</v>
      </c>
      <c r="L223" s="5" t="s">
        <v>496</v>
      </c>
      <c r="M223" s="5">
        <v>0.97</v>
      </c>
      <c r="N223" s="5">
        <v>1.07</v>
      </c>
      <c r="O223" s="5">
        <v>1.1100000000000001</v>
      </c>
    </row>
    <row r="224" spans="1:15">
      <c r="A224" s="5" t="s">
        <v>1341</v>
      </c>
      <c r="B224" s="5" t="s">
        <v>494</v>
      </c>
      <c r="C224" s="5" t="s">
        <v>1342</v>
      </c>
      <c r="D224" s="5" t="s">
        <v>532</v>
      </c>
      <c r="E224" s="76" t="s">
        <v>496</v>
      </c>
      <c r="F224" s="5" t="s">
        <v>1343</v>
      </c>
      <c r="G224" s="76" t="s">
        <v>605</v>
      </c>
      <c r="H224" s="5" t="s">
        <v>502</v>
      </c>
      <c r="I224" s="5">
        <v>0</v>
      </c>
      <c r="J224" s="5" t="s">
        <v>32</v>
      </c>
      <c r="K224" s="5" t="s">
        <v>1344</v>
      </c>
      <c r="L224" s="5" t="s">
        <v>915</v>
      </c>
      <c r="M224" s="5">
        <v>0.97</v>
      </c>
      <c r="N224" s="5">
        <v>1.07</v>
      </c>
      <c r="O224" s="5">
        <v>1.1100000000000001</v>
      </c>
    </row>
    <row r="225" spans="1:15" ht="63.75">
      <c r="A225" s="5" t="s">
        <v>1345</v>
      </c>
      <c r="B225" s="5" t="s">
        <v>494</v>
      </c>
      <c r="C225" s="5" t="s">
        <v>1346</v>
      </c>
      <c r="D225" s="5" t="s">
        <v>499</v>
      </c>
      <c r="E225" s="76" t="s">
        <v>543</v>
      </c>
      <c r="F225" s="5" t="s">
        <v>1347</v>
      </c>
      <c r="G225" s="76" t="s">
        <v>605</v>
      </c>
      <c r="H225" s="5" t="s">
        <v>502</v>
      </c>
      <c r="I225" s="5">
        <v>0</v>
      </c>
      <c r="J225" s="5" t="s">
        <v>496</v>
      </c>
      <c r="K225" s="77" t="s">
        <v>1348</v>
      </c>
      <c r="L225" s="5" t="s">
        <v>1349</v>
      </c>
      <c r="M225" s="5">
        <v>0.97</v>
      </c>
      <c r="N225" s="5">
        <v>1.07</v>
      </c>
      <c r="O225" s="5">
        <v>1.1100000000000001</v>
      </c>
    </row>
    <row r="226" spans="1:15">
      <c r="A226" s="5" t="s">
        <v>1350</v>
      </c>
      <c r="B226" s="5" t="s">
        <v>494</v>
      </c>
      <c r="C226" s="5" t="s">
        <v>1351</v>
      </c>
      <c r="D226" s="5" t="s">
        <v>1260</v>
      </c>
      <c r="E226" s="76" t="s">
        <v>496</v>
      </c>
      <c r="F226" s="5" t="s">
        <v>1352</v>
      </c>
      <c r="G226" s="76" t="s">
        <v>513</v>
      </c>
      <c r="H226" s="5" t="s">
        <v>502</v>
      </c>
      <c r="I226" s="5">
        <v>0</v>
      </c>
      <c r="J226" s="5" t="s">
        <v>496</v>
      </c>
      <c r="K226" s="5" t="s">
        <v>496</v>
      </c>
      <c r="L226" s="5" t="s">
        <v>496</v>
      </c>
      <c r="M226" s="5">
        <v>0.97</v>
      </c>
      <c r="N226" s="5">
        <v>1.07</v>
      </c>
      <c r="O226" s="5">
        <v>1.1100000000000001</v>
      </c>
    </row>
    <row r="227" spans="1:15" ht="76.5">
      <c r="A227" s="5" t="s">
        <v>1353</v>
      </c>
      <c r="B227" s="5" t="s">
        <v>494</v>
      </c>
      <c r="C227" s="5" t="s">
        <v>1354</v>
      </c>
      <c r="D227" s="5" t="s">
        <v>499</v>
      </c>
      <c r="E227" s="76" t="s">
        <v>496</v>
      </c>
      <c r="F227" s="5" t="s">
        <v>1355</v>
      </c>
      <c r="G227" s="76" t="s">
        <v>558</v>
      </c>
      <c r="H227" s="5" t="s">
        <v>502</v>
      </c>
      <c r="I227" s="5">
        <v>0</v>
      </c>
      <c r="J227" s="5" t="s">
        <v>496</v>
      </c>
      <c r="K227" s="77" t="s">
        <v>1356</v>
      </c>
      <c r="L227" s="5" t="s">
        <v>496</v>
      </c>
      <c r="M227" s="5">
        <v>0.97</v>
      </c>
      <c r="N227" s="5">
        <v>1.07</v>
      </c>
      <c r="O227" s="5">
        <v>1.1100000000000001</v>
      </c>
    </row>
    <row r="228" spans="1:15">
      <c r="A228" s="5" t="s">
        <v>1357</v>
      </c>
      <c r="B228" s="5" t="s">
        <v>494</v>
      </c>
      <c r="C228" s="5" t="s">
        <v>1358</v>
      </c>
      <c r="D228" s="5" t="s">
        <v>528</v>
      </c>
      <c r="E228" s="76" t="s">
        <v>506</v>
      </c>
      <c r="F228" s="5" t="s">
        <v>1359</v>
      </c>
      <c r="G228" s="76" t="s">
        <v>569</v>
      </c>
      <c r="H228" s="5" t="s">
        <v>502</v>
      </c>
      <c r="I228" s="5">
        <v>0</v>
      </c>
      <c r="J228" s="5" t="s">
        <v>496</v>
      </c>
      <c r="K228" s="5" t="s">
        <v>1360</v>
      </c>
      <c r="L228" s="5" t="s">
        <v>496</v>
      </c>
      <c r="M228" s="5">
        <v>0.97</v>
      </c>
      <c r="N228" s="5">
        <v>1.07</v>
      </c>
      <c r="O228" s="5">
        <v>1.1100000000000001</v>
      </c>
    </row>
    <row r="229" spans="1:15" ht="102">
      <c r="A229" s="5" t="s">
        <v>1361</v>
      </c>
      <c r="B229" s="5" t="s">
        <v>494</v>
      </c>
      <c r="C229" s="5" t="s">
        <v>1362</v>
      </c>
      <c r="D229" s="5" t="s">
        <v>528</v>
      </c>
      <c r="E229" s="76" t="s">
        <v>506</v>
      </c>
      <c r="F229" s="5" t="s">
        <v>1363</v>
      </c>
      <c r="G229" s="76" t="s">
        <v>643</v>
      </c>
      <c r="H229" s="5" t="s">
        <v>502</v>
      </c>
      <c r="I229" s="5">
        <v>0</v>
      </c>
      <c r="J229" s="5" t="s">
        <v>496</v>
      </c>
      <c r="K229" s="77" t="s">
        <v>1364</v>
      </c>
      <c r="L229" s="5" t="s">
        <v>553</v>
      </c>
      <c r="M229" s="5">
        <v>0.97</v>
      </c>
      <c r="N229" s="5">
        <v>1.07</v>
      </c>
      <c r="O229" s="5">
        <v>1.1100000000000001</v>
      </c>
    </row>
    <row r="230" spans="1:15" ht="127.5">
      <c r="A230" s="5" t="s">
        <v>1365</v>
      </c>
      <c r="B230" s="5" t="s">
        <v>494</v>
      </c>
      <c r="C230" s="5" t="s">
        <v>1334</v>
      </c>
      <c r="D230" s="5" t="s">
        <v>499</v>
      </c>
      <c r="E230" s="76" t="s">
        <v>543</v>
      </c>
      <c r="F230" s="5" t="s">
        <v>1366</v>
      </c>
      <c r="G230" s="76" t="s">
        <v>558</v>
      </c>
      <c r="H230" s="5" t="s">
        <v>502</v>
      </c>
      <c r="I230" s="5">
        <v>0</v>
      </c>
      <c r="J230" s="5" t="s">
        <v>496</v>
      </c>
      <c r="K230" s="77" t="s">
        <v>1367</v>
      </c>
      <c r="L230" s="5" t="s">
        <v>1368</v>
      </c>
      <c r="M230" s="5">
        <v>0.97</v>
      </c>
      <c r="N230" s="5">
        <v>1.07</v>
      </c>
      <c r="O230" s="5">
        <v>1.1100000000000001</v>
      </c>
    </row>
    <row r="231" spans="1:15" ht="76.5">
      <c r="A231" s="5" t="s">
        <v>1369</v>
      </c>
      <c r="B231" s="5" t="s">
        <v>494</v>
      </c>
      <c r="C231" s="5" t="s">
        <v>1370</v>
      </c>
      <c r="D231" s="5" t="s">
        <v>499</v>
      </c>
      <c r="E231" s="76" t="s">
        <v>543</v>
      </c>
      <c r="F231" s="5" t="s">
        <v>1371</v>
      </c>
      <c r="G231" s="76" t="s">
        <v>605</v>
      </c>
      <c r="H231" s="5" t="s">
        <v>502</v>
      </c>
      <c r="I231" s="5">
        <v>0</v>
      </c>
      <c r="J231" s="5" t="s">
        <v>496</v>
      </c>
      <c r="K231" s="77" t="s">
        <v>1372</v>
      </c>
      <c r="L231" s="5" t="s">
        <v>496</v>
      </c>
      <c r="M231" s="5">
        <v>0.97</v>
      </c>
      <c r="N231" s="5">
        <v>1.07</v>
      </c>
      <c r="O231" s="5">
        <v>1.1100000000000001</v>
      </c>
    </row>
    <row r="232" spans="1:15">
      <c r="A232" s="5" t="s">
        <v>1373</v>
      </c>
      <c r="B232" s="5" t="s">
        <v>494</v>
      </c>
      <c r="C232" s="5" t="s">
        <v>1374</v>
      </c>
      <c r="D232" s="5" t="s">
        <v>821</v>
      </c>
      <c r="E232" s="76" t="s">
        <v>496</v>
      </c>
      <c r="F232" s="5" t="s">
        <v>1375</v>
      </c>
      <c r="G232" s="76" t="s">
        <v>605</v>
      </c>
      <c r="H232" s="5" t="s">
        <v>502</v>
      </c>
      <c r="I232" s="5">
        <v>0</v>
      </c>
      <c r="J232" s="5" t="s">
        <v>496</v>
      </c>
      <c r="K232" s="5" t="s">
        <v>496</v>
      </c>
      <c r="L232" s="5" t="s">
        <v>553</v>
      </c>
      <c r="M232" s="5">
        <v>0.97</v>
      </c>
      <c r="N232" s="5">
        <v>1.07</v>
      </c>
      <c r="O232" s="5">
        <v>1.1100000000000001</v>
      </c>
    </row>
    <row r="233" spans="1:15" ht="89.25">
      <c r="A233" s="5" t="s">
        <v>1376</v>
      </c>
      <c r="B233" s="5" t="s">
        <v>494</v>
      </c>
      <c r="C233" s="5" t="s">
        <v>1377</v>
      </c>
      <c r="D233" s="5" t="s">
        <v>499</v>
      </c>
      <c r="E233" s="76" t="s">
        <v>506</v>
      </c>
      <c r="F233" s="5" t="s">
        <v>1378</v>
      </c>
      <c r="G233" s="76" t="s">
        <v>575</v>
      </c>
      <c r="H233" s="5" t="s">
        <v>502</v>
      </c>
      <c r="I233" s="5">
        <v>0</v>
      </c>
      <c r="J233" s="5" t="s">
        <v>496</v>
      </c>
      <c r="K233" s="77" t="s">
        <v>1379</v>
      </c>
      <c r="L233" s="5" t="s">
        <v>496</v>
      </c>
      <c r="M233" s="5">
        <v>0.97</v>
      </c>
      <c r="N233" s="5">
        <v>1.07</v>
      </c>
      <c r="O233" s="5">
        <v>1.1100000000000001</v>
      </c>
    </row>
    <row r="234" spans="1:15">
      <c r="A234" s="5" t="s">
        <v>1380</v>
      </c>
      <c r="B234" s="5" t="s">
        <v>494</v>
      </c>
      <c r="C234" s="5" t="s">
        <v>1381</v>
      </c>
      <c r="D234" s="5" t="s">
        <v>551</v>
      </c>
      <c r="E234" s="76" t="s">
        <v>496</v>
      </c>
      <c r="F234" s="5" t="s">
        <v>1382</v>
      </c>
      <c r="G234" s="76" t="s">
        <v>643</v>
      </c>
      <c r="H234" s="5" t="s">
        <v>502</v>
      </c>
      <c r="I234" s="5">
        <v>0</v>
      </c>
      <c r="J234" s="5" t="s">
        <v>496</v>
      </c>
      <c r="K234" s="5" t="s">
        <v>496</v>
      </c>
      <c r="L234" s="5" t="s">
        <v>496</v>
      </c>
      <c r="M234" s="5">
        <v>0.97</v>
      </c>
      <c r="N234" s="5">
        <v>1.07</v>
      </c>
      <c r="O234" s="5">
        <v>1.1100000000000001</v>
      </c>
    </row>
    <row r="235" spans="1:15">
      <c r="A235" s="5" t="s">
        <v>1383</v>
      </c>
      <c r="B235" s="5" t="s">
        <v>494</v>
      </c>
      <c r="C235" s="5" t="s">
        <v>1384</v>
      </c>
      <c r="D235" s="5" t="s">
        <v>532</v>
      </c>
      <c r="E235" s="76" t="s">
        <v>496</v>
      </c>
      <c r="F235" s="5" t="s">
        <v>1385</v>
      </c>
      <c r="G235" s="76" t="s">
        <v>643</v>
      </c>
      <c r="H235" s="5" t="s">
        <v>502</v>
      </c>
      <c r="I235" s="5">
        <v>0</v>
      </c>
      <c r="J235" s="5" t="s">
        <v>496</v>
      </c>
      <c r="K235" s="5" t="s">
        <v>1386</v>
      </c>
      <c r="L235" s="5" t="s">
        <v>496</v>
      </c>
      <c r="M235" s="5">
        <v>0.97</v>
      </c>
      <c r="N235" s="5">
        <v>1.07</v>
      </c>
      <c r="O235" s="5">
        <v>1.1100000000000001</v>
      </c>
    </row>
    <row r="236" spans="1:15">
      <c r="A236" s="5" t="s">
        <v>1387</v>
      </c>
      <c r="B236" s="5" t="s">
        <v>494</v>
      </c>
      <c r="C236" s="5" t="s">
        <v>1388</v>
      </c>
      <c r="D236" s="5" t="s">
        <v>538</v>
      </c>
      <c r="E236" s="76" t="s">
        <v>496</v>
      </c>
      <c r="F236" s="5" t="s">
        <v>1389</v>
      </c>
      <c r="G236" s="76" t="s">
        <v>569</v>
      </c>
      <c r="H236" s="5" t="s">
        <v>502</v>
      </c>
      <c r="I236" s="5">
        <v>0</v>
      </c>
      <c r="J236" s="5" t="s">
        <v>496</v>
      </c>
      <c r="K236" s="5" t="s">
        <v>1390</v>
      </c>
      <c r="L236" s="5" t="s">
        <v>553</v>
      </c>
      <c r="M236" s="5">
        <v>0.97</v>
      </c>
      <c r="N236" s="5">
        <v>1.07</v>
      </c>
      <c r="O236" s="5">
        <v>1.1100000000000001</v>
      </c>
    </row>
    <row r="237" spans="1:15">
      <c r="A237" s="5" t="s">
        <v>1391</v>
      </c>
      <c r="B237" s="5" t="s">
        <v>494</v>
      </c>
      <c r="C237" s="5" t="s">
        <v>1392</v>
      </c>
      <c r="D237" s="5" t="s">
        <v>1260</v>
      </c>
      <c r="E237" s="76" t="s">
        <v>496</v>
      </c>
      <c r="F237" s="5" t="s">
        <v>1393</v>
      </c>
      <c r="G237" s="76" t="s">
        <v>513</v>
      </c>
      <c r="H237" s="5" t="s">
        <v>502</v>
      </c>
      <c r="I237" s="5">
        <v>0</v>
      </c>
      <c r="J237" s="5" t="s">
        <v>496</v>
      </c>
      <c r="K237" s="5" t="s">
        <v>496</v>
      </c>
      <c r="L237" s="5" t="s">
        <v>496</v>
      </c>
      <c r="M237" s="5">
        <v>0.97</v>
      </c>
      <c r="N237" s="5">
        <v>1.07</v>
      </c>
      <c r="O237" s="5">
        <v>1.1100000000000001</v>
      </c>
    </row>
    <row r="238" spans="1:15">
      <c r="A238" s="5" t="s">
        <v>1394</v>
      </c>
      <c r="B238" s="5" t="s">
        <v>494</v>
      </c>
      <c r="C238" s="5" t="s">
        <v>1395</v>
      </c>
      <c r="D238" s="5" t="s">
        <v>517</v>
      </c>
      <c r="E238" s="76" t="s">
        <v>496</v>
      </c>
      <c r="F238" s="5" t="s">
        <v>1396</v>
      </c>
      <c r="G238" s="76" t="s">
        <v>1248</v>
      </c>
      <c r="H238" s="5" t="s">
        <v>502</v>
      </c>
      <c r="I238" s="5">
        <v>0</v>
      </c>
      <c r="J238" s="5" t="s">
        <v>496</v>
      </c>
      <c r="K238" s="5" t="s">
        <v>496</v>
      </c>
      <c r="L238" s="5" t="s">
        <v>553</v>
      </c>
      <c r="M238" s="5">
        <v>0.97</v>
      </c>
      <c r="N238" s="5">
        <v>1.07</v>
      </c>
      <c r="O238" s="5">
        <v>1.1100000000000001</v>
      </c>
    </row>
    <row r="239" spans="1:15">
      <c r="A239" s="5" t="s">
        <v>1397</v>
      </c>
      <c r="B239" s="5" t="s">
        <v>494</v>
      </c>
      <c r="C239" s="5" t="s">
        <v>1398</v>
      </c>
      <c r="D239" s="5" t="s">
        <v>573</v>
      </c>
      <c r="E239" s="76" t="s">
        <v>496</v>
      </c>
      <c r="F239" s="5" t="s">
        <v>1399</v>
      </c>
      <c r="G239" s="76" t="s">
        <v>575</v>
      </c>
      <c r="H239" s="5" t="s">
        <v>502</v>
      </c>
      <c r="I239" s="5">
        <v>0</v>
      </c>
      <c r="J239" s="5" t="s">
        <v>32</v>
      </c>
      <c r="K239" s="5" t="s">
        <v>496</v>
      </c>
      <c r="L239" s="5" t="s">
        <v>915</v>
      </c>
      <c r="M239" s="5">
        <v>0.97</v>
      </c>
      <c r="N239" s="5">
        <v>1.07</v>
      </c>
      <c r="O239" s="5">
        <v>1.1100000000000001</v>
      </c>
    </row>
    <row r="240" spans="1:15" ht="140.25">
      <c r="A240" s="5" t="s">
        <v>1400</v>
      </c>
      <c r="B240" s="5" t="s">
        <v>494</v>
      </c>
      <c r="C240" s="5" t="s">
        <v>1401</v>
      </c>
      <c r="D240" s="5" t="s">
        <v>499</v>
      </c>
      <c r="E240" s="76" t="s">
        <v>543</v>
      </c>
      <c r="F240" s="5" t="s">
        <v>1402</v>
      </c>
      <c r="G240" s="76" t="s">
        <v>569</v>
      </c>
      <c r="H240" s="5" t="s">
        <v>502</v>
      </c>
      <c r="I240" s="5">
        <v>0</v>
      </c>
      <c r="J240" s="5" t="s">
        <v>496</v>
      </c>
      <c r="K240" s="77" t="s">
        <v>1403</v>
      </c>
      <c r="L240" s="5" t="s">
        <v>1244</v>
      </c>
      <c r="M240" s="5">
        <v>0.97</v>
      </c>
      <c r="N240" s="5">
        <v>1.07</v>
      </c>
      <c r="O240" s="5">
        <v>1.1100000000000001</v>
      </c>
    </row>
    <row r="241" spans="1:15">
      <c r="A241" s="5" t="s">
        <v>1404</v>
      </c>
      <c r="B241" s="5" t="s">
        <v>494</v>
      </c>
      <c r="C241" s="5" t="s">
        <v>1405</v>
      </c>
      <c r="D241" s="5" t="s">
        <v>517</v>
      </c>
      <c r="E241" s="76" t="s">
        <v>496</v>
      </c>
      <c r="F241" s="5" t="s">
        <v>1406</v>
      </c>
      <c r="G241" s="76" t="s">
        <v>569</v>
      </c>
      <c r="H241" s="5" t="s">
        <v>502</v>
      </c>
      <c r="I241" s="5">
        <v>0</v>
      </c>
      <c r="J241" s="5" t="s">
        <v>496</v>
      </c>
      <c r="K241" s="5" t="s">
        <v>496</v>
      </c>
      <c r="L241" s="5" t="s">
        <v>553</v>
      </c>
      <c r="M241" s="5">
        <v>0.97</v>
      </c>
      <c r="N241" s="5">
        <v>1.07</v>
      </c>
      <c r="O241" s="5">
        <v>1.1100000000000001</v>
      </c>
    </row>
    <row r="242" spans="1:15">
      <c r="A242" s="5" t="s">
        <v>1407</v>
      </c>
      <c r="B242" s="5" t="s">
        <v>494</v>
      </c>
      <c r="C242" s="5" t="s">
        <v>1408</v>
      </c>
      <c r="D242" s="5" t="s">
        <v>499</v>
      </c>
      <c r="E242" s="76" t="s">
        <v>496</v>
      </c>
      <c r="F242" s="5" t="s">
        <v>1409</v>
      </c>
      <c r="G242" s="76" t="s">
        <v>1410</v>
      </c>
      <c r="H242" s="5" t="s">
        <v>502</v>
      </c>
      <c r="I242" s="5">
        <v>0</v>
      </c>
      <c r="J242" s="5" t="s">
        <v>496</v>
      </c>
      <c r="K242" s="5" t="s">
        <v>1411</v>
      </c>
      <c r="L242" s="5" t="s">
        <v>496</v>
      </c>
      <c r="M242" s="5">
        <v>0.97</v>
      </c>
      <c r="N242" s="5">
        <v>1.07</v>
      </c>
      <c r="O242" s="5">
        <v>1.1100000000000001</v>
      </c>
    </row>
    <row r="243" spans="1:15" ht="51">
      <c r="A243" s="5" t="s">
        <v>1412</v>
      </c>
      <c r="B243" s="5" t="s">
        <v>494</v>
      </c>
      <c r="C243" s="5" t="s">
        <v>1413</v>
      </c>
      <c r="D243" s="5" t="s">
        <v>499</v>
      </c>
      <c r="E243" s="76" t="s">
        <v>496</v>
      </c>
      <c r="F243" s="5" t="s">
        <v>1414</v>
      </c>
      <c r="G243" s="76" t="s">
        <v>605</v>
      </c>
      <c r="H243" s="5" t="s">
        <v>502</v>
      </c>
      <c r="I243" s="5">
        <v>0</v>
      </c>
      <c r="J243" s="5" t="s">
        <v>496</v>
      </c>
      <c r="K243" s="77" t="s">
        <v>1415</v>
      </c>
      <c r="L243" s="5" t="s">
        <v>496</v>
      </c>
      <c r="M243" s="5">
        <v>0.97</v>
      </c>
      <c r="N243" s="5">
        <v>1.07</v>
      </c>
      <c r="O243" s="5">
        <v>1.1100000000000001</v>
      </c>
    </row>
    <row r="244" spans="1:15">
      <c r="A244" s="5" t="s">
        <v>1416</v>
      </c>
      <c r="B244" s="5" t="s">
        <v>494</v>
      </c>
      <c r="C244" s="5" t="s">
        <v>1417</v>
      </c>
      <c r="D244" s="5" t="s">
        <v>499</v>
      </c>
      <c r="E244" s="76" t="s">
        <v>1286</v>
      </c>
      <c r="F244" s="5" t="s">
        <v>1418</v>
      </c>
      <c r="G244" s="76" t="s">
        <v>605</v>
      </c>
      <c r="H244" s="5" t="s">
        <v>502</v>
      </c>
      <c r="I244" s="5">
        <v>0</v>
      </c>
      <c r="J244" s="5" t="s">
        <v>496</v>
      </c>
      <c r="K244" s="5" t="s">
        <v>1419</v>
      </c>
      <c r="L244" s="5" t="s">
        <v>496</v>
      </c>
      <c r="M244" s="5">
        <v>0.97</v>
      </c>
      <c r="N244" s="5">
        <v>1.07</v>
      </c>
      <c r="O244" s="5">
        <v>1.1100000000000001</v>
      </c>
    </row>
    <row r="245" spans="1:15">
      <c r="A245" s="5" t="s">
        <v>1420</v>
      </c>
      <c r="B245" s="5" t="s">
        <v>494</v>
      </c>
      <c r="C245" s="5" t="s">
        <v>1421</v>
      </c>
      <c r="D245" s="5" t="s">
        <v>616</v>
      </c>
      <c r="E245" s="76" t="s">
        <v>496</v>
      </c>
      <c r="F245" s="5" t="s">
        <v>1422</v>
      </c>
      <c r="G245" s="76" t="s">
        <v>534</v>
      </c>
      <c r="H245" s="5" t="s">
        <v>502</v>
      </c>
      <c r="I245" s="5">
        <v>0</v>
      </c>
      <c r="J245" s="5" t="s">
        <v>520</v>
      </c>
      <c r="K245" s="5" t="s">
        <v>1423</v>
      </c>
      <c r="L245" s="5" t="s">
        <v>496</v>
      </c>
      <c r="M245" s="5">
        <v>0.97</v>
      </c>
      <c r="N245" s="5">
        <v>1.07</v>
      </c>
      <c r="O245" s="5">
        <v>1.1100000000000001</v>
      </c>
    </row>
    <row r="246" spans="1:15">
      <c r="A246" s="5" t="s">
        <v>1424</v>
      </c>
      <c r="B246" s="5" t="s">
        <v>494</v>
      </c>
      <c r="C246" s="5" t="s">
        <v>1425</v>
      </c>
      <c r="D246" s="5" t="s">
        <v>616</v>
      </c>
      <c r="E246" s="76" t="s">
        <v>496</v>
      </c>
      <c r="F246" s="5" t="s">
        <v>1426</v>
      </c>
      <c r="G246" s="76" t="s">
        <v>605</v>
      </c>
      <c r="H246" s="5" t="s">
        <v>502</v>
      </c>
      <c r="I246" s="5">
        <v>0</v>
      </c>
      <c r="J246" s="5" t="s">
        <v>520</v>
      </c>
      <c r="K246" s="5" t="s">
        <v>496</v>
      </c>
      <c r="L246" s="5" t="s">
        <v>496</v>
      </c>
      <c r="M246" s="5">
        <v>0.97</v>
      </c>
      <c r="N246" s="5">
        <v>1.07</v>
      </c>
      <c r="O246" s="5">
        <v>1.1100000000000001</v>
      </c>
    </row>
    <row r="247" spans="1:15">
      <c r="A247" s="5" t="s">
        <v>1427</v>
      </c>
      <c r="B247" s="5" t="s">
        <v>494</v>
      </c>
      <c r="C247" s="5" t="s">
        <v>1428</v>
      </c>
      <c r="D247" s="5" t="s">
        <v>499</v>
      </c>
      <c r="E247" s="76" t="s">
        <v>543</v>
      </c>
      <c r="F247" s="5" t="s">
        <v>1429</v>
      </c>
      <c r="G247" s="76" t="s">
        <v>605</v>
      </c>
      <c r="H247" s="5" t="s">
        <v>502</v>
      </c>
      <c r="I247" s="5">
        <v>0</v>
      </c>
      <c r="J247" s="5" t="s">
        <v>496</v>
      </c>
      <c r="K247" s="5" t="s">
        <v>496</v>
      </c>
      <c r="L247" s="5" t="s">
        <v>553</v>
      </c>
      <c r="M247" s="5">
        <v>0.97</v>
      </c>
      <c r="N247" s="5">
        <v>1.07</v>
      </c>
      <c r="O247" s="5">
        <v>1.1100000000000001</v>
      </c>
    </row>
    <row r="248" spans="1:15">
      <c r="A248" s="5" t="s">
        <v>1430</v>
      </c>
      <c r="B248" s="5" t="s">
        <v>494</v>
      </c>
      <c r="C248" s="5" t="s">
        <v>1431</v>
      </c>
      <c r="D248" s="5" t="s">
        <v>1260</v>
      </c>
      <c r="E248" s="76" t="s">
        <v>496</v>
      </c>
      <c r="F248" s="5" t="s">
        <v>1432</v>
      </c>
      <c r="G248" s="76" t="s">
        <v>513</v>
      </c>
      <c r="H248" s="5" t="s">
        <v>502</v>
      </c>
      <c r="I248" s="5">
        <v>0</v>
      </c>
      <c r="J248" s="5" t="s">
        <v>496</v>
      </c>
      <c r="K248" s="5" t="s">
        <v>496</v>
      </c>
      <c r="L248" s="5" t="s">
        <v>496</v>
      </c>
      <c r="M248" s="5">
        <v>0.97</v>
      </c>
      <c r="N248" s="5">
        <v>1.07</v>
      </c>
      <c r="O248" s="5">
        <v>1.1100000000000001</v>
      </c>
    </row>
    <row r="249" spans="1:15" ht="51">
      <c r="A249" s="5" t="s">
        <v>1433</v>
      </c>
      <c r="B249" s="5" t="s">
        <v>494</v>
      </c>
      <c r="C249" s="5" t="s">
        <v>1434</v>
      </c>
      <c r="D249" s="5" t="s">
        <v>511</v>
      </c>
      <c r="E249" s="76" t="s">
        <v>496</v>
      </c>
      <c r="F249" s="5" t="s">
        <v>1435</v>
      </c>
      <c r="G249" s="76" t="s">
        <v>643</v>
      </c>
      <c r="H249" s="5" t="s">
        <v>502</v>
      </c>
      <c r="I249" s="5">
        <v>0</v>
      </c>
      <c r="J249" s="5" t="s">
        <v>496</v>
      </c>
      <c r="K249" s="77" t="s">
        <v>1436</v>
      </c>
      <c r="L249" s="5" t="s">
        <v>553</v>
      </c>
      <c r="M249" s="5">
        <v>0.97</v>
      </c>
      <c r="N249" s="5">
        <v>1.07</v>
      </c>
      <c r="O249" s="5">
        <v>1.1100000000000001</v>
      </c>
    </row>
    <row r="250" spans="1:15">
      <c r="A250" s="5" t="s">
        <v>1437</v>
      </c>
      <c r="B250" s="5" t="s">
        <v>494</v>
      </c>
      <c r="C250" s="5" t="s">
        <v>1438</v>
      </c>
      <c r="D250" s="5" t="s">
        <v>616</v>
      </c>
      <c r="E250" s="76" t="s">
        <v>496</v>
      </c>
      <c r="F250" s="5" t="s">
        <v>1439</v>
      </c>
      <c r="G250" s="76" t="s">
        <v>643</v>
      </c>
      <c r="H250" s="5" t="s">
        <v>502</v>
      </c>
      <c r="I250" s="5">
        <v>0</v>
      </c>
      <c r="J250" s="5" t="s">
        <v>520</v>
      </c>
      <c r="K250" s="5" t="s">
        <v>496</v>
      </c>
      <c r="L250" s="5" t="s">
        <v>496</v>
      </c>
      <c r="M250" s="5">
        <v>0.97</v>
      </c>
      <c r="N250" s="5">
        <v>1.07</v>
      </c>
      <c r="O250" s="5">
        <v>1.1100000000000001</v>
      </c>
    </row>
    <row r="251" spans="1:15" ht="114.75">
      <c r="A251" s="5" t="s">
        <v>1440</v>
      </c>
      <c r="B251" s="5" t="s">
        <v>494</v>
      </c>
      <c r="C251" s="5" t="s">
        <v>1441</v>
      </c>
      <c r="D251" s="5" t="s">
        <v>517</v>
      </c>
      <c r="E251" s="76" t="s">
        <v>496</v>
      </c>
      <c r="F251" s="5" t="s">
        <v>1439</v>
      </c>
      <c r="G251" s="76" t="s">
        <v>643</v>
      </c>
      <c r="H251" s="5" t="s">
        <v>502</v>
      </c>
      <c r="I251" s="5">
        <v>0</v>
      </c>
      <c r="J251" s="5" t="s">
        <v>496</v>
      </c>
      <c r="K251" s="77" t="s">
        <v>1442</v>
      </c>
      <c r="L251" s="5" t="s">
        <v>553</v>
      </c>
      <c r="M251" s="5">
        <v>0.97</v>
      </c>
      <c r="N251" s="5">
        <v>1.07</v>
      </c>
      <c r="O251" s="5">
        <v>1.1100000000000001</v>
      </c>
    </row>
    <row r="252" spans="1:15" ht="102">
      <c r="A252" s="5" t="s">
        <v>1443</v>
      </c>
      <c r="B252" s="5" t="s">
        <v>494</v>
      </c>
      <c r="C252" s="5" t="s">
        <v>1444</v>
      </c>
      <c r="D252" s="5" t="s">
        <v>511</v>
      </c>
      <c r="E252" s="76" t="s">
        <v>496</v>
      </c>
      <c r="F252" s="5" t="s">
        <v>1445</v>
      </c>
      <c r="G252" s="76" t="s">
        <v>534</v>
      </c>
      <c r="H252" s="5" t="s">
        <v>502</v>
      </c>
      <c r="I252" s="5">
        <v>0</v>
      </c>
      <c r="J252" s="5" t="s">
        <v>496</v>
      </c>
      <c r="K252" s="77" t="s">
        <v>1446</v>
      </c>
      <c r="L252" s="5" t="s">
        <v>553</v>
      </c>
      <c r="M252" s="5">
        <v>0.97</v>
      </c>
      <c r="N252" s="5">
        <v>1.07</v>
      </c>
      <c r="O252" s="5">
        <v>1.1100000000000001</v>
      </c>
    </row>
    <row r="253" spans="1:15">
      <c r="A253" s="5" t="s">
        <v>1447</v>
      </c>
      <c r="B253" s="5" t="s">
        <v>494</v>
      </c>
      <c r="C253" s="5" t="s">
        <v>1448</v>
      </c>
      <c r="D253" s="5" t="s">
        <v>1260</v>
      </c>
      <c r="E253" s="76" t="s">
        <v>496</v>
      </c>
      <c r="F253" s="5" t="s">
        <v>1449</v>
      </c>
      <c r="G253" s="76" t="s">
        <v>513</v>
      </c>
      <c r="H253" s="5" t="s">
        <v>502</v>
      </c>
      <c r="I253" s="5">
        <v>0</v>
      </c>
      <c r="J253" s="5" t="s">
        <v>496</v>
      </c>
      <c r="K253" s="5" t="s">
        <v>496</v>
      </c>
      <c r="L253" s="5" t="s">
        <v>496</v>
      </c>
      <c r="M253" s="5">
        <v>0.97</v>
      </c>
      <c r="N253" s="5">
        <v>1.07</v>
      </c>
      <c r="O253" s="5">
        <v>1.1100000000000001</v>
      </c>
    </row>
    <row r="254" spans="1:15">
      <c r="A254" s="5" t="s">
        <v>1450</v>
      </c>
      <c r="B254" s="5" t="s">
        <v>494</v>
      </c>
      <c r="C254" s="5" t="s">
        <v>1451</v>
      </c>
      <c r="D254" s="5" t="s">
        <v>1260</v>
      </c>
      <c r="E254" s="76" t="s">
        <v>496</v>
      </c>
      <c r="F254" s="5" t="s">
        <v>1452</v>
      </c>
      <c r="G254" s="76" t="s">
        <v>513</v>
      </c>
      <c r="H254" s="5" t="s">
        <v>502</v>
      </c>
      <c r="I254" s="5">
        <v>0</v>
      </c>
      <c r="J254" s="5" t="s">
        <v>496</v>
      </c>
      <c r="K254" s="5" t="s">
        <v>496</v>
      </c>
      <c r="L254" s="5" t="s">
        <v>496</v>
      </c>
      <c r="M254" s="5">
        <v>0.97</v>
      </c>
      <c r="N254" s="5">
        <v>1.07</v>
      </c>
      <c r="O254" s="5">
        <v>1.1100000000000001</v>
      </c>
    </row>
    <row r="255" spans="1:15">
      <c r="A255" s="5" t="s">
        <v>1453</v>
      </c>
      <c r="B255" s="5" t="s">
        <v>494</v>
      </c>
      <c r="C255" s="5" t="s">
        <v>1454</v>
      </c>
      <c r="D255" s="5" t="s">
        <v>505</v>
      </c>
      <c r="E255" s="76" t="s">
        <v>496</v>
      </c>
      <c r="F255" s="5" t="s">
        <v>1455</v>
      </c>
      <c r="G255" s="76" t="s">
        <v>534</v>
      </c>
      <c r="H255" s="5" t="s">
        <v>502</v>
      </c>
      <c r="I255" s="5">
        <v>0</v>
      </c>
      <c r="J255" s="5" t="s">
        <v>496</v>
      </c>
      <c r="K255" s="5" t="s">
        <v>496</v>
      </c>
      <c r="L255" s="5" t="s">
        <v>496</v>
      </c>
      <c r="M255" s="5">
        <v>0.97</v>
      </c>
      <c r="N255" s="5">
        <v>1.07</v>
      </c>
      <c r="O255" s="5">
        <v>1.1100000000000001</v>
      </c>
    </row>
    <row r="256" spans="1:15">
      <c r="A256" s="5" t="s">
        <v>1456</v>
      </c>
      <c r="B256" s="5" t="s">
        <v>494</v>
      </c>
      <c r="C256" s="5" t="s">
        <v>1457</v>
      </c>
      <c r="D256" s="5" t="s">
        <v>511</v>
      </c>
      <c r="E256" s="76" t="s">
        <v>496</v>
      </c>
      <c r="F256" s="5" t="s">
        <v>1458</v>
      </c>
      <c r="G256" s="76" t="s">
        <v>558</v>
      </c>
      <c r="H256" s="5" t="s">
        <v>502</v>
      </c>
      <c r="I256" s="5">
        <v>0</v>
      </c>
      <c r="J256" s="5" t="s">
        <v>496</v>
      </c>
      <c r="K256" s="5" t="s">
        <v>496</v>
      </c>
      <c r="L256" s="5" t="s">
        <v>496</v>
      </c>
      <c r="M256" s="5">
        <v>0.97</v>
      </c>
      <c r="N256" s="5">
        <v>1.07</v>
      </c>
      <c r="O256" s="5">
        <v>1.1100000000000001</v>
      </c>
    </row>
    <row r="257" spans="1:15">
      <c r="A257" s="5" t="s">
        <v>1459</v>
      </c>
      <c r="B257" s="5" t="s">
        <v>494</v>
      </c>
      <c r="C257" s="5" t="s">
        <v>1460</v>
      </c>
      <c r="D257" s="5" t="s">
        <v>1461</v>
      </c>
      <c r="E257" s="76" t="s">
        <v>543</v>
      </c>
      <c r="F257" s="5" t="s">
        <v>1462</v>
      </c>
      <c r="G257" s="76" t="s">
        <v>718</v>
      </c>
      <c r="H257" s="5" t="s">
        <v>502</v>
      </c>
      <c r="I257" s="5">
        <v>0</v>
      </c>
      <c r="J257" s="5" t="s">
        <v>496</v>
      </c>
      <c r="K257" s="5" t="s">
        <v>496</v>
      </c>
      <c r="L257" s="5" t="s">
        <v>496</v>
      </c>
      <c r="M257" s="5">
        <v>0.97</v>
      </c>
      <c r="N257" s="5">
        <v>1.07</v>
      </c>
      <c r="O257" s="5">
        <v>1.1100000000000001</v>
      </c>
    </row>
    <row r="258" spans="1:15">
      <c r="A258" s="5" t="s">
        <v>1463</v>
      </c>
      <c r="B258" s="5" t="s">
        <v>494</v>
      </c>
      <c r="C258" s="5" t="s">
        <v>1464</v>
      </c>
      <c r="D258" s="5" t="s">
        <v>505</v>
      </c>
      <c r="E258" s="76" t="s">
        <v>496</v>
      </c>
      <c r="F258" s="5" t="s">
        <v>1465</v>
      </c>
      <c r="G258" s="76" t="s">
        <v>501</v>
      </c>
      <c r="H258" s="5" t="s">
        <v>502</v>
      </c>
      <c r="I258" s="5">
        <v>0</v>
      </c>
      <c r="J258" s="5" t="s">
        <v>496</v>
      </c>
      <c r="K258" s="5" t="s">
        <v>496</v>
      </c>
      <c r="L258" s="5" t="s">
        <v>1466</v>
      </c>
      <c r="M258" s="5">
        <v>0.97</v>
      </c>
      <c r="N258" s="5">
        <v>1.07</v>
      </c>
      <c r="O258" s="5">
        <v>1.1100000000000001</v>
      </c>
    </row>
    <row r="259" spans="1:15">
      <c r="A259" s="5" t="s">
        <v>1467</v>
      </c>
      <c r="B259" s="5" t="s">
        <v>494</v>
      </c>
      <c r="C259" s="5" t="s">
        <v>1468</v>
      </c>
      <c r="D259" s="5" t="s">
        <v>556</v>
      </c>
      <c r="E259" s="76" t="s">
        <v>496</v>
      </c>
      <c r="F259" s="5" t="s">
        <v>1469</v>
      </c>
      <c r="G259" s="76" t="s">
        <v>704</v>
      </c>
      <c r="H259" s="5" t="s">
        <v>502</v>
      </c>
      <c r="I259" s="5">
        <v>0</v>
      </c>
      <c r="J259" s="5" t="s">
        <v>32</v>
      </c>
      <c r="K259" s="5" t="s">
        <v>496</v>
      </c>
      <c r="L259" s="5" t="s">
        <v>496</v>
      </c>
      <c r="M259" s="5">
        <v>0.97</v>
      </c>
      <c r="N259" s="5">
        <v>1.07</v>
      </c>
      <c r="O259" s="5">
        <v>1.1100000000000001</v>
      </c>
    </row>
    <row r="260" spans="1:15">
      <c r="A260" s="5" t="s">
        <v>1470</v>
      </c>
      <c r="B260" s="5" t="s">
        <v>494</v>
      </c>
      <c r="C260" s="5" t="s">
        <v>1471</v>
      </c>
      <c r="D260" s="5" t="s">
        <v>517</v>
      </c>
      <c r="E260" s="76" t="s">
        <v>496</v>
      </c>
      <c r="F260" s="5" t="s">
        <v>1472</v>
      </c>
      <c r="G260" s="76" t="s">
        <v>513</v>
      </c>
      <c r="H260" s="5" t="s">
        <v>502</v>
      </c>
      <c r="I260" s="5">
        <v>0</v>
      </c>
      <c r="J260" s="5" t="s">
        <v>520</v>
      </c>
      <c r="K260" s="5" t="s">
        <v>496</v>
      </c>
      <c r="L260" s="5" t="s">
        <v>1473</v>
      </c>
      <c r="M260" s="5">
        <v>0.97</v>
      </c>
      <c r="N260" s="5">
        <v>1.07</v>
      </c>
      <c r="O260" s="5">
        <v>1.1100000000000001</v>
      </c>
    </row>
    <row r="261" spans="1:15">
      <c r="A261" s="5" t="s">
        <v>1474</v>
      </c>
      <c r="B261" s="5" t="s">
        <v>494</v>
      </c>
      <c r="C261" s="5" t="s">
        <v>1475</v>
      </c>
      <c r="D261" s="5" t="s">
        <v>499</v>
      </c>
      <c r="E261" s="76" t="s">
        <v>543</v>
      </c>
      <c r="F261" s="5" t="s">
        <v>1476</v>
      </c>
      <c r="G261" s="76" t="s">
        <v>501</v>
      </c>
      <c r="H261" s="5" t="s">
        <v>502</v>
      </c>
      <c r="I261" s="5">
        <v>0</v>
      </c>
      <c r="J261" s="5" t="s">
        <v>32</v>
      </c>
      <c r="K261" s="5" t="s">
        <v>496</v>
      </c>
      <c r="L261" s="5" t="s">
        <v>1477</v>
      </c>
      <c r="M261" s="5">
        <v>0.97</v>
      </c>
      <c r="N261" s="5">
        <v>1.07</v>
      </c>
      <c r="O261" s="5">
        <v>1.1100000000000001</v>
      </c>
    </row>
    <row r="262" spans="1:15">
      <c r="A262" s="5" t="s">
        <v>1478</v>
      </c>
      <c r="B262" s="5" t="s">
        <v>494</v>
      </c>
      <c r="C262" s="5" t="s">
        <v>1479</v>
      </c>
      <c r="D262" s="5" t="s">
        <v>532</v>
      </c>
      <c r="E262" s="76" t="s">
        <v>496</v>
      </c>
      <c r="F262" s="5" t="s">
        <v>1480</v>
      </c>
      <c r="G262" s="76" t="s">
        <v>534</v>
      </c>
      <c r="H262" s="5" t="s">
        <v>502</v>
      </c>
      <c r="I262" s="5">
        <v>0</v>
      </c>
      <c r="J262" s="5" t="s">
        <v>32</v>
      </c>
      <c r="K262" s="5" t="s">
        <v>496</v>
      </c>
      <c r="L262" s="5" t="s">
        <v>1481</v>
      </c>
      <c r="M262" s="5">
        <v>0.97</v>
      </c>
      <c r="N262" s="5">
        <v>1.07</v>
      </c>
      <c r="O262" s="5">
        <v>1.1100000000000001</v>
      </c>
    </row>
    <row r="263" spans="1:15">
      <c r="A263" s="5" t="s">
        <v>1482</v>
      </c>
      <c r="B263" s="5" t="s">
        <v>494</v>
      </c>
      <c r="C263" s="5" t="s">
        <v>1483</v>
      </c>
      <c r="D263" s="5" t="s">
        <v>821</v>
      </c>
      <c r="E263" s="76" t="s">
        <v>496</v>
      </c>
      <c r="F263" s="5" t="s">
        <v>1484</v>
      </c>
      <c r="G263" s="76" t="s">
        <v>735</v>
      </c>
      <c r="H263" s="5" t="s">
        <v>502</v>
      </c>
      <c r="I263" s="5">
        <v>0</v>
      </c>
      <c r="J263" s="5" t="s">
        <v>31</v>
      </c>
      <c r="K263" s="5" t="s">
        <v>1485</v>
      </c>
      <c r="L263" s="5" t="s">
        <v>1486</v>
      </c>
      <c r="M263" s="5">
        <v>0.97</v>
      </c>
      <c r="N263" s="5">
        <v>1.07</v>
      </c>
      <c r="O263" s="5">
        <v>1.1100000000000001</v>
      </c>
    </row>
    <row r="264" spans="1:15">
      <c r="A264" s="5" t="s">
        <v>1487</v>
      </c>
      <c r="B264" s="5" t="s">
        <v>494</v>
      </c>
      <c r="C264" s="5" t="s">
        <v>1488</v>
      </c>
      <c r="D264" s="5" t="s">
        <v>573</v>
      </c>
      <c r="E264" s="76" t="s">
        <v>496</v>
      </c>
      <c r="F264" s="5" t="s">
        <v>1489</v>
      </c>
      <c r="G264" s="76" t="s">
        <v>605</v>
      </c>
      <c r="H264" s="5" t="s">
        <v>502</v>
      </c>
      <c r="I264" s="5">
        <v>0</v>
      </c>
      <c r="J264" s="5" t="s">
        <v>496</v>
      </c>
      <c r="K264" s="5" t="s">
        <v>496</v>
      </c>
      <c r="L264" s="5" t="s">
        <v>496</v>
      </c>
      <c r="M264" s="5">
        <v>0.97</v>
      </c>
      <c r="N264" s="5">
        <v>1.07</v>
      </c>
      <c r="O264" s="5">
        <v>1.1100000000000001</v>
      </c>
    </row>
    <row r="265" spans="1:15">
      <c r="A265" s="5" t="s">
        <v>1490</v>
      </c>
      <c r="B265" s="5" t="s">
        <v>494</v>
      </c>
      <c r="C265" s="5" t="s">
        <v>1491</v>
      </c>
      <c r="D265" s="5" t="s">
        <v>786</v>
      </c>
      <c r="E265" s="76" t="s">
        <v>496</v>
      </c>
      <c r="F265" s="5" t="s">
        <v>1492</v>
      </c>
      <c r="G265" s="76" t="s">
        <v>718</v>
      </c>
      <c r="H265" s="5" t="s">
        <v>502</v>
      </c>
      <c r="I265" s="5">
        <v>0</v>
      </c>
      <c r="J265" s="5" t="s">
        <v>496</v>
      </c>
      <c r="K265" s="5" t="s">
        <v>496</v>
      </c>
      <c r="L265" s="5" t="s">
        <v>1493</v>
      </c>
      <c r="M265" s="5">
        <v>0.97</v>
      </c>
      <c r="N265" s="5">
        <v>1.07</v>
      </c>
      <c r="O265" s="5">
        <v>1.1100000000000001</v>
      </c>
    </row>
    <row r="266" spans="1:15">
      <c r="A266" s="5" t="s">
        <v>1494</v>
      </c>
      <c r="B266" s="5" t="s">
        <v>494</v>
      </c>
      <c r="C266" s="5" t="s">
        <v>1495</v>
      </c>
      <c r="D266" s="5" t="s">
        <v>499</v>
      </c>
      <c r="E266" s="76" t="s">
        <v>543</v>
      </c>
      <c r="F266" s="5" t="s">
        <v>1182</v>
      </c>
      <c r="G266" s="76" t="s">
        <v>605</v>
      </c>
      <c r="H266" s="5" t="s">
        <v>502</v>
      </c>
      <c r="I266" s="5">
        <v>0</v>
      </c>
      <c r="J266" s="5" t="s">
        <v>496</v>
      </c>
      <c r="K266" s="5" t="s">
        <v>496</v>
      </c>
      <c r="L266" s="5" t="s">
        <v>496</v>
      </c>
      <c r="M266" s="5">
        <v>0.97</v>
      </c>
      <c r="N266" s="5">
        <v>1.07</v>
      </c>
      <c r="O266" s="5">
        <v>1.1100000000000001</v>
      </c>
    </row>
    <row r="267" spans="1:15">
      <c r="A267" s="5" t="s">
        <v>1496</v>
      </c>
      <c r="B267" s="5" t="s">
        <v>494</v>
      </c>
      <c r="C267" s="5" t="s">
        <v>1497</v>
      </c>
      <c r="D267" s="5" t="s">
        <v>517</v>
      </c>
      <c r="E267" s="76" t="s">
        <v>496</v>
      </c>
      <c r="F267" s="5" t="s">
        <v>518</v>
      </c>
      <c r="G267" s="76" t="s">
        <v>519</v>
      </c>
      <c r="H267" s="5" t="s">
        <v>502</v>
      </c>
      <c r="I267" s="5">
        <v>0</v>
      </c>
      <c r="J267" s="5" t="s">
        <v>520</v>
      </c>
      <c r="K267" s="5" t="s">
        <v>496</v>
      </c>
      <c r="L267" s="5" t="s">
        <v>496</v>
      </c>
      <c r="M267" s="5">
        <v>0.97</v>
      </c>
      <c r="N267" s="5">
        <v>1.07</v>
      </c>
      <c r="O267" s="5">
        <v>1.1100000000000001</v>
      </c>
    </row>
    <row r="268" spans="1:15">
      <c r="A268" s="5" t="s">
        <v>1498</v>
      </c>
      <c r="B268" s="5" t="s">
        <v>494</v>
      </c>
      <c r="C268" s="5" t="s">
        <v>1499</v>
      </c>
      <c r="D268" s="5" t="s">
        <v>1260</v>
      </c>
      <c r="E268" s="76" t="s">
        <v>496</v>
      </c>
      <c r="F268" s="5" t="s">
        <v>1500</v>
      </c>
      <c r="G268" s="76" t="s">
        <v>643</v>
      </c>
      <c r="H268" s="5" t="s">
        <v>502</v>
      </c>
      <c r="I268" s="5">
        <v>0</v>
      </c>
      <c r="J268" s="5" t="s">
        <v>520</v>
      </c>
      <c r="K268" s="5" t="s">
        <v>496</v>
      </c>
      <c r="L268" s="5" t="s">
        <v>496</v>
      </c>
      <c r="M268" s="5">
        <v>0.97</v>
      </c>
      <c r="N268" s="5">
        <v>1.07</v>
      </c>
      <c r="O268" s="5">
        <v>1.1100000000000001</v>
      </c>
    </row>
    <row r="269" spans="1:15">
      <c r="A269" s="5" t="s">
        <v>1501</v>
      </c>
      <c r="B269" s="5" t="s">
        <v>494</v>
      </c>
      <c r="C269" s="5" t="s">
        <v>1502</v>
      </c>
      <c r="D269" s="5" t="s">
        <v>1503</v>
      </c>
      <c r="E269" s="76" t="s">
        <v>496</v>
      </c>
      <c r="F269" s="5" t="s">
        <v>1504</v>
      </c>
      <c r="G269" s="76" t="s">
        <v>501</v>
      </c>
      <c r="H269" s="5" t="s">
        <v>502</v>
      </c>
      <c r="I269" s="5">
        <v>0</v>
      </c>
      <c r="J269" s="5" t="s">
        <v>496</v>
      </c>
      <c r="K269" s="5" t="s">
        <v>496</v>
      </c>
      <c r="L269" s="5" t="s">
        <v>496</v>
      </c>
      <c r="M269" s="5">
        <v>0.97</v>
      </c>
      <c r="N269" s="5">
        <v>1.07</v>
      </c>
      <c r="O269" s="5">
        <v>1.1100000000000001</v>
      </c>
    </row>
    <row r="270" spans="1:15">
      <c r="A270" s="5" t="s">
        <v>1505</v>
      </c>
      <c r="B270" s="5" t="s">
        <v>494</v>
      </c>
      <c r="C270" s="5" t="s">
        <v>1506</v>
      </c>
      <c r="D270" s="5" t="s">
        <v>786</v>
      </c>
      <c r="E270" s="76" t="s">
        <v>496</v>
      </c>
      <c r="F270" s="5" t="s">
        <v>1507</v>
      </c>
      <c r="G270" s="76" t="s">
        <v>508</v>
      </c>
      <c r="H270" s="5" t="s">
        <v>502</v>
      </c>
      <c r="I270" s="5">
        <v>0</v>
      </c>
      <c r="J270" s="5" t="s">
        <v>32</v>
      </c>
      <c r="K270" s="5" t="s">
        <v>496</v>
      </c>
      <c r="L270" s="5" t="s">
        <v>496</v>
      </c>
      <c r="M270" s="5">
        <v>0.97</v>
      </c>
      <c r="N270" s="5">
        <v>1.07</v>
      </c>
      <c r="O270" s="5">
        <v>1.1100000000000001</v>
      </c>
    </row>
    <row r="271" spans="1:15">
      <c r="A271" s="5" t="s">
        <v>1508</v>
      </c>
      <c r="B271" s="5" t="s">
        <v>494</v>
      </c>
      <c r="C271" s="5" t="s">
        <v>1509</v>
      </c>
      <c r="D271" s="5" t="s">
        <v>1510</v>
      </c>
      <c r="E271" s="76" t="s">
        <v>496</v>
      </c>
      <c r="F271" s="5" t="s">
        <v>1511</v>
      </c>
      <c r="G271" s="76" t="s">
        <v>605</v>
      </c>
      <c r="H271" s="5" t="s">
        <v>502</v>
      </c>
      <c r="I271" s="5">
        <v>0</v>
      </c>
      <c r="J271" s="5" t="s">
        <v>496</v>
      </c>
      <c r="K271" s="5" t="s">
        <v>496</v>
      </c>
      <c r="L271" s="5" t="s">
        <v>553</v>
      </c>
      <c r="M271" s="5">
        <v>0.97</v>
      </c>
      <c r="N271" s="5">
        <v>1.07</v>
      </c>
      <c r="O271" s="5">
        <v>1.1100000000000001</v>
      </c>
    </row>
    <row r="272" spans="1:15">
      <c r="A272" s="5" t="s">
        <v>1512</v>
      </c>
      <c r="B272" s="5" t="s">
        <v>494</v>
      </c>
      <c r="C272" s="5" t="s">
        <v>1513</v>
      </c>
      <c r="D272" s="5" t="s">
        <v>528</v>
      </c>
      <c r="E272" s="76" t="s">
        <v>1514</v>
      </c>
      <c r="F272" s="5" t="s">
        <v>1515</v>
      </c>
      <c r="G272" s="76" t="s">
        <v>601</v>
      </c>
      <c r="H272" s="5" t="s">
        <v>502</v>
      </c>
      <c r="I272" s="5">
        <v>112.77</v>
      </c>
      <c r="J272" s="5" t="s">
        <v>496</v>
      </c>
      <c r="K272" s="5" t="s">
        <v>1516</v>
      </c>
      <c r="L272" s="5" t="s">
        <v>553</v>
      </c>
      <c r="M272" s="5">
        <v>0.97</v>
      </c>
      <c r="N272" s="5">
        <v>1.07</v>
      </c>
      <c r="O272" s="5">
        <v>1.1100000000000001</v>
      </c>
    </row>
    <row r="273" spans="1:15">
      <c r="A273" s="5" t="s">
        <v>1517</v>
      </c>
      <c r="B273" s="5" t="s">
        <v>494</v>
      </c>
      <c r="C273" s="5" t="s">
        <v>1518</v>
      </c>
      <c r="D273" s="5" t="s">
        <v>1038</v>
      </c>
      <c r="E273" s="76" t="s">
        <v>496</v>
      </c>
      <c r="F273" s="5" t="s">
        <v>1519</v>
      </c>
      <c r="G273" s="76" t="s">
        <v>1248</v>
      </c>
      <c r="H273" s="5" t="s">
        <v>502</v>
      </c>
      <c r="I273" s="5">
        <v>0</v>
      </c>
      <c r="J273" s="5" t="s">
        <v>496</v>
      </c>
      <c r="K273" s="5" t="s">
        <v>496</v>
      </c>
      <c r="L273" s="5" t="s">
        <v>553</v>
      </c>
      <c r="M273" s="5">
        <v>0.97</v>
      </c>
      <c r="N273" s="5">
        <v>1.07</v>
      </c>
      <c r="O273" s="5">
        <v>1.1100000000000001</v>
      </c>
    </row>
    <row r="274" spans="1:15">
      <c r="A274" s="5" t="s">
        <v>1520</v>
      </c>
      <c r="B274" s="5" t="s">
        <v>494</v>
      </c>
      <c r="C274" s="5" t="s">
        <v>1521</v>
      </c>
      <c r="D274" s="5" t="s">
        <v>538</v>
      </c>
      <c r="E274" s="76" t="s">
        <v>496</v>
      </c>
      <c r="F274" s="5" t="s">
        <v>1522</v>
      </c>
      <c r="G274" s="76" t="s">
        <v>589</v>
      </c>
      <c r="H274" s="5" t="s">
        <v>502</v>
      </c>
      <c r="I274" s="5">
        <v>0</v>
      </c>
      <c r="J274" s="5" t="s">
        <v>496</v>
      </c>
      <c r="K274" s="5" t="s">
        <v>1523</v>
      </c>
      <c r="L274" s="5" t="s">
        <v>496</v>
      </c>
      <c r="M274" s="5">
        <v>0.97</v>
      </c>
      <c r="N274" s="5">
        <v>1.07</v>
      </c>
      <c r="O274" s="5">
        <v>1.1100000000000001</v>
      </c>
    </row>
    <row r="275" spans="1:15">
      <c r="A275" s="5" t="s">
        <v>1524</v>
      </c>
      <c r="B275" s="5" t="s">
        <v>494</v>
      </c>
      <c r="C275" s="5" t="s">
        <v>1525</v>
      </c>
      <c r="D275" s="5" t="s">
        <v>538</v>
      </c>
      <c r="E275" s="76" t="s">
        <v>496</v>
      </c>
      <c r="F275" s="5" t="s">
        <v>1526</v>
      </c>
      <c r="G275" s="76" t="s">
        <v>519</v>
      </c>
      <c r="H275" s="5" t="s">
        <v>502</v>
      </c>
      <c r="I275" s="5">
        <v>0</v>
      </c>
      <c r="J275" s="5" t="s">
        <v>496</v>
      </c>
      <c r="K275" s="5" t="s">
        <v>1527</v>
      </c>
      <c r="L275" s="5" t="s">
        <v>496</v>
      </c>
      <c r="M275" s="5">
        <v>0.97</v>
      </c>
      <c r="N275" s="5">
        <v>1.07</v>
      </c>
      <c r="O275" s="5">
        <v>1.1100000000000001</v>
      </c>
    </row>
    <row r="276" spans="1:15">
      <c r="A276" s="5" t="s">
        <v>1528</v>
      </c>
      <c r="B276" s="5" t="s">
        <v>494</v>
      </c>
      <c r="C276" s="5" t="s">
        <v>1529</v>
      </c>
      <c r="D276" s="5" t="s">
        <v>538</v>
      </c>
      <c r="E276" s="76" t="s">
        <v>496</v>
      </c>
      <c r="F276" s="5" t="s">
        <v>1530</v>
      </c>
      <c r="G276" s="76" t="s">
        <v>589</v>
      </c>
      <c r="H276" s="5" t="s">
        <v>502</v>
      </c>
      <c r="I276" s="5">
        <v>0</v>
      </c>
      <c r="J276" s="5" t="s">
        <v>496</v>
      </c>
      <c r="K276" s="5" t="s">
        <v>496</v>
      </c>
      <c r="L276" s="5" t="s">
        <v>1531</v>
      </c>
      <c r="M276" s="5">
        <v>0.97</v>
      </c>
      <c r="N276" s="5">
        <v>1.07</v>
      </c>
      <c r="O276" s="5">
        <v>1.1100000000000001</v>
      </c>
    </row>
    <row r="277" spans="1:15">
      <c r="A277" s="5" t="s">
        <v>1532</v>
      </c>
      <c r="B277" s="5" t="s">
        <v>494</v>
      </c>
      <c r="C277" s="5" t="s">
        <v>1533</v>
      </c>
      <c r="D277" s="5" t="s">
        <v>821</v>
      </c>
      <c r="E277" s="76" t="s">
        <v>496</v>
      </c>
      <c r="F277" s="5" t="s">
        <v>1534</v>
      </c>
      <c r="G277" s="76" t="s">
        <v>519</v>
      </c>
      <c r="H277" s="5" t="s">
        <v>502</v>
      </c>
      <c r="I277" s="5">
        <v>0</v>
      </c>
      <c r="J277" s="5" t="s">
        <v>496</v>
      </c>
      <c r="K277" s="5" t="s">
        <v>496</v>
      </c>
      <c r="L277" s="5" t="s">
        <v>496</v>
      </c>
      <c r="M277" s="5">
        <v>0.97</v>
      </c>
      <c r="N277" s="5">
        <v>1.07</v>
      </c>
      <c r="O277" s="5">
        <v>1.1100000000000001</v>
      </c>
    </row>
    <row r="278" spans="1:15">
      <c r="A278" s="5" t="s">
        <v>1535</v>
      </c>
      <c r="B278" s="5" t="s">
        <v>494</v>
      </c>
      <c r="C278" s="5" t="s">
        <v>1536</v>
      </c>
      <c r="D278" s="5" t="s">
        <v>821</v>
      </c>
      <c r="E278" s="76" t="s">
        <v>496</v>
      </c>
      <c r="F278" s="5" t="s">
        <v>1537</v>
      </c>
      <c r="G278" s="76" t="s">
        <v>519</v>
      </c>
      <c r="H278" s="5" t="s">
        <v>502</v>
      </c>
      <c r="I278" s="5">
        <v>0</v>
      </c>
      <c r="J278" s="5" t="s">
        <v>496</v>
      </c>
      <c r="K278" s="5" t="s">
        <v>496</v>
      </c>
      <c r="L278" s="5" t="s">
        <v>1538</v>
      </c>
      <c r="M278" s="5">
        <v>0.97</v>
      </c>
      <c r="N278" s="5">
        <v>1.07</v>
      </c>
      <c r="O278" s="5">
        <v>1.1100000000000001</v>
      </c>
    </row>
    <row r="279" spans="1:15">
      <c r="A279" s="5" t="s">
        <v>1539</v>
      </c>
      <c r="B279" s="5" t="s">
        <v>494</v>
      </c>
      <c r="C279" s="5" t="s">
        <v>1540</v>
      </c>
      <c r="D279" s="5" t="s">
        <v>532</v>
      </c>
      <c r="E279" s="76" t="s">
        <v>496</v>
      </c>
      <c r="F279" s="5" t="s">
        <v>1541</v>
      </c>
      <c r="G279" s="76" t="s">
        <v>589</v>
      </c>
      <c r="H279" s="5" t="s">
        <v>502</v>
      </c>
      <c r="I279" s="5">
        <v>0</v>
      </c>
      <c r="J279" s="5" t="s">
        <v>32</v>
      </c>
      <c r="K279" s="5" t="s">
        <v>1542</v>
      </c>
      <c r="L279" s="5" t="s">
        <v>496</v>
      </c>
      <c r="M279" s="5">
        <v>0.97</v>
      </c>
      <c r="N279" s="5">
        <v>1.07</v>
      </c>
      <c r="O279" s="5">
        <v>1.1100000000000001</v>
      </c>
    </row>
    <row r="280" spans="1:15">
      <c r="A280" s="5" t="s">
        <v>1543</v>
      </c>
      <c r="B280" s="5" t="s">
        <v>494</v>
      </c>
      <c r="C280" s="5" t="s">
        <v>1544</v>
      </c>
      <c r="D280" s="5" t="s">
        <v>499</v>
      </c>
      <c r="E280" s="76" t="s">
        <v>496</v>
      </c>
      <c r="F280" s="5" t="s">
        <v>848</v>
      </c>
      <c r="G280" s="76" t="s">
        <v>601</v>
      </c>
      <c r="H280" s="5" t="s">
        <v>502</v>
      </c>
      <c r="I280" s="5">
        <v>0</v>
      </c>
      <c r="J280" s="5" t="s">
        <v>32</v>
      </c>
      <c r="K280" s="5" t="s">
        <v>496</v>
      </c>
      <c r="L280" s="5" t="s">
        <v>496</v>
      </c>
      <c r="M280" s="5">
        <v>0.97</v>
      </c>
      <c r="N280" s="5">
        <v>1.07</v>
      </c>
      <c r="O280" s="5">
        <v>1.1100000000000001</v>
      </c>
    </row>
    <row r="281" spans="1:15">
      <c r="A281" s="5" t="s">
        <v>1545</v>
      </c>
      <c r="B281" s="5" t="s">
        <v>494</v>
      </c>
      <c r="C281" s="5" t="s">
        <v>1546</v>
      </c>
      <c r="D281" s="5" t="s">
        <v>517</v>
      </c>
      <c r="E281" s="76" t="s">
        <v>496</v>
      </c>
      <c r="F281" s="5" t="s">
        <v>1547</v>
      </c>
      <c r="G281" s="76" t="s">
        <v>534</v>
      </c>
      <c r="H281" s="5" t="s">
        <v>502</v>
      </c>
      <c r="I281" s="5">
        <v>0</v>
      </c>
      <c r="J281" s="5" t="s">
        <v>496</v>
      </c>
      <c r="K281" s="5" t="s">
        <v>1548</v>
      </c>
      <c r="L281" s="5" t="s">
        <v>496</v>
      </c>
      <c r="M281" s="5">
        <v>0.97</v>
      </c>
      <c r="N281" s="5">
        <v>1.07</v>
      </c>
      <c r="O281" s="5">
        <v>1.1100000000000001</v>
      </c>
    </row>
    <row r="282" spans="1:15">
      <c r="A282" s="5" t="s">
        <v>1549</v>
      </c>
      <c r="B282" s="5" t="s">
        <v>494</v>
      </c>
      <c r="C282" s="5" t="s">
        <v>1550</v>
      </c>
      <c r="D282" s="5" t="s">
        <v>538</v>
      </c>
      <c r="E282" s="76" t="s">
        <v>496</v>
      </c>
      <c r="F282" s="5" t="s">
        <v>1551</v>
      </c>
      <c r="G282" s="76" t="s">
        <v>589</v>
      </c>
      <c r="H282" s="5" t="s">
        <v>502</v>
      </c>
      <c r="I282" s="5">
        <v>0</v>
      </c>
      <c r="J282" s="5" t="s">
        <v>32</v>
      </c>
      <c r="K282" s="5" t="s">
        <v>1552</v>
      </c>
      <c r="L282" s="5" t="s">
        <v>496</v>
      </c>
      <c r="M282" s="5">
        <v>0.97</v>
      </c>
      <c r="N282" s="5">
        <v>1.07</v>
      </c>
      <c r="O282" s="5">
        <v>1.1100000000000001</v>
      </c>
    </row>
    <row r="283" spans="1:15">
      <c r="A283" s="5" t="s">
        <v>1553</v>
      </c>
      <c r="B283" s="5" t="s">
        <v>494</v>
      </c>
      <c r="C283" s="5" t="s">
        <v>1554</v>
      </c>
      <c r="D283" s="5" t="s">
        <v>573</v>
      </c>
      <c r="E283" s="76" t="s">
        <v>496</v>
      </c>
      <c r="F283" s="5" t="s">
        <v>1555</v>
      </c>
      <c r="G283" s="76" t="s">
        <v>589</v>
      </c>
      <c r="H283" s="5" t="s">
        <v>502</v>
      </c>
      <c r="I283" s="5">
        <v>0</v>
      </c>
      <c r="J283" s="5" t="s">
        <v>31</v>
      </c>
      <c r="K283" s="5" t="s">
        <v>1556</v>
      </c>
      <c r="L283" s="5" t="s">
        <v>496</v>
      </c>
      <c r="M283" s="5">
        <v>0.97</v>
      </c>
      <c r="N283" s="5">
        <v>1.07</v>
      </c>
      <c r="O283" s="5">
        <v>1.1100000000000001</v>
      </c>
    </row>
    <row r="284" spans="1:15">
      <c r="A284" s="5" t="s">
        <v>1557</v>
      </c>
      <c r="B284" s="5" t="s">
        <v>494</v>
      </c>
      <c r="C284" s="5" t="s">
        <v>1558</v>
      </c>
      <c r="D284" s="5" t="s">
        <v>538</v>
      </c>
      <c r="E284" s="76" t="s">
        <v>496</v>
      </c>
      <c r="F284" s="5" t="s">
        <v>1559</v>
      </c>
      <c r="G284" s="76" t="s">
        <v>519</v>
      </c>
      <c r="H284" s="5" t="s">
        <v>502</v>
      </c>
      <c r="I284" s="5">
        <v>0</v>
      </c>
      <c r="J284" s="5" t="s">
        <v>496</v>
      </c>
      <c r="K284" s="5" t="s">
        <v>1560</v>
      </c>
      <c r="L284" s="5" t="s">
        <v>496</v>
      </c>
      <c r="M284" s="5">
        <v>0.97</v>
      </c>
      <c r="N284" s="5">
        <v>1.07</v>
      </c>
      <c r="O284" s="5">
        <v>1.1100000000000001</v>
      </c>
    </row>
    <row r="285" spans="1:15">
      <c r="A285" s="5" t="s">
        <v>1561</v>
      </c>
      <c r="B285" s="5" t="s">
        <v>494</v>
      </c>
      <c r="C285" s="5" t="s">
        <v>1562</v>
      </c>
      <c r="D285" s="5" t="s">
        <v>1038</v>
      </c>
      <c r="E285" s="76" t="s">
        <v>496</v>
      </c>
      <c r="F285" s="5" t="s">
        <v>1563</v>
      </c>
      <c r="G285" s="76" t="s">
        <v>534</v>
      </c>
      <c r="H285" s="5" t="s">
        <v>502</v>
      </c>
      <c r="I285" s="5">
        <v>0</v>
      </c>
      <c r="J285" s="5" t="s">
        <v>520</v>
      </c>
      <c r="K285" s="5" t="s">
        <v>496</v>
      </c>
      <c r="L285" s="5" t="s">
        <v>496</v>
      </c>
      <c r="M285" s="5">
        <v>0.97</v>
      </c>
      <c r="N285" s="5">
        <v>1.07</v>
      </c>
      <c r="O285" s="5">
        <v>1.1100000000000001</v>
      </c>
    </row>
    <row r="286" spans="1:15">
      <c r="A286" s="5" t="s">
        <v>1564</v>
      </c>
      <c r="B286" s="5" t="s">
        <v>494</v>
      </c>
      <c r="C286" s="5" t="s">
        <v>1565</v>
      </c>
      <c r="D286" s="5" t="s">
        <v>1038</v>
      </c>
      <c r="E286" s="76" t="s">
        <v>496</v>
      </c>
      <c r="F286" s="5" t="s">
        <v>1566</v>
      </c>
      <c r="G286" s="76" t="s">
        <v>519</v>
      </c>
      <c r="H286" s="5" t="s">
        <v>502</v>
      </c>
      <c r="I286" s="5">
        <v>0</v>
      </c>
      <c r="J286" s="5" t="s">
        <v>520</v>
      </c>
      <c r="K286" s="5" t="s">
        <v>496</v>
      </c>
      <c r="L286" s="5" t="s">
        <v>496</v>
      </c>
      <c r="M286" s="5">
        <v>0.97</v>
      </c>
      <c r="N286" s="5">
        <v>1.07</v>
      </c>
      <c r="O286" s="5">
        <v>1.1100000000000001</v>
      </c>
    </row>
    <row r="287" spans="1:15">
      <c r="A287" s="5" t="s">
        <v>1567</v>
      </c>
      <c r="B287" s="5" t="s">
        <v>494</v>
      </c>
      <c r="C287" s="5" t="s">
        <v>1568</v>
      </c>
      <c r="D287" s="5" t="s">
        <v>538</v>
      </c>
      <c r="E287" s="76" t="s">
        <v>496</v>
      </c>
      <c r="F287" s="5" t="s">
        <v>1569</v>
      </c>
      <c r="G287" s="76" t="s">
        <v>513</v>
      </c>
      <c r="H287" s="5" t="s">
        <v>502</v>
      </c>
      <c r="I287" s="5">
        <v>0</v>
      </c>
      <c r="J287" s="5" t="s">
        <v>496</v>
      </c>
      <c r="K287" s="5" t="s">
        <v>1570</v>
      </c>
      <c r="L287" s="5" t="s">
        <v>496</v>
      </c>
      <c r="M287" s="5">
        <v>0.97</v>
      </c>
      <c r="N287" s="5">
        <v>1.07</v>
      </c>
      <c r="O287" s="5">
        <v>1.1100000000000001</v>
      </c>
    </row>
    <row r="288" spans="1:15" ht="76.5">
      <c r="A288" s="5" t="s">
        <v>1571</v>
      </c>
      <c r="B288" s="5" t="s">
        <v>494</v>
      </c>
      <c r="C288" s="5" t="s">
        <v>1572</v>
      </c>
      <c r="D288" s="5" t="s">
        <v>499</v>
      </c>
      <c r="E288" s="76" t="s">
        <v>543</v>
      </c>
      <c r="F288" s="5" t="s">
        <v>1462</v>
      </c>
      <c r="G288" s="76" t="s">
        <v>718</v>
      </c>
      <c r="H288" s="5" t="s">
        <v>502</v>
      </c>
      <c r="I288" s="5">
        <v>0</v>
      </c>
      <c r="J288" s="5" t="s">
        <v>496</v>
      </c>
      <c r="K288" s="77" t="s">
        <v>1573</v>
      </c>
      <c r="L288" s="5" t="s">
        <v>496</v>
      </c>
      <c r="M288" s="5">
        <v>0.97</v>
      </c>
      <c r="N288" s="5">
        <v>1.07</v>
      </c>
      <c r="O288" s="5">
        <v>1.1100000000000001</v>
      </c>
    </row>
    <row r="289" spans="1:15">
      <c r="A289" s="5" t="s">
        <v>1574</v>
      </c>
      <c r="B289" s="5" t="s">
        <v>494</v>
      </c>
      <c r="C289" s="5" t="s">
        <v>1575</v>
      </c>
      <c r="D289" s="5" t="s">
        <v>573</v>
      </c>
      <c r="E289" s="76" t="s">
        <v>496</v>
      </c>
      <c r="F289" s="5" t="s">
        <v>1576</v>
      </c>
      <c r="G289" s="76" t="s">
        <v>519</v>
      </c>
      <c r="H289" s="5" t="s">
        <v>502</v>
      </c>
      <c r="I289" s="5">
        <v>0</v>
      </c>
      <c r="J289" s="5" t="s">
        <v>496</v>
      </c>
      <c r="K289" s="5" t="s">
        <v>1577</v>
      </c>
      <c r="L289" s="5" t="s">
        <v>1578</v>
      </c>
      <c r="M289" s="5">
        <v>0.97</v>
      </c>
      <c r="N289" s="5">
        <v>1.07</v>
      </c>
      <c r="O289" s="5">
        <v>1.1100000000000001</v>
      </c>
    </row>
    <row r="290" spans="1:15" ht="216.75">
      <c r="A290" s="5" t="s">
        <v>1579</v>
      </c>
      <c r="B290" s="5" t="s">
        <v>494</v>
      </c>
      <c r="C290" s="5" t="s">
        <v>1580</v>
      </c>
      <c r="D290" s="5" t="s">
        <v>551</v>
      </c>
      <c r="E290" s="76" t="s">
        <v>496</v>
      </c>
      <c r="F290" s="5" t="s">
        <v>620</v>
      </c>
      <c r="G290" s="76" t="s">
        <v>589</v>
      </c>
      <c r="H290" s="5" t="s">
        <v>502</v>
      </c>
      <c r="I290" s="5">
        <v>0</v>
      </c>
      <c r="J290" s="5" t="s">
        <v>32</v>
      </c>
      <c r="K290" s="77" t="s">
        <v>1581</v>
      </c>
      <c r="L290" s="5" t="s">
        <v>496</v>
      </c>
      <c r="M290" s="5">
        <v>0.97</v>
      </c>
      <c r="N290" s="5">
        <v>1.07</v>
      </c>
      <c r="O290" s="5">
        <v>1.1100000000000001</v>
      </c>
    </row>
    <row r="291" spans="1:15">
      <c r="A291" s="5" t="s">
        <v>1582</v>
      </c>
      <c r="B291" s="5" t="s">
        <v>494</v>
      </c>
      <c r="C291" s="5" t="s">
        <v>1583</v>
      </c>
      <c r="D291" s="5" t="s">
        <v>496</v>
      </c>
      <c r="E291" s="76" t="s">
        <v>496</v>
      </c>
      <c r="F291" s="5" t="s">
        <v>1507</v>
      </c>
      <c r="G291" s="76" t="s">
        <v>508</v>
      </c>
      <c r="H291" s="5" t="s">
        <v>502</v>
      </c>
      <c r="I291" s="5">
        <v>0</v>
      </c>
      <c r="J291" s="5" t="s">
        <v>496</v>
      </c>
      <c r="K291" s="5" t="s">
        <v>496</v>
      </c>
      <c r="L291" s="5" t="s">
        <v>496</v>
      </c>
      <c r="M291" s="5">
        <v>0.97</v>
      </c>
      <c r="N291" s="5">
        <v>1.07</v>
      </c>
      <c r="O291" s="5">
        <v>1.1100000000000001</v>
      </c>
    </row>
    <row r="292" spans="1:15">
      <c r="A292" s="5" t="s">
        <v>1584</v>
      </c>
      <c r="B292" s="5" t="s">
        <v>494</v>
      </c>
      <c r="C292" s="5" t="s">
        <v>1585</v>
      </c>
      <c r="D292" s="5" t="s">
        <v>499</v>
      </c>
      <c r="E292" s="76" t="s">
        <v>543</v>
      </c>
      <c r="F292" s="5" t="s">
        <v>1586</v>
      </c>
      <c r="G292" s="76" t="s">
        <v>589</v>
      </c>
      <c r="H292" s="5" t="s">
        <v>502</v>
      </c>
      <c r="I292" s="5">
        <v>0</v>
      </c>
      <c r="J292" s="5" t="s">
        <v>496</v>
      </c>
      <c r="K292" s="5" t="s">
        <v>496</v>
      </c>
      <c r="L292" s="5" t="s">
        <v>1587</v>
      </c>
      <c r="M292" s="5">
        <v>0.97</v>
      </c>
      <c r="N292" s="5">
        <v>1.07</v>
      </c>
      <c r="O292" s="5">
        <v>1.1100000000000001</v>
      </c>
    </row>
    <row r="293" spans="1:15">
      <c r="A293" s="5" t="s">
        <v>1588</v>
      </c>
      <c r="B293" s="5" t="s">
        <v>494</v>
      </c>
      <c r="C293" s="5" t="s">
        <v>1589</v>
      </c>
      <c r="D293" s="5" t="s">
        <v>499</v>
      </c>
      <c r="E293" s="76" t="s">
        <v>496</v>
      </c>
      <c r="F293" s="5" t="s">
        <v>1590</v>
      </c>
      <c r="G293" s="76" t="s">
        <v>534</v>
      </c>
      <c r="H293" s="5" t="s">
        <v>502</v>
      </c>
      <c r="I293" s="5">
        <v>0</v>
      </c>
      <c r="J293" s="5" t="s">
        <v>32</v>
      </c>
      <c r="K293" s="5" t="s">
        <v>1591</v>
      </c>
      <c r="L293" s="5" t="s">
        <v>1592</v>
      </c>
      <c r="M293" s="5">
        <v>0.97</v>
      </c>
      <c r="N293" s="5">
        <v>1.07</v>
      </c>
      <c r="O293" s="5">
        <v>1.1100000000000001</v>
      </c>
    </row>
    <row r="294" spans="1:15">
      <c r="A294" s="5" t="s">
        <v>1593</v>
      </c>
      <c r="B294" s="5" t="s">
        <v>494</v>
      </c>
      <c r="C294" s="5" t="s">
        <v>1594</v>
      </c>
      <c r="D294" s="5" t="s">
        <v>573</v>
      </c>
      <c r="E294" s="76" t="s">
        <v>496</v>
      </c>
      <c r="F294" s="5" t="s">
        <v>1595</v>
      </c>
      <c r="G294" s="76" t="s">
        <v>589</v>
      </c>
      <c r="H294" s="5" t="s">
        <v>502</v>
      </c>
      <c r="I294" s="5">
        <v>0</v>
      </c>
      <c r="J294" s="5" t="s">
        <v>32</v>
      </c>
      <c r="K294" s="5" t="s">
        <v>1596</v>
      </c>
      <c r="L294" s="5" t="s">
        <v>496</v>
      </c>
      <c r="M294" s="5">
        <v>0.97</v>
      </c>
      <c r="N294" s="5">
        <v>1.07</v>
      </c>
      <c r="O294" s="5">
        <v>1.1100000000000001</v>
      </c>
    </row>
    <row r="295" spans="1:15" ht="51">
      <c r="A295" s="5" t="s">
        <v>1597</v>
      </c>
      <c r="B295" s="5" t="s">
        <v>494</v>
      </c>
      <c r="C295" s="5" t="s">
        <v>1598</v>
      </c>
      <c r="D295" s="5" t="s">
        <v>511</v>
      </c>
      <c r="E295" s="76" t="s">
        <v>496</v>
      </c>
      <c r="F295" s="5" t="s">
        <v>1599</v>
      </c>
      <c r="G295" s="76" t="s">
        <v>519</v>
      </c>
      <c r="H295" s="5" t="s">
        <v>502</v>
      </c>
      <c r="I295" s="5">
        <v>0</v>
      </c>
      <c r="J295" s="5" t="s">
        <v>496</v>
      </c>
      <c r="K295" s="77" t="s">
        <v>1600</v>
      </c>
      <c r="L295" s="5" t="s">
        <v>496</v>
      </c>
      <c r="M295" s="5">
        <v>0.97</v>
      </c>
      <c r="N295" s="5">
        <v>1.07</v>
      </c>
      <c r="O295" s="5">
        <v>1.1100000000000001</v>
      </c>
    </row>
    <row r="296" spans="1:15">
      <c r="A296" s="5" t="s">
        <v>1601</v>
      </c>
      <c r="B296" s="5" t="s">
        <v>494</v>
      </c>
      <c r="C296" s="5" t="s">
        <v>1602</v>
      </c>
      <c r="D296" s="5" t="s">
        <v>517</v>
      </c>
      <c r="E296" s="76" t="s">
        <v>496</v>
      </c>
      <c r="F296" s="5" t="s">
        <v>518</v>
      </c>
      <c r="G296" s="76" t="s">
        <v>519</v>
      </c>
      <c r="H296" s="5" t="s">
        <v>502</v>
      </c>
      <c r="I296" s="5">
        <v>0</v>
      </c>
      <c r="J296" s="5" t="s">
        <v>496</v>
      </c>
      <c r="K296" s="5" t="s">
        <v>496</v>
      </c>
      <c r="L296" s="5" t="s">
        <v>496</v>
      </c>
      <c r="M296" s="5">
        <v>0.97</v>
      </c>
      <c r="N296" s="5">
        <v>1.07</v>
      </c>
      <c r="O296" s="5">
        <v>1.1100000000000001</v>
      </c>
    </row>
    <row r="297" spans="1:15">
      <c r="A297" s="5" t="s">
        <v>1603</v>
      </c>
      <c r="B297" s="5" t="s">
        <v>494</v>
      </c>
      <c r="C297" s="5" t="s">
        <v>1604</v>
      </c>
      <c r="D297" s="5" t="s">
        <v>821</v>
      </c>
      <c r="E297" s="76" t="s">
        <v>496</v>
      </c>
      <c r="F297" s="5" t="s">
        <v>1605</v>
      </c>
      <c r="G297" s="76" t="s">
        <v>589</v>
      </c>
      <c r="H297" s="5" t="s">
        <v>502</v>
      </c>
      <c r="I297" s="5">
        <v>0</v>
      </c>
      <c r="J297" s="5" t="s">
        <v>496</v>
      </c>
      <c r="K297" s="5" t="s">
        <v>1606</v>
      </c>
      <c r="L297" s="5" t="s">
        <v>1607</v>
      </c>
      <c r="M297" s="5">
        <v>0.97</v>
      </c>
      <c r="N297" s="5">
        <v>1.07</v>
      </c>
      <c r="O297" s="5">
        <v>1.1100000000000001</v>
      </c>
    </row>
    <row r="298" spans="1:15" ht="204">
      <c r="A298" s="5" t="s">
        <v>1608</v>
      </c>
      <c r="B298" s="5" t="s">
        <v>494</v>
      </c>
      <c r="C298" s="5" t="s">
        <v>1609</v>
      </c>
      <c r="D298" s="5" t="s">
        <v>528</v>
      </c>
      <c r="E298" s="76" t="s">
        <v>506</v>
      </c>
      <c r="F298" s="5" t="s">
        <v>717</v>
      </c>
      <c r="G298" s="76" t="s">
        <v>519</v>
      </c>
      <c r="H298" s="5" t="s">
        <v>502</v>
      </c>
      <c r="I298" s="5">
        <v>0</v>
      </c>
      <c r="J298" s="5" t="s">
        <v>496</v>
      </c>
      <c r="K298" s="77" t="s">
        <v>1610</v>
      </c>
      <c r="L298" s="5" t="s">
        <v>496</v>
      </c>
      <c r="M298" s="5">
        <v>0.97</v>
      </c>
      <c r="N298" s="5">
        <v>1.07</v>
      </c>
      <c r="O298" s="5">
        <v>1.1100000000000001</v>
      </c>
    </row>
    <row r="299" spans="1:15">
      <c r="A299" s="5" t="s">
        <v>1611</v>
      </c>
      <c r="B299" s="5" t="s">
        <v>494</v>
      </c>
      <c r="C299" s="5" t="s">
        <v>1612</v>
      </c>
      <c r="D299" s="5" t="s">
        <v>551</v>
      </c>
      <c r="E299" s="76" t="s">
        <v>496</v>
      </c>
      <c r="F299" s="5" t="s">
        <v>1613</v>
      </c>
      <c r="G299" s="76" t="s">
        <v>589</v>
      </c>
      <c r="H299" s="5" t="s">
        <v>502</v>
      </c>
      <c r="I299" s="5">
        <v>0</v>
      </c>
      <c r="J299" s="5" t="s">
        <v>496</v>
      </c>
      <c r="K299" s="5" t="s">
        <v>496</v>
      </c>
      <c r="L299" s="5" t="s">
        <v>496</v>
      </c>
      <c r="M299" s="5">
        <v>0.97</v>
      </c>
      <c r="N299" s="5">
        <v>1.07</v>
      </c>
      <c r="O299" s="5">
        <v>1.1100000000000001</v>
      </c>
    </row>
    <row r="300" spans="1:15">
      <c r="A300" s="5" t="s">
        <v>1614</v>
      </c>
      <c r="B300" s="5" t="s">
        <v>494</v>
      </c>
      <c r="C300" s="5" t="s">
        <v>1615</v>
      </c>
      <c r="D300" s="5" t="s">
        <v>532</v>
      </c>
      <c r="E300" s="76" t="s">
        <v>496</v>
      </c>
      <c r="F300" s="5" t="s">
        <v>1616</v>
      </c>
      <c r="G300" s="76" t="s">
        <v>534</v>
      </c>
      <c r="H300" s="5" t="s">
        <v>502</v>
      </c>
      <c r="I300" s="5">
        <v>0</v>
      </c>
      <c r="J300" s="5" t="s">
        <v>32</v>
      </c>
      <c r="K300" s="5" t="s">
        <v>1617</v>
      </c>
      <c r="L300" s="5" t="s">
        <v>1618</v>
      </c>
      <c r="M300" s="5">
        <v>0.97</v>
      </c>
      <c r="N300" s="5">
        <v>1.07</v>
      </c>
      <c r="O300" s="5">
        <v>1.1100000000000001</v>
      </c>
    </row>
    <row r="301" spans="1:15">
      <c r="A301" s="5" t="s">
        <v>1619</v>
      </c>
      <c r="B301" s="5" t="s">
        <v>494</v>
      </c>
      <c r="C301" s="5" t="s">
        <v>1620</v>
      </c>
      <c r="D301" s="5" t="s">
        <v>496</v>
      </c>
      <c r="E301" s="76" t="s">
        <v>496</v>
      </c>
      <c r="F301" s="5" t="s">
        <v>1621</v>
      </c>
      <c r="G301" s="76" t="s">
        <v>601</v>
      </c>
      <c r="H301" s="5" t="s">
        <v>502</v>
      </c>
      <c r="I301" s="5">
        <v>0</v>
      </c>
      <c r="J301" s="5" t="s">
        <v>496</v>
      </c>
      <c r="K301" s="5" t="s">
        <v>496</v>
      </c>
      <c r="L301" s="5" t="s">
        <v>496</v>
      </c>
      <c r="M301" s="5">
        <v>0.97</v>
      </c>
      <c r="N301" s="5">
        <v>1.07</v>
      </c>
      <c r="O301" s="5">
        <v>1.1100000000000001</v>
      </c>
    </row>
    <row r="302" spans="1:15">
      <c r="A302" s="5" t="s">
        <v>1622</v>
      </c>
      <c r="B302" s="5" t="s">
        <v>494</v>
      </c>
      <c r="C302" s="5" t="s">
        <v>1623</v>
      </c>
      <c r="D302" s="5" t="s">
        <v>532</v>
      </c>
      <c r="E302" s="76" t="s">
        <v>496</v>
      </c>
      <c r="F302" s="5" t="s">
        <v>1624</v>
      </c>
      <c r="G302" s="76" t="s">
        <v>534</v>
      </c>
      <c r="H302" s="5" t="s">
        <v>502</v>
      </c>
      <c r="I302" s="5">
        <v>0</v>
      </c>
      <c r="J302" s="5" t="s">
        <v>32</v>
      </c>
      <c r="K302" s="5" t="s">
        <v>1625</v>
      </c>
      <c r="L302" s="5" t="s">
        <v>496</v>
      </c>
      <c r="M302" s="5">
        <v>0.97</v>
      </c>
      <c r="N302" s="5">
        <v>1.07</v>
      </c>
      <c r="O302" s="5">
        <v>1.1100000000000001</v>
      </c>
    </row>
    <row r="303" spans="1:15">
      <c r="A303" s="5" t="s">
        <v>1626</v>
      </c>
      <c r="B303" s="5" t="s">
        <v>494</v>
      </c>
      <c r="C303" s="5" t="s">
        <v>1627</v>
      </c>
      <c r="D303" s="5" t="s">
        <v>517</v>
      </c>
      <c r="E303" s="76" t="s">
        <v>496</v>
      </c>
      <c r="F303" s="5" t="s">
        <v>518</v>
      </c>
      <c r="G303" s="76" t="s">
        <v>519</v>
      </c>
      <c r="H303" s="5" t="s">
        <v>502</v>
      </c>
      <c r="I303" s="5">
        <v>0</v>
      </c>
      <c r="J303" s="5" t="s">
        <v>520</v>
      </c>
      <c r="K303" s="5" t="s">
        <v>496</v>
      </c>
      <c r="L303" s="5" t="s">
        <v>496</v>
      </c>
      <c r="M303" s="5">
        <v>0.97</v>
      </c>
      <c r="N303" s="5">
        <v>1.07</v>
      </c>
      <c r="O303" s="5">
        <v>1.1100000000000001</v>
      </c>
    </row>
    <row r="304" spans="1:15">
      <c r="A304" s="5" t="s">
        <v>1628</v>
      </c>
      <c r="B304" s="5" t="s">
        <v>494</v>
      </c>
      <c r="C304" s="5" t="s">
        <v>1629</v>
      </c>
      <c r="D304" s="5" t="s">
        <v>616</v>
      </c>
      <c r="E304" s="76" t="s">
        <v>496</v>
      </c>
      <c r="F304" s="5" t="s">
        <v>1630</v>
      </c>
      <c r="G304" s="76" t="s">
        <v>534</v>
      </c>
      <c r="H304" s="5" t="s">
        <v>502</v>
      </c>
      <c r="I304" s="5">
        <v>0</v>
      </c>
      <c r="J304" s="5" t="s">
        <v>520</v>
      </c>
      <c r="K304" s="5" t="s">
        <v>496</v>
      </c>
      <c r="L304" s="5" t="s">
        <v>496</v>
      </c>
      <c r="M304" s="5">
        <v>0.97</v>
      </c>
      <c r="N304" s="5">
        <v>1.07</v>
      </c>
      <c r="O304" s="5">
        <v>1.1100000000000001</v>
      </c>
    </row>
    <row r="305" spans="1:15" ht="63.75">
      <c r="A305" s="5" t="s">
        <v>1631</v>
      </c>
      <c r="B305" s="5" t="s">
        <v>494</v>
      </c>
      <c r="C305" s="5" t="s">
        <v>1632</v>
      </c>
      <c r="D305" s="5" t="s">
        <v>528</v>
      </c>
      <c r="E305" s="76" t="s">
        <v>496</v>
      </c>
      <c r="F305" s="5" t="s">
        <v>1633</v>
      </c>
      <c r="G305" s="76" t="s">
        <v>589</v>
      </c>
      <c r="H305" s="5" t="s">
        <v>502</v>
      </c>
      <c r="I305" s="5">
        <v>0</v>
      </c>
      <c r="J305" s="5" t="s">
        <v>496</v>
      </c>
      <c r="K305" s="77" t="s">
        <v>1634</v>
      </c>
      <c r="L305" s="5" t="s">
        <v>553</v>
      </c>
      <c r="M305" s="5">
        <v>0.97</v>
      </c>
      <c r="N305" s="5">
        <v>1.07</v>
      </c>
      <c r="O305" s="5">
        <v>1.1100000000000001</v>
      </c>
    </row>
    <row r="306" spans="1:15" ht="51">
      <c r="A306" s="5" t="s">
        <v>1635</v>
      </c>
      <c r="B306" s="5" t="s">
        <v>494</v>
      </c>
      <c r="C306" s="5" t="s">
        <v>1636</v>
      </c>
      <c r="D306" s="5" t="s">
        <v>499</v>
      </c>
      <c r="E306" s="76" t="s">
        <v>506</v>
      </c>
      <c r="F306" s="5" t="s">
        <v>1637</v>
      </c>
      <c r="G306" s="76" t="s">
        <v>519</v>
      </c>
      <c r="H306" s="5" t="s">
        <v>502</v>
      </c>
      <c r="I306" s="5">
        <v>0</v>
      </c>
      <c r="J306" s="5" t="s">
        <v>496</v>
      </c>
      <c r="K306" s="77" t="s">
        <v>1638</v>
      </c>
      <c r="L306" s="5" t="s">
        <v>1639</v>
      </c>
      <c r="M306" s="5">
        <v>0.97</v>
      </c>
      <c r="N306" s="5">
        <v>1.07</v>
      </c>
      <c r="O306" s="5">
        <v>1.1100000000000001</v>
      </c>
    </row>
    <row r="307" spans="1:15">
      <c r="A307" s="5" t="s">
        <v>1640</v>
      </c>
      <c r="B307" s="5" t="s">
        <v>494</v>
      </c>
      <c r="C307" s="5" t="s">
        <v>1641</v>
      </c>
      <c r="D307" s="5" t="s">
        <v>499</v>
      </c>
      <c r="E307" s="76" t="s">
        <v>543</v>
      </c>
      <c r="F307" s="5" t="s">
        <v>1642</v>
      </c>
      <c r="G307" s="76" t="s">
        <v>519</v>
      </c>
      <c r="H307" s="5" t="s">
        <v>502</v>
      </c>
      <c r="I307" s="5">
        <v>0</v>
      </c>
      <c r="J307" s="5" t="s">
        <v>496</v>
      </c>
      <c r="K307" s="5" t="s">
        <v>1643</v>
      </c>
      <c r="L307" s="5" t="s">
        <v>1644</v>
      </c>
      <c r="M307" s="5">
        <v>0.97</v>
      </c>
      <c r="N307" s="5">
        <v>1.07</v>
      </c>
      <c r="O307" s="5">
        <v>1.1100000000000001</v>
      </c>
    </row>
    <row r="308" spans="1:15" ht="102">
      <c r="A308" s="5" t="s">
        <v>1645</v>
      </c>
      <c r="B308" s="5" t="s">
        <v>494</v>
      </c>
      <c r="C308" s="5" t="s">
        <v>1646</v>
      </c>
      <c r="D308" s="5" t="s">
        <v>499</v>
      </c>
      <c r="E308" s="76" t="s">
        <v>543</v>
      </c>
      <c r="F308" s="5" t="s">
        <v>1647</v>
      </c>
      <c r="G308" s="76" t="s">
        <v>589</v>
      </c>
      <c r="H308" s="5" t="s">
        <v>502</v>
      </c>
      <c r="I308" s="5">
        <v>0</v>
      </c>
      <c r="J308" s="5" t="s">
        <v>32</v>
      </c>
      <c r="K308" s="77" t="s">
        <v>1648</v>
      </c>
      <c r="L308" s="5" t="s">
        <v>1649</v>
      </c>
      <c r="M308" s="5">
        <v>0.97</v>
      </c>
      <c r="N308" s="5">
        <v>1.07</v>
      </c>
      <c r="O308" s="5">
        <v>1.1100000000000001</v>
      </c>
    </row>
    <row r="309" spans="1:15">
      <c r="A309" s="5" t="s">
        <v>1650</v>
      </c>
      <c r="B309" s="5" t="s">
        <v>494</v>
      </c>
      <c r="C309" s="5" t="s">
        <v>1651</v>
      </c>
      <c r="D309" s="5" t="s">
        <v>517</v>
      </c>
      <c r="E309" s="76" t="s">
        <v>496</v>
      </c>
      <c r="F309" s="5" t="s">
        <v>1652</v>
      </c>
      <c r="G309" s="76" t="s">
        <v>589</v>
      </c>
      <c r="H309" s="5" t="s">
        <v>502</v>
      </c>
      <c r="I309" s="5">
        <v>0</v>
      </c>
      <c r="J309" s="5" t="s">
        <v>496</v>
      </c>
      <c r="K309" s="5" t="s">
        <v>496</v>
      </c>
      <c r="L309" s="5" t="s">
        <v>496</v>
      </c>
      <c r="M309" s="5">
        <v>0.97</v>
      </c>
      <c r="N309" s="5">
        <v>1.07</v>
      </c>
      <c r="O309" s="5">
        <v>1.1100000000000001</v>
      </c>
    </row>
    <row r="310" spans="1:15">
      <c r="A310" s="5" t="s">
        <v>1653</v>
      </c>
      <c r="B310" s="5" t="s">
        <v>494</v>
      </c>
      <c r="C310" s="5" t="s">
        <v>1654</v>
      </c>
      <c r="D310" s="5" t="s">
        <v>573</v>
      </c>
      <c r="E310" s="76" t="s">
        <v>496</v>
      </c>
      <c r="F310" s="5" t="s">
        <v>1655</v>
      </c>
      <c r="G310" s="76" t="s">
        <v>589</v>
      </c>
      <c r="H310" s="5" t="s">
        <v>502</v>
      </c>
      <c r="I310" s="5">
        <v>0</v>
      </c>
      <c r="J310" s="5" t="s">
        <v>31</v>
      </c>
      <c r="K310" s="5" t="s">
        <v>496</v>
      </c>
      <c r="L310" s="5" t="s">
        <v>915</v>
      </c>
      <c r="M310" s="5">
        <v>0.97</v>
      </c>
      <c r="N310" s="5">
        <v>1.07</v>
      </c>
      <c r="O310" s="5">
        <v>1.1100000000000001</v>
      </c>
    </row>
    <row r="311" spans="1:15">
      <c r="A311" s="5" t="s">
        <v>1656</v>
      </c>
      <c r="B311" s="5" t="s">
        <v>494</v>
      </c>
      <c r="C311" s="5" t="s">
        <v>1657</v>
      </c>
      <c r="D311" s="5" t="s">
        <v>532</v>
      </c>
      <c r="E311" s="76" t="s">
        <v>496</v>
      </c>
      <c r="F311" s="5" t="s">
        <v>1658</v>
      </c>
      <c r="G311" s="76" t="s">
        <v>575</v>
      </c>
      <c r="H311" s="5" t="s">
        <v>502</v>
      </c>
      <c r="I311" s="5">
        <v>0</v>
      </c>
      <c r="J311" s="5" t="s">
        <v>496</v>
      </c>
      <c r="K311" s="5" t="s">
        <v>496</v>
      </c>
      <c r="L311" s="5" t="s">
        <v>496</v>
      </c>
      <c r="M311" s="5">
        <v>0.97</v>
      </c>
      <c r="N311" s="5">
        <v>1.07</v>
      </c>
      <c r="O311" s="5">
        <v>1.1100000000000001</v>
      </c>
    </row>
    <row r="312" spans="1:15" ht="140.25">
      <c r="A312" s="5" t="s">
        <v>1659</v>
      </c>
      <c r="B312" s="5" t="s">
        <v>494</v>
      </c>
      <c r="C312" s="5" t="s">
        <v>1660</v>
      </c>
      <c r="D312" s="5" t="s">
        <v>499</v>
      </c>
      <c r="E312" s="76" t="s">
        <v>506</v>
      </c>
      <c r="F312" s="5" t="s">
        <v>1661</v>
      </c>
      <c r="G312" s="76" t="s">
        <v>519</v>
      </c>
      <c r="H312" s="5" t="s">
        <v>502</v>
      </c>
      <c r="I312" s="5">
        <v>0</v>
      </c>
      <c r="J312" s="5" t="s">
        <v>496</v>
      </c>
      <c r="K312" s="77" t="s">
        <v>1662</v>
      </c>
      <c r="L312" s="5" t="s">
        <v>1663</v>
      </c>
      <c r="M312" s="5">
        <v>0.97</v>
      </c>
      <c r="N312" s="5">
        <v>1.07</v>
      </c>
      <c r="O312" s="5">
        <v>1.1100000000000001</v>
      </c>
    </row>
    <row r="313" spans="1:15" ht="63.75">
      <c r="A313" s="5" t="s">
        <v>1664</v>
      </c>
      <c r="B313" s="5" t="s">
        <v>494</v>
      </c>
      <c r="C313" s="5" t="s">
        <v>1665</v>
      </c>
      <c r="D313" s="5" t="s">
        <v>499</v>
      </c>
      <c r="E313" s="76" t="s">
        <v>543</v>
      </c>
      <c r="F313" s="5" t="s">
        <v>1666</v>
      </c>
      <c r="G313" s="76" t="s">
        <v>519</v>
      </c>
      <c r="H313" s="5" t="s">
        <v>502</v>
      </c>
      <c r="I313" s="5">
        <v>0</v>
      </c>
      <c r="J313" s="5" t="s">
        <v>496</v>
      </c>
      <c r="K313" s="77" t="s">
        <v>1667</v>
      </c>
      <c r="L313" s="5" t="s">
        <v>1668</v>
      </c>
      <c r="M313" s="5">
        <v>0.97</v>
      </c>
      <c r="N313" s="5">
        <v>1.07</v>
      </c>
      <c r="O313" s="5">
        <v>1.1100000000000001</v>
      </c>
    </row>
    <row r="314" spans="1:15" ht="63.75">
      <c r="A314" s="5" t="s">
        <v>1669</v>
      </c>
      <c r="B314" s="5" t="s">
        <v>494</v>
      </c>
      <c r="C314" s="5" t="s">
        <v>1670</v>
      </c>
      <c r="D314" s="5" t="s">
        <v>499</v>
      </c>
      <c r="E314" s="76" t="s">
        <v>543</v>
      </c>
      <c r="F314" s="5" t="s">
        <v>1671</v>
      </c>
      <c r="G314" s="76" t="s">
        <v>519</v>
      </c>
      <c r="H314" s="5" t="s">
        <v>502</v>
      </c>
      <c r="I314" s="5">
        <v>0</v>
      </c>
      <c r="J314" s="5" t="s">
        <v>496</v>
      </c>
      <c r="K314" s="77" t="s">
        <v>1672</v>
      </c>
      <c r="L314" s="5" t="s">
        <v>1673</v>
      </c>
      <c r="M314" s="5">
        <v>0.97</v>
      </c>
      <c r="N314" s="5">
        <v>1.07</v>
      </c>
      <c r="O314" s="5">
        <v>1.1100000000000001</v>
      </c>
    </row>
    <row r="315" spans="1:15" ht="76.5">
      <c r="A315" s="5" t="s">
        <v>1674</v>
      </c>
      <c r="B315" s="5" t="s">
        <v>494</v>
      </c>
      <c r="C315" s="5" t="s">
        <v>1675</v>
      </c>
      <c r="D315" s="5" t="s">
        <v>499</v>
      </c>
      <c r="E315" s="76" t="s">
        <v>496</v>
      </c>
      <c r="F315" s="5" t="s">
        <v>1676</v>
      </c>
      <c r="G315" s="76" t="s">
        <v>589</v>
      </c>
      <c r="H315" s="5" t="s">
        <v>502</v>
      </c>
      <c r="I315" s="5">
        <v>0</v>
      </c>
      <c r="J315" s="5" t="s">
        <v>32</v>
      </c>
      <c r="K315" s="77" t="s">
        <v>1677</v>
      </c>
      <c r="L315" s="5" t="s">
        <v>1678</v>
      </c>
      <c r="M315" s="5">
        <v>0.97</v>
      </c>
      <c r="N315" s="5">
        <v>1.07</v>
      </c>
      <c r="O315" s="5">
        <v>1.1100000000000001</v>
      </c>
    </row>
    <row r="316" spans="1:15" ht="76.5">
      <c r="A316" s="5" t="s">
        <v>1679</v>
      </c>
      <c r="B316" s="5" t="s">
        <v>494</v>
      </c>
      <c r="C316" s="5" t="s">
        <v>1680</v>
      </c>
      <c r="D316" s="5" t="s">
        <v>499</v>
      </c>
      <c r="E316" s="76" t="s">
        <v>543</v>
      </c>
      <c r="F316" s="5" t="s">
        <v>1681</v>
      </c>
      <c r="G316" s="76" t="s">
        <v>589</v>
      </c>
      <c r="H316" s="5" t="s">
        <v>502</v>
      </c>
      <c r="I316" s="5">
        <v>0</v>
      </c>
      <c r="J316" s="5" t="s">
        <v>32</v>
      </c>
      <c r="K316" s="77" t="s">
        <v>1682</v>
      </c>
      <c r="L316" s="5" t="s">
        <v>496</v>
      </c>
      <c r="M316" s="5">
        <v>0.97</v>
      </c>
      <c r="N316" s="5">
        <v>1.07</v>
      </c>
      <c r="O316" s="5">
        <v>1.1100000000000001</v>
      </c>
    </row>
    <row r="317" spans="1:15">
      <c r="A317" s="5" t="s">
        <v>1683</v>
      </c>
      <c r="B317" s="5" t="s">
        <v>494</v>
      </c>
      <c r="C317" s="5" t="s">
        <v>1684</v>
      </c>
      <c r="D317" s="5" t="s">
        <v>538</v>
      </c>
      <c r="E317" s="76" t="s">
        <v>496</v>
      </c>
      <c r="F317" s="5" t="s">
        <v>1685</v>
      </c>
      <c r="G317" s="76" t="s">
        <v>519</v>
      </c>
      <c r="H317" s="5" t="s">
        <v>502</v>
      </c>
      <c r="I317" s="5">
        <v>0</v>
      </c>
      <c r="J317" s="5" t="s">
        <v>496</v>
      </c>
      <c r="K317" s="5" t="s">
        <v>1686</v>
      </c>
      <c r="L317" s="5" t="s">
        <v>496</v>
      </c>
      <c r="M317" s="5">
        <v>0.97</v>
      </c>
      <c r="N317" s="5">
        <v>1.07</v>
      </c>
      <c r="O317" s="5">
        <v>1.1100000000000001</v>
      </c>
    </row>
    <row r="318" spans="1:15" ht="165.75">
      <c r="A318" s="5" t="s">
        <v>1687</v>
      </c>
      <c r="B318" s="5" t="s">
        <v>494</v>
      </c>
      <c r="C318" s="5" t="s">
        <v>1688</v>
      </c>
      <c r="D318" s="5" t="s">
        <v>499</v>
      </c>
      <c r="E318" s="76" t="s">
        <v>543</v>
      </c>
      <c r="F318" s="5" t="s">
        <v>1689</v>
      </c>
      <c r="G318" s="76" t="s">
        <v>534</v>
      </c>
      <c r="H318" s="5" t="s">
        <v>502</v>
      </c>
      <c r="I318" s="5">
        <v>0</v>
      </c>
      <c r="J318" s="5" t="s">
        <v>496</v>
      </c>
      <c r="K318" s="77" t="s">
        <v>1690</v>
      </c>
      <c r="L318" s="5" t="s">
        <v>496</v>
      </c>
      <c r="M318" s="5">
        <v>0.97</v>
      </c>
      <c r="N318" s="5">
        <v>1.07</v>
      </c>
      <c r="O318" s="5">
        <v>1.1100000000000001</v>
      </c>
    </row>
    <row r="319" spans="1:15">
      <c r="A319" s="5" t="s">
        <v>1691</v>
      </c>
      <c r="B319" s="5" t="s">
        <v>494</v>
      </c>
      <c r="C319" s="5" t="s">
        <v>1692</v>
      </c>
      <c r="D319" s="5" t="s">
        <v>499</v>
      </c>
      <c r="E319" s="76" t="s">
        <v>543</v>
      </c>
      <c r="F319" s="5" t="s">
        <v>1693</v>
      </c>
      <c r="G319" s="76" t="s">
        <v>519</v>
      </c>
      <c r="H319" s="5" t="s">
        <v>502</v>
      </c>
      <c r="I319" s="5">
        <v>0</v>
      </c>
      <c r="J319" s="5" t="s">
        <v>496</v>
      </c>
      <c r="K319" s="5" t="s">
        <v>1694</v>
      </c>
      <c r="L319" s="5" t="s">
        <v>1695</v>
      </c>
      <c r="M319" s="5">
        <v>0.97</v>
      </c>
      <c r="N319" s="5">
        <v>1.07</v>
      </c>
      <c r="O319" s="5">
        <v>1.1100000000000001</v>
      </c>
    </row>
    <row r="320" spans="1:15" ht="102">
      <c r="A320" s="5" t="s">
        <v>1696</v>
      </c>
      <c r="B320" s="5" t="s">
        <v>494</v>
      </c>
      <c r="C320" s="5" t="s">
        <v>1697</v>
      </c>
      <c r="D320" s="5" t="s">
        <v>499</v>
      </c>
      <c r="E320" s="76" t="s">
        <v>543</v>
      </c>
      <c r="F320" s="5" t="s">
        <v>1698</v>
      </c>
      <c r="G320" s="76" t="s">
        <v>513</v>
      </c>
      <c r="H320" s="5" t="s">
        <v>502</v>
      </c>
      <c r="I320" s="5">
        <v>0</v>
      </c>
      <c r="J320" s="5" t="s">
        <v>496</v>
      </c>
      <c r="K320" s="77" t="s">
        <v>1699</v>
      </c>
      <c r="L320" s="5" t="s">
        <v>496</v>
      </c>
      <c r="M320" s="5">
        <v>0.97</v>
      </c>
      <c r="N320" s="5">
        <v>1.07</v>
      </c>
      <c r="O320" s="5">
        <v>1.1100000000000001</v>
      </c>
    </row>
    <row r="321" spans="1:15" ht="51">
      <c r="A321" s="5" t="s">
        <v>1700</v>
      </c>
      <c r="B321" s="5" t="s">
        <v>494</v>
      </c>
      <c r="C321" s="5" t="s">
        <v>1701</v>
      </c>
      <c r="D321" s="5" t="s">
        <v>511</v>
      </c>
      <c r="E321" s="76" t="s">
        <v>496</v>
      </c>
      <c r="F321" s="5" t="s">
        <v>1702</v>
      </c>
      <c r="G321" s="76" t="s">
        <v>718</v>
      </c>
      <c r="H321" s="5" t="s">
        <v>502</v>
      </c>
      <c r="I321" s="5">
        <v>0</v>
      </c>
      <c r="J321" s="5" t="s">
        <v>496</v>
      </c>
      <c r="K321" s="77" t="s">
        <v>1703</v>
      </c>
      <c r="L321" s="5" t="s">
        <v>496</v>
      </c>
      <c r="M321" s="5">
        <v>0.97</v>
      </c>
      <c r="N321" s="5">
        <v>1.07</v>
      </c>
      <c r="O321" s="5">
        <v>1.1100000000000001</v>
      </c>
    </row>
    <row r="322" spans="1:15">
      <c r="A322" s="5"/>
      <c r="B322" s="5"/>
      <c r="C322" s="5"/>
      <c r="D322" s="5"/>
      <c r="E322" s="76"/>
      <c r="F322" s="5"/>
      <c r="G322" s="76"/>
      <c r="H322" s="33"/>
      <c r="I322" s="33"/>
    </row>
    <row r="323" spans="1:15">
      <c r="A323" s="5"/>
      <c r="B323" s="5"/>
      <c r="C323" s="5"/>
      <c r="D323" s="5"/>
      <c r="E323" s="76"/>
      <c r="F323" s="5"/>
      <c r="G323" s="76"/>
      <c r="H323" s="33"/>
      <c r="I323" s="33"/>
    </row>
    <row r="324" spans="1:15">
      <c r="A324" s="5"/>
      <c r="B324" s="5"/>
      <c r="C324" s="5"/>
      <c r="D324" s="5"/>
      <c r="E324" s="76"/>
      <c r="F324" s="5"/>
      <c r="G324" s="76"/>
      <c r="H324" s="33"/>
      <c r="I324" s="33"/>
    </row>
    <row r="325" spans="1:15">
      <c r="A325" s="5"/>
      <c r="B325" s="5"/>
      <c r="C325" s="5"/>
      <c r="D325" s="5"/>
      <c r="E325" s="76"/>
      <c r="F325" s="5"/>
      <c r="G325" s="76"/>
      <c r="H325" s="33"/>
      <c r="I325" s="33"/>
    </row>
    <row r="326" spans="1:15">
      <c r="A326" s="5"/>
      <c r="B326" s="5"/>
      <c r="C326" s="5"/>
      <c r="D326" s="5"/>
      <c r="E326" s="76"/>
      <c r="F326" s="5"/>
      <c r="G326" s="76"/>
      <c r="H326" s="33"/>
      <c r="I326" s="33"/>
    </row>
  </sheetData>
  <autoFilter ref="A10:K10" xr:uid="{00000000-0009-0000-0000-000002000000}"/>
  <pageMargins left="0.7" right="0.7" top="0.43888888888888899" bottom="0.43888888888888899" header="0.3" footer="0.3"/>
  <pageSetup paperSize="9" orientation="portrait" horizontalDpi="300" verticalDpi="300"/>
  <headerFooter>
    <oddHeader>&amp;C&amp;"Arial,Regular"&amp;10&amp;Kffffff&amp;A</oddHeader>
    <oddFooter>&amp;L&amp;"Arial,Regular"&amp;10&amp;Kffffffdavidberlin / energie.smart.nutzen&amp;C&amp;"Arial,Regular"&amp;10&amp;Kffffff&amp;A&amp;R&amp;"Arial,Regular"&amp;10&amp;Kffffff&amp;D                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19"/>
  <sheetViews>
    <sheetView topLeftCell="E1" workbookViewId="0"/>
  </sheetViews>
  <sheetFormatPr baseColWidth="10" defaultColWidth="9.125" defaultRowHeight="14.25" outlineLevelCol="1"/>
  <cols>
    <col min="1" max="1" width="10.75" customWidth="1"/>
    <col min="2" max="2" width="31.5" customWidth="1"/>
    <col min="3" max="3" width="33.5" customWidth="1"/>
    <col min="4" max="4" width="36.125" customWidth="1"/>
    <col min="5" max="5" width="13.25" customWidth="1"/>
    <col min="6" max="6" width="33.75" customWidth="1"/>
    <col min="7" max="7" width="9.375" hidden="1" customWidth="1" outlineLevel="1"/>
    <col min="8" max="14" width="12.5" hidden="1" customWidth="1" outlineLevel="1"/>
    <col min="15" max="15" width="18.5" hidden="1" customWidth="1" outlineLevel="1"/>
    <col min="16" max="16" width="14.375" hidden="1" customWidth="1" outlineLevel="1"/>
    <col min="17" max="19" width="19" hidden="1" customWidth="1" outlineLevel="1"/>
    <col min="20" max="20" width="16.375" customWidth="1" collapsed="1"/>
    <col min="21" max="22" width="16.375" customWidth="1"/>
    <col min="23" max="28" width="16" customWidth="1"/>
    <col min="29" max="30" width="19.375" customWidth="1"/>
  </cols>
  <sheetData>
    <row r="1" spans="1:30">
      <c r="A1" s="66" t="s">
        <v>0</v>
      </c>
    </row>
    <row r="2" spans="1:30">
      <c r="A2" s="3" t="s">
        <v>1</v>
      </c>
    </row>
    <row r="3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1704</v>
      </c>
      <c r="T3" s="5">
        <f>COUNTIF(T10:T9999,"&gt;0")</f>
        <v>105</v>
      </c>
      <c r="U3" s="5">
        <f>COUNTIF(U10:U9999,"&gt;0")</f>
        <v>103</v>
      </c>
      <c r="V3" s="5">
        <f>COUNTIF(V10:V9999,"&gt;0")</f>
        <v>103</v>
      </c>
    </row>
    <row r="4" spans="1:30">
      <c r="A4" s="2" t="str">
        <f>Datenblatt_Gebäude!$A4</f>
        <v>Bericht Bezirksamt Pankow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1725</v>
      </c>
      <c r="T4" s="5">
        <f>COUNTIF(T11:T10000, 0)</f>
        <v>4</v>
      </c>
      <c r="U4" s="5">
        <f>COUNTIF(U11:U10000, 0)</f>
        <v>6</v>
      </c>
      <c r="V4" s="5">
        <f>COUNTIF(V11:V10000, 0)</f>
        <v>6</v>
      </c>
    </row>
    <row r="5" spans="1:30">
      <c r="A5" s="5" t="s">
        <v>474</v>
      </c>
    </row>
    <row r="6" spans="1:30">
      <c r="A6" s="5"/>
    </row>
    <row r="7" spans="1:30">
      <c r="A7" s="5" t="s">
        <v>3</v>
      </c>
      <c r="B7" s="5" t="str">
        <f>Datenblatt_Gebäude!$B$7</f>
        <v>25.10.2024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3">
        <f t="shared" ref="T7:Y7" si="0">SUM(T11:T10000)</f>
        <v>40827368</v>
      </c>
      <c r="U7" s="33">
        <f t="shared" si="0"/>
        <v>35349966</v>
      </c>
      <c r="V7" s="33">
        <f t="shared" si="0"/>
        <v>34368049</v>
      </c>
      <c r="W7" s="33">
        <f t="shared" si="0"/>
        <v>2769133.2199999997</v>
      </c>
      <c r="X7" s="33">
        <f t="shared" si="0"/>
        <v>2950835.830000001</v>
      </c>
      <c r="Y7" s="33">
        <f t="shared" si="0"/>
        <v>4030801.8500000006</v>
      </c>
      <c r="Z7" s="5">
        <f>Z11</f>
        <v>234</v>
      </c>
      <c r="AA7" s="5">
        <f>AA11</f>
        <v>238</v>
      </c>
      <c r="AB7" s="5">
        <f>AB11</f>
        <v>238</v>
      </c>
      <c r="AC7" s="5">
        <f>AC11</f>
        <v>-4608.88</v>
      </c>
      <c r="AD7" s="5">
        <f>AD11</f>
        <v>-59810.28</v>
      </c>
    </row>
    <row r="8" spans="1:30">
      <c r="A8" s="53" t="s">
        <v>1707</v>
      </c>
      <c r="B8" s="53" t="s">
        <v>477</v>
      </c>
      <c r="C8" s="53" t="s">
        <v>1708</v>
      </c>
      <c r="D8" s="53" t="s">
        <v>1722</v>
      </c>
      <c r="E8" s="53" t="s">
        <v>3933</v>
      </c>
      <c r="F8" s="53" t="s">
        <v>481</v>
      </c>
      <c r="G8" s="53" t="s">
        <v>482</v>
      </c>
      <c r="H8" s="53" t="s">
        <v>483</v>
      </c>
      <c r="I8" s="53" t="s">
        <v>1711</v>
      </c>
      <c r="J8" s="53" t="s">
        <v>1713</v>
      </c>
      <c r="K8" s="53" t="s">
        <v>1710</v>
      </c>
      <c r="L8" s="53" t="s">
        <v>1713</v>
      </c>
      <c r="M8" s="53" t="s">
        <v>3934</v>
      </c>
      <c r="N8" s="53" t="s">
        <v>3341</v>
      </c>
      <c r="O8" s="53" t="s">
        <v>3935</v>
      </c>
      <c r="P8" s="53" t="s">
        <v>3936</v>
      </c>
      <c r="Q8" s="53" t="s">
        <v>3937</v>
      </c>
      <c r="R8" s="53" t="s">
        <v>3938</v>
      </c>
      <c r="S8" s="53" t="s">
        <v>1714</v>
      </c>
      <c r="T8" s="78" t="s">
        <v>3939</v>
      </c>
      <c r="U8" s="78" t="s">
        <v>3939</v>
      </c>
      <c r="V8" s="78" t="s">
        <v>3939</v>
      </c>
      <c r="W8" s="57" t="s">
        <v>3940</v>
      </c>
      <c r="X8" s="57" t="s">
        <v>3940</v>
      </c>
      <c r="Y8" s="57" t="s">
        <v>3940</v>
      </c>
      <c r="Z8" s="79" t="s">
        <v>3941</v>
      </c>
      <c r="AA8" s="79" t="s">
        <v>3941</v>
      </c>
      <c r="AB8" s="79" t="s">
        <v>3941</v>
      </c>
      <c r="AC8" s="57" t="s">
        <v>3348</v>
      </c>
      <c r="AD8" s="57" t="s">
        <v>1720</v>
      </c>
    </row>
    <row r="9" spans="1:30">
      <c r="A9" s="53" t="s">
        <v>1721</v>
      </c>
      <c r="B9" s="53" t="s">
        <v>1722</v>
      </c>
      <c r="C9" s="53" t="s">
        <v>1721</v>
      </c>
      <c r="D9" s="53" t="s">
        <v>1708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80" t="s">
        <v>44</v>
      </c>
      <c r="U9" s="80" t="s">
        <v>44</v>
      </c>
      <c r="V9" s="80" t="s">
        <v>44</v>
      </c>
      <c r="W9" s="60" t="s">
        <v>1723</v>
      </c>
      <c r="X9" s="60" t="s">
        <v>1723</v>
      </c>
      <c r="Y9" s="60" t="s">
        <v>1723</v>
      </c>
      <c r="Z9" s="81" t="s">
        <v>26</v>
      </c>
      <c r="AA9" s="81" t="s">
        <v>26</v>
      </c>
      <c r="AB9" s="81" t="s">
        <v>26</v>
      </c>
      <c r="AC9" s="60" t="s">
        <v>1723</v>
      </c>
      <c r="AD9" s="60" t="s">
        <v>1723</v>
      </c>
    </row>
    <row r="10" spans="1:30" ht="22.1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78" t="s">
        <v>1726</v>
      </c>
      <c r="U10" s="78" t="s">
        <v>1727</v>
      </c>
      <c r="V10" s="78" t="s">
        <v>1728</v>
      </c>
      <c r="W10" s="82" t="str">
        <f t="shared" ref="W10:AB10" si="1">T10</f>
        <v>Berichtsjahr_1</v>
      </c>
      <c r="X10" s="82" t="str">
        <f t="shared" si="1"/>
        <v>Berichtsjahr_2</v>
      </c>
      <c r="Y10" s="82" t="str">
        <f t="shared" si="1"/>
        <v>Berichtsjahr_3</v>
      </c>
      <c r="Z10" s="83" t="str">
        <f t="shared" si="1"/>
        <v>Berichtsjahr_1</v>
      </c>
      <c r="AA10" s="83" t="str">
        <f t="shared" si="1"/>
        <v>Berichtsjahr_2</v>
      </c>
      <c r="AB10" s="83" t="str">
        <f t="shared" si="1"/>
        <v>Berichtsjahr_3</v>
      </c>
      <c r="AC10" s="57" t="str">
        <f>AA10</f>
        <v>Berichtsjahr_2</v>
      </c>
      <c r="AD10" s="57" t="str">
        <f>AB10</f>
        <v>Berichtsjahr_3</v>
      </c>
    </row>
    <row r="11" spans="1:30">
      <c r="A11" s="5" t="s">
        <v>4695</v>
      </c>
      <c r="B11" s="5" t="s">
        <v>493</v>
      </c>
      <c r="C11" s="5" t="s">
        <v>4696</v>
      </c>
      <c r="D11" s="5" t="s">
        <v>495</v>
      </c>
      <c r="E11" s="5" t="s">
        <v>496</v>
      </c>
      <c r="F11" s="86" t="s">
        <v>496</v>
      </c>
      <c r="G11" s="86" t="s">
        <v>496</v>
      </c>
      <c r="H11" s="86" t="s">
        <v>496</v>
      </c>
      <c r="I11" s="86" t="s">
        <v>3943</v>
      </c>
      <c r="J11" s="86" t="s">
        <v>4697</v>
      </c>
      <c r="K11" s="86" t="s">
        <v>4698</v>
      </c>
      <c r="L11" s="86">
        <v>123</v>
      </c>
      <c r="M11" s="86" t="s">
        <v>4699</v>
      </c>
      <c r="N11" s="86" t="s">
        <v>4700</v>
      </c>
      <c r="O11" s="86" t="s">
        <v>4701</v>
      </c>
      <c r="P11" s="86" t="s">
        <v>4702</v>
      </c>
      <c r="Q11" s="86">
        <v>9104</v>
      </c>
      <c r="R11" s="86" t="s">
        <v>3996</v>
      </c>
      <c r="S11" s="89" t="s">
        <v>496</v>
      </c>
      <c r="T11" s="86">
        <v>0</v>
      </c>
      <c r="U11" s="5">
        <v>0</v>
      </c>
      <c r="V11" s="5">
        <v>1023616</v>
      </c>
      <c r="W11" s="5">
        <v>0</v>
      </c>
      <c r="X11" s="5">
        <v>0</v>
      </c>
      <c r="Y11" s="5">
        <v>129362.47</v>
      </c>
      <c r="Z11" s="5">
        <v>234</v>
      </c>
      <c r="AA11" s="5">
        <v>238</v>
      </c>
      <c r="AB11" s="5">
        <v>238</v>
      </c>
      <c r="AC11" s="5">
        <v>-4608.88</v>
      </c>
      <c r="AD11" s="5">
        <v>-59810.28</v>
      </c>
    </row>
    <row r="12" spans="1:30">
      <c r="A12" s="5" t="s">
        <v>4681</v>
      </c>
      <c r="B12" s="5" t="s">
        <v>536</v>
      </c>
      <c r="C12" s="5" t="s">
        <v>537</v>
      </c>
      <c r="D12" s="5" t="s">
        <v>537</v>
      </c>
      <c r="E12" s="5" t="s">
        <v>496</v>
      </c>
      <c r="F12" s="90" t="s">
        <v>539</v>
      </c>
      <c r="G12" s="90" t="s">
        <v>534</v>
      </c>
      <c r="H12" s="90" t="s">
        <v>502</v>
      </c>
      <c r="I12" s="90" t="s">
        <v>3943</v>
      </c>
      <c r="J12" s="90" t="s">
        <v>4682</v>
      </c>
      <c r="K12" s="90" t="s">
        <v>4683</v>
      </c>
      <c r="L12" s="90">
        <v>123</v>
      </c>
      <c r="M12" s="90" t="s">
        <v>4684</v>
      </c>
      <c r="N12" s="90" t="s">
        <v>4685</v>
      </c>
      <c r="O12" s="90" t="s">
        <v>4686</v>
      </c>
      <c r="P12" s="90" t="s">
        <v>4687</v>
      </c>
      <c r="Q12" s="90">
        <v>1416</v>
      </c>
      <c r="R12" s="90" t="s">
        <v>3996</v>
      </c>
      <c r="S12" s="91" t="s">
        <v>496</v>
      </c>
      <c r="T12" s="90">
        <v>99704</v>
      </c>
      <c r="U12" s="5">
        <v>105947</v>
      </c>
      <c r="V12" s="5">
        <v>104465</v>
      </c>
      <c r="W12" s="5">
        <v>10253.43</v>
      </c>
      <c r="X12" s="5">
        <v>11693.36</v>
      </c>
      <c r="Y12" s="5">
        <v>18199.29</v>
      </c>
      <c r="Z12" s="5">
        <v>234</v>
      </c>
      <c r="AA12" s="5">
        <v>238</v>
      </c>
      <c r="AB12" s="5">
        <v>238</v>
      </c>
      <c r="AC12" s="5">
        <v>-6025.7</v>
      </c>
      <c r="AD12" s="5">
        <v>-71536.08</v>
      </c>
    </row>
    <row r="13" spans="1:30">
      <c r="A13" s="5" t="s">
        <v>4674</v>
      </c>
      <c r="B13" s="5" t="s">
        <v>541</v>
      </c>
      <c r="C13" s="5" t="s">
        <v>542</v>
      </c>
      <c r="D13" s="5" t="s">
        <v>542</v>
      </c>
      <c r="E13" s="5" t="s">
        <v>496</v>
      </c>
      <c r="F13" s="90" t="s">
        <v>544</v>
      </c>
      <c r="G13" s="90" t="s">
        <v>534</v>
      </c>
      <c r="H13" s="90" t="s">
        <v>502</v>
      </c>
      <c r="I13" s="90" t="s">
        <v>3943</v>
      </c>
      <c r="J13" s="90" t="s">
        <v>4675</v>
      </c>
      <c r="K13" s="90" t="s">
        <v>4676</v>
      </c>
      <c r="L13" s="90">
        <v>123</v>
      </c>
      <c r="M13" s="90" t="s">
        <v>4677</v>
      </c>
      <c r="N13" s="90" t="s">
        <v>4678</v>
      </c>
      <c r="O13" s="90" t="s">
        <v>4679</v>
      </c>
      <c r="P13" s="90" t="s">
        <v>4680</v>
      </c>
      <c r="Q13" s="90">
        <v>6676</v>
      </c>
      <c r="R13" s="90" t="s">
        <v>3996</v>
      </c>
      <c r="S13" s="91" t="s">
        <v>496</v>
      </c>
      <c r="T13" s="90">
        <v>1007213</v>
      </c>
      <c r="U13" s="5">
        <v>897513</v>
      </c>
      <c r="V13" s="5">
        <v>848498</v>
      </c>
      <c r="W13" s="5">
        <v>63143.86</v>
      </c>
      <c r="X13" s="5">
        <v>70146.78</v>
      </c>
      <c r="Y13" s="5">
        <v>95342.92</v>
      </c>
      <c r="Z13" s="5">
        <v>234</v>
      </c>
      <c r="AA13" s="5">
        <v>238</v>
      </c>
      <c r="AB13" s="5">
        <v>238</v>
      </c>
      <c r="AC13" s="5">
        <v>-3521.03</v>
      </c>
      <c r="AD13" s="5">
        <v>-38554.199999999997</v>
      </c>
    </row>
    <row r="14" spans="1:30">
      <c r="A14" s="5" t="s">
        <v>4017</v>
      </c>
      <c r="B14" s="5" t="s">
        <v>1588</v>
      </c>
      <c r="C14" s="5" t="s">
        <v>1589</v>
      </c>
      <c r="D14" s="5" t="s">
        <v>1589</v>
      </c>
      <c r="E14" s="5" t="s">
        <v>496</v>
      </c>
      <c r="F14" s="90" t="s">
        <v>1590</v>
      </c>
      <c r="G14" s="90" t="s">
        <v>534</v>
      </c>
      <c r="H14" s="90" t="s">
        <v>502</v>
      </c>
      <c r="I14" s="90" t="s">
        <v>3943</v>
      </c>
      <c r="J14" s="90" t="s">
        <v>4018</v>
      </c>
      <c r="K14" s="90" t="s">
        <v>4019</v>
      </c>
      <c r="L14" s="90">
        <v>123</v>
      </c>
      <c r="M14" s="90" t="s">
        <v>4020</v>
      </c>
      <c r="N14" s="90" t="s">
        <v>4021</v>
      </c>
      <c r="O14" s="90" t="s">
        <v>4022</v>
      </c>
      <c r="P14" s="90" t="s">
        <v>4023</v>
      </c>
      <c r="Q14" s="90">
        <v>16000</v>
      </c>
      <c r="R14" s="90" t="s">
        <v>3996</v>
      </c>
      <c r="S14" s="91" t="s">
        <v>496</v>
      </c>
      <c r="T14" s="90">
        <v>2195810</v>
      </c>
      <c r="U14" s="5">
        <v>1931770</v>
      </c>
      <c r="V14" s="5">
        <v>1858230</v>
      </c>
      <c r="W14" s="5">
        <v>128743.93</v>
      </c>
      <c r="X14" s="5">
        <v>143084.42000000001</v>
      </c>
      <c r="Y14" s="5">
        <v>225762.82</v>
      </c>
      <c r="Z14" s="5">
        <v>234</v>
      </c>
      <c r="AA14" s="5">
        <v>238</v>
      </c>
      <c r="AB14" s="5">
        <v>238</v>
      </c>
      <c r="AC14" s="5">
        <v>-4480.37</v>
      </c>
      <c r="AD14" s="5">
        <v>-45280.2</v>
      </c>
    </row>
    <row r="15" spans="1:30">
      <c r="A15" s="5" t="s">
        <v>4010</v>
      </c>
      <c r="B15" s="5" t="s">
        <v>1593</v>
      </c>
      <c r="C15" s="5" t="s">
        <v>1594</v>
      </c>
      <c r="D15" s="5" t="s">
        <v>1594</v>
      </c>
      <c r="E15" s="5" t="s">
        <v>496</v>
      </c>
      <c r="F15" s="90" t="s">
        <v>1595</v>
      </c>
      <c r="G15" s="90" t="s">
        <v>589</v>
      </c>
      <c r="H15" s="90" t="s">
        <v>502</v>
      </c>
      <c r="I15" s="90" t="s">
        <v>3952</v>
      </c>
      <c r="J15" s="90" t="s">
        <v>4011</v>
      </c>
      <c r="K15" s="90" t="s">
        <v>4012</v>
      </c>
      <c r="L15" s="90">
        <v>123</v>
      </c>
      <c r="M15" s="90" t="s">
        <v>4013</v>
      </c>
      <c r="N15" s="90" t="s">
        <v>4014</v>
      </c>
      <c r="O15" s="90" t="s">
        <v>4015</v>
      </c>
      <c r="P15" s="90" t="s">
        <v>4016</v>
      </c>
      <c r="Q15" s="90">
        <v>8210</v>
      </c>
      <c r="R15" s="90" t="s">
        <v>3950</v>
      </c>
      <c r="S15" s="91" t="s">
        <v>496</v>
      </c>
      <c r="T15" s="90">
        <v>1062420</v>
      </c>
      <c r="U15" s="5">
        <v>894150</v>
      </c>
      <c r="V15" s="5">
        <v>899440</v>
      </c>
      <c r="W15" s="5">
        <v>69933.02</v>
      </c>
      <c r="X15" s="5">
        <v>73314.740000000005</v>
      </c>
      <c r="Y15" s="5">
        <v>104585.82</v>
      </c>
      <c r="Z15" s="5">
        <v>234</v>
      </c>
      <c r="AA15" s="5">
        <v>238</v>
      </c>
      <c r="AB15" s="5">
        <v>238</v>
      </c>
      <c r="AC15" s="5">
        <v>-659.81</v>
      </c>
      <c r="AD15" s="5">
        <v>-10617</v>
      </c>
    </row>
    <row r="16" spans="1:30">
      <c r="A16" s="5" t="s">
        <v>4083</v>
      </c>
      <c r="B16" s="5" t="s">
        <v>1397</v>
      </c>
      <c r="C16" s="5" t="s">
        <v>1398</v>
      </c>
      <c r="D16" s="5" t="s">
        <v>1398</v>
      </c>
      <c r="E16" s="5" t="s">
        <v>496</v>
      </c>
      <c r="F16" s="90" t="s">
        <v>1399</v>
      </c>
      <c r="G16" s="90" t="s">
        <v>575</v>
      </c>
      <c r="H16" s="90" t="s">
        <v>502</v>
      </c>
      <c r="I16" s="90" t="s">
        <v>3974</v>
      </c>
      <c r="J16" s="90" t="s">
        <v>4084</v>
      </c>
      <c r="K16" s="90" t="s">
        <v>4085</v>
      </c>
      <c r="L16" s="90">
        <v>123</v>
      </c>
      <c r="M16" s="90" t="s">
        <v>4086</v>
      </c>
      <c r="N16" s="90" t="s">
        <v>4087</v>
      </c>
      <c r="O16" s="90" t="s">
        <v>4088</v>
      </c>
      <c r="P16" s="90" t="s">
        <v>4089</v>
      </c>
      <c r="Q16" s="90">
        <v>1000</v>
      </c>
      <c r="R16" s="90" t="s">
        <v>3950</v>
      </c>
      <c r="S16" s="91" t="s">
        <v>496</v>
      </c>
      <c r="T16" s="90">
        <v>118160</v>
      </c>
      <c r="U16" s="5">
        <v>113151</v>
      </c>
      <c r="V16" s="5">
        <v>126987</v>
      </c>
      <c r="W16" s="5">
        <v>9491.36</v>
      </c>
      <c r="X16" s="5">
        <v>8649.83</v>
      </c>
      <c r="Y16" s="5">
        <v>17493.400000000001</v>
      </c>
      <c r="Z16" s="5">
        <v>234</v>
      </c>
      <c r="AA16" s="5">
        <v>238</v>
      </c>
      <c r="AB16" s="5">
        <v>238</v>
      </c>
      <c r="AC16" s="5">
        <v>-4249.07</v>
      </c>
      <c r="AD16" s="5">
        <v>-44952.6</v>
      </c>
    </row>
    <row r="17" spans="1:30">
      <c r="A17" s="5" t="s">
        <v>4646</v>
      </c>
      <c r="B17" s="5" t="s">
        <v>586</v>
      </c>
      <c r="C17" s="5" t="s">
        <v>587</v>
      </c>
      <c r="D17" s="5" t="s">
        <v>587</v>
      </c>
      <c r="E17" s="5" t="s">
        <v>496</v>
      </c>
      <c r="F17" s="90" t="s">
        <v>588</v>
      </c>
      <c r="G17" s="90" t="s">
        <v>589</v>
      </c>
      <c r="H17" s="90" t="s">
        <v>502</v>
      </c>
      <c r="I17" s="90" t="s">
        <v>3943</v>
      </c>
      <c r="J17" s="90" t="s">
        <v>4647</v>
      </c>
      <c r="K17" s="90" t="s">
        <v>4648</v>
      </c>
      <c r="L17" s="90">
        <v>123</v>
      </c>
      <c r="M17" s="90" t="s">
        <v>4649</v>
      </c>
      <c r="N17" s="90" t="s">
        <v>4650</v>
      </c>
      <c r="O17" s="90" t="s">
        <v>4651</v>
      </c>
      <c r="P17" s="90" t="s">
        <v>4652</v>
      </c>
      <c r="Q17" s="90">
        <v>1000</v>
      </c>
      <c r="R17" s="90" t="s">
        <v>3950</v>
      </c>
      <c r="S17" s="91" t="s">
        <v>496</v>
      </c>
      <c r="T17" s="90">
        <v>91971</v>
      </c>
      <c r="U17" s="5">
        <v>76373</v>
      </c>
      <c r="V17" s="5">
        <v>71978</v>
      </c>
      <c r="W17" s="5">
        <v>8395.84</v>
      </c>
      <c r="X17" s="5">
        <v>8440.66</v>
      </c>
      <c r="Y17" s="5">
        <v>10207.75</v>
      </c>
      <c r="Z17" s="5">
        <v>234</v>
      </c>
      <c r="AA17" s="5">
        <v>238</v>
      </c>
      <c r="AB17" s="5">
        <v>238</v>
      </c>
      <c r="AC17" s="5">
        <v>-1436.92</v>
      </c>
      <c r="AD17" s="5">
        <v>-17285.759999999998</v>
      </c>
    </row>
    <row r="18" spans="1:30">
      <c r="A18" s="5" t="s">
        <v>4090</v>
      </c>
      <c r="B18" s="5" t="s">
        <v>1376</v>
      </c>
      <c r="C18" s="5" t="s">
        <v>1377</v>
      </c>
      <c r="D18" s="5" t="s">
        <v>1377</v>
      </c>
      <c r="E18" s="5" t="s">
        <v>496</v>
      </c>
      <c r="F18" s="90" t="s">
        <v>1378</v>
      </c>
      <c r="G18" s="90" t="s">
        <v>575</v>
      </c>
      <c r="H18" s="90" t="s">
        <v>502</v>
      </c>
      <c r="I18" s="90" t="s">
        <v>3974</v>
      </c>
      <c r="J18" s="90" t="s">
        <v>4091</v>
      </c>
      <c r="K18" s="90" t="s">
        <v>4092</v>
      </c>
      <c r="L18" s="90">
        <v>123</v>
      </c>
      <c r="M18" s="90" t="s">
        <v>4093</v>
      </c>
      <c r="N18" s="90" t="s">
        <v>4094</v>
      </c>
      <c r="O18" s="90" t="s">
        <v>4095</v>
      </c>
      <c r="P18" s="90" t="s">
        <v>4096</v>
      </c>
      <c r="Q18" s="90">
        <v>362</v>
      </c>
      <c r="R18" s="90" t="s">
        <v>3950</v>
      </c>
      <c r="S18" s="91" t="s">
        <v>496</v>
      </c>
      <c r="T18" s="90">
        <v>134179</v>
      </c>
      <c r="U18" s="5">
        <v>104311</v>
      </c>
      <c r="V18" s="5">
        <v>105161</v>
      </c>
      <c r="W18" s="5">
        <v>7259.43</v>
      </c>
      <c r="X18" s="5">
        <v>7263.87</v>
      </c>
      <c r="Y18" s="5">
        <v>9734.34</v>
      </c>
      <c r="Z18" s="5">
        <v>234</v>
      </c>
      <c r="AA18" s="5">
        <v>238</v>
      </c>
      <c r="AB18" s="5">
        <v>238</v>
      </c>
      <c r="AC18" s="5">
        <v>0</v>
      </c>
      <c r="AD18" s="5">
        <v>0</v>
      </c>
    </row>
    <row r="19" spans="1:30">
      <c r="A19" s="5" t="s">
        <v>4611</v>
      </c>
      <c r="B19" s="5" t="s">
        <v>746</v>
      </c>
      <c r="C19" s="5" t="s">
        <v>747</v>
      </c>
      <c r="D19" s="5" t="s">
        <v>747</v>
      </c>
      <c r="E19" s="5" t="s">
        <v>496</v>
      </c>
      <c r="F19" s="86" t="s">
        <v>748</v>
      </c>
      <c r="G19" s="86" t="s">
        <v>501</v>
      </c>
      <c r="H19" s="86" t="s">
        <v>502</v>
      </c>
      <c r="I19" s="86" t="s">
        <v>3952</v>
      </c>
      <c r="J19" s="86" t="s">
        <v>4612</v>
      </c>
      <c r="K19" s="86" t="s">
        <v>4613</v>
      </c>
      <c r="L19" s="86">
        <v>123</v>
      </c>
      <c r="M19" s="86" t="s">
        <v>4614</v>
      </c>
      <c r="N19" s="86" t="s">
        <v>4615</v>
      </c>
      <c r="O19" s="86" t="s">
        <v>4616</v>
      </c>
      <c r="P19" s="86" t="s">
        <v>4617</v>
      </c>
      <c r="Q19" s="86">
        <v>4780</v>
      </c>
      <c r="R19" s="86" t="s">
        <v>3950</v>
      </c>
      <c r="S19" s="89" t="s">
        <v>496</v>
      </c>
      <c r="T19" s="86">
        <v>1014074</v>
      </c>
      <c r="U19" s="5">
        <v>833276</v>
      </c>
      <c r="V19" s="5">
        <v>758640</v>
      </c>
      <c r="W19" s="5">
        <v>59423.93</v>
      </c>
      <c r="X19" s="5">
        <v>61603.73</v>
      </c>
      <c r="Y19" s="5">
        <v>69358</v>
      </c>
      <c r="Z19" s="5">
        <v>234</v>
      </c>
      <c r="AA19" s="5">
        <v>238</v>
      </c>
      <c r="AB19" s="5">
        <v>238</v>
      </c>
      <c r="AC19" s="5">
        <v>-1701.4</v>
      </c>
      <c r="AD19" s="5">
        <v>-22614.240000000002</v>
      </c>
    </row>
    <row r="20" spans="1:30">
      <c r="A20" s="5" t="s">
        <v>4395</v>
      </c>
      <c r="B20" s="5" t="s">
        <v>1029</v>
      </c>
      <c r="C20" s="5" t="s">
        <v>1030</v>
      </c>
      <c r="D20" s="5" t="s">
        <v>1030</v>
      </c>
      <c r="E20" s="5" t="s">
        <v>496</v>
      </c>
      <c r="F20" s="86" t="s">
        <v>1031</v>
      </c>
      <c r="G20" s="86" t="s">
        <v>605</v>
      </c>
      <c r="H20" s="86" t="s">
        <v>502</v>
      </c>
      <c r="I20" s="86" t="s">
        <v>3974</v>
      </c>
      <c r="J20" s="86" t="s">
        <v>4396</v>
      </c>
      <c r="K20" s="86" t="s">
        <v>4397</v>
      </c>
      <c r="L20" s="86">
        <v>123</v>
      </c>
      <c r="M20" s="86" t="s">
        <v>4398</v>
      </c>
      <c r="N20" s="86" t="s">
        <v>4399</v>
      </c>
      <c r="O20" s="86" t="s">
        <v>4400</v>
      </c>
      <c r="P20" s="86" t="s">
        <v>4401</v>
      </c>
      <c r="Q20" s="86">
        <v>10940</v>
      </c>
      <c r="R20" s="86" t="s">
        <v>4111</v>
      </c>
      <c r="S20" s="89" t="s">
        <v>496</v>
      </c>
      <c r="T20" s="86">
        <v>1256910</v>
      </c>
      <c r="U20" s="5">
        <v>1064870</v>
      </c>
      <c r="V20" s="5">
        <v>967390</v>
      </c>
      <c r="W20" s="5">
        <v>74541.259999999995</v>
      </c>
      <c r="X20" s="5">
        <v>79880.77</v>
      </c>
      <c r="Y20" s="5">
        <v>94013.4</v>
      </c>
      <c r="Z20" s="5">
        <v>234</v>
      </c>
      <c r="AA20" s="5">
        <v>238</v>
      </c>
      <c r="AB20" s="5">
        <v>238</v>
      </c>
      <c r="AC20" s="5">
        <v>-9410.75</v>
      </c>
      <c r="AD20" s="5">
        <v>-123411.6</v>
      </c>
    </row>
    <row r="21" spans="1:30">
      <c r="A21" s="5" t="s">
        <v>3942</v>
      </c>
      <c r="B21" s="5" t="s">
        <v>1679</v>
      </c>
      <c r="C21" s="5" t="s">
        <v>1680</v>
      </c>
      <c r="D21" s="5" t="s">
        <v>1680</v>
      </c>
      <c r="E21" s="5" t="s">
        <v>496</v>
      </c>
      <c r="F21" s="86" t="s">
        <v>1681</v>
      </c>
      <c r="G21" s="86" t="s">
        <v>589</v>
      </c>
      <c r="H21" s="86" t="s">
        <v>502</v>
      </c>
      <c r="I21" s="86" t="s">
        <v>3943</v>
      </c>
      <c r="J21" s="86" t="s">
        <v>3944</v>
      </c>
      <c r="K21" s="86" t="s">
        <v>3945</v>
      </c>
      <c r="L21" s="86">
        <v>123</v>
      </c>
      <c r="M21" s="86" t="s">
        <v>3946</v>
      </c>
      <c r="N21" s="86" t="s">
        <v>3947</v>
      </c>
      <c r="O21" s="86" t="s">
        <v>3948</v>
      </c>
      <c r="P21" s="86" t="s">
        <v>3949</v>
      </c>
      <c r="Q21" s="86">
        <v>2750</v>
      </c>
      <c r="R21" s="86" t="s">
        <v>3950</v>
      </c>
      <c r="S21" s="89" t="s">
        <v>496</v>
      </c>
      <c r="T21" s="86">
        <v>514892</v>
      </c>
      <c r="U21" s="5">
        <v>434824</v>
      </c>
      <c r="V21" s="5">
        <v>392048</v>
      </c>
      <c r="W21" s="5">
        <v>33350.31</v>
      </c>
      <c r="X21" s="5">
        <v>35238.71</v>
      </c>
      <c r="Y21" s="5">
        <v>40490.61</v>
      </c>
      <c r="Z21" s="5">
        <v>234</v>
      </c>
      <c r="AA21" s="5">
        <v>238</v>
      </c>
      <c r="AB21" s="5">
        <v>238</v>
      </c>
      <c r="AC21" s="5">
        <v>-18215.89</v>
      </c>
      <c r="AD21" s="5">
        <v>-229771.56</v>
      </c>
    </row>
    <row r="22" spans="1:30">
      <c r="A22" s="5" t="s">
        <v>4097</v>
      </c>
      <c r="B22" s="5" t="s">
        <v>1361</v>
      </c>
      <c r="C22" s="5" t="s">
        <v>1362</v>
      </c>
      <c r="D22" s="5" t="s">
        <v>1362</v>
      </c>
      <c r="E22" s="5" t="s">
        <v>496</v>
      </c>
      <c r="F22" s="86" t="s">
        <v>1363</v>
      </c>
      <c r="G22" s="86" t="s">
        <v>643</v>
      </c>
      <c r="H22" s="86" t="s">
        <v>502</v>
      </c>
      <c r="I22" s="86" t="s">
        <v>3952</v>
      </c>
      <c r="J22" s="86" t="s">
        <v>4098</v>
      </c>
      <c r="K22" s="86" t="s">
        <v>4099</v>
      </c>
      <c r="L22" s="86">
        <v>123</v>
      </c>
      <c r="M22" s="86" t="s">
        <v>4100</v>
      </c>
      <c r="N22" s="86" t="s">
        <v>4101</v>
      </c>
      <c r="O22" s="86" t="s">
        <v>4102</v>
      </c>
      <c r="P22" s="86" t="s">
        <v>4103</v>
      </c>
      <c r="Q22" s="86">
        <v>981</v>
      </c>
      <c r="R22" s="86" t="s">
        <v>3996</v>
      </c>
      <c r="S22" s="89" t="s">
        <v>496</v>
      </c>
      <c r="T22" s="86">
        <v>33219</v>
      </c>
      <c r="U22" s="5">
        <v>40182</v>
      </c>
      <c r="V22" s="5">
        <v>35945</v>
      </c>
      <c r="W22" s="5">
        <v>5603.66</v>
      </c>
      <c r="X22" s="5">
        <v>6181.61</v>
      </c>
      <c r="Y22" s="5">
        <v>8595.82</v>
      </c>
      <c r="Z22" s="5">
        <v>234</v>
      </c>
      <c r="AA22" s="5">
        <v>238</v>
      </c>
      <c r="AB22" s="5">
        <v>238</v>
      </c>
      <c r="AC22" s="5">
        <v>-4462.62</v>
      </c>
      <c r="AD22" s="5">
        <v>-58257.72</v>
      </c>
    </row>
    <row r="23" spans="1:30">
      <c r="A23" s="5" t="s">
        <v>4044</v>
      </c>
      <c r="B23" s="5" t="s">
        <v>1549</v>
      </c>
      <c r="C23" s="5" t="s">
        <v>1550</v>
      </c>
      <c r="D23" s="5" t="s">
        <v>1550</v>
      </c>
      <c r="E23" s="5" t="s">
        <v>496</v>
      </c>
      <c r="F23" s="86" t="s">
        <v>1551</v>
      </c>
      <c r="G23" s="86" t="s">
        <v>589</v>
      </c>
      <c r="H23" s="86" t="s">
        <v>502</v>
      </c>
      <c r="I23" s="86" t="s">
        <v>3974</v>
      </c>
      <c r="J23" s="86" t="s">
        <v>4045</v>
      </c>
      <c r="K23" s="86" t="s">
        <v>4046</v>
      </c>
      <c r="L23" s="86">
        <v>123</v>
      </c>
      <c r="M23" s="86" t="s">
        <v>4047</v>
      </c>
      <c r="N23" s="86" t="s">
        <v>4048</v>
      </c>
      <c r="O23" s="86" t="s">
        <v>4049</v>
      </c>
      <c r="P23" s="86" t="s">
        <v>4050</v>
      </c>
      <c r="Q23" s="86">
        <v>264</v>
      </c>
      <c r="R23" s="86" t="s">
        <v>3950</v>
      </c>
      <c r="S23" s="89" t="s">
        <v>496</v>
      </c>
      <c r="T23" s="86">
        <v>65374</v>
      </c>
      <c r="U23" s="5">
        <v>55403</v>
      </c>
      <c r="V23" s="5">
        <v>56448</v>
      </c>
      <c r="W23" s="5">
        <v>3935.49</v>
      </c>
      <c r="X23" s="5">
        <v>4201.93</v>
      </c>
      <c r="Y23" s="5">
        <v>6327.42</v>
      </c>
      <c r="Z23" s="5">
        <v>234</v>
      </c>
      <c r="AA23" s="5">
        <v>238</v>
      </c>
      <c r="AB23" s="5">
        <v>238</v>
      </c>
      <c r="AC23" s="5">
        <v>0</v>
      </c>
      <c r="AD23" s="5">
        <v>0</v>
      </c>
    </row>
    <row r="24" spans="1:30">
      <c r="A24" s="5" t="s">
        <v>4069</v>
      </c>
      <c r="B24" s="5" t="s">
        <v>1474</v>
      </c>
      <c r="C24" s="5" t="s">
        <v>1475</v>
      </c>
      <c r="D24" s="5" t="s">
        <v>1475</v>
      </c>
      <c r="E24" s="5" t="s">
        <v>496</v>
      </c>
      <c r="F24" s="86" t="s">
        <v>1476</v>
      </c>
      <c r="G24" s="86" t="s">
        <v>501</v>
      </c>
      <c r="H24" s="86" t="s">
        <v>502</v>
      </c>
      <c r="I24" s="86" t="s">
        <v>3974</v>
      </c>
      <c r="J24" s="86" t="s">
        <v>4070</v>
      </c>
      <c r="K24" s="86" t="s">
        <v>4071</v>
      </c>
      <c r="L24" s="86">
        <v>123</v>
      </c>
      <c r="M24" s="86" t="s">
        <v>4072</v>
      </c>
      <c r="N24" s="86" t="s">
        <v>4073</v>
      </c>
      <c r="O24" s="86" t="s">
        <v>4074</v>
      </c>
      <c r="P24" s="86" t="s">
        <v>4075</v>
      </c>
      <c r="Q24" s="86">
        <v>621</v>
      </c>
      <c r="R24" s="86" t="s">
        <v>3950</v>
      </c>
      <c r="S24" s="89" t="s">
        <v>496</v>
      </c>
      <c r="T24" s="86">
        <v>118358</v>
      </c>
      <c r="U24" s="5">
        <v>86439</v>
      </c>
      <c r="V24" s="5">
        <v>78438</v>
      </c>
      <c r="W24" s="5">
        <v>7775.71</v>
      </c>
      <c r="X24" s="5">
        <v>7340.65</v>
      </c>
      <c r="Y24" s="5">
        <v>6799.05</v>
      </c>
      <c r="Z24" s="5">
        <v>234</v>
      </c>
      <c r="AA24" s="5">
        <v>238</v>
      </c>
      <c r="AB24" s="5">
        <v>238</v>
      </c>
      <c r="AC24" s="5">
        <v>-7233.64</v>
      </c>
      <c r="AD24" s="5">
        <v>-90168.72</v>
      </c>
    </row>
    <row r="25" spans="1:30">
      <c r="A25" s="5" t="s">
        <v>4653</v>
      </c>
      <c r="B25" s="5" t="s">
        <v>581</v>
      </c>
      <c r="C25" s="5" t="s">
        <v>582</v>
      </c>
      <c r="D25" s="5" t="s">
        <v>582</v>
      </c>
      <c r="E25" s="5" t="s">
        <v>496</v>
      </c>
      <c r="F25" s="86" t="s">
        <v>583</v>
      </c>
      <c r="G25" s="86" t="s">
        <v>501</v>
      </c>
      <c r="H25" s="86" t="s">
        <v>502</v>
      </c>
      <c r="I25" s="86" t="s">
        <v>3974</v>
      </c>
      <c r="J25" s="86" t="s">
        <v>4654</v>
      </c>
      <c r="K25" s="86" t="s">
        <v>4655</v>
      </c>
      <c r="L25" s="86">
        <v>123</v>
      </c>
      <c r="M25" s="86" t="s">
        <v>4656</v>
      </c>
      <c r="N25" s="86" t="s">
        <v>4657</v>
      </c>
      <c r="O25" s="86" t="s">
        <v>4658</v>
      </c>
      <c r="P25" s="86" t="s">
        <v>4659</v>
      </c>
      <c r="Q25" s="86">
        <v>7643</v>
      </c>
      <c r="R25" s="86" t="s">
        <v>3950</v>
      </c>
      <c r="S25" s="89" t="s">
        <v>496</v>
      </c>
      <c r="T25" s="86">
        <v>891415</v>
      </c>
      <c r="U25" s="5">
        <v>760142</v>
      </c>
      <c r="V25" s="5">
        <v>704588</v>
      </c>
      <c r="W25" s="5">
        <v>61615.97</v>
      </c>
      <c r="X25" s="5">
        <v>65039.22</v>
      </c>
      <c r="Y25" s="5">
        <v>79940.67</v>
      </c>
      <c r="Z25" s="5">
        <v>234</v>
      </c>
      <c r="AA25" s="5">
        <v>238</v>
      </c>
      <c r="AB25" s="5">
        <v>238</v>
      </c>
      <c r="AC25" s="5">
        <v>-568.22</v>
      </c>
      <c r="AD25" s="5">
        <v>-7593.96</v>
      </c>
    </row>
    <row r="26" spans="1:30">
      <c r="A26" s="5" t="s">
        <v>4660</v>
      </c>
      <c r="B26" s="5" t="s">
        <v>581</v>
      </c>
      <c r="C26" s="5" t="s">
        <v>582</v>
      </c>
      <c r="D26" s="5" t="s">
        <v>582</v>
      </c>
      <c r="E26" s="5" t="s">
        <v>496</v>
      </c>
      <c r="F26" s="86" t="s">
        <v>583</v>
      </c>
      <c r="G26" s="86" t="s">
        <v>501</v>
      </c>
      <c r="H26" s="86" t="s">
        <v>502</v>
      </c>
      <c r="I26" s="86" t="s">
        <v>3943</v>
      </c>
      <c r="J26" s="86" t="s">
        <v>4661</v>
      </c>
      <c r="K26" s="86" t="s">
        <v>4662</v>
      </c>
      <c r="L26" s="86">
        <v>123</v>
      </c>
      <c r="M26" s="86" t="s">
        <v>4663</v>
      </c>
      <c r="N26" s="86" t="s">
        <v>4664</v>
      </c>
      <c r="O26" s="86" t="s">
        <v>4665</v>
      </c>
      <c r="P26" s="86" t="s">
        <v>4666</v>
      </c>
      <c r="Q26" s="86">
        <v>4471</v>
      </c>
      <c r="R26" s="86" t="s">
        <v>3950</v>
      </c>
      <c r="S26" s="89" t="s">
        <v>496</v>
      </c>
      <c r="T26" s="86">
        <v>234831</v>
      </c>
      <c r="U26" s="5">
        <v>175990</v>
      </c>
      <c r="V26" s="5">
        <v>161438</v>
      </c>
      <c r="W26" s="5">
        <v>26037.05</v>
      </c>
      <c r="X26" s="5">
        <v>24427.18</v>
      </c>
      <c r="Y26" s="5">
        <v>25835.43</v>
      </c>
      <c r="Z26" s="5">
        <v>234</v>
      </c>
      <c r="AA26" s="5">
        <v>238</v>
      </c>
      <c r="AB26" s="5">
        <v>238</v>
      </c>
      <c r="AC26" s="5">
        <v>-1378.69</v>
      </c>
      <c r="AD26" s="5">
        <v>-17286.72</v>
      </c>
    </row>
    <row r="27" spans="1:30">
      <c r="A27" s="5" t="s">
        <v>4667</v>
      </c>
      <c r="B27" s="5" t="s">
        <v>581</v>
      </c>
      <c r="C27" s="5" t="s">
        <v>582</v>
      </c>
      <c r="D27" s="5" t="s">
        <v>582</v>
      </c>
      <c r="E27" s="5" t="s">
        <v>496</v>
      </c>
      <c r="F27" s="86" t="s">
        <v>583</v>
      </c>
      <c r="G27" s="86" t="s">
        <v>501</v>
      </c>
      <c r="H27" s="86" t="s">
        <v>502</v>
      </c>
      <c r="I27" s="86" t="s">
        <v>3943</v>
      </c>
      <c r="J27" s="86" t="s">
        <v>4668</v>
      </c>
      <c r="K27" s="86" t="s">
        <v>4669</v>
      </c>
      <c r="L27" s="86">
        <v>123</v>
      </c>
      <c r="M27" s="86" t="s">
        <v>4670</v>
      </c>
      <c r="N27" s="86" t="s">
        <v>4671</v>
      </c>
      <c r="O27" s="86" t="s">
        <v>4672</v>
      </c>
      <c r="P27" s="86" t="s">
        <v>4673</v>
      </c>
      <c r="Q27" s="86">
        <v>2197</v>
      </c>
      <c r="R27" s="86" t="s">
        <v>3950</v>
      </c>
      <c r="S27" s="89" t="s">
        <v>496</v>
      </c>
      <c r="T27" s="86">
        <v>162044</v>
      </c>
      <c r="U27" s="5">
        <v>192472</v>
      </c>
      <c r="V27" s="5">
        <v>205195</v>
      </c>
      <c r="W27" s="5">
        <v>16771.740000000002</v>
      </c>
      <c r="X27" s="5">
        <v>20376.3</v>
      </c>
      <c r="Y27" s="5">
        <v>37639.03</v>
      </c>
      <c r="Z27" s="5">
        <v>234</v>
      </c>
      <c r="AA27" s="5">
        <v>238</v>
      </c>
      <c r="AB27" s="5">
        <v>238</v>
      </c>
      <c r="AC27" s="5">
        <v>-1578.97</v>
      </c>
      <c r="AD27" s="5">
        <v>-11945.4</v>
      </c>
    </row>
    <row r="28" spans="1:30">
      <c r="A28" s="5" t="s">
        <v>4618</v>
      </c>
      <c r="B28" s="5" t="s">
        <v>693</v>
      </c>
      <c r="C28" s="5" t="s">
        <v>694</v>
      </c>
      <c r="D28" s="5" t="s">
        <v>694</v>
      </c>
      <c r="E28" s="5" t="s">
        <v>496</v>
      </c>
      <c r="F28" s="86" t="s">
        <v>695</v>
      </c>
      <c r="G28" s="86" t="s">
        <v>601</v>
      </c>
      <c r="H28" s="86" t="s">
        <v>502</v>
      </c>
      <c r="I28" s="86" t="s">
        <v>3952</v>
      </c>
      <c r="J28" s="86" t="s">
        <v>4619</v>
      </c>
      <c r="K28" s="86" t="s">
        <v>4620</v>
      </c>
      <c r="L28" s="86">
        <v>123</v>
      </c>
      <c r="M28" s="86" t="s">
        <v>4621</v>
      </c>
      <c r="N28" s="86" t="s">
        <v>4622</v>
      </c>
      <c r="O28" s="86" t="s">
        <v>4623</v>
      </c>
      <c r="P28" s="86" t="s">
        <v>4624</v>
      </c>
      <c r="Q28" s="86">
        <v>1051</v>
      </c>
      <c r="R28" s="86" t="s">
        <v>3950</v>
      </c>
      <c r="S28" s="89" t="s">
        <v>496</v>
      </c>
      <c r="T28" s="86">
        <v>64279</v>
      </c>
      <c r="U28" s="5">
        <v>50724</v>
      </c>
      <c r="V28" s="5">
        <v>50460</v>
      </c>
      <c r="W28" s="5">
        <v>7469.43</v>
      </c>
      <c r="X28" s="5">
        <v>7185.95</v>
      </c>
      <c r="Y28" s="5">
        <v>8835.34</v>
      </c>
      <c r="Z28" s="5">
        <v>234</v>
      </c>
      <c r="AA28" s="5">
        <v>238</v>
      </c>
      <c r="AB28" s="5">
        <v>238</v>
      </c>
      <c r="AC28" s="5">
        <v>-3023.83</v>
      </c>
      <c r="AD28" s="5">
        <v>-29370.959999999999</v>
      </c>
    </row>
    <row r="29" spans="1:30">
      <c r="A29" s="5" t="s">
        <v>4465</v>
      </c>
      <c r="B29" s="5" t="s">
        <v>963</v>
      </c>
      <c r="C29" s="5" t="s">
        <v>964</v>
      </c>
      <c r="D29" s="5" t="s">
        <v>964</v>
      </c>
      <c r="E29" s="5" t="s">
        <v>496</v>
      </c>
      <c r="F29" s="86" t="s">
        <v>965</v>
      </c>
      <c r="G29" s="86" t="s">
        <v>508</v>
      </c>
      <c r="H29" s="86" t="s">
        <v>502</v>
      </c>
      <c r="I29" s="86" t="s">
        <v>3952</v>
      </c>
      <c r="J29" s="86" t="s">
        <v>4466</v>
      </c>
      <c r="K29" s="86" t="s">
        <v>4467</v>
      </c>
      <c r="L29" s="86">
        <v>123</v>
      </c>
      <c r="M29" s="86" t="s">
        <v>4468</v>
      </c>
      <c r="N29" s="86" t="s">
        <v>4469</v>
      </c>
      <c r="O29" s="86" t="s">
        <v>4470</v>
      </c>
      <c r="P29" s="86" t="s">
        <v>4471</v>
      </c>
      <c r="Q29" s="86">
        <v>7745</v>
      </c>
      <c r="R29" s="86" t="s">
        <v>3950</v>
      </c>
      <c r="S29" s="89" t="s">
        <v>496</v>
      </c>
      <c r="T29" s="86">
        <v>1437940</v>
      </c>
      <c r="U29" s="5">
        <v>1219300</v>
      </c>
      <c r="V29" s="5">
        <v>1199080</v>
      </c>
      <c r="W29" s="5">
        <v>84738.55</v>
      </c>
      <c r="X29" s="5">
        <v>91125.65</v>
      </c>
      <c r="Y29" s="5">
        <v>127734.46</v>
      </c>
      <c r="Z29" s="5">
        <v>234</v>
      </c>
      <c r="AA29" s="5">
        <v>238</v>
      </c>
      <c r="AB29" s="5">
        <v>238</v>
      </c>
      <c r="AC29" s="5">
        <v>-266.17</v>
      </c>
      <c r="AD29" s="5">
        <v>-3803.28</v>
      </c>
    </row>
    <row r="30" spans="1:30">
      <c r="A30" s="5" t="s">
        <v>4472</v>
      </c>
      <c r="B30" s="5" t="s">
        <v>958</v>
      </c>
      <c r="C30" s="5" t="s">
        <v>959</v>
      </c>
      <c r="D30" s="5" t="s">
        <v>959</v>
      </c>
      <c r="E30" s="5" t="s">
        <v>496</v>
      </c>
      <c r="F30" s="86" t="s">
        <v>960</v>
      </c>
      <c r="G30" s="86" t="s">
        <v>508</v>
      </c>
      <c r="H30" s="86" t="s">
        <v>502</v>
      </c>
      <c r="I30" s="86" t="s">
        <v>3952</v>
      </c>
      <c r="J30" s="86" t="s">
        <v>4473</v>
      </c>
      <c r="K30" s="86" t="s">
        <v>4474</v>
      </c>
      <c r="L30" s="86">
        <v>123</v>
      </c>
      <c r="M30" s="86" t="s">
        <v>4475</v>
      </c>
      <c r="N30" s="86" t="s">
        <v>4476</v>
      </c>
      <c r="O30" s="86" t="s">
        <v>4477</v>
      </c>
      <c r="P30" s="86" t="s">
        <v>4478</v>
      </c>
      <c r="Q30" s="86">
        <v>3592</v>
      </c>
      <c r="R30" s="86" t="s">
        <v>3950</v>
      </c>
      <c r="S30" s="89" t="s">
        <v>496</v>
      </c>
      <c r="T30" s="86">
        <v>707819</v>
      </c>
      <c r="U30" s="5">
        <v>662470</v>
      </c>
      <c r="V30" s="5">
        <v>578189</v>
      </c>
      <c r="W30" s="5">
        <v>43574.32</v>
      </c>
      <c r="X30" s="5">
        <v>50553.04</v>
      </c>
      <c r="Y30" s="5">
        <v>62107.81</v>
      </c>
      <c r="Z30" s="5">
        <v>234</v>
      </c>
      <c r="AA30" s="5">
        <v>238</v>
      </c>
      <c r="AB30" s="5">
        <v>238</v>
      </c>
      <c r="AC30" s="5">
        <v>-1061.68</v>
      </c>
      <c r="AD30" s="5">
        <v>-13748.52</v>
      </c>
    </row>
    <row r="31" spans="1:30">
      <c r="A31" s="5" t="s">
        <v>4479</v>
      </c>
      <c r="B31" s="5" t="s">
        <v>958</v>
      </c>
      <c r="C31" s="5" t="s">
        <v>959</v>
      </c>
      <c r="D31" s="5" t="s">
        <v>959</v>
      </c>
      <c r="E31" s="5" t="s">
        <v>496</v>
      </c>
      <c r="F31" s="86" t="s">
        <v>960</v>
      </c>
      <c r="G31" s="86" t="s">
        <v>508</v>
      </c>
      <c r="H31" s="86" t="s">
        <v>502</v>
      </c>
      <c r="I31" s="86" t="s">
        <v>3974</v>
      </c>
      <c r="J31" s="86" t="s">
        <v>4480</v>
      </c>
      <c r="K31" s="86" t="s">
        <v>4481</v>
      </c>
      <c r="L31" s="86">
        <v>123</v>
      </c>
      <c r="M31" s="86" t="s">
        <v>4482</v>
      </c>
      <c r="N31" s="86" t="s">
        <v>4483</v>
      </c>
      <c r="O31" s="86" t="s">
        <v>4484</v>
      </c>
      <c r="P31" s="86" t="s">
        <v>4485</v>
      </c>
      <c r="Q31" s="86">
        <v>420</v>
      </c>
      <c r="R31" s="86" t="s">
        <v>3950</v>
      </c>
      <c r="S31" s="89" t="s">
        <v>496</v>
      </c>
      <c r="T31" s="86">
        <v>85774</v>
      </c>
      <c r="U31" s="5">
        <v>74108</v>
      </c>
      <c r="V31" s="5">
        <v>70311</v>
      </c>
      <c r="W31" s="5">
        <v>5498.43</v>
      </c>
      <c r="X31" s="5">
        <v>5924.54</v>
      </c>
      <c r="Y31" s="5">
        <v>7808.21</v>
      </c>
      <c r="Z31" s="5">
        <v>234</v>
      </c>
      <c r="AA31" s="5">
        <v>238</v>
      </c>
      <c r="AB31" s="5">
        <v>238</v>
      </c>
      <c r="AC31" s="5">
        <v>-54.21</v>
      </c>
      <c r="AD31" s="5">
        <v>0</v>
      </c>
    </row>
    <row r="32" spans="1:30">
      <c r="A32" s="5" t="s">
        <v>4104</v>
      </c>
      <c r="B32" s="5" t="s">
        <v>1341</v>
      </c>
      <c r="C32" s="5" t="s">
        <v>1342</v>
      </c>
      <c r="D32" s="5" t="s">
        <v>1342</v>
      </c>
      <c r="E32" s="5" t="s">
        <v>496</v>
      </c>
      <c r="F32" s="86" t="s">
        <v>1343</v>
      </c>
      <c r="G32" s="86" t="s">
        <v>605</v>
      </c>
      <c r="H32" s="86" t="s">
        <v>502</v>
      </c>
      <c r="I32" s="86" t="s">
        <v>3974</v>
      </c>
      <c r="J32" s="86" t="s">
        <v>4105</v>
      </c>
      <c r="K32" s="86" t="s">
        <v>4106</v>
      </c>
      <c r="L32" s="86">
        <v>123</v>
      </c>
      <c r="M32" s="86" t="s">
        <v>4107</v>
      </c>
      <c r="N32" s="86" t="s">
        <v>4108</v>
      </c>
      <c r="O32" s="86" t="s">
        <v>4109</v>
      </c>
      <c r="P32" s="86" t="s">
        <v>4110</v>
      </c>
      <c r="Q32" s="86">
        <v>1870</v>
      </c>
      <c r="R32" s="86" t="s">
        <v>4111</v>
      </c>
      <c r="S32" s="89" t="s">
        <v>496</v>
      </c>
      <c r="T32" s="86">
        <v>239733</v>
      </c>
      <c r="U32" s="5">
        <v>185215</v>
      </c>
      <c r="V32" s="5">
        <v>199683</v>
      </c>
      <c r="W32" s="5">
        <v>15227.06</v>
      </c>
      <c r="X32" s="5">
        <v>14966.48</v>
      </c>
      <c r="Y32" s="5">
        <v>22387.84</v>
      </c>
      <c r="Z32" s="5">
        <v>234</v>
      </c>
      <c r="AA32" s="5">
        <v>238</v>
      </c>
      <c r="AB32" s="5">
        <v>238</v>
      </c>
      <c r="AC32" s="5">
        <v>-1247.6600000000001</v>
      </c>
      <c r="AD32" s="5">
        <v>-13725.6</v>
      </c>
    </row>
    <row r="33" spans="1:30">
      <c r="A33" s="5" t="s">
        <v>4076</v>
      </c>
      <c r="B33" s="5" t="s">
        <v>1467</v>
      </c>
      <c r="C33" s="5" t="s">
        <v>1468</v>
      </c>
      <c r="D33" s="5" t="s">
        <v>1468</v>
      </c>
      <c r="E33" s="5" t="s">
        <v>496</v>
      </c>
      <c r="F33" s="86" t="s">
        <v>1469</v>
      </c>
      <c r="G33" s="86" t="s">
        <v>704</v>
      </c>
      <c r="H33" s="86" t="s">
        <v>502</v>
      </c>
      <c r="I33" s="86" t="s">
        <v>3974</v>
      </c>
      <c r="J33" s="86" t="s">
        <v>4077</v>
      </c>
      <c r="K33" s="86" t="s">
        <v>4078</v>
      </c>
      <c r="L33" s="86">
        <v>123</v>
      </c>
      <c r="M33" s="86" t="s">
        <v>4079</v>
      </c>
      <c r="N33" s="86" t="s">
        <v>4080</v>
      </c>
      <c r="O33" s="86" t="s">
        <v>4081</v>
      </c>
      <c r="P33" s="86" t="s">
        <v>4082</v>
      </c>
      <c r="Q33" s="86">
        <v>30</v>
      </c>
      <c r="R33" s="86" t="s">
        <v>3950</v>
      </c>
      <c r="S33" s="89" t="s">
        <v>496</v>
      </c>
      <c r="T33" s="86">
        <v>5991</v>
      </c>
      <c r="U33" s="5">
        <v>4299</v>
      </c>
      <c r="V33" s="5">
        <v>0</v>
      </c>
      <c r="W33" s="5">
        <v>387.07</v>
      </c>
      <c r="X33" s="5">
        <v>359.61</v>
      </c>
      <c r="Y33" s="5">
        <v>0</v>
      </c>
      <c r="Z33" s="5">
        <v>234</v>
      </c>
      <c r="AA33" s="5">
        <v>238</v>
      </c>
      <c r="AB33" s="5">
        <v>238</v>
      </c>
      <c r="AC33" s="5">
        <v>-1097.2</v>
      </c>
      <c r="AD33" s="5">
        <v>-15586.32</v>
      </c>
    </row>
    <row r="34" spans="1:30">
      <c r="A34" s="5" t="s">
        <v>4521</v>
      </c>
      <c r="B34" s="5" t="s">
        <v>892</v>
      </c>
      <c r="C34" s="5" t="s">
        <v>893</v>
      </c>
      <c r="D34" s="5" t="s">
        <v>893</v>
      </c>
      <c r="E34" s="5" t="s">
        <v>496</v>
      </c>
      <c r="F34" s="86" t="s">
        <v>894</v>
      </c>
      <c r="G34" s="86" t="s">
        <v>601</v>
      </c>
      <c r="H34" s="86" t="s">
        <v>502</v>
      </c>
      <c r="I34" s="86" t="s">
        <v>3952</v>
      </c>
      <c r="J34" s="86" t="s">
        <v>4522</v>
      </c>
      <c r="K34" s="86" t="s">
        <v>4523</v>
      </c>
      <c r="L34" s="86">
        <v>123</v>
      </c>
      <c r="M34" s="86" t="s">
        <v>4524</v>
      </c>
      <c r="N34" s="86" t="s">
        <v>4525</v>
      </c>
      <c r="O34" s="86" t="s">
        <v>4526</v>
      </c>
      <c r="P34" s="86" t="s">
        <v>4527</v>
      </c>
      <c r="Q34" s="86">
        <v>3760</v>
      </c>
      <c r="R34" s="86" t="s">
        <v>3950</v>
      </c>
      <c r="S34" s="89" t="s">
        <v>496</v>
      </c>
      <c r="T34" s="86">
        <v>563492</v>
      </c>
      <c r="U34" s="5">
        <v>505389</v>
      </c>
      <c r="V34" s="5">
        <v>445158</v>
      </c>
      <c r="W34" s="5">
        <v>37966.69</v>
      </c>
      <c r="X34" s="5">
        <v>39133.730000000003</v>
      </c>
      <c r="Y34" s="5">
        <v>46773.04</v>
      </c>
      <c r="Z34" s="5">
        <v>234</v>
      </c>
      <c r="AA34" s="5">
        <v>238</v>
      </c>
      <c r="AB34" s="5">
        <v>238</v>
      </c>
      <c r="AC34" s="5">
        <v>-652.79999999999995</v>
      </c>
      <c r="AD34" s="5">
        <v>-3858.72</v>
      </c>
    </row>
    <row r="35" spans="1:30">
      <c r="A35" s="5" t="s">
        <v>4119</v>
      </c>
      <c r="B35" s="5" t="s">
        <v>1329</v>
      </c>
      <c r="C35" s="5" t="s">
        <v>1330</v>
      </c>
      <c r="D35" s="5" t="s">
        <v>1330</v>
      </c>
      <c r="E35" s="5" t="s">
        <v>496</v>
      </c>
      <c r="F35" s="86" t="s">
        <v>1326</v>
      </c>
      <c r="G35" s="86" t="s">
        <v>534</v>
      </c>
      <c r="H35" s="86" t="s">
        <v>502</v>
      </c>
      <c r="I35" s="86" t="s">
        <v>3943</v>
      </c>
      <c r="J35" s="86" t="s">
        <v>4120</v>
      </c>
      <c r="K35" s="86" t="s">
        <v>4121</v>
      </c>
      <c r="L35" s="86">
        <v>123</v>
      </c>
      <c r="M35" s="86" t="s">
        <v>4122</v>
      </c>
      <c r="N35" s="86" t="s">
        <v>4123</v>
      </c>
      <c r="O35" s="86" t="s">
        <v>4124</v>
      </c>
      <c r="P35" s="86" t="s">
        <v>4125</v>
      </c>
      <c r="Q35" s="86">
        <v>1517</v>
      </c>
      <c r="R35" s="86" t="s">
        <v>3996</v>
      </c>
      <c r="S35" s="89" t="s">
        <v>496</v>
      </c>
      <c r="T35" s="86">
        <v>674653</v>
      </c>
      <c r="U35" s="5">
        <v>631854</v>
      </c>
      <c r="V35" s="5">
        <v>540947</v>
      </c>
      <c r="W35" s="5">
        <v>34737.99</v>
      </c>
      <c r="X35" s="5">
        <v>42065.99</v>
      </c>
      <c r="Y35" s="5">
        <v>49848.74</v>
      </c>
      <c r="Z35" s="5">
        <v>234</v>
      </c>
      <c r="AA35" s="5">
        <v>238</v>
      </c>
      <c r="AB35" s="5">
        <v>238</v>
      </c>
      <c r="AC35" s="5">
        <v>-2176.17</v>
      </c>
      <c r="AD35" s="5">
        <v>-27847.56</v>
      </c>
    </row>
    <row r="36" spans="1:30">
      <c r="A36" s="5" t="s">
        <v>4126</v>
      </c>
      <c r="B36" s="5" t="s">
        <v>1324</v>
      </c>
      <c r="C36" s="5" t="s">
        <v>1325</v>
      </c>
      <c r="D36" s="5" t="s">
        <v>1325</v>
      </c>
      <c r="E36" s="5" t="s">
        <v>496</v>
      </c>
      <c r="F36" s="86" t="s">
        <v>1326</v>
      </c>
      <c r="G36" s="86" t="s">
        <v>534</v>
      </c>
      <c r="H36" s="86" t="s">
        <v>502</v>
      </c>
      <c r="I36" s="86" t="s">
        <v>3974</v>
      </c>
      <c r="J36" s="86" t="s">
        <v>4127</v>
      </c>
      <c r="K36" s="86" t="s">
        <v>4128</v>
      </c>
      <c r="L36" s="86">
        <v>123</v>
      </c>
      <c r="M36" s="86" t="s">
        <v>4129</v>
      </c>
      <c r="N36" s="86" t="s">
        <v>4130</v>
      </c>
      <c r="O36" s="86" t="s">
        <v>4131</v>
      </c>
      <c r="P36" s="86" t="s">
        <v>4132</v>
      </c>
      <c r="Q36" s="86">
        <v>810</v>
      </c>
      <c r="R36" s="86" t="s">
        <v>3996</v>
      </c>
      <c r="S36" s="89" t="s">
        <v>496</v>
      </c>
      <c r="T36" s="86">
        <v>121340</v>
      </c>
      <c r="U36" s="5">
        <v>0</v>
      </c>
      <c r="V36" s="5">
        <v>0</v>
      </c>
      <c r="W36" s="5">
        <v>8555.2900000000009</v>
      </c>
      <c r="X36" s="5">
        <v>0</v>
      </c>
      <c r="Y36" s="5">
        <v>0</v>
      </c>
      <c r="Z36" s="5">
        <v>234</v>
      </c>
      <c r="AA36" s="5">
        <v>238</v>
      </c>
      <c r="AB36" s="5">
        <v>238</v>
      </c>
      <c r="AC36" s="5">
        <v>-6183.18</v>
      </c>
      <c r="AD36" s="5">
        <v>-78940.44</v>
      </c>
    </row>
    <row r="37" spans="1:30">
      <c r="A37" s="5" t="s">
        <v>4133</v>
      </c>
      <c r="B37" s="5" t="s">
        <v>1319</v>
      </c>
      <c r="C37" s="5" t="s">
        <v>1320</v>
      </c>
      <c r="D37" s="5" t="s">
        <v>1320</v>
      </c>
      <c r="E37" s="5" t="s">
        <v>496</v>
      </c>
      <c r="F37" s="86" t="s">
        <v>1321</v>
      </c>
      <c r="G37" s="86" t="s">
        <v>575</v>
      </c>
      <c r="H37" s="86" t="s">
        <v>502</v>
      </c>
      <c r="I37" s="86" t="s">
        <v>3974</v>
      </c>
      <c r="J37" s="86" t="s">
        <v>4134</v>
      </c>
      <c r="K37" s="86" t="s">
        <v>4135</v>
      </c>
      <c r="L37" s="86">
        <v>123</v>
      </c>
      <c r="M37" s="86" t="s">
        <v>4136</v>
      </c>
      <c r="N37" s="86" t="s">
        <v>4137</v>
      </c>
      <c r="O37" s="86" t="s">
        <v>4138</v>
      </c>
      <c r="P37" s="86" t="s">
        <v>4139</v>
      </c>
      <c r="Q37" s="86">
        <v>5618</v>
      </c>
      <c r="R37" s="86" t="s">
        <v>3950</v>
      </c>
      <c r="S37" s="89" t="s">
        <v>496</v>
      </c>
      <c r="T37" s="86">
        <v>998299</v>
      </c>
      <c r="U37" s="5">
        <v>892009</v>
      </c>
      <c r="V37" s="5">
        <v>848266</v>
      </c>
      <c r="W37" s="5">
        <v>60907.49</v>
      </c>
      <c r="X37" s="5">
        <v>67997.56</v>
      </c>
      <c r="Y37" s="5">
        <v>94387.77</v>
      </c>
      <c r="Z37" s="5">
        <v>234</v>
      </c>
      <c r="AA37" s="5">
        <v>238</v>
      </c>
      <c r="AB37" s="5">
        <v>238</v>
      </c>
      <c r="AC37" s="5">
        <v>-5091.59</v>
      </c>
      <c r="AD37" s="5">
        <v>-78368.28</v>
      </c>
    </row>
    <row r="38" spans="1:30">
      <c r="A38" s="5" t="s">
        <v>4140</v>
      </c>
      <c r="B38" s="5" t="s">
        <v>1314</v>
      </c>
      <c r="C38" s="5" t="s">
        <v>1315</v>
      </c>
      <c r="D38" s="5" t="s">
        <v>1315</v>
      </c>
      <c r="E38" s="5" t="s">
        <v>496</v>
      </c>
      <c r="F38" s="86" t="s">
        <v>1316</v>
      </c>
      <c r="G38" s="86" t="s">
        <v>575</v>
      </c>
      <c r="H38" s="86" t="s">
        <v>502</v>
      </c>
      <c r="I38" s="86" t="s">
        <v>3952</v>
      </c>
      <c r="J38" s="86" t="s">
        <v>4141</v>
      </c>
      <c r="K38" s="86" t="s">
        <v>4142</v>
      </c>
      <c r="L38" s="86">
        <v>123</v>
      </c>
      <c r="M38" s="86" t="s">
        <v>4143</v>
      </c>
      <c r="N38" s="86" t="s">
        <v>4144</v>
      </c>
      <c r="O38" s="86" t="s">
        <v>4145</v>
      </c>
      <c r="P38" s="86" t="s">
        <v>4146</v>
      </c>
      <c r="Q38" s="86">
        <v>1520</v>
      </c>
      <c r="R38" s="86" t="s">
        <v>3950</v>
      </c>
      <c r="S38" s="89" t="s">
        <v>496</v>
      </c>
      <c r="T38" s="86">
        <v>215772</v>
      </c>
      <c r="U38" s="5">
        <v>180977</v>
      </c>
      <c r="V38" s="5">
        <v>176082</v>
      </c>
      <c r="W38" s="5">
        <v>15939.83</v>
      </c>
      <c r="X38" s="5">
        <v>16491.25</v>
      </c>
      <c r="Y38" s="5">
        <v>21658.15</v>
      </c>
      <c r="Z38" s="5">
        <v>234</v>
      </c>
      <c r="AA38" s="5">
        <v>238</v>
      </c>
      <c r="AB38" s="5">
        <v>238</v>
      </c>
      <c r="AC38" s="5">
        <v>0</v>
      </c>
      <c r="AD38" s="5">
        <v>0</v>
      </c>
    </row>
    <row r="39" spans="1:30">
      <c r="A39" s="5" t="s">
        <v>4147</v>
      </c>
      <c r="B39" s="5" t="s">
        <v>1314</v>
      </c>
      <c r="C39" s="5" t="s">
        <v>1315</v>
      </c>
      <c r="D39" s="5" t="s">
        <v>1315</v>
      </c>
      <c r="E39" s="5" t="s">
        <v>496</v>
      </c>
      <c r="F39" s="86" t="s">
        <v>1316</v>
      </c>
      <c r="G39" s="86" t="s">
        <v>575</v>
      </c>
      <c r="H39" s="86" t="s">
        <v>502</v>
      </c>
      <c r="I39" s="86" t="s">
        <v>3943</v>
      </c>
      <c r="J39" s="86" t="s">
        <v>4148</v>
      </c>
      <c r="K39" s="86" t="s">
        <v>4149</v>
      </c>
      <c r="L39" s="86">
        <v>123</v>
      </c>
      <c r="M39" s="86" t="s">
        <v>4150</v>
      </c>
      <c r="N39" s="86" t="s">
        <v>4151</v>
      </c>
      <c r="O39" s="86" t="s">
        <v>4152</v>
      </c>
      <c r="P39" s="86" t="s">
        <v>4153</v>
      </c>
      <c r="Q39" s="86">
        <v>0</v>
      </c>
      <c r="R39" s="86" t="s">
        <v>3950</v>
      </c>
      <c r="S39" s="89" t="s">
        <v>496</v>
      </c>
      <c r="T39" s="86">
        <v>18109</v>
      </c>
      <c r="U39" s="5">
        <v>73575</v>
      </c>
      <c r="V39" s="5">
        <v>65418</v>
      </c>
      <c r="W39" s="5">
        <v>1180.06</v>
      </c>
      <c r="X39" s="5">
        <v>7808.39</v>
      </c>
      <c r="Y39" s="5">
        <v>7350.3</v>
      </c>
      <c r="Z39" s="5">
        <v>234</v>
      </c>
      <c r="AA39" s="5">
        <v>238</v>
      </c>
      <c r="AB39" s="5">
        <v>238</v>
      </c>
      <c r="AC39" s="5">
        <v>-8617.2900000000009</v>
      </c>
      <c r="AD39" s="5">
        <v>-115963.32</v>
      </c>
    </row>
    <row r="40" spans="1:30">
      <c r="A40" s="5" t="s">
        <v>4430</v>
      </c>
      <c r="B40" s="5" t="s">
        <v>1009</v>
      </c>
      <c r="C40" s="5" t="s">
        <v>1010</v>
      </c>
      <c r="D40" s="5" t="s">
        <v>1010</v>
      </c>
      <c r="E40" s="5" t="s">
        <v>496</v>
      </c>
      <c r="F40" s="86" t="s">
        <v>1011</v>
      </c>
      <c r="G40" s="86" t="s">
        <v>501</v>
      </c>
      <c r="H40" s="86" t="s">
        <v>502</v>
      </c>
      <c r="I40" s="86" t="s">
        <v>3974</v>
      </c>
      <c r="J40" s="86" t="s">
        <v>4431</v>
      </c>
      <c r="K40" s="86" t="s">
        <v>4432</v>
      </c>
      <c r="L40" s="86">
        <v>123</v>
      </c>
      <c r="M40" s="86" t="s">
        <v>4433</v>
      </c>
      <c r="N40" s="86" t="s">
        <v>4434</v>
      </c>
      <c r="O40" s="86" t="s">
        <v>4435</v>
      </c>
      <c r="P40" s="86" t="s">
        <v>4436</v>
      </c>
      <c r="Q40" s="86">
        <v>570</v>
      </c>
      <c r="R40" s="86" t="s">
        <v>3950</v>
      </c>
      <c r="S40" s="89" t="s">
        <v>496</v>
      </c>
      <c r="T40" s="86">
        <v>79473</v>
      </c>
      <c r="U40" s="5">
        <v>63546</v>
      </c>
      <c r="V40" s="5">
        <v>57434</v>
      </c>
      <c r="W40" s="5">
        <v>5917.13</v>
      </c>
      <c r="X40" s="5">
        <v>4791</v>
      </c>
      <c r="Y40" s="5">
        <v>5195.1099999999997</v>
      </c>
      <c r="Z40" s="5">
        <v>234</v>
      </c>
      <c r="AA40" s="5">
        <v>238</v>
      </c>
      <c r="AB40" s="5">
        <v>238</v>
      </c>
      <c r="AC40" s="5">
        <v>-2109.81</v>
      </c>
      <c r="AD40" s="5">
        <v>-25064.28</v>
      </c>
    </row>
    <row r="41" spans="1:30">
      <c r="A41" s="5" t="s">
        <v>4112</v>
      </c>
      <c r="B41" s="5" t="s">
        <v>1333</v>
      </c>
      <c r="C41" s="5" t="s">
        <v>1334</v>
      </c>
      <c r="D41" s="5" t="s">
        <v>1334</v>
      </c>
      <c r="E41" s="5" t="s">
        <v>496</v>
      </c>
      <c r="F41" s="86" t="s">
        <v>1335</v>
      </c>
      <c r="G41" s="86" t="s">
        <v>589</v>
      </c>
      <c r="H41" s="86" t="s">
        <v>502</v>
      </c>
      <c r="I41" s="86" t="s">
        <v>3952</v>
      </c>
      <c r="J41" s="86" t="s">
        <v>4113</v>
      </c>
      <c r="K41" s="86" t="s">
        <v>4114</v>
      </c>
      <c r="L41" s="86">
        <v>123</v>
      </c>
      <c r="M41" s="86" t="s">
        <v>4115</v>
      </c>
      <c r="N41" s="86" t="s">
        <v>4116</v>
      </c>
      <c r="O41" s="86" t="s">
        <v>4117</v>
      </c>
      <c r="P41" s="86" t="s">
        <v>4118</v>
      </c>
      <c r="Q41" s="86">
        <v>4730</v>
      </c>
      <c r="R41" s="86" t="s">
        <v>3950</v>
      </c>
      <c r="S41" s="89" t="s">
        <v>496</v>
      </c>
      <c r="T41" s="86">
        <v>679579</v>
      </c>
      <c r="U41" s="5">
        <v>559723</v>
      </c>
      <c r="V41" s="5">
        <v>543494</v>
      </c>
      <c r="W41" s="5">
        <v>45303.78</v>
      </c>
      <c r="X41" s="5">
        <v>46798.36</v>
      </c>
      <c r="Y41" s="5">
        <v>60629.26</v>
      </c>
      <c r="Z41" s="5">
        <v>234</v>
      </c>
      <c r="AA41" s="5">
        <v>238</v>
      </c>
      <c r="AB41" s="5">
        <v>238</v>
      </c>
      <c r="AC41" s="5">
        <v>-998.13</v>
      </c>
      <c r="AD41" s="5">
        <v>-11542.92</v>
      </c>
    </row>
    <row r="42" spans="1:30">
      <c r="A42" s="5" t="s">
        <v>4154</v>
      </c>
      <c r="B42" s="5" t="s">
        <v>1298</v>
      </c>
      <c r="C42" s="5" t="s">
        <v>1299</v>
      </c>
      <c r="D42" s="5" t="s">
        <v>1299</v>
      </c>
      <c r="E42" s="5" t="s">
        <v>496</v>
      </c>
      <c r="F42" s="86" t="s">
        <v>611</v>
      </c>
      <c r="G42" s="86" t="s">
        <v>534</v>
      </c>
      <c r="H42" s="86" t="s">
        <v>502</v>
      </c>
      <c r="I42" s="86" t="s">
        <v>4155</v>
      </c>
      <c r="J42" s="86" t="s">
        <v>4156</v>
      </c>
      <c r="K42" s="86" t="s">
        <v>4157</v>
      </c>
      <c r="L42" s="86">
        <v>123</v>
      </c>
      <c r="M42" s="86" t="s">
        <v>4158</v>
      </c>
      <c r="N42" s="86" t="s">
        <v>4159</v>
      </c>
      <c r="O42" s="86" t="s">
        <v>4160</v>
      </c>
      <c r="P42" s="86" t="s">
        <v>4161</v>
      </c>
      <c r="Q42" s="86">
        <v>718</v>
      </c>
      <c r="R42" s="86" t="s">
        <v>3996</v>
      </c>
      <c r="S42" s="89" t="s">
        <v>496</v>
      </c>
      <c r="T42" s="86">
        <v>118769</v>
      </c>
      <c r="U42" s="5">
        <v>96163</v>
      </c>
      <c r="V42" s="5">
        <v>91663</v>
      </c>
      <c r="W42" s="5">
        <v>8052.54</v>
      </c>
      <c r="X42" s="5">
        <v>8212.18</v>
      </c>
      <c r="Y42" s="5">
        <v>9990.5499999999993</v>
      </c>
      <c r="Z42" s="5">
        <v>234</v>
      </c>
      <c r="AA42" s="5">
        <v>238</v>
      </c>
      <c r="AB42" s="5">
        <v>238</v>
      </c>
      <c r="AC42" s="5">
        <v>-1077.0999999999999</v>
      </c>
      <c r="AD42" s="5">
        <v>-13796.28</v>
      </c>
    </row>
    <row r="43" spans="1:30">
      <c r="A43" s="5" t="s">
        <v>4162</v>
      </c>
      <c r="B43" s="5" t="s">
        <v>1294</v>
      </c>
      <c r="C43" s="5" t="s">
        <v>1295</v>
      </c>
      <c r="D43" s="5" t="s">
        <v>1295</v>
      </c>
      <c r="E43" s="5" t="s">
        <v>496</v>
      </c>
      <c r="F43" s="86" t="s">
        <v>1296</v>
      </c>
      <c r="G43" s="86" t="s">
        <v>534</v>
      </c>
      <c r="H43" s="86" t="s">
        <v>502</v>
      </c>
      <c r="I43" s="86" t="s">
        <v>3943</v>
      </c>
      <c r="J43" s="86" t="s">
        <v>4163</v>
      </c>
      <c r="K43" s="86" t="s">
        <v>4164</v>
      </c>
      <c r="L43" s="86">
        <v>123</v>
      </c>
      <c r="M43" s="86" t="s">
        <v>4165</v>
      </c>
      <c r="N43" s="86" t="s">
        <v>4166</v>
      </c>
      <c r="O43" s="86" t="s">
        <v>4167</v>
      </c>
      <c r="P43" s="86" t="s">
        <v>4168</v>
      </c>
      <c r="Q43" s="86">
        <v>2300</v>
      </c>
      <c r="R43" s="86" t="s">
        <v>3996</v>
      </c>
      <c r="S43" s="89" t="s">
        <v>496</v>
      </c>
      <c r="T43" s="86">
        <v>239232</v>
      </c>
      <c r="U43" s="5">
        <v>205236</v>
      </c>
      <c r="V43" s="5">
        <v>206232</v>
      </c>
      <c r="W43" s="5">
        <v>19887.419999999998</v>
      </c>
      <c r="X43" s="5">
        <v>20629.830000000002</v>
      </c>
      <c r="Y43" s="5">
        <v>28788.73</v>
      </c>
      <c r="Z43" s="5">
        <v>234</v>
      </c>
      <c r="AA43" s="5">
        <v>238</v>
      </c>
      <c r="AB43" s="5">
        <v>238</v>
      </c>
      <c r="AC43" s="5">
        <v>-2524.3000000000002</v>
      </c>
      <c r="AD43" s="5">
        <v>-27789.360000000001</v>
      </c>
    </row>
    <row r="44" spans="1:30">
      <c r="A44" s="5" t="s">
        <v>4169</v>
      </c>
      <c r="B44" s="5" t="s">
        <v>1284</v>
      </c>
      <c r="C44" s="5" t="s">
        <v>1285</v>
      </c>
      <c r="D44" s="5" t="s">
        <v>1285</v>
      </c>
      <c r="E44" s="5" t="s">
        <v>496</v>
      </c>
      <c r="F44" s="86" t="s">
        <v>1287</v>
      </c>
      <c r="G44" s="86" t="s">
        <v>605</v>
      </c>
      <c r="H44" s="86" t="s">
        <v>502</v>
      </c>
      <c r="I44" s="86" t="s">
        <v>3943</v>
      </c>
      <c r="J44" s="86" t="s">
        <v>4170</v>
      </c>
      <c r="K44" s="86" t="s">
        <v>4171</v>
      </c>
      <c r="L44" s="86">
        <v>123</v>
      </c>
      <c r="M44" s="86" t="s">
        <v>4172</v>
      </c>
      <c r="N44" s="86" t="s">
        <v>4173</v>
      </c>
      <c r="O44" s="86" t="s">
        <v>4174</v>
      </c>
      <c r="P44" s="86" t="s">
        <v>4175</v>
      </c>
      <c r="Q44" s="86">
        <v>4643</v>
      </c>
      <c r="R44" s="86" t="s">
        <v>4176</v>
      </c>
      <c r="S44" s="89" t="s">
        <v>496</v>
      </c>
      <c r="T44" s="86">
        <v>0</v>
      </c>
      <c r="U44" s="5">
        <v>0</v>
      </c>
      <c r="V44" s="5">
        <v>895641</v>
      </c>
      <c r="W44" s="5">
        <v>0</v>
      </c>
      <c r="X44" s="5">
        <v>0</v>
      </c>
      <c r="Y44" s="5">
        <v>180055.31</v>
      </c>
      <c r="Z44" s="5">
        <v>234</v>
      </c>
      <c r="AA44" s="5">
        <v>238</v>
      </c>
      <c r="AB44" s="5">
        <v>238</v>
      </c>
      <c r="AC44" s="5">
        <v>0</v>
      </c>
      <c r="AD44" s="5">
        <v>-38335.199999999997</v>
      </c>
    </row>
    <row r="45" spans="1:30">
      <c r="A45" s="5" t="s">
        <v>4597</v>
      </c>
      <c r="B45" s="5" t="s">
        <v>799</v>
      </c>
      <c r="C45" s="5" t="s">
        <v>800</v>
      </c>
      <c r="D45" s="5" t="s">
        <v>800</v>
      </c>
      <c r="E45" s="5" t="s">
        <v>496</v>
      </c>
      <c r="F45" s="86" t="s">
        <v>801</v>
      </c>
      <c r="G45" s="86" t="s">
        <v>770</v>
      </c>
      <c r="H45" s="86" t="s">
        <v>502</v>
      </c>
      <c r="I45" s="86" t="s">
        <v>3952</v>
      </c>
      <c r="J45" s="86" t="s">
        <v>4598</v>
      </c>
      <c r="K45" s="86" t="s">
        <v>4599</v>
      </c>
      <c r="L45" s="86">
        <v>123</v>
      </c>
      <c r="M45" s="86" t="s">
        <v>4600</v>
      </c>
      <c r="N45" s="86" t="s">
        <v>4601</v>
      </c>
      <c r="O45" s="86" t="s">
        <v>4602</v>
      </c>
      <c r="P45" s="86" t="s">
        <v>4603</v>
      </c>
      <c r="Q45" s="86">
        <v>540</v>
      </c>
      <c r="R45" s="86" t="s">
        <v>4176</v>
      </c>
      <c r="S45" s="89" t="s">
        <v>496</v>
      </c>
      <c r="T45" s="86">
        <v>30457</v>
      </c>
      <c r="U45" s="5">
        <v>25020</v>
      </c>
      <c r="V45" s="5">
        <v>22714</v>
      </c>
      <c r="W45" s="5">
        <v>3047.94</v>
      </c>
      <c r="X45" s="5">
        <v>3017.83</v>
      </c>
      <c r="Y45" s="5">
        <v>3406.87</v>
      </c>
      <c r="Z45" s="5">
        <v>234</v>
      </c>
      <c r="AA45" s="5">
        <v>238</v>
      </c>
      <c r="AB45" s="5">
        <v>238</v>
      </c>
      <c r="AC45" s="5">
        <v>-8325.7000000000007</v>
      </c>
      <c r="AD45" s="5">
        <v>-101180.76</v>
      </c>
    </row>
    <row r="46" spans="1:30">
      <c r="A46" s="5" t="s">
        <v>4528</v>
      </c>
      <c r="B46" s="5" t="s">
        <v>882</v>
      </c>
      <c r="C46" s="5" t="s">
        <v>883</v>
      </c>
      <c r="D46" s="5" t="s">
        <v>883</v>
      </c>
      <c r="E46" s="5" t="s">
        <v>496</v>
      </c>
      <c r="F46" s="86" t="s">
        <v>884</v>
      </c>
      <c r="G46" s="86" t="s">
        <v>632</v>
      </c>
      <c r="H46" s="86" t="s">
        <v>502</v>
      </c>
      <c r="I46" s="86" t="s">
        <v>3952</v>
      </c>
      <c r="J46" s="86" t="s">
        <v>4529</v>
      </c>
      <c r="K46" s="86" t="s">
        <v>4530</v>
      </c>
      <c r="L46" s="86">
        <v>123</v>
      </c>
      <c r="M46" s="86" t="s">
        <v>4531</v>
      </c>
      <c r="N46" s="86" t="s">
        <v>4532</v>
      </c>
      <c r="O46" s="86" t="s">
        <v>4533</v>
      </c>
      <c r="P46" s="86" t="s">
        <v>4534</v>
      </c>
      <c r="Q46" s="86">
        <v>9458</v>
      </c>
      <c r="R46" s="86" t="s">
        <v>3950</v>
      </c>
      <c r="S46" s="89" t="s">
        <v>496</v>
      </c>
      <c r="T46" s="86">
        <v>1235255</v>
      </c>
      <c r="U46" s="5">
        <v>1004897</v>
      </c>
      <c r="V46" s="5">
        <v>1008154</v>
      </c>
      <c r="W46" s="5">
        <v>79201.48</v>
      </c>
      <c r="X46" s="5">
        <v>81262.490000000005</v>
      </c>
      <c r="Y46" s="5">
        <v>111479.44</v>
      </c>
      <c r="Z46" s="5">
        <v>234</v>
      </c>
      <c r="AA46" s="5">
        <v>238</v>
      </c>
      <c r="AB46" s="5">
        <v>238</v>
      </c>
      <c r="AC46" s="5">
        <v>-838.79</v>
      </c>
      <c r="AD46" s="5">
        <v>-6100.56</v>
      </c>
    </row>
    <row r="47" spans="1:30">
      <c r="A47" s="5" t="s">
        <v>4625</v>
      </c>
      <c r="B47" s="5" t="s">
        <v>689</v>
      </c>
      <c r="C47" s="5" t="s">
        <v>690</v>
      </c>
      <c r="D47" s="5" t="s">
        <v>690</v>
      </c>
      <c r="E47" s="5" t="s">
        <v>496</v>
      </c>
      <c r="F47" s="86" t="s">
        <v>691</v>
      </c>
      <c r="G47" s="86" t="s">
        <v>643</v>
      </c>
      <c r="H47" s="86" t="s">
        <v>502</v>
      </c>
      <c r="I47" s="86" t="s">
        <v>3974</v>
      </c>
      <c r="J47" s="86" t="s">
        <v>4626</v>
      </c>
      <c r="K47" s="86" t="s">
        <v>4627</v>
      </c>
      <c r="L47" s="86">
        <v>123</v>
      </c>
      <c r="M47" s="86" t="s">
        <v>4628</v>
      </c>
      <c r="N47" s="86" t="s">
        <v>4629</v>
      </c>
      <c r="O47" s="86" t="s">
        <v>4630</v>
      </c>
      <c r="P47" s="86" t="s">
        <v>4631</v>
      </c>
      <c r="Q47" s="86">
        <v>2266</v>
      </c>
      <c r="R47" s="86" t="s">
        <v>3996</v>
      </c>
      <c r="S47" s="89" t="s">
        <v>496</v>
      </c>
      <c r="T47" s="86">
        <v>115166</v>
      </c>
      <c r="U47" s="5">
        <v>63363</v>
      </c>
      <c r="V47" s="5">
        <v>61596</v>
      </c>
      <c r="W47" s="5">
        <v>14551.57</v>
      </c>
      <c r="X47" s="5">
        <v>12137.25</v>
      </c>
      <c r="Y47" s="5">
        <v>10579.36</v>
      </c>
      <c r="Z47" s="5">
        <v>234</v>
      </c>
      <c r="AA47" s="5">
        <v>238</v>
      </c>
      <c r="AB47" s="5">
        <v>238</v>
      </c>
      <c r="AC47" s="5">
        <v>-5664.02</v>
      </c>
      <c r="AD47" s="5">
        <v>-74201.52</v>
      </c>
    </row>
    <row r="48" spans="1:30">
      <c r="A48" s="5" t="s">
        <v>4177</v>
      </c>
      <c r="B48" s="5" t="s">
        <v>1277</v>
      </c>
      <c r="C48" s="5" t="s">
        <v>1278</v>
      </c>
      <c r="D48" s="5" t="s">
        <v>1278</v>
      </c>
      <c r="E48" s="5" t="s">
        <v>496</v>
      </c>
      <c r="F48" s="86" t="s">
        <v>1279</v>
      </c>
      <c r="G48" s="86" t="s">
        <v>605</v>
      </c>
      <c r="H48" s="86" t="s">
        <v>502</v>
      </c>
      <c r="I48" s="86" t="s">
        <v>3974</v>
      </c>
      <c r="J48" s="86" t="s">
        <v>4178</v>
      </c>
      <c r="K48" s="86" t="s">
        <v>4179</v>
      </c>
      <c r="L48" s="86">
        <v>123</v>
      </c>
      <c r="M48" s="86" t="s">
        <v>4180</v>
      </c>
      <c r="N48" s="86" t="s">
        <v>4181</v>
      </c>
      <c r="O48" s="86" t="s">
        <v>4182</v>
      </c>
      <c r="P48" s="86" t="s">
        <v>4183</v>
      </c>
      <c r="Q48" s="86">
        <v>13000</v>
      </c>
      <c r="R48" s="86" t="s">
        <v>4111</v>
      </c>
      <c r="S48" s="89" t="s">
        <v>496</v>
      </c>
      <c r="T48" s="86">
        <v>871040</v>
      </c>
      <c r="U48" s="5">
        <v>776690</v>
      </c>
      <c r="V48" s="5">
        <v>751580</v>
      </c>
      <c r="W48" s="5">
        <v>61618.48</v>
      </c>
      <c r="X48" s="5">
        <v>66971.66</v>
      </c>
      <c r="Y48" s="5">
        <v>93738.18</v>
      </c>
      <c r="Z48" s="5">
        <v>234</v>
      </c>
      <c r="AA48" s="5">
        <v>238</v>
      </c>
      <c r="AB48" s="5">
        <v>238</v>
      </c>
      <c r="AC48" s="5">
        <v>-880.37</v>
      </c>
      <c r="AD48" s="5">
        <v>-12291.6</v>
      </c>
    </row>
    <row r="49" spans="1:30">
      <c r="A49" s="5" t="s">
        <v>3951</v>
      </c>
      <c r="B49" s="5" t="s">
        <v>1674</v>
      </c>
      <c r="C49" s="5" t="s">
        <v>1675</v>
      </c>
      <c r="D49" s="5" t="s">
        <v>1675</v>
      </c>
      <c r="E49" s="5" t="s">
        <v>496</v>
      </c>
      <c r="F49" s="86" t="s">
        <v>1676</v>
      </c>
      <c r="G49" s="86" t="s">
        <v>589</v>
      </c>
      <c r="H49" s="86" t="s">
        <v>502</v>
      </c>
      <c r="I49" s="86" t="s">
        <v>3952</v>
      </c>
      <c r="J49" s="86" t="s">
        <v>3953</v>
      </c>
      <c r="K49" s="86" t="s">
        <v>3954</v>
      </c>
      <c r="L49" s="86">
        <v>123</v>
      </c>
      <c r="M49" s="86" t="s">
        <v>3955</v>
      </c>
      <c r="N49" s="86" t="s">
        <v>3956</v>
      </c>
      <c r="O49" s="86" t="s">
        <v>3957</v>
      </c>
      <c r="P49" s="86" t="s">
        <v>3958</v>
      </c>
      <c r="Q49" s="86">
        <v>5790</v>
      </c>
      <c r="R49" s="86" t="s">
        <v>3950</v>
      </c>
      <c r="S49" s="89" t="s">
        <v>496</v>
      </c>
      <c r="T49" s="86">
        <v>615836</v>
      </c>
      <c r="U49" s="5">
        <v>472124</v>
      </c>
      <c r="V49" s="5">
        <v>484709</v>
      </c>
      <c r="W49" s="5">
        <v>45348.62</v>
      </c>
      <c r="X49" s="5">
        <v>44067.01</v>
      </c>
      <c r="Y49" s="5">
        <v>57659.09</v>
      </c>
      <c r="Z49" s="5">
        <v>234</v>
      </c>
      <c r="AA49" s="5">
        <v>238</v>
      </c>
      <c r="AB49" s="5">
        <v>238</v>
      </c>
      <c r="AC49" s="5">
        <v>-4030.37</v>
      </c>
      <c r="AD49" s="5">
        <v>-54001.56</v>
      </c>
    </row>
    <row r="50" spans="1:30">
      <c r="A50" s="5" t="s">
        <v>4053</v>
      </c>
      <c r="B50" s="5" t="s">
        <v>1539</v>
      </c>
      <c r="C50" s="5" t="s">
        <v>1540</v>
      </c>
      <c r="D50" s="5" t="s">
        <v>1540</v>
      </c>
      <c r="E50" s="5" t="s">
        <v>496</v>
      </c>
      <c r="F50" s="86" t="s">
        <v>1541</v>
      </c>
      <c r="G50" s="86" t="s">
        <v>589</v>
      </c>
      <c r="H50" s="86" t="s">
        <v>502</v>
      </c>
      <c r="I50" s="86" t="s">
        <v>3952</v>
      </c>
      <c r="J50" s="86" t="s">
        <v>4054</v>
      </c>
      <c r="K50" s="86" t="s">
        <v>4055</v>
      </c>
      <c r="L50" s="86">
        <v>123</v>
      </c>
      <c r="M50" s="86" t="s">
        <v>4056</v>
      </c>
      <c r="N50" s="86" t="s">
        <v>4057</v>
      </c>
      <c r="O50" s="86" t="s">
        <v>4058</v>
      </c>
      <c r="P50" s="86" t="s">
        <v>4059</v>
      </c>
      <c r="Q50" s="86">
        <v>1940</v>
      </c>
      <c r="R50" s="86" t="s">
        <v>3950</v>
      </c>
      <c r="S50" s="89" t="s">
        <v>496</v>
      </c>
      <c r="T50" s="86">
        <v>102835</v>
      </c>
      <c r="U50" s="5">
        <v>96723</v>
      </c>
      <c r="V50" s="5">
        <v>87676</v>
      </c>
      <c r="W50" s="5">
        <v>13125.97</v>
      </c>
      <c r="X50" s="5">
        <v>13539.23</v>
      </c>
      <c r="Y50" s="5">
        <v>16918.939999999999</v>
      </c>
      <c r="Z50" s="5">
        <v>234</v>
      </c>
      <c r="AA50" s="5">
        <v>238</v>
      </c>
      <c r="AB50" s="5">
        <v>238</v>
      </c>
      <c r="AC50" s="5">
        <v>-1706.54</v>
      </c>
      <c r="AD50" s="5">
        <v>-24051.96</v>
      </c>
    </row>
    <row r="51" spans="1:30">
      <c r="A51" s="5" t="s">
        <v>4191</v>
      </c>
      <c r="B51" s="5" t="s">
        <v>1265</v>
      </c>
      <c r="C51" s="5" t="s">
        <v>1266</v>
      </c>
      <c r="D51" s="5" t="s">
        <v>1266</v>
      </c>
      <c r="E51" s="5" t="s">
        <v>496</v>
      </c>
      <c r="F51" s="86" t="s">
        <v>1267</v>
      </c>
      <c r="G51" s="86" t="s">
        <v>605</v>
      </c>
      <c r="H51" s="86" t="s">
        <v>502</v>
      </c>
      <c r="I51" s="86" t="s">
        <v>3952</v>
      </c>
      <c r="J51" s="86" t="s">
        <v>4192</v>
      </c>
      <c r="K51" s="86" t="s">
        <v>4193</v>
      </c>
      <c r="L51" s="86">
        <v>123</v>
      </c>
      <c r="M51" s="86" t="s">
        <v>4194</v>
      </c>
      <c r="N51" s="86" t="s">
        <v>4195</v>
      </c>
      <c r="O51" s="86" t="s">
        <v>4196</v>
      </c>
      <c r="P51" s="86" t="s">
        <v>4197</v>
      </c>
      <c r="Q51" s="86">
        <v>5909</v>
      </c>
      <c r="R51" s="86" t="s">
        <v>4111</v>
      </c>
      <c r="S51" s="89" t="s">
        <v>496</v>
      </c>
      <c r="T51" s="86">
        <v>638782</v>
      </c>
      <c r="U51" s="5">
        <v>533211</v>
      </c>
      <c r="V51" s="5">
        <v>509672</v>
      </c>
      <c r="W51" s="5">
        <v>40823.910000000003</v>
      </c>
      <c r="X51" s="5">
        <v>42815.29</v>
      </c>
      <c r="Y51" s="5">
        <v>54886.51</v>
      </c>
      <c r="Z51" s="5">
        <v>234</v>
      </c>
      <c r="AA51" s="5">
        <v>238</v>
      </c>
      <c r="AB51" s="5">
        <v>238</v>
      </c>
      <c r="AC51" s="5">
        <v>-1711.21</v>
      </c>
      <c r="AD51" s="5">
        <v>-23240.76</v>
      </c>
    </row>
    <row r="52" spans="1:30">
      <c r="A52" s="5" t="s">
        <v>4198</v>
      </c>
      <c r="B52" s="5" t="s">
        <v>1265</v>
      </c>
      <c r="C52" s="5" t="s">
        <v>1266</v>
      </c>
      <c r="D52" s="5" t="s">
        <v>1266</v>
      </c>
      <c r="E52" s="5" t="s">
        <v>496</v>
      </c>
      <c r="F52" s="86" t="s">
        <v>1267</v>
      </c>
      <c r="G52" s="86" t="s">
        <v>605</v>
      </c>
      <c r="H52" s="86" t="s">
        <v>502</v>
      </c>
      <c r="I52" s="86" t="s">
        <v>3974</v>
      </c>
      <c r="J52" s="86" t="s">
        <v>4199</v>
      </c>
      <c r="K52" s="86" t="s">
        <v>4200</v>
      </c>
      <c r="L52" s="86">
        <v>123</v>
      </c>
      <c r="M52" s="86" t="s">
        <v>4201</v>
      </c>
      <c r="N52" s="86" t="s">
        <v>4202</v>
      </c>
      <c r="O52" s="86" t="s">
        <v>4203</v>
      </c>
      <c r="P52" s="86" t="s">
        <v>4204</v>
      </c>
      <c r="Q52" s="86">
        <v>547</v>
      </c>
      <c r="R52" s="86" t="s">
        <v>4111</v>
      </c>
      <c r="S52" s="89" t="s">
        <v>496</v>
      </c>
      <c r="T52" s="86">
        <v>105815</v>
      </c>
      <c r="U52" s="5">
        <v>99814</v>
      </c>
      <c r="V52" s="5">
        <v>85195</v>
      </c>
      <c r="W52" s="5">
        <v>5947.05</v>
      </c>
      <c r="X52" s="5">
        <v>7064.98</v>
      </c>
      <c r="Y52" s="5">
        <v>8415.82</v>
      </c>
      <c r="Z52" s="5">
        <v>234</v>
      </c>
      <c r="AA52" s="5">
        <v>238</v>
      </c>
      <c r="AB52" s="5">
        <v>238</v>
      </c>
      <c r="AC52" s="5">
        <v>-1242.06</v>
      </c>
      <c r="AD52" s="5">
        <v>-8097.36</v>
      </c>
    </row>
    <row r="53" spans="1:30">
      <c r="A53" s="5" t="s">
        <v>4205</v>
      </c>
      <c r="B53" s="5" t="s">
        <v>1262</v>
      </c>
      <c r="C53" s="5" t="s">
        <v>1263</v>
      </c>
      <c r="D53" s="5" t="s">
        <v>1263</v>
      </c>
      <c r="E53" s="5" t="s">
        <v>496</v>
      </c>
      <c r="F53" s="86" t="s">
        <v>1264</v>
      </c>
      <c r="G53" s="86" t="s">
        <v>605</v>
      </c>
      <c r="H53" s="86" t="s">
        <v>502</v>
      </c>
      <c r="I53" s="86" t="s">
        <v>3974</v>
      </c>
      <c r="J53" s="86" t="s">
        <v>4206</v>
      </c>
      <c r="K53" s="86" t="s">
        <v>4207</v>
      </c>
      <c r="L53" s="86">
        <v>123</v>
      </c>
      <c r="M53" s="86" t="s">
        <v>4208</v>
      </c>
      <c r="N53" s="86" t="s">
        <v>4209</v>
      </c>
      <c r="O53" s="86" t="s">
        <v>4210</v>
      </c>
      <c r="P53" s="86" t="s">
        <v>4211</v>
      </c>
      <c r="Q53" s="86">
        <v>3424</v>
      </c>
      <c r="R53" s="86" t="s">
        <v>4111</v>
      </c>
      <c r="S53" s="89" t="s">
        <v>496</v>
      </c>
      <c r="T53" s="86">
        <v>464886</v>
      </c>
      <c r="U53" s="5">
        <v>373813</v>
      </c>
      <c r="V53" s="5">
        <v>347272</v>
      </c>
      <c r="W53" s="5">
        <v>28965.71</v>
      </c>
      <c r="X53" s="5">
        <v>29585.45</v>
      </c>
      <c r="Y53" s="5">
        <v>33860.75</v>
      </c>
      <c r="Z53" s="5">
        <v>234</v>
      </c>
      <c r="AA53" s="5">
        <v>238</v>
      </c>
      <c r="AB53" s="5">
        <v>238</v>
      </c>
      <c r="AC53" s="5">
        <v>-735.05</v>
      </c>
      <c r="AD53" s="5">
        <v>-9877.7999999999993</v>
      </c>
    </row>
    <row r="54" spans="1:30">
      <c r="A54" s="5" t="s">
        <v>4444</v>
      </c>
      <c r="B54" s="5" t="s">
        <v>970</v>
      </c>
      <c r="C54" s="5" t="s">
        <v>971</v>
      </c>
      <c r="D54" s="5" t="s">
        <v>971</v>
      </c>
      <c r="E54" s="5" t="s">
        <v>496</v>
      </c>
      <c r="F54" s="86" t="s">
        <v>972</v>
      </c>
      <c r="G54" s="86" t="s">
        <v>508</v>
      </c>
      <c r="H54" s="86" t="s">
        <v>502</v>
      </c>
      <c r="I54" s="86" t="s">
        <v>3952</v>
      </c>
      <c r="J54" s="86" t="s">
        <v>4445</v>
      </c>
      <c r="K54" s="86" t="s">
        <v>4446</v>
      </c>
      <c r="L54" s="86">
        <v>123</v>
      </c>
      <c r="M54" s="86" t="s">
        <v>4447</v>
      </c>
      <c r="N54" s="86" t="s">
        <v>4448</v>
      </c>
      <c r="O54" s="86" t="s">
        <v>4449</v>
      </c>
      <c r="P54" s="86" t="s">
        <v>4450</v>
      </c>
      <c r="Q54" s="86">
        <v>3130</v>
      </c>
      <c r="R54" s="86" t="s">
        <v>3950</v>
      </c>
      <c r="S54" s="89" t="s">
        <v>496</v>
      </c>
      <c r="T54" s="86">
        <v>469876</v>
      </c>
      <c r="U54" s="5">
        <v>356049</v>
      </c>
      <c r="V54" s="5">
        <v>316519</v>
      </c>
      <c r="W54" s="5">
        <v>32439.22</v>
      </c>
      <c r="X54" s="5">
        <v>31506.09</v>
      </c>
      <c r="Y54" s="5">
        <v>29776.09</v>
      </c>
      <c r="Z54" s="5">
        <v>234</v>
      </c>
      <c r="AA54" s="5">
        <v>238</v>
      </c>
      <c r="AB54" s="5">
        <v>238</v>
      </c>
      <c r="AC54" s="5">
        <v>0</v>
      </c>
      <c r="AD54" s="5">
        <v>0</v>
      </c>
    </row>
    <row r="55" spans="1:30">
      <c r="A55" s="5" t="s">
        <v>4451</v>
      </c>
      <c r="B55" s="5" t="s">
        <v>970</v>
      </c>
      <c r="C55" s="5" t="s">
        <v>971</v>
      </c>
      <c r="D55" s="5" t="s">
        <v>971</v>
      </c>
      <c r="E55" s="5" t="s">
        <v>496</v>
      </c>
      <c r="F55" s="86" t="s">
        <v>972</v>
      </c>
      <c r="G55" s="86" t="s">
        <v>508</v>
      </c>
      <c r="H55" s="86" t="s">
        <v>502</v>
      </c>
      <c r="I55" s="86" t="s">
        <v>3952</v>
      </c>
      <c r="J55" s="86" t="s">
        <v>4452</v>
      </c>
      <c r="K55" s="86" t="s">
        <v>4453</v>
      </c>
      <c r="L55" s="86">
        <v>123</v>
      </c>
      <c r="M55" s="86" t="s">
        <v>4454</v>
      </c>
      <c r="N55" s="86" t="s">
        <v>4455</v>
      </c>
      <c r="O55" s="86" t="s">
        <v>4456</v>
      </c>
      <c r="P55" s="86" t="s">
        <v>4457</v>
      </c>
      <c r="Q55" s="86">
        <v>3100</v>
      </c>
      <c r="R55" s="86" t="s">
        <v>3950</v>
      </c>
      <c r="S55" s="89" t="s">
        <v>496</v>
      </c>
      <c r="T55" s="86">
        <v>746538</v>
      </c>
      <c r="U55" s="5">
        <v>615062</v>
      </c>
      <c r="V55" s="5">
        <v>517684</v>
      </c>
      <c r="W55" s="5">
        <v>43935.53</v>
      </c>
      <c r="X55" s="5">
        <v>46057.13</v>
      </c>
      <c r="Y55" s="5">
        <v>42717.83</v>
      </c>
      <c r="Z55" s="5">
        <v>234</v>
      </c>
      <c r="AA55" s="5">
        <v>238</v>
      </c>
      <c r="AB55" s="5">
        <v>238</v>
      </c>
      <c r="AC55" s="5">
        <v>-1529.44</v>
      </c>
      <c r="AD55" s="5">
        <v>-18854.52</v>
      </c>
    </row>
    <row r="56" spans="1:30">
      <c r="A56" s="5" t="s">
        <v>4535</v>
      </c>
      <c r="B56" s="5" t="s">
        <v>874</v>
      </c>
      <c r="C56" s="5" t="s">
        <v>875</v>
      </c>
      <c r="D56" s="5" t="s">
        <v>875</v>
      </c>
      <c r="E56" s="5" t="s">
        <v>496</v>
      </c>
      <c r="F56" s="86" t="s">
        <v>876</v>
      </c>
      <c r="G56" s="86" t="s">
        <v>770</v>
      </c>
      <c r="H56" s="86" t="s">
        <v>502</v>
      </c>
      <c r="I56" s="86" t="s">
        <v>3952</v>
      </c>
      <c r="J56" s="86" t="s">
        <v>4536</v>
      </c>
      <c r="K56" s="86" t="s">
        <v>4537</v>
      </c>
      <c r="L56" s="86">
        <v>123</v>
      </c>
      <c r="M56" s="86" t="s">
        <v>4538</v>
      </c>
      <c r="N56" s="86" t="s">
        <v>4539</v>
      </c>
      <c r="O56" s="86" t="s">
        <v>4540</v>
      </c>
      <c r="P56" s="86" t="s">
        <v>4541</v>
      </c>
      <c r="Q56" s="86">
        <v>4060</v>
      </c>
      <c r="R56" s="86" t="s">
        <v>4111</v>
      </c>
      <c r="S56" s="89" t="s">
        <v>496</v>
      </c>
      <c r="T56" s="86">
        <v>66189</v>
      </c>
      <c r="U56" s="5">
        <v>60113</v>
      </c>
      <c r="V56" s="5">
        <v>54003</v>
      </c>
      <c r="W56" s="5">
        <v>13982.89</v>
      </c>
      <c r="X56" s="5">
        <v>13629.58</v>
      </c>
      <c r="Y56" s="5">
        <v>16102.37</v>
      </c>
      <c r="Z56" s="5">
        <v>234</v>
      </c>
      <c r="AA56" s="5">
        <v>238</v>
      </c>
      <c r="AB56" s="5">
        <v>238</v>
      </c>
      <c r="AC56" s="5">
        <v>-4253.2700000000004</v>
      </c>
      <c r="AD56" s="5">
        <v>-52905.96</v>
      </c>
    </row>
    <row r="57" spans="1:30">
      <c r="A57" s="5" t="s">
        <v>4493</v>
      </c>
      <c r="B57" s="5" t="s">
        <v>932</v>
      </c>
      <c r="C57" s="5" t="s">
        <v>933</v>
      </c>
      <c r="D57" s="5" t="s">
        <v>933</v>
      </c>
      <c r="E57" s="5" t="s">
        <v>496</v>
      </c>
      <c r="F57" s="86" t="s">
        <v>934</v>
      </c>
      <c r="G57" s="86" t="s">
        <v>770</v>
      </c>
      <c r="H57" s="86" t="s">
        <v>502</v>
      </c>
      <c r="I57" s="86" t="s">
        <v>3952</v>
      </c>
      <c r="J57" s="86" t="s">
        <v>4494</v>
      </c>
      <c r="K57" s="86" t="s">
        <v>4495</v>
      </c>
      <c r="L57" s="86">
        <v>123</v>
      </c>
      <c r="M57" s="86" t="s">
        <v>4496</v>
      </c>
      <c r="N57" s="86" t="s">
        <v>4497</v>
      </c>
      <c r="O57" s="86" t="s">
        <v>4498</v>
      </c>
      <c r="P57" s="86" t="s">
        <v>4499</v>
      </c>
      <c r="Q57" s="86">
        <v>1650</v>
      </c>
      <c r="R57" s="86" t="s">
        <v>4111</v>
      </c>
      <c r="S57" s="89" t="s">
        <v>496</v>
      </c>
      <c r="T57" s="86">
        <v>63922</v>
      </c>
      <c r="U57" s="5">
        <v>56468</v>
      </c>
      <c r="V57" s="5">
        <v>45624</v>
      </c>
      <c r="W57" s="5">
        <v>7261.09</v>
      </c>
      <c r="X57" s="5">
        <v>7347.9</v>
      </c>
      <c r="Y57" s="5">
        <v>7589.55</v>
      </c>
      <c r="Z57" s="5">
        <v>234</v>
      </c>
      <c r="AA57" s="5">
        <v>238</v>
      </c>
      <c r="AB57" s="5">
        <v>238</v>
      </c>
      <c r="AC57" s="5">
        <v>-897.66</v>
      </c>
      <c r="AD57" s="5">
        <v>-12058.2</v>
      </c>
    </row>
    <row r="58" spans="1:30">
      <c r="A58" s="5" t="s">
        <v>3959</v>
      </c>
      <c r="B58" s="5" t="s">
        <v>1669</v>
      </c>
      <c r="C58" s="5" t="s">
        <v>1670</v>
      </c>
      <c r="D58" s="5" t="s">
        <v>1670</v>
      </c>
      <c r="E58" s="5" t="s">
        <v>496</v>
      </c>
      <c r="F58" s="86" t="s">
        <v>1671</v>
      </c>
      <c r="G58" s="86" t="s">
        <v>519</v>
      </c>
      <c r="H58" s="86" t="s">
        <v>502</v>
      </c>
      <c r="I58" s="86" t="s">
        <v>3952</v>
      </c>
      <c r="J58" s="86" t="s">
        <v>3960</v>
      </c>
      <c r="K58" s="86" t="s">
        <v>3961</v>
      </c>
      <c r="L58" s="86">
        <v>123</v>
      </c>
      <c r="M58" s="86" t="s">
        <v>3962</v>
      </c>
      <c r="N58" s="86" t="s">
        <v>3963</v>
      </c>
      <c r="O58" s="86" t="s">
        <v>3964</v>
      </c>
      <c r="P58" s="86" t="s">
        <v>3965</v>
      </c>
      <c r="Q58" s="86">
        <v>3260</v>
      </c>
      <c r="R58" s="86" t="s">
        <v>3950</v>
      </c>
      <c r="S58" s="89" t="s">
        <v>496</v>
      </c>
      <c r="T58" s="86">
        <v>331904</v>
      </c>
      <c r="U58" s="5">
        <v>322399</v>
      </c>
      <c r="V58" s="5">
        <v>318674</v>
      </c>
      <c r="W58" s="5">
        <v>27000.22</v>
      </c>
      <c r="X58" s="5">
        <v>30423.16</v>
      </c>
      <c r="Y58" s="5">
        <v>46632.9</v>
      </c>
      <c r="Z58" s="5">
        <v>234</v>
      </c>
      <c r="AA58" s="5">
        <v>238</v>
      </c>
      <c r="AB58" s="5">
        <v>238</v>
      </c>
      <c r="AC58" s="5">
        <v>-6710.28</v>
      </c>
      <c r="AD58" s="5">
        <v>-85859.4</v>
      </c>
    </row>
    <row r="59" spans="1:30">
      <c r="A59" s="5" t="s">
        <v>3966</v>
      </c>
      <c r="B59" s="5" t="s">
        <v>1664</v>
      </c>
      <c r="C59" s="5" t="s">
        <v>1665</v>
      </c>
      <c r="D59" s="5" t="s">
        <v>1665</v>
      </c>
      <c r="E59" s="5" t="s">
        <v>496</v>
      </c>
      <c r="F59" s="86" t="s">
        <v>1666</v>
      </c>
      <c r="G59" s="86" t="s">
        <v>519</v>
      </c>
      <c r="H59" s="86" t="s">
        <v>502</v>
      </c>
      <c r="I59" s="86" t="s">
        <v>3952</v>
      </c>
      <c r="J59" s="86" t="s">
        <v>3967</v>
      </c>
      <c r="K59" s="86" t="s">
        <v>3968</v>
      </c>
      <c r="L59" s="86">
        <v>123</v>
      </c>
      <c r="M59" s="86" t="s">
        <v>3969</v>
      </c>
      <c r="N59" s="86" t="s">
        <v>3970</v>
      </c>
      <c r="O59" s="86" t="s">
        <v>3971</v>
      </c>
      <c r="P59" s="86" t="s">
        <v>3972</v>
      </c>
      <c r="Q59" s="86">
        <v>5446</v>
      </c>
      <c r="R59" s="86" t="s">
        <v>3950</v>
      </c>
      <c r="S59" s="89" t="s">
        <v>496</v>
      </c>
      <c r="T59" s="86">
        <v>389806</v>
      </c>
      <c r="U59" s="5">
        <v>387084</v>
      </c>
      <c r="V59" s="5">
        <v>366594</v>
      </c>
      <c r="W59" s="5">
        <v>35013.67</v>
      </c>
      <c r="X59" s="5">
        <v>39262.559999999998</v>
      </c>
      <c r="Y59" s="5">
        <v>56483.89</v>
      </c>
      <c r="Z59" s="5">
        <v>234</v>
      </c>
      <c r="AA59" s="5">
        <v>238</v>
      </c>
      <c r="AB59" s="5">
        <v>238</v>
      </c>
      <c r="AC59" s="5">
        <v>-554.21</v>
      </c>
      <c r="AD59" s="5">
        <v>-7315.32</v>
      </c>
    </row>
    <row r="60" spans="1:30">
      <c r="A60" s="5" t="s">
        <v>3973</v>
      </c>
      <c r="B60" s="5" t="s">
        <v>1664</v>
      </c>
      <c r="C60" s="5" t="s">
        <v>1665</v>
      </c>
      <c r="D60" s="5" t="s">
        <v>1665</v>
      </c>
      <c r="E60" s="5" t="s">
        <v>496</v>
      </c>
      <c r="F60" s="86" t="s">
        <v>1666</v>
      </c>
      <c r="G60" s="86" t="s">
        <v>519</v>
      </c>
      <c r="H60" s="86" t="s">
        <v>502</v>
      </c>
      <c r="I60" s="86" t="s">
        <v>3974</v>
      </c>
      <c r="J60" s="86" t="s">
        <v>3975</v>
      </c>
      <c r="K60" s="86" t="s">
        <v>3976</v>
      </c>
      <c r="L60" s="86">
        <v>123</v>
      </c>
      <c r="M60" s="86" t="s">
        <v>3977</v>
      </c>
      <c r="N60" s="86" t="s">
        <v>3978</v>
      </c>
      <c r="O60" s="86" t="s">
        <v>3979</v>
      </c>
      <c r="P60" s="86" t="s">
        <v>3980</v>
      </c>
      <c r="Q60" s="86">
        <v>96</v>
      </c>
      <c r="R60" s="86" t="s">
        <v>3950</v>
      </c>
      <c r="S60" s="89" t="s">
        <v>496</v>
      </c>
      <c r="T60" s="86">
        <v>91399</v>
      </c>
      <c r="U60" s="5">
        <v>76720</v>
      </c>
      <c r="V60" s="5">
        <v>62027</v>
      </c>
      <c r="W60" s="5">
        <v>4259.9799999999996</v>
      </c>
      <c r="X60" s="5">
        <v>4708.1099999999997</v>
      </c>
      <c r="Y60" s="5">
        <v>3761.63</v>
      </c>
      <c r="Z60" s="5">
        <v>234</v>
      </c>
      <c r="AA60" s="5">
        <v>238</v>
      </c>
      <c r="AB60" s="5">
        <v>238</v>
      </c>
      <c r="AC60" s="5">
        <v>-4848.6000000000004</v>
      </c>
      <c r="AD60" s="5">
        <v>-56250.12</v>
      </c>
    </row>
    <row r="61" spans="1:30">
      <c r="A61" s="5" t="s">
        <v>4458</v>
      </c>
      <c r="B61" s="5" t="s">
        <v>967</v>
      </c>
      <c r="C61" s="5" t="s">
        <v>968</v>
      </c>
      <c r="D61" s="5" t="s">
        <v>968</v>
      </c>
      <c r="E61" s="5" t="s">
        <v>496</v>
      </c>
      <c r="F61" s="86" t="s">
        <v>969</v>
      </c>
      <c r="G61" s="86" t="s">
        <v>770</v>
      </c>
      <c r="H61" s="86" t="s">
        <v>502</v>
      </c>
      <c r="I61" s="86" t="s">
        <v>3974</v>
      </c>
      <c r="J61" s="86" t="s">
        <v>4459</v>
      </c>
      <c r="K61" s="86" t="s">
        <v>4460</v>
      </c>
      <c r="L61" s="86">
        <v>123</v>
      </c>
      <c r="M61" s="86" t="s">
        <v>4461</v>
      </c>
      <c r="N61" s="86" t="s">
        <v>4462</v>
      </c>
      <c r="O61" s="86" t="s">
        <v>4463</v>
      </c>
      <c r="P61" s="86" t="s">
        <v>4464</v>
      </c>
      <c r="Q61" s="86">
        <v>480</v>
      </c>
      <c r="R61" s="86" t="s">
        <v>3950</v>
      </c>
      <c r="S61" s="89" t="s">
        <v>496</v>
      </c>
      <c r="T61" s="86">
        <v>100873</v>
      </c>
      <c r="U61" s="5">
        <v>58479</v>
      </c>
      <c r="V61" s="5">
        <v>62746</v>
      </c>
      <c r="W61" s="5">
        <v>6402.95</v>
      </c>
      <c r="X61" s="5">
        <v>5110.2700000000004</v>
      </c>
      <c r="Y61" s="5">
        <v>4640.03</v>
      </c>
      <c r="Z61" s="5">
        <v>234</v>
      </c>
      <c r="AA61" s="5">
        <v>238</v>
      </c>
      <c r="AB61" s="5">
        <v>238</v>
      </c>
      <c r="AC61" s="5">
        <v>-3534.58</v>
      </c>
      <c r="AD61" s="5">
        <v>0</v>
      </c>
    </row>
    <row r="62" spans="1:30">
      <c r="A62" s="5" t="s">
        <v>4542</v>
      </c>
      <c r="B62" s="5" t="s">
        <v>869</v>
      </c>
      <c r="C62" s="5" t="s">
        <v>870</v>
      </c>
      <c r="D62" s="5" t="s">
        <v>870</v>
      </c>
      <c r="E62" s="5" t="s">
        <v>496</v>
      </c>
      <c r="F62" s="86" t="s">
        <v>871</v>
      </c>
      <c r="G62" s="86" t="s">
        <v>770</v>
      </c>
      <c r="H62" s="86" t="s">
        <v>502</v>
      </c>
      <c r="I62" s="86" t="s">
        <v>3952</v>
      </c>
      <c r="J62" s="86" t="s">
        <v>4543</v>
      </c>
      <c r="K62" s="86" t="s">
        <v>4544</v>
      </c>
      <c r="L62" s="86">
        <v>123</v>
      </c>
      <c r="M62" s="86" t="s">
        <v>4545</v>
      </c>
      <c r="N62" s="86" t="s">
        <v>4546</v>
      </c>
      <c r="O62" s="86" t="s">
        <v>4547</v>
      </c>
      <c r="P62" s="86" t="s">
        <v>4548</v>
      </c>
      <c r="Q62" s="86">
        <v>6640</v>
      </c>
      <c r="R62" s="86" t="s">
        <v>3950</v>
      </c>
      <c r="S62" s="89" t="s">
        <v>496</v>
      </c>
      <c r="T62" s="86">
        <v>1010288</v>
      </c>
      <c r="U62" s="5">
        <v>955683</v>
      </c>
      <c r="V62" s="5">
        <v>916933</v>
      </c>
      <c r="W62" s="5">
        <v>64023.07</v>
      </c>
      <c r="X62" s="5">
        <v>74559.91</v>
      </c>
      <c r="Y62" s="5">
        <v>111130.79</v>
      </c>
      <c r="Z62" s="5">
        <v>234</v>
      </c>
      <c r="AA62" s="5">
        <v>238</v>
      </c>
      <c r="AB62" s="5">
        <v>238</v>
      </c>
      <c r="AC62" s="5">
        <v>-3436.45</v>
      </c>
      <c r="AD62" s="5">
        <v>-47026.44</v>
      </c>
    </row>
    <row r="63" spans="1:30">
      <c r="A63" s="5" t="s">
        <v>4604</v>
      </c>
      <c r="B63" s="5" t="s">
        <v>767</v>
      </c>
      <c r="C63" s="5" t="s">
        <v>768</v>
      </c>
      <c r="D63" s="5" t="s">
        <v>768</v>
      </c>
      <c r="E63" s="5" t="s">
        <v>496</v>
      </c>
      <c r="F63" s="86" t="s">
        <v>769</v>
      </c>
      <c r="G63" s="86" t="s">
        <v>770</v>
      </c>
      <c r="H63" s="86" t="s">
        <v>502</v>
      </c>
      <c r="I63" s="86" t="s">
        <v>3952</v>
      </c>
      <c r="J63" s="86" t="s">
        <v>4605</v>
      </c>
      <c r="K63" s="86" t="s">
        <v>4606</v>
      </c>
      <c r="L63" s="86">
        <v>123</v>
      </c>
      <c r="M63" s="86" t="s">
        <v>4607</v>
      </c>
      <c r="N63" s="86" t="s">
        <v>4608</v>
      </c>
      <c r="O63" s="86" t="s">
        <v>4609</v>
      </c>
      <c r="P63" s="86" t="s">
        <v>4610</v>
      </c>
      <c r="Q63" s="86">
        <v>306</v>
      </c>
      <c r="R63" s="86" t="s">
        <v>3950</v>
      </c>
      <c r="S63" s="89" t="s">
        <v>496</v>
      </c>
      <c r="T63" s="86">
        <v>73622</v>
      </c>
      <c r="U63" s="5">
        <v>71241</v>
      </c>
      <c r="V63" s="5">
        <v>59730</v>
      </c>
      <c r="W63" s="5">
        <v>4471.55</v>
      </c>
      <c r="X63" s="5">
        <v>5335.26</v>
      </c>
      <c r="Y63" s="5">
        <v>6304.9</v>
      </c>
      <c r="Z63" s="5">
        <v>234</v>
      </c>
      <c r="AA63" s="5">
        <v>238</v>
      </c>
      <c r="AB63" s="5">
        <v>238</v>
      </c>
      <c r="AC63" s="5">
        <v>-1638.32</v>
      </c>
      <c r="AD63" s="5">
        <v>-24067.56</v>
      </c>
    </row>
    <row r="64" spans="1:30">
      <c r="A64" s="5" t="s">
        <v>4037</v>
      </c>
      <c r="B64" s="5" t="s">
        <v>1579</v>
      </c>
      <c r="C64" s="5" t="s">
        <v>1580</v>
      </c>
      <c r="D64" s="5" t="s">
        <v>1580</v>
      </c>
      <c r="E64" s="5" t="s">
        <v>496</v>
      </c>
      <c r="F64" s="86" t="s">
        <v>620</v>
      </c>
      <c r="G64" s="86" t="s">
        <v>589</v>
      </c>
      <c r="H64" s="86" t="s">
        <v>502</v>
      </c>
      <c r="I64" s="86" t="s">
        <v>3943</v>
      </c>
      <c r="J64" s="86" t="s">
        <v>4038</v>
      </c>
      <c r="K64" s="86" t="s">
        <v>4039</v>
      </c>
      <c r="L64" s="86">
        <v>123</v>
      </c>
      <c r="M64" s="86" t="s">
        <v>4040</v>
      </c>
      <c r="N64" s="86" t="s">
        <v>4041</v>
      </c>
      <c r="O64" s="86" t="s">
        <v>4042</v>
      </c>
      <c r="P64" s="86" t="s">
        <v>4043</v>
      </c>
      <c r="Q64" s="86">
        <v>6009</v>
      </c>
      <c r="R64" s="86" t="s">
        <v>3950</v>
      </c>
      <c r="S64" s="89" t="s">
        <v>496</v>
      </c>
      <c r="T64" s="86">
        <v>776240</v>
      </c>
      <c r="U64" s="5">
        <v>673750</v>
      </c>
      <c r="V64" s="5">
        <v>487300</v>
      </c>
      <c r="W64" s="5">
        <v>52618.63</v>
      </c>
      <c r="X64" s="5">
        <v>56373.57</v>
      </c>
      <c r="Y64" s="5">
        <v>40191.11</v>
      </c>
      <c r="Z64" s="5">
        <v>234</v>
      </c>
      <c r="AA64" s="5">
        <v>238</v>
      </c>
      <c r="AB64" s="5">
        <v>238</v>
      </c>
      <c r="AC64" s="5">
        <v>-230.37</v>
      </c>
      <c r="AD64" s="5">
        <v>-2680.2</v>
      </c>
    </row>
    <row r="65" spans="1:30">
      <c r="A65" s="5" t="s">
        <v>4219</v>
      </c>
      <c r="B65" s="5" t="s">
        <v>1228</v>
      </c>
      <c r="C65" s="5" t="s">
        <v>1229</v>
      </c>
      <c r="D65" s="5" t="s">
        <v>1229</v>
      </c>
      <c r="E65" s="5" t="s">
        <v>496</v>
      </c>
      <c r="F65" s="86" t="s">
        <v>1230</v>
      </c>
      <c r="G65" s="86" t="s">
        <v>501</v>
      </c>
      <c r="H65" s="86" t="s">
        <v>502</v>
      </c>
      <c r="I65" s="86" t="s">
        <v>3952</v>
      </c>
      <c r="J65" s="86" t="s">
        <v>4220</v>
      </c>
      <c r="K65" s="86" t="s">
        <v>4221</v>
      </c>
      <c r="L65" s="86">
        <v>123</v>
      </c>
      <c r="M65" s="86" t="s">
        <v>4222</v>
      </c>
      <c r="N65" s="86" t="s">
        <v>4223</v>
      </c>
      <c r="O65" s="86" t="s">
        <v>4224</v>
      </c>
      <c r="P65" s="86" t="s">
        <v>4225</v>
      </c>
      <c r="Q65" s="86">
        <v>898</v>
      </c>
      <c r="R65" s="86" t="s">
        <v>3950</v>
      </c>
      <c r="S65" s="89" t="s">
        <v>496</v>
      </c>
      <c r="T65" s="86">
        <v>200074</v>
      </c>
      <c r="U65" s="5">
        <v>189754</v>
      </c>
      <c r="V65" s="5">
        <v>182292</v>
      </c>
      <c r="W65" s="5">
        <v>12453.93</v>
      </c>
      <c r="X65" s="5">
        <v>14597.99</v>
      </c>
      <c r="Y65" s="5">
        <v>21931.74</v>
      </c>
      <c r="Z65" s="5">
        <v>234</v>
      </c>
      <c r="AA65" s="5">
        <v>238</v>
      </c>
      <c r="AB65" s="5">
        <v>238</v>
      </c>
      <c r="AC65" s="5">
        <v>-3299.07</v>
      </c>
      <c r="AD65" s="5">
        <v>-35935.08</v>
      </c>
    </row>
    <row r="66" spans="1:30">
      <c r="A66" s="5" t="s">
        <v>4212</v>
      </c>
      <c r="B66" s="5" t="s">
        <v>1236</v>
      </c>
      <c r="C66" s="5" t="s">
        <v>1237</v>
      </c>
      <c r="D66" s="5" t="s">
        <v>1237</v>
      </c>
      <c r="E66" s="5" t="s">
        <v>496</v>
      </c>
      <c r="F66" s="86" t="s">
        <v>1238</v>
      </c>
      <c r="G66" s="86" t="s">
        <v>643</v>
      </c>
      <c r="H66" s="86" t="s">
        <v>502</v>
      </c>
      <c r="I66" s="86" t="s">
        <v>3952</v>
      </c>
      <c r="J66" s="86" t="s">
        <v>4213</v>
      </c>
      <c r="K66" s="86" t="s">
        <v>4214</v>
      </c>
      <c r="L66" s="86">
        <v>123</v>
      </c>
      <c r="M66" s="86" t="s">
        <v>4215</v>
      </c>
      <c r="N66" s="86" t="s">
        <v>4216</v>
      </c>
      <c r="O66" s="86" t="s">
        <v>4217</v>
      </c>
      <c r="P66" s="86" t="s">
        <v>4218</v>
      </c>
      <c r="Q66" s="86">
        <v>911</v>
      </c>
      <c r="R66" s="86" t="s">
        <v>3996</v>
      </c>
      <c r="S66" s="89" t="s">
        <v>496</v>
      </c>
      <c r="T66" s="86">
        <v>207057</v>
      </c>
      <c r="U66" s="5">
        <v>183450</v>
      </c>
      <c r="V66" s="5">
        <v>165466</v>
      </c>
      <c r="W66" s="5">
        <v>12574.79</v>
      </c>
      <c r="X66" s="5">
        <v>14025.45</v>
      </c>
      <c r="Y66" s="5">
        <v>17165.45</v>
      </c>
      <c r="Z66" s="5">
        <v>234</v>
      </c>
      <c r="AA66" s="5">
        <v>238</v>
      </c>
      <c r="AB66" s="5">
        <v>238</v>
      </c>
      <c r="AC66" s="5">
        <v>-1174.77</v>
      </c>
      <c r="AD66" s="5">
        <v>-15369.12</v>
      </c>
    </row>
    <row r="67" spans="1:30">
      <c r="A67" s="5" t="s">
        <v>4500</v>
      </c>
      <c r="B67" s="5" t="s">
        <v>927</v>
      </c>
      <c r="C67" s="5" t="s">
        <v>928</v>
      </c>
      <c r="D67" s="5" t="s">
        <v>928</v>
      </c>
      <c r="E67" s="5" t="s">
        <v>496</v>
      </c>
      <c r="F67" s="86" t="s">
        <v>929</v>
      </c>
      <c r="G67" s="86" t="s">
        <v>770</v>
      </c>
      <c r="H67" s="86" t="s">
        <v>502</v>
      </c>
      <c r="I67" s="86" t="s">
        <v>3974</v>
      </c>
      <c r="J67" s="86" t="s">
        <v>4501</v>
      </c>
      <c r="K67" s="86" t="s">
        <v>4502</v>
      </c>
      <c r="L67" s="86">
        <v>123</v>
      </c>
      <c r="M67" s="86" t="s">
        <v>4503</v>
      </c>
      <c r="N67" s="86" t="s">
        <v>4504</v>
      </c>
      <c r="O67" s="86" t="s">
        <v>4505</v>
      </c>
      <c r="P67" s="86" t="s">
        <v>4506</v>
      </c>
      <c r="Q67" s="86">
        <v>325</v>
      </c>
      <c r="R67" s="86" t="s">
        <v>3950</v>
      </c>
      <c r="S67" s="89" t="s">
        <v>496</v>
      </c>
      <c r="T67" s="86">
        <v>48564</v>
      </c>
      <c r="U67" s="5">
        <v>42248</v>
      </c>
      <c r="V67" s="5">
        <v>41365</v>
      </c>
      <c r="W67" s="5">
        <v>3509.78</v>
      </c>
      <c r="X67" s="5">
        <v>3734.31</v>
      </c>
      <c r="Y67" s="5">
        <v>5182.97</v>
      </c>
      <c r="Z67" s="5">
        <v>234</v>
      </c>
      <c r="AA67" s="5">
        <v>238</v>
      </c>
      <c r="AB67" s="5">
        <v>238</v>
      </c>
      <c r="AC67" s="5">
        <v>-1239.53</v>
      </c>
      <c r="AD67" s="5">
        <v>-20337.96</v>
      </c>
    </row>
    <row r="68" spans="1:30">
      <c r="A68" s="5" t="s">
        <v>4549</v>
      </c>
      <c r="B68" s="5" t="s">
        <v>854</v>
      </c>
      <c r="C68" s="5" t="s">
        <v>855</v>
      </c>
      <c r="D68" s="5" t="s">
        <v>855</v>
      </c>
      <c r="E68" s="5" t="s">
        <v>496</v>
      </c>
      <c r="F68" s="86" t="s">
        <v>856</v>
      </c>
      <c r="G68" s="86" t="s">
        <v>501</v>
      </c>
      <c r="H68" s="86" t="s">
        <v>502</v>
      </c>
      <c r="I68" s="86" t="s">
        <v>3952</v>
      </c>
      <c r="J68" s="86" t="s">
        <v>4550</v>
      </c>
      <c r="K68" s="86" t="s">
        <v>4551</v>
      </c>
      <c r="L68" s="86">
        <v>123</v>
      </c>
      <c r="M68" s="86" t="s">
        <v>4552</v>
      </c>
      <c r="N68" s="86" t="s">
        <v>4553</v>
      </c>
      <c r="O68" s="86" t="s">
        <v>4554</v>
      </c>
      <c r="P68" s="86" t="s">
        <v>4555</v>
      </c>
      <c r="Q68" s="86">
        <v>6690</v>
      </c>
      <c r="R68" s="86" t="s">
        <v>3950</v>
      </c>
      <c r="S68" s="89" t="s">
        <v>496</v>
      </c>
      <c r="T68" s="86">
        <v>413866</v>
      </c>
      <c r="U68" s="5">
        <v>353966</v>
      </c>
      <c r="V68" s="5">
        <v>354539</v>
      </c>
      <c r="W68" s="5">
        <v>39202.019999999997</v>
      </c>
      <c r="X68" s="5">
        <v>39829.519999999997</v>
      </c>
      <c r="Y68" s="5">
        <v>54294.67</v>
      </c>
      <c r="Z68" s="5">
        <v>234</v>
      </c>
      <c r="AA68" s="5">
        <v>238</v>
      </c>
      <c r="AB68" s="5">
        <v>238</v>
      </c>
      <c r="AC68" s="5">
        <v>-551.87</v>
      </c>
      <c r="AD68" s="5">
        <v>-5948.04</v>
      </c>
    </row>
    <row r="69" spans="1:30">
      <c r="A69" s="5" t="s">
        <v>4226</v>
      </c>
      <c r="B69" s="5" t="s">
        <v>1214</v>
      </c>
      <c r="C69" s="5" t="s">
        <v>1215</v>
      </c>
      <c r="D69" s="5" t="s">
        <v>1215</v>
      </c>
      <c r="E69" s="5" t="s">
        <v>496</v>
      </c>
      <c r="F69" s="86" t="s">
        <v>1216</v>
      </c>
      <c r="G69" s="86" t="s">
        <v>534</v>
      </c>
      <c r="H69" s="86" t="s">
        <v>502</v>
      </c>
      <c r="I69" s="86" t="s">
        <v>3952</v>
      </c>
      <c r="J69" s="86" t="s">
        <v>4227</v>
      </c>
      <c r="K69" s="86" t="s">
        <v>4228</v>
      </c>
      <c r="L69" s="86">
        <v>123</v>
      </c>
      <c r="M69" s="86" t="s">
        <v>4229</v>
      </c>
      <c r="N69" s="86" t="s">
        <v>4230</v>
      </c>
      <c r="O69" s="86" t="s">
        <v>4231</v>
      </c>
      <c r="P69" s="86" t="s">
        <v>4232</v>
      </c>
      <c r="Q69" s="86">
        <v>1811</v>
      </c>
      <c r="R69" s="86" t="s">
        <v>3996</v>
      </c>
      <c r="S69" s="89" t="s">
        <v>496</v>
      </c>
      <c r="T69" s="86">
        <v>69708</v>
      </c>
      <c r="U69" s="5">
        <v>58670</v>
      </c>
      <c r="V69" s="5">
        <v>59995</v>
      </c>
      <c r="W69" s="5">
        <v>10695.47</v>
      </c>
      <c r="X69" s="5">
        <v>10378.76</v>
      </c>
      <c r="Y69" s="5">
        <v>13466.45</v>
      </c>
      <c r="Z69" s="5">
        <v>234</v>
      </c>
      <c r="AA69" s="5">
        <v>238</v>
      </c>
      <c r="AB69" s="5">
        <v>238</v>
      </c>
      <c r="AC69" s="5">
        <v>-900.47</v>
      </c>
      <c r="AD69" s="5">
        <v>-11405.76</v>
      </c>
    </row>
    <row r="70" spans="1:30">
      <c r="A70" s="5" t="s">
        <v>4233</v>
      </c>
      <c r="B70" s="5" t="s">
        <v>1207</v>
      </c>
      <c r="C70" s="5" t="s">
        <v>1208</v>
      </c>
      <c r="D70" s="5" t="s">
        <v>1208</v>
      </c>
      <c r="E70" s="5" t="s">
        <v>496</v>
      </c>
      <c r="F70" s="86" t="s">
        <v>1209</v>
      </c>
      <c r="G70" s="86" t="s">
        <v>534</v>
      </c>
      <c r="H70" s="86" t="s">
        <v>502</v>
      </c>
      <c r="I70" s="86" t="s">
        <v>3974</v>
      </c>
      <c r="J70" s="86" t="s">
        <v>4234</v>
      </c>
      <c r="K70" s="86" t="s">
        <v>4235</v>
      </c>
      <c r="L70" s="86">
        <v>123</v>
      </c>
      <c r="M70" s="86" t="s">
        <v>4236</v>
      </c>
      <c r="N70" s="86" t="s">
        <v>4237</v>
      </c>
      <c r="O70" s="86" t="s">
        <v>4238</v>
      </c>
      <c r="P70" s="86" t="s">
        <v>4239</v>
      </c>
      <c r="Q70" s="86">
        <v>395</v>
      </c>
      <c r="R70" s="86" t="s">
        <v>3996</v>
      </c>
      <c r="S70" s="89" t="s">
        <v>496</v>
      </c>
      <c r="T70" s="86">
        <v>85036</v>
      </c>
      <c r="U70" s="5">
        <v>70525</v>
      </c>
      <c r="V70" s="5">
        <v>70675</v>
      </c>
      <c r="W70" s="5">
        <v>5253.94</v>
      </c>
      <c r="X70" s="5">
        <v>5507.08</v>
      </c>
      <c r="Y70" s="5">
        <v>7753.59</v>
      </c>
      <c r="Z70" s="5">
        <v>234</v>
      </c>
      <c r="AA70" s="5">
        <v>238</v>
      </c>
      <c r="AB70" s="5">
        <v>238</v>
      </c>
      <c r="AC70" s="5">
        <v>-2268.69</v>
      </c>
      <c r="AD70" s="5">
        <v>-26732.639999999999</v>
      </c>
    </row>
    <row r="71" spans="1:30">
      <c r="A71" s="5" t="s">
        <v>4632</v>
      </c>
      <c r="B71" s="5" t="s">
        <v>670</v>
      </c>
      <c r="C71" s="5" t="s">
        <v>671</v>
      </c>
      <c r="D71" s="5" t="s">
        <v>671</v>
      </c>
      <c r="E71" s="5" t="s">
        <v>496</v>
      </c>
      <c r="F71" s="86" t="s">
        <v>672</v>
      </c>
      <c r="G71" s="86" t="s">
        <v>643</v>
      </c>
      <c r="H71" s="86" t="s">
        <v>502</v>
      </c>
      <c r="I71" s="86" t="s">
        <v>3974</v>
      </c>
      <c r="J71" s="86" t="s">
        <v>4633</v>
      </c>
      <c r="K71" s="86" t="s">
        <v>4634</v>
      </c>
      <c r="L71" s="86">
        <v>123</v>
      </c>
      <c r="M71" s="86" t="s">
        <v>4635</v>
      </c>
      <c r="N71" s="86" t="s">
        <v>4636</v>
      </c>
      <c r="O71" s="86" t="s">
        <v>4637</v>
      </c>
      <c r="P71" s="86" t="s">
        <v>4638</v>
      </c>
      <c r="Q71" s="86">
        <v>3531</v>
      </c>
      <c r="R71" s="86" t="s">
        <v>3996</v>
      </c>
      <c r="S71" s="89" t="s">
        <v>496</v>
      </c>
      <c r="T71" s="86">
        <v>459369</v>
      </c>
      <c r="U71" s="5">
        <v>403538</v>
      </c>
      <c r="V71" s="5">
        <v>379674</v>
      </c>
      <c r="W71" s="5">
        <v>32632.77</v>
      </c>
      <c r="X71" s="5">
        <v>34998.81</v>
      </c>
      <c r="Y71" s="5">
        <v>45833.31</v>
      </c>
      <c r="Z71" s="5">
        <v>234</v>
      </c>
      <c r="AA71" s="5">
        <v>238</v>
      </c>
      <c r="AB71" s="5">
        <v>238</v>
      </c>
      <c r="AC71" s="5">
        <v>-10944.39</v>
      </c>
      <c r="AD71" s="5">
        <v>-140029.20000000001</v>
      </c>
    </row>
    <row r="72" spans="1:30">
      <c r="A72" s="5" t="s">
        <v>4639</v>
      </c>
      <c r="B72" s="5" t="s">
        <v>670</v>
      </c>
      <c r="C72" s="5" t="s">
        <v>671</v>
      </c>
      <c r="D72" s="5" t="s">
        <v>671</v>
      </c>
      <c r="E72" s="5" t="s">
        <v>496</v>
      </c>
      <c r="F72" s="86" t="s">
        <v>672</v>
      </c>
      <c r="G72" s="86" t="s">
        <v>643</v>
      </c>
      <c r="H72" s="86" t="s">
        <v>502</v>
      </c>
      <c r="I72" s="86" t="s">
        <v>3974</v>
      </c>
      <c r="J72" s="86" t="s">
        <v>4640</v>
      </c>
      <c r="K72" s="86" t="s">
        <v>4641</v>
      </c>
      <c r="L72" s="86">
        <v>123</v>
      </c>
      <c r="M72" s="86" t="s">
        <v>4642</v>
      </c>
      <c r="N72" s="86" t="s">
        <v>4643</v>
      </c>
      <c r="O72" s="86" t="s">
        <v>4644</v>
      </c>
      <c r="P72" s="86" t="s">
        <v>4645</v>
      </c>
      <c r="Q72" s="86">
        <v>425</v>
      </c>
      <c r="R72" s="86" t="s">
        <v>3996</v>
      </c>
      <c r="S72" s="89" t="s">
        <v>496</v>
      </c>
      <c r="T72" s="86">
        <v>91889</v>
      </c>
      <c r="U72" s="5">
        <v>94520</v>
      </c>
      <c r="V72" s="5">
        <v>80780</v>
      </c>
      <c r="W72" s="5">
        <v>5669.48</v>
      </c>
      <c r="X72" s="5">
        <v>7114.18</v>
      </c>
      <c r="Y72" s="5">
        <v>9360.06</v>
      </c>
      <c r="Z72" s="5">
        <v>234</v>
      </c>
      <c r="AA72" s="5">
        <v>238</v>
      </c>
      <c r="AB72" s="5">
        <v>238</v>
      </c>
      <c r="AC72" s="5">
        <v>-1342.52</v>
      </c>
      <c r="AD72" s="5">
        <v>-19536.240000000002</v>
      </c>
    </row>
    <row r="73" spans="1:30">
      <c r="A73" s="5" t="s">
        <v>4486</v>
      </c>
      <c r="B73" s="5" t="s">
        <v>947</v>
      </c>
      <c r="C73" s="5" t="s">
        <v>948</v>
      </c>
      <c r="D73" s="5" t="s">
        <v>948</v>
      </c>
      <c r="E73" s="5" t="s">
        <v>496</v>
      </c>
      <c r="F73" s="86" t="s">
        <v>949</v>
      </c>
      <c r="G73" s="86" t="s">
        <v>501</v>
      </c>
      <c r="H73" s="86" t="s">
        <v>502</v>
      </c>
      <c r="I73" s="86" t="s">
        <v>3952</v>
      </c>
      <c r="J73" s="86" t="s">
        <v>4487</v>
      </c>
      <c r="K73" s="86" t="s">
        <v>4488</v>
      </c>
      <c r="L73" s="86">
        <v>123</v>
      </c>
      <c r="M73" s="86" t="s">
        <v>4489</v>
      </c>
      <c r="N73" s="86" t="s">
        <v>4490</v>
      </c>
      <c r="O73" s="86" t="s">
        <v>4491</v>
      </c>
      <c r="P73" s="86" t="s">
        <v>4492</v>
      </c>
      <c r="Q73" s="86">
        <v>4194</v>
      </c>
      <c r="R73" s="86" t="s">
        <v>3950</v>
      </c>
      <c r="S73" s="89" t="s">
        <v>496</v>
      </c>
      <c r="T73" s="86">
        <v>966046</v>
      </c>
      <c r="U73" s="5">
        <v>822631</v>
      </c>
      <c r="V73" s="5">
        <v>767234</v>
      </c>
      <c r="W73" s="5">
        <v>55916</v>
      </c>
      <c r="X73" s="5">
        <v>60557.51</v>
      </c>
      <c r="Y73" s="5">
        <v>76152.69</v>
      </c>
      <c r="Z73" s="5">
        <v>234</v>
      </c>
      <c r="AA73" s="5">
        <v>238</v>
      </c>
      <c r="AB73" s="5">
        <v>238</v>
      </c>
      <c r="AC73" s="5">
        <v>-4941.59</v>
      </c>
      <c r="AD73" s="5">
        <v>-63581.4</v>
      </c>
    </row>
    <row r="74" spans="1:30">
      <c r="A74" s="5" t="s">
        <v>4240</v>
      </c>
      <c r="B74" s="5" t="s">
        <v>1193</v>
      </c>
      <c r="C74" s="5" t="s">
        <v>1194</v>
      </c>
      <c r="D74" s="5" t="s">
        <v>1194</v>
      </c>
      <c r="E74" s="5" t="s">
        <v>496</v>
      </c>
      <c r="F74" s="86" t="s">
        <v>1195</v>
      </c>
      <c r="G74" s="86" t="s">
        <v>558</v>
      </c>
      <c r="H74" s="86" t="s">
        <v>502</v>
      </c>
      <c r="I74" s="86" t="s">
        <v>3952</v>
      </c>
      <c r="J74" s="86" t="s">
        <v>4241</v>
      </c>
      <c r="K74" s="86" t="s">
        <v>4242</v>
      </c>
      <c r="L74" s="86">
        <v>123</v>
      </c>
      <c r="M74" s="86" t="s">
        <v>4243</v>
      </c>
      <c r="N74" s="86" t="s">
        <v>4244</v>
      </c>
      <c r="O74" s="86" t="s">
        <v>4245</v>
      </c>
      <c r="P74" s="86" t="s">
        <v>4246</v>
      </c>
      <c r="Q74" s="86">
        <v>3069</v>
      </c>
      <c r="R74" s="86" t="s">
        <v>4176</v>
      </c>
      <c r="S74" s="89" t="s">
        <v>496</v>
      </c>
      <c r="T74" s="86">
        <v>264182</v>
      </c>
      <c r="U74" s="5">
        <v>0</v>
      </c>
      <c r="V74" s="5">
        <v>0</v>
      </c>
      <c r="W74" s="5">
        <v>21132.67</v>
      </c>
      <c r="X74" s="5">
        <v>0</v>
      </c>
      <c r="Y74" s="5">
        <v>0</v>
      </c>
      <c r="Z74" s="5">
        <v>234</v>
      </c>
      <c r="AA74" s="5">
        <v>238</v>
      </c>
      <c r="AB74" s="5">
        <v>238</v>
      </c>
      <c r="AC74" s="5">
        <v>-517.76</v>
      </c>
      <c r="AD74" s="5">
        <v>-4863.12</v>
      </c>
    </row>
    <row r="75" spans="1:30">
      <c r="A75" s="5" t="s">
        <v>4247</v>
      </c>
      <c r="B75" s="5" t="s">
        <v>1189</v>
      </c>
      <c r="C75" s="5" t="s">
        <v>1190</v>
      </c>
      <c r="D75" s="5" t="s">
        <v>1190</v>
      </c>
      <c r="E75" s="5" t="s">
        <v>496</v>
      </c>
      <c r="F75" s="86" t="s">
        <v>1191</v>
      </c>
      <c r="G75" s="86" t="s">
        <v>558</v>
      </c>
      <c r="H75" s="86" t="s">
        <v>502</v>
      </c>
      <c r="I75" s="86" t="s">
        <v>3952</v>
      </c>
      <c r="J75" s="86" t="s">
        <v>4248</v>
      </c>
      <c r="K75" s="86" t="s">
        <v>4249</v>
      </c>
      <c r="L75" s="86">
        <v>123</v>
      </c>
      <c r="M75" s="86" t="s">
        <v>4250</v>
      </c>
      <c r="N75" s="86" t="s">
        <v>4251</v>
      </c>
      <c r="O75" s="86" t="s">
        <v>4252</v>
      </c>
      <c r="P75" s="86" t="s">
        <v>4253</v>
      </c>
      <c r="Q75" s="86">
        <v>1360</v>
      </c>
      <c r="R75" s="86" t="s">
        <v>4176</v>
      </c>
      <c r="S75" s="89" t="s">
        <v>496</v>
      </c>
      <c r="T75" s="86">
        <v>162314</v>
      </c>
      <c r="U75" s="5">
        <v>146311</v>
      </c>
      <c r="V75" s="5">
        <v>136074</v>
      </c>
      <c r="W75" s="5">
        <v>11257.36</v>
      </c>
      <c r="X75" s="5">
        <v>12376.31</v>
      </c>
      <c r="Y75" s="5">
        <v>16341.07</v>
      </c>
      <c r="Z75" s="5">
        <v>234</v>
      </c>
      <c r="AA75" s="5">
        <v>238</v>
      </c>
      <c r="AB75" s="5">
        <v>238</v>
      </c>
      <c r="AC75" s="5">
        <v>-7857.48</v>
      </c>
      <c r="AD75" s="5">
        <v>-104325.24</v>
      </c>
    </row>
    <row r="76" spans="1:30">
      <c r="A76" s="5" t="s">
        <v>4437</v>
      </c>
      <c r="B76" s="5" t="s">
        <v>983</v>
      </c>
      <c r="C76" s="5" t="s">
        <v>984</v>
      </c>
      <c r="D76" s="5" t="s">
        <v>984</v>
      </c>
      <c r="E76" s="5" t="s">
        <v>496</v>
      </c>
      <c r="F76" s="86" t="s">
        <v>985</v>
      </c>
      <c r="G76" s="86" t="s">
        <v>632</v>
      </c>
      <c r="H76" s="86" t="s">
        <v>502</v>
      </c>
      <c r="I76" s="86" t="s">
        <v>3952</v>
      </c>
      <c r="J76" s="86" t="s">
        <v>4438</v>
      </c>
      <c r="K76" s="86" t="s">
        <v>4439</v>
      </c>
      <c r="L76" s="86">
        <v>123</v>
      </c>
      <c r="M76" s="86" t="s">
        <v>4440</v>
      </c>
      <c r="N76" s="86" t="s">
        <v>4441</v>
      </c>
      <c r="O76" s="86" t="s">
        <v>4442</v>
      </c>
      <c r="P76" s="86" t="s">
        <v>4443</v>
      </c>
      <c r="Q76" s="86">
        <v>1380</v>
      </c>
      <c r="R76" s="86" t="s">
        <v>3950</v>
      </c>
      <c r="S76" s="89" t="s">
        <v>496</v>
      </c>
      <c r="T76" s="86">
        <v>23702</v>
      </c>
      <c r="U76" s="5">
        <v>24829</v>
      </c>
      <c r="V76" s="5">
        <v>24821</v>
      </c>
      <c r="W76" s="5">
        <v>7268.55</v>
      </c>
      <c r="X76" s="5">
        <v>7144.98</v>
      </c>
      <c r="Y76" s="5">
        <v>9350.4</v>
      </c>
      <c r="Z76" s="5">
        <v>234</v>
      </c>
      <c r="AA76" s="5">
        <v>238</v>
      </c>
      <c r="AB76" s="5">
        <v>238</v>
      </c>
      <c r="AC76" s="5">
        <v>-10676.17</v>
      </c>
      <c r="AD76" s="5">
        <v>-146003.76</v>
      </c>
    </row>
    <row r="77" spans="1:30">
      <c r="A77" s="5" t="s">
        <v>4507</v>
      </c>
      <c r="B77" s="5" t="s">
        <v>911</v>
      </c>
      <c r="C77" s="5" t="s">
        <v>912</v>
      </c>
      <c r="D77" s="5" t="s">
        <v>912</v>
      </c>
      <c r="E77" s="5" t="s">
        <v>496</v>
      </c>
      <c r="F77" s="86" t="s">
        <v>913</v>
      </c>
      <c r="G77" s="86" t="s">
        <v>770</v>
      </c>
      <c r="H77" s="86" t="s">
        <v>502</v>
      </c>
      <c r="I77" s="86" t="s">
        <v>3952</v>
      </c>
      <c r="J77" s="86" t="s">
        <v>4508</v>
      </c>
      <c r="K77" s="86" t="s">
        <v>4509</v>
      </c>
      <c r="L77" s="86">
        <v>123</v>
      </c>
      <c r="M77" s="86" t="s">
        <v>4510</v>
      </c>
      <c r="N77" s="86" t="s">
        <v>4511</v>
      </c>
      <c r="O77" s="86" t="s">
        <v>4512</v>
      </c>
      <c r="P77" s="86" t="s">
        <v>4513</v>
      </c>
      <c r="Q77" s="86">
        <v>1970</v>
      </c>
      <c r="R77" s="86" t="s">
        <v>4111</v>
      </c>
      <c r="S77" s="89" t="s">
        <v>496</v>
      </c>
      <c r="T77" s="86">
        <v>320982</v>
      </c>
      <c r="U77" s="5">
        <v>284238</v>
      </c>
      <c r="V77" s="5">
        <v>271494</v>
      </c>
      <c r="W77" s="5">
        <v>18903.79</v>
      </c>
      <c r="X77" s="5">
        <v>21097.31</v>
      </c>
      <c r="Y77" s="5">
        <v>29359.73</v>
      </c>
      <c r="Z77" s="5">
        <v>234</v>
      </c>
      <c r="AA77" s="5">
        <v>238</v>
      </c>
      <c r="AB77" s="5">
        <v>238</v>
      </c>
      <c r="AC77" s="5">
        <v>-5077.57</v>
      </c>
      <c r="AD77" s="5">
        <v>-65912.399999999994</v>
      </c>
    </row>
    <row r="78" spans="1:30">
      <c r="A78" s="5" t="s">
        <v>4051</v>
      </c>
      <c r="B78" s="5" t="s">
        <v>1543</v>
      </c>
      <c r="C78" s="5" t="s">
        <v>1544</v>
      </c>
      <c r="D78" s="5" t="s">
        <v>1544</v>
      </c>
      <c r="E78" s="5" t="s">
        <v>496</v>
      </c>
      <c r="F78" s="86" t="s">
        <v>848</v>
      </c>
      <c r="G78" s="86" t="s">
        <v>601</v>
      </c>
      <c r="H78" s="86" t="s">
        <v>502</v>
      </c>
      <c r="I78" s="86" t="s">
        <v>3952</v>
      </c>
      <c r="J78" s="86" t="s">
        <v>3998</v>
      </c>
      <c r="K78" s="86" t="s">
        <v>3999</v>
      </c>
      <c r="L78" s="86">
        <v>123</v>
      </c>
      <c r="M78" s="86" t="s">
        <v>4000</v>
      </c>
      <c r="N78" s="86" t="s">
        <v>4001</v>
      </c>
      <c r="O78" s="86" t="s">
        <v>4052</v>
      </c>
      <c r="P78" s="86" t="s">
        <v>4002</v>
      </c>
      <c r="Q78" s="86">
        <v>812</v>
      </c>
      <c r="R78" s="86" t="s">
        <v>3950</v>
      </c>
      <c r="S78" s="89" t="s">
        <v>496</v>
      </c>
      <c r="T78" s="86">
        <v>148817</v>
      </c>
      <c r="U78" s="5">
        <v>158133</v>
      </c>
      <c r="V78" s="5">
        <v>156335</v>
      </c>
      <c r="W78" s="5">
        <v>9918.6200000000008</v>
      </c>
      <c r="X78" s="5">
        <v>12504.89</v>
      </c>
      <c r="Y78" s="5">
        <v>21651.74</v>
      </c>
      <c r="Z78" s="5">
        <v>234</v>
      </c>
      <c r="AA78" s="5">
        <v>238</v>
      </c>
      <c r="AB78" s="5">
        <v>238</v>
      </c>
      <c r="AC78" s="5">
        <v>-1992.06</v>
      </c>
      <c r="AD78" s="5">
        <v>-13934.76</v>
      </c>
    </row>
    <row r="79" spans="1:30">
      <c r="A79" s="5" t="s">
        <v>4556</v>
      </c>
      <c r="B79" s="5" t="s">
        <v>846</v>
      </c>
      <c r="C79" s="5" t="s">
        <v>847</v>
      </c>
      <c r="D79" s="5" t="s">
        <v>847</v>
      </c>
      <c r="E79" s="5" t="s">
        <v>496</v>
      </c>
      <c r="F79" s="86" t="s">
        <v>848</v>
      </c>
      <c r="G79" s="86" t="s">
        <v>601</v>
      </c>
      <c r="H79" s="86" t="s">
        <v>502</v>
      </c>
      <c r="I79" s="86" t="s">
        <v>3989</v>
      </c>
      <c r="J79" s="86" t="s">
        <v>4557</v>
      </c>
      <c r="K79" s="86" t="s">
        <v>4558</v>
      </c>
      <c r="L79" s="86">
        <v>123</v>
      </c>
      <c r="M79" s="86" t="s">
        <v>4559</v>
      </c>
      <c r="N79" s="86" t="s">
        <v>4560</v>
      </c>
      <c r="O79" s="86" t="s">
        <v>4561</v>
      </c>
      <c r="P79" s="86" t="s">
        <v>4562</v>
      </c>
      <c r="Q79" s="86">
        <v>4780</v>
      </c>
      <c r="R79" s="86" t="s">
        <v>3950</v>
      </c>
      <c r="S79" s="89" t="s">
        <v>496</v>
      </c>
      <c r="T79" s="86">
        <v>890517</v>
      </c>
      <c r="U79" s="5">
        <v>941868</v>
      </c>
      <c r="V79" s="5">
        <v>843911</v>
      </c>
      <c r="W79" s="5">
        <v>54255.42</v>
      </c>
      <c r="X79" s="5">
        <v>69869.039999999994</v>
      </c>
      <c r="Y79" s="5">
        <v>103699.29</v>
      </c>
      <c r="Z79" s="5">
        <v>234</v>
      </c>
      <c r="AA79" s="5">
        <v>238</v>
      </c>
      <c r="AB79" s="5">
        <v>238</v>
      </c>
      <c r="AC79" s="5">
        <v>-1373.36</v>
      </c>
      <c r="AD79" s="5">
        <v>-18801.96</v>
      </c>
    </row>
    <row r="80" spans="1:30">
      <c r="A80" s="5" t="s">
        <v>3997</v>
      </c>
      <c r="B80" s="5" t="s">
        <v>1619</v>
      </c>
      <c r="C80" s="5" t="s">
        <v>1620</v>
      </c>
      <c r="D80" s="5" t="s">
        <v>1620</v>
      </c>
      <c r="E80" s="5" t="s">
        <v>496</v>
      </c>
      <c r="F80" s="86" t="s">
        <v>1621</v>
      </c>
      <c r="G80" s="86" t="s">
        <v>601</v>
      </c>
      <c r="H80" s="86" t="s">
        <v>502</v>
      </c>
      <c r="I80" s="86" t="s">
        <v>3952</v>
      </c>
      <c r="J80" s="86" t="s">
        <v>3998</v>
      </c>
      <c r="K80" s="86" t="s">
        <v>3999</v>
      </c>
      <c r="L80" s="86">
        <v>123</v>
      </c>
      <c r="M80" s="86" t="s">
        <v>4000</v>
      </c>
      <c r="N80" s="86" t="s">
        <v>4001</v>
      </c>
      <c r="O80" s="86" t="s">
        <v>496</v>
      </c>
      <c r="P80" s="86" t="s">
        <v>4002</v>
      </c>
      <c r="Q80" s="86">
        <v>812</v>
      </c>
      <c r="R80" s="86" t="s">
        <v>3950</v>
      </c>
      <c r="S80" s="89" t="s">
        <v>496</v>
      </c>
      <c r="T80" s="86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234</v>
      </c>
      <c r="AA80" s="5">
        <v>238</v>
      </c>
      <c r="AB80" s="5">
        <v>238</v>
      </c>
      <c r="AC80" s="5">
        <v>-8624.2999999999993</v>
      </c>
      <c r="AD80" s="5">
        <v>-109389.24</v>
      </c>
    </row>
    <row r="81" spans="1:30">
      <c r="A81" s="5" t="s">
        <v>4254</v>
      </c>
      <c r="B81" s="5" t="s">
        <v>1180</v>
      </c>
      <c r="C81" s="5" t="s">
        <v>1181</v>
      </c>
      <c r="D81" s="5" t="s">
        <v>1181</v>
      </c>
      <c r="E81" s="5" t="s">
        <v>496</v>
      </c>
      <c r="F81" s="86" t="s">
        <v>1182</v>
      </c>
      <c r="G81" s="86" t="s">
        <v>605</v>
      </c>
      <c r="H81" s="86" t="s">
        <v>502</v>
      </c>
      <c r="I81" s="86" t="s">
        <v>3952</v>
      </c>
      <c r="J81" s="86" t="s">
        <v>4255</v>
      </c>
      <c r="K81" s="86" t="s">
        <v>4256</v>
      </c>
      <c r="L81" s="86">
        <v>123</v>
      </c>
      <c r="M81" s="86" t="s">
        <v>4257</v>
      </c>
      <c r="N81" s="86" t="s">
        <v>4258</v>
      </c>
      <c r="O81" s="86" t="s">
        <v>4259</v>
      </c>
      <c r="P81" s="86" t="s">
        <v>4260</v>
      </c>
      <c r="Q81" s="86">
        <v>3970</v>
      </c>
      <c r="R81" s="86" t="s">
        <v>4176</v>
      </c>
      <c r="S81" s="89" t="s">
        <v>496</v>
      </c>
      <c r="T81" s="86">
        <v>455454</v>
      </c>
      <c r="U81" s="5">
        <v>395881</v>
      </c>
      <c r="V81" s="5">
        <v>336760</v>
      </c>
      <c r="W81" s="5">
        <v>31273.78</v>
      </c>
      <c r="X81" s="5">
        <v>33506.85</v>
      </c>
      <c r="Y81" s="5">
        <v>35409.42</v>
      </c>
      <c r="Z81" s="5">
        <v>234</v>
      </c>
      <c r="AA81" s="5">
        <v>238</v>
      </c>
      <c r="AB81" s="5">
        <v>238</v>
      </c>
      <c r="AC81" s="5">
        <v>-777.57</v>
      </c>
      <c r="AD81" s="5">
        <v>-9231.6</v>
      </c>
    </row>
    <row r="82" spans="1:30">
      <c r="A82" s="5" t="s">
        <v>4261</v>
      </c>
      <c r="B82" s="5" t="s">
        <v>1180</v>
      </c>
      <c r="C82" s="5" t="s">
        <v>1181</v>
      </c>
      <c r="D82" s="5" t="s">
        <v>1181</v>
      </c>
      <c r="E82" s="5" t="s">
        <v>496</v>
      </c>
      <c r="F82" s="86" t="s">
        <v>1182</v>
      </c>
      <c r="G82" s="86" t="s">
        <v>605</v>
      </c>
      <c r="H82" s="86" t="s">
        <v>502</v>
      </c>
      <c r="I82" s="86" t="s">
        <v>3974</v>
      </c>
      <c r="J82" s="86" t="s">
        <v>4262</v>
      </c>
      <c r="K82" s="86" t="s">
        <v>4263</v>
      </c>
      <c r="L82" s="86">
        <v>123</v>
      </c>
      <c r="M82" s="86" t="s">
        <v>4264</v>
      </c>
      <c r="N82" s="86" t="s">
        <v>4265</v>
      </c>
      <c r="O82" s="86" t="s">
        <v>4266</v>
      </c>
      <c r="P82" s="86" t="s">
        <v>4267</v>
      </c>
      <c r="Q82" s="86">
        <v>547</v>
      </c>
      <c r="R82" s="86" t="s">
        <v>4176</v>
      </c>
      <c r="S82" s="89" t="s">
        <v>496</v>
      </c>
      <c r="T82" s="86">
        <v>103806</v>
      </c>
      <c r="U82" s="5">
        <v>93630</v>
      </c>
      <c r="V82" s="5">
        <v>79553</v>
      </c>
      <c r="W82" s="5">
        <v>6139.21</v>
      </c>
      <c r="X82" s="5">
        <v>6929.17</v>
      </c>
      <c r="Y82" s="5">
        <v>7670.17</v>
      </c>
      <c r="Z82" s="5">
        <v>234</v>
      </c>
      <c r="AA82" s="5">
        <v>238</v>
      </c>
      <c r="AB82" s="5">
        <v>238</v>
      </c>
      <c r="AC82" s="5">
        <v>-785.05</v>
      </c>
      <c r="AD82" s="5">
        <v>-2753.28</v>
      </c>
    </row>
    <row r="83" spans="1:30">
      <c r="A83" s="5" t="s">
        <v>4184</v>
      </c>
      <c r="B83" s="5" t="s">
        <v>1269</v>
      </c>
      <c r="C83" s="5" t="s">
        <v>1270</v>
      </c>
      <c r="D83" s="5" t="s">
        <v>1270</v>
      </c>
      <c r="E83" s="5" t="s">
        <v>496</v>
      </c>
      <c r="F83" s="86" t="s">
        <v>1271</v>
      </c>
      <c r="G83" s="86" t="s">
        <v>589</v>
      </c>
      <c r="H83" s="86" t="s">
        <v>502</v>
      </c>
      <c r="I83" s="86" t="s">
        <v>3952</v>
      </c>
      <c r="J83" s="86" t="s">
        <v>4185</v>
      </c>
      <c r="K83" s="86" t="s">
        <v>4186</v>
      </c>
      <c r="L83" s="86">
        <v>123</v>
      </c>
      <c r="M83" s="86" t="s">
        <v>4187</v>
      </c>
      <c r="N83" s="86" t="s">
        <v>4188</v>
      </c>
      <c r="O83" s="86" t="s">
        <v>4189</v>
      </c>
      <c r="P83" s="86" t="s">
        <v>4190</v>
      </c>
      <c r="Q83" s="86">
        <v>1100</v>
      </c>
      <c r="R83" s="86" t="s">
        <v>3950</v>
      </c>
      <c r="S83" s="89" t="s">
        <v>496</v>
      </c>
      <c r="T83" s="86">
        <v>52518</v>
      </c>
      <c r="U83" s="5">
        <v>37921</v>
      </c>
      <c r="V83" s="5">
        <v>36487</v>
      </c>
      <c r="W83" s="5">
        <v>7200.34</v>
      </c>
      <c r="X83" s="5">
        <v>6646.6</v>
      </c>
      <c r="Y83" s="5">
        <v>7296.7</v>
      </c>
      <c r="Z83" s="5">
        <v>234</v>
      </c>
      <c r="AA83" s="5">
        <v>238</v>
      </c>
      <c r="AB83" s="5">
        <v>238</v>
      </c>
      <c r="AC83" s="5">
        <v>-4263.55</v>
      </c>
      <c r="AD83" s="5">
        <v>-54581.16</v>
      </c>
    </row>
    <row r="84" spans="1:30">
      <c r="A84" s="5" t="s">
        <v>3988</v>
      </c>
      <c r="B84" s="5" t="s">
        <v>1622</v>
      </c>
      <c r="C84" s="5" t="s">
        <v>1623</v>
      </c>
      <c r="D84" s="5" t="s">
        <v>1623</v>
      </c>
      <c r="E84" s="5" t="s">
        <v>496</v>
      </c>
      <c r="F84" s="86" t="s">
        <v>1624</v>
      </c>
      <c r="G84" s="86" t="s">
        <v>534</v>
      </c>
      <c r="H84" s="86" t="s">
        <v>502</v>
      </c>
      <c r="I84" s="86" t="s">
        <v>3989</v>
      </c>
      <c r="J84" s="86" t="s">
        <v>3990</v>
      </c>
      <c r="K84" s="86" t="s">
        <v>3991</v>
      </c>
      <c r="L84" s="86">
        <v>123</v>
      </c>
      <c r="M84" s="86" t="s">
        <v>3992</v>
      </c>
      <c r="N84" s="86" t="s">
        <v>3993</v>
      </c>
      <c r="O84" s="86" t="s">
        <v>3994</v>
      </c>
      <c r="P84" s="86" t="s">
        <v>3995</v>
      </c>
      <c r="Q84" s="86">
        <v>1062</v>
      </c>
      <c r="R84" s="86" t="s">
        <v>3996</v>
      </c>
      <c r="S84" s="89" t="s">
        <v>496</v>
      </c>
      <c r="T84" s="86">
        <v>148809</v>
      </c>
      <c r="U84" s="5">
        <v>113040</v>
      </c>
      <c r="V84" s="5">
        <v>104339</v>
      </c>
      <c r="W84" s="5">
        <v>10786.86</v>
      </c>
      <c r="X84" s="5">
        <v>10427.89</v>
      </c>
      <c r="Y84" s="5">
        <v>10884.45</v>
      </c>
      <c r="Z84" s="5">
        <v>234</v>
      </c>
      <c r="AA84" s="5">
        <v>238</v>
      </c>
      <c r="AB84" s="5">
        <v>238</v>
      </c>
      <c r="AC84" s="5">
        <v>-6269.63</v>
      </c>
      <c r="AD84" s="5">
        <v>-86718.48</v>
      </c>
    </row>
    <row r="85" spans="1:30">
      <c r="A85" s="5" t="s">
        <v>4268</v>
      </c>
      <c r="B85" s="5" t="s">
        <v>1164</v>
      </c>
      <c r="C85" s="5" t="s">
        <v>1165</v>
      </c>
      <c r="D85" s="5" t="s">
        <v>1165</v>
      </c>
      <c r="E85" s="5" t="s">
        <v>496</v>
      </c>
      <c r="F85" s="86" t="s">
        <v>1166</v>
      </c>
      <c r="G85" s="86" t="s">
        <v>605</v>
      </c>
      <c r="H85" s="86" t="s">
        <v>502</v>
      </c>
      <c r="I85" s="86" t="s">
        <v>3974</v>
      </c>
      <c r="J85" s="86" t="s">
        <v>4269</v>
      </c>
      <c r="K85" s="86" t="s">
        <v>4270</v>
      </c>
      <c r="L85" s="86">
        <v>123</v>
      </c>
      <c r="M85" s="86" t="s">
        <v>4271</v>
      </c>
      <c r="N85" s="86" t="s">
        <v>4272</v>
      </c>
      <c r="O85" s="86" t="s">
        <v>4273</v>
      </c>
      <c r="P85" s="86" t="s">
        <v>4274</v>
      </c>
      <c r="Q85" s="86">
        <v>7800</v>
      </c>
      <c r="R85" s="86" t="s">
        <v>4111</v>
      </c>
      <c r="S85" s="89" t="s">
        <v>496</v>
      </c>
      <c r="T85" s="86">
        <v>739142</v>
      </c>
      <c r="U85" s="5">
        <v>675319</v>
      </c>
      <c r="V85" s="5">
        <v>609733</v>
      </c>
      <c r="W85" s="5">
        <v>47976.57</v>
      </c>
      <c r="X85" s="5">
        <v>53877.37</v>
      </c>
      <c r="Y85" s="5">
        <v>68764.649999999994</v>
      </c>
      <c r="Z85" s="5">
        <v>234</v>
      </c>
      <c r="AA85" s="5">
        <v>238</v>
      </c>
      <c r="AB85" s="5">
        <v>238</v>
      </c>
      <c r="AC85" s="5">
        <v>-849.07</v>
      </c>
      <c r="AD85" s="5">
        <v>-11717.52</v>
      </c>
    </row>
    <row r="86" spans="1:30">
      <c r="A86" s="5" t="s">
        <v>4275</v>
      </c>
      <c r="B86" s="5" t="s">
        <v>1160</v>
      </c>
      <c r="C86" s="5" t="s">
        <v>1161</v>
      </c>
      <c r="D86" s="5" t="s">
        <v>1161</v>
      </c>
      <c r="E86" s="5" t="s">
        <v>496</v>
      </c>
      <c r="F86" s="86" t="s">
        <v>1162</v>
      </c>
      <c r="G86" s="86" t="s">
        <v>575</v>
      </c>
      <c r="H86" s="86" t="s">
        <v>502</v>
      </c>
      <c r="I86" s="86" t="s">
        <v>3974</v>
      </c>
      <c r="J86" s="86" t="s">
        <v>4276</v>
      </c>
      <c r="K86" s="86" t="s">
        <v>4277</v>
      </c>
      <c r="L86" s="86">
        <v>123</v>
      </c>
      <c r="M86" s="86" t="s">
        <v>4278</v>
      </c>
      <c r="N86" s="86" t="s">
        <v>4279</v>
      </c>
      <c r="O86" s="86" t="s">
        <v>4280</v>
      </c>
      <c r="P86" s="86" t="s">
        <v>4281</v>
      </c>
      <c r="Q86" s="86">
        <v>287</v>
      </c>
      <c r="R86" s="86" t="s">
        <v>3950</v>
      </c>
      <c r="S86" s="89" t="s">
        <v>496</v>
      </c>
      <c r="T86" s="86">
        <v>62976</v>
      </c>
      <c r="U86" s="5">
        <v>55630</v>
      </c>
      <c r="V86" s="5">
        <v>49734</v>
      </c>
      <c r="W86" s="5">
        <v>3939.8</v>
      </c>
      <c r="X86" s="5">
        <v>4336.1000000000004</v>
      </c>
      <c r="Y86" s="5">
        <v>5207.72</v>
      </c>
      <c r="Z86" s="5">
        <v>234</v>
      </c>
      <c r="AA86" s="5">
        <v>238</v>
      </c>
      <c r="AB86" s="5">
        <v>238</v>
      </c>
      <c r="AC86" s="5">
        <v>-12000.93</v>
      </c>
      <c r="AD86" s="5">
        <v>-167032.32000000001</v>
      </c>
    </row>
    <row r="87" spans="1:30">
      <c r="A87" s="5" t="s">
        <v>4282</v>
      </c>
      <c r="B87" s="5" t="s">
        <v>1160</v>
      </c>
      <c r="C87" s="5" t="s">
        <v>1161</v>
      </c>
      <c r="D87" s="5" t="s">
        <v>1161</v>
      </c>
      <c r="E87" s="5" t="s">
        <v>496</v>
      </c>
      <c r="F87" s="86" t="s">
        <v>1162</v>
      </c>
      <c r="G87" s="86" t="s">
        <v>575</v>
      </c>
      <c r="H87" s="86" t="s">
        <v>502</v>
      </c>
      <c r="I87" s="86" t="s">
        <v>3943</v>
      </c>
      <c r="J87" s="86" t="s">
        <v>4283</v>
      </c>
      <c r="K87" s="86" t="s">
        <v>4284</v>
      </c>
      <c r="L87" s="86">
        <v>123</v>
      </c>
      <c r="M87" s="86" t="s">
        <v>4285</v>
      </c>
      <c r="N87" s="86" t="s">
        <v>4286</v>
      </c>
      <c r="O87" s="86" t="s">
        <v>4287</v>
      </c>
      <c r="P87" s="86" t="s">
        <v>4288</v>
      </c>
      <c r="Q87" s="86">
        <v>4300</v>
      </c>
      <c r="R87" s="86" t="s">
        <v>3950</v>
      </c>
      <c r="S87" s="89" t="s">
        <v>496</v>
      </c>
      <c r="T87" s="86">
        <v>484243</v>
      </c>
      <c r="U87" s="5">
        <v>440769</v>
      </c>
      <c r="V87" s="5">
        <v>389778</v>
      </c>
      <c r="W87" s="5">
        <v>36032.83</v>
      </c>
      <c r="X87" s="5">
        <v>39383.050000000003</v>
      </c>
      <c r="Y87" s="5">
        <v>47667.59</v>
      </c>
      <c r="Z87" s="5">
        <v>234</v>
      </c>
      <c r="AA87" s="5">
        <v>238</v>
      </c>
      <c r="AB87" s="5">
        <v>238</v>
      </c>
      <c r="AC87" s="5">
        <v>-6088.79</v>
      </c>
      <c r="AD87" s="5">
        <v>-82220.88</v>
      </c>
    </row>
    <row r="88" spans="1:30">
      <c r="A88" s="5" t="s">
        <v>4289</v>
      </c>
      <c r="B88" s="5" t="s">
        <v>1155</v>
      </c>
      <c r="C88" s="5" t="s">
        <v>1156</v>
      </c>
      <c r="D88" s="5" t="s">
        <v>1156</v>
      </c>
      <c r="E88" s="5" t="s">
        <v>496</v>
      </c>
      <c r="F88" s="86" t="s">
        <v>1157</v>
      </c>
      <c r="G88" s="86" t="s">
        <v>575</v>
      </c>
      <c r="H88" s="86" t="s">
        <v>502</v>
      </c>
      <c r="I88" s="86" t="s">
        <v>3952</v>
      </c>
      <c r="J88" s="86" t="s">
        <v>4290</v>
      </c>
      <c r="K88" s="86" t="s">
        <v>4291</v>
      </c>
      <c r="L88" s="86">
        <v>123</v>
      </c>
      <c r="M88" s="86" t="s">
        <v>4292</v>
      </c>
      <c r="N88" s="86" t="s">
        <v>4293</v>
      </c>
      <c r="O88" s="86" t="s">
        <v>4294</v>
      </c>
      <c r="P88" s="86" t="s">
        <v>4295</v>
      </c>
      <c r="Q88" s="86">
        <v>3353</v>
      </c>
      <c r="R88" s="86" t="s">
        <v>3950</v>
      </c>
      <c r="S88" s="89" t="s">
        <v>496</v>
      </c>
      <c r="T88" s="86">
        <v>330653</v>
      </c>
      <c r="U88" s="5">
        <v>277445</v>
      </c>
      <c r="V88" s="5">
        <v>0</v>
      </c>
      <c r="W88" s="5">
        <v>27185.77</v>
      </c>
      <c r="X88" s="5">
        <v>27762.67</v>
      </c>
      <c r="Y88" s="5">
        <v>0</v>
      </c>
      <c r="Z88" s="5">
        <v>234</v>
      </c>
      <c r="AA88" s="5">
        <v>238</v>
      </c>
      <c r="AB88" s="5">
        <v>238</v>
      </c>
      <c r="AC88" s="5">
        <v>-763.08</v>
      </c>
      <c r="AD88" s="5">
        <v>-9963.6</v>
      </c>
    </row>
    <row r="89" spans="1:30">
      <c r="A89" s="5" t="s">
        <v>4296</v>
      </c>
      <c r="B89" s="5" t="s">
        <v>1155</v>
      </c>
      <c r="C89" s="5" t="s">
        <v>1156</v>
      </c>
      <c r="D89" s="5" t="s">
        <v>1156</v>
      </c>
      <c r="E89" s="5" t="s">
        <v>496</v>
      </c>
      <c r="F89" s="86" t="s">
        <v>1157</v>
      </c>
      <c r="G89" s="86" t="s">
        <v>575</v>
      </c>
      <c r="H89" s="86" t="s">
        <v>502</v>
      </c>
      <c r="I89" s="86" t="s">
        <v>3952</v>
      </c>
      <c r="J89" s="86" t="s">
        <v>4297</v>
      </c>
      <c r="K89" s="86" t="s">
        <v>4298</v>
      </c>
      <c r="L89" s="86">
        <v>123</v>
      </c>
      <c r="M89" s="86" t="s">
        <v>4299</v>
      </c>
      <c r="N89" s="86" t="s">
        <v>4300</v>
      </c>
      <c r="O89" s="86" t="s">
        <v>4301</v>
      </c>
      <c r="P89" s="86" t="s">
        <v>4302</v>
      </c>
      <c r="Q89" s="86">
        <v>1750</v>
      </c>
      <c r="R89" s="86" t="s">
        <v>3950</v>
      </c>
      <c r="S89" s="89" t="s">
        <v>496</v>
      </c>
      <c r="T89" s="86">
        <v>404839</v>
      </c>
      <c r="U89" s="5">
        <v>393529</v>
      </c>
      <c r="V89" s="5">
        <v>354548</v>
      </c>
      <c r="W89" s="5">
        <v>24894.87</v>
      </c>
      <c r="X89" s="5">
        <v>29871.24</v>
      </c>
      <c r="Y89" s="5">
        <v>40847.910000000003</v>
      </c>
      <c r="Z89" s="5">
        <v>234</v>
      </c>
      <c r="AA89" s="5">
        <v>238</v>
      </c>
      <c r="AB89" s="5">
        <v>238</v>
      </c>
      <c r="AC89" s="5">
        <v>-7924.77</v>
      </c>
      <c r="AD89" s="5">
        <v>-112216.8</v>
      </c>
    </row>
    <row r="90" spans="1:30">
      <c r="A90" s="5" t="s">
        <v>4303</v>
      </c>
      <c r="B90" s="5" t="s">
        <v>1155</v>
      </c>
      <c r="C90" s="5" t="s">
        <v>1156</v>
      </c>
      <c r="D90" s="5" t="s">
        <v>1156</v>
      </c>
      <c r="E90" s="5" t="s">
        <v>496</v>
      </c>
      <c r="F90" s="86" t="s">
        <v>1157</v>
      </c>
      <c r="G90" s="86" t="s">
        <v>575</v>
      </c>
      <c r="H90" s="86" t="s">
        <v>502</v>
      </c>
      <c r="I90" s="86" t="s">
        <v>3974</v>
      </c>
      <c r="J90" s="86" t="s">
        <v>4304</v>
      </c>
      <c r="K90" s="86" t="s">
        <v>4305</v>
      </c>
      <c r="L90" s="86">
        <v>123</v>
      </c>
      <c r="M90" s="86" t="s">
        <v>4306</v>
      </c>
      <c r="N90" s="86" t="s">
        <v>4307</v>
      </c>
      <c r="O90" s="86" t="s">
        <v>4308</v>
      </c>
      <c r="P90" s="86" t="s">
        <v>4309</v>
      </c>
      <c r="Q90" s="86">
        <v>573</v>
      </c>
      <c r="R90" s="86" t="s">
        <v>3950</v>
      </c>
      <c r="S90" s="89" t="s">
        <v>496</v>
      </c>
      <c r="T90" s="86">
        <v>207192</v>
      </c>
      <c r="U90" s="5">
        <v>184779</v>
      </c>
      <c r="V90" s="5">
        <v>177881</v>
      </c>
      <c r="W90" s="5">
        <v>11273.4</v>
      </c>
      <c r="X90" s="5">
        <v>12859.32</v>
      </c>
      <c r="Y90" s="5">
        <v>18576.48</v>
      </c>
      <c r="Z90" s="5">
        <v>234</v>
      </c>
      <c r="AA90" s="5">
        <v>238</v>
      </c>
      <c r="AB90" s="5">
        <v>238</v>
      </c>
      <c r="AC90" s="5">
        <v>-908.88</v>
      </c>
      <c r="AD90" s="5">
        <v>-7425.24</v>
      </c>
    </row>
    <row r="91" spans="1:30">
      <c r="A91" s="5" t="s">
        <v>4563</v>
      </c>
      <c r="B91" s="5" t="s">
        <v>842</v>
      </c>
      <c r="C91" s="5" t="s">
        <v>843</v>
      </c>
      <c r="D91" s="5" t="s">
        <v>843</v>
      </c>
      <c r="E91" s="5" t="s">
        <v>496</v>
      </c>
      <c r="F91" s="86" t="s">
        <v>844</v>
      </c>
      <c r="G91" s="86" t="s">
        <v>501</v>
      </c>
      <c r="H91" s="86" t="s">
        <v>502</v>
      </c>
      <c r="I91" s="86" t="s">
        <v>3952</v>
      </c>
      <c r="J91" s="86" t="s">
        <v>4564</v>
      </c>
      <c r="K91" s="86" t="s">
        <v>4565</v>
      </c>
      <c r="L91" s="86">
        <v>123</v>
      </c>
      <c r="M91" s="86" t="s">
        <v>4566</v>
      </c>
      <c r="N91" s="86" t="s">
        <v>4567</v>
      </c>
      <c r="O91" s="86" t="s">
        <v>4568</v>
      </c>
      <c r="P91" s="86" t="s">
        <v>4569</v>
      </c>
      <c r="Q91" s="86">
        <v>5120</v>
      </c>
      <c r="R91" s="86" t="s">
        <v>3950</v>
      </c>
      <c r="S91" s="89" t="s">
        <v>496</v>
      </c>
      <c r="T91" s="86">
        <v>832506</v>
      </c>
      <c r="U91" s="5">
        <v>811651</v>
      </c>
      <c r="V91" s="5">
        <v>738960</v>
      </c>
      <c r="W91" s="5">
        <v>52698.42</v>
      </c>
      <c r="X91" s="5">
        <v>62918.6</v>
      </c>
      <c r="Y91" s="5">
        <v>87782.89</v>
      </c>
      <c r="Z91" s="5">
        <v>234</v>
      </c>
      <c r="AA91" s="5">
        <v>238</v>
      </c>
      <c r="AB91" s="5">
        <v>238</v>
      </c>
      <c r="AC91" s="5">
        <v>-471.03</v>
      </c>
      <c r="AD91" s="5">
        <v>-5641.2</v>
      </c>
    </row>
    <row r="92" spans="1:30">
      <c r="A92" s="5" t="s">
        <v>4310</v>
      </c>
      <c r="B92" s="5" t="s">
        <v>1147</v>
      </c>
      <c r="C92" s="5" t="s">
        <v>1148</v>
      </c>
      <c r="D92" s="5" t="s">
        <v>1148</v>
      </c>
      <c r="E92" s="5" t="s">
        <v>496</v>
      </c>
      <c r="F92" s="86" t="s">
        <v>1149</v>
      </c>
      <c r="G92" s="86" t="s">
        <v>501</v>
      </c>
      <c r="H92" s="86" t="s">
        <v>502</v>
      </c>
      <c r="I92" s="86" t="s">
        <v>4155</v>
      </c>
      <c r="J92" s="86" t="s">
        <v>4311</v>
      </c>
      <c r="K92" s="86" t="s">
        <v>4312</v>
      </c>
      <c r="L92" s="86">
        <v>123</v>
      </c>
      <c r="M92" s="86" t="s">
        <v>4313</v>
      </c>
      <c r="N92" s="86" t="s">
        <v>4314</v>
      </c>
      <c r="O92" s="86" t="s">
        <v>4315</v>
      </c>
      <c r="P92" s="86" t="s">
        <v>4316</v>
      </c>
      <c r="Q92" s="86">
        <v>163</v>
      </c>
      <c r="R92" s="86" t="s">
        <v>3950</v>
      </c>
      <c r="S92" s="89" t="s">
        <v>496</v>
      </c>
      <c r="T92" s="86">
        <v>23073</v>
      </c>
      <c r="U92" s="5">
        <v>22541</v>
      </c>
      <c r="V92" s="5">
        <v>21573</v>
      </c>
      <c r="W92" s="5">
        <v>1706.58</v>
      </c>
      <c r="X92" s="5">
        <v>1965.6</v>
      </c>
      <c r="Y92" s="5">
        <v>2934.15</v>
      </c>
      <c r="Z92" s="5">
        <v>234</v>
      </c>
      <c r="AA92" s="5">
        <v>238</v>
      </c>
      <c r="AB92" s="5">
        <v>238</v>
      </c>
      <c r="AC92" s="5">
        <v>-2685.51</v>
      </c>
      <c r="AD92" s="5">
        <v>-37285.56</v>
      </c>
    </row>
    <row r="93" spans="1:30">
      <c r="A93" s="5" t="s">
        <v>4423</v>
      </c>
      <c r="B93" s="5" t="s">
        <v>1012</v>
      </c>
      <c r="C93" s="5" t="s">
        <v>1013</v>
      </c>
      <c r="D93" s="5" t="s">
        <v>1013</v>
      </c>
      <c r="E93" s="5" t="s">
        <v>496</v>
      </c>
      <c r="F93" s="86" t="s">
        <v>1014</v>
      </c>
      <c r="G93" s="86" t="s">
        <v>501</v>
      </c>
      <c r="H93" s="86" t="s">
        <v>502</v>
      </c>
      <c r="I93" s="86" t="s">
        <v>3952</v>
      </c>
      <c r="J93" s="86" t="s">
        <v>4424</v>
      </c>
      <c r="K93" s="86" t="s">
        <v>4425</v>
      </c>
      <c r="L93" s="86">
        <v>123</v>
      </c>
      <c r="M93" s="86" t="s">
        <v>4426</v>
      </c>
      <c r="N93" s="86" t="s">
        <v>4427</v>
      </c>
      <c r="O93" s="86" t="s">
        <v>4428</v>
      </c>
      <c r="P93" s="86" t="s">
        <v>4429</v>
      </c>
      <c r="Q93" s="86">
        <v>7334</v>
      </c>
      <c r="R93" s="86" t="s">
        <v>3950</v>
      </c>
      <c r="S93" s="89" t="s">
        <v>496</v>
      </c>
      <c r="T93" s="86">
        <v>941705</v>
      </c>
      <c r="U93" s="5">
        <v>947035</v>
      </c>
      <c r="V93" s="5">
        <v>769155</v>
      </c>
      <c r="W93" s="5">
        <v>62929.29</v>
      </c>
      <c r="X93" s="5">
        <v>75955.360000000001</v>
      </c>
      <c r="Y93" s="5">
        <v>87770.79</v>
      </c>
      <c r="Z93" s="5">
        <v>234</v>
      </c>
      <c r="AA93" s="5">
        <v>238</v>
      </c>
      <c r="AB93" s="5">
        <v>238</v>
      </c>
      <c r="AC93" s="5">
        <v>-2566.8200000000002</v>
      </c>
      <c r="AD93" s="5">
        <v>-27120</v>
      </c>
    </row>
    <row r="94" spans="1:30">
      <c r="A94" s="5" t="s">
        <v>4003</v>
      </c>
      <c r="B94" s="5" t="s">
        <v>1614</v>
      </c>
      <c r="C94" s="5" t="s">
        <v>1615</v>
      </c>
      <c r="D94" s="5" t="s">
        <v>1615</v>
      </c>
      <c r="E94" s="5" t="s">
        <v>496</v>
      </c>
      <c r="F94" s="86" t="s">
        <v>1616</v>
      </c>
      <c r="G94" s="86" t="s">
        <v>534</v>
      </c>
      <c r="H94" s="86" t="s">
        <v>502</v>
      </c>
      <c r="I94" s="86" t="s">
        <v>3943</v>
      </c>
      <c r="J94" s="86" t="s">
        <v>4004</v>
      </c>
      <c r="K94" s="86" t="s">
        <v>4005</v>
      </c>
      <c r="L94" s="86">
        <v>123</v>
      </c>
      <c r="M94" s="86" t="s">
        <v>4006</v>
      </c>
      <c r="N94" s="86" t="s">
        <v>4007</v>
      </c>
      <c r="O94" s="86" t="s">
        <v>4008</v>
      </c>
      <c r="P94" s="86" t="s">
        <v>4009</v>
      </c>
      <c r="Q94" s="86">
        <v>960</v>
      </c>
      <c r="R94" s="86" t="s">
        <v>3996</v>
      </c>
      <c r="S94" s="89" t="s">
        <v>496</v>
      </c>
      <c r="T94" s="86">
        <v>194680</v>
      </c>
      <c r="U94" s="5">
        <v>162969</v>
      </c>
      <c r="V94" s="5">
        <v>151413</v>
      </c>
      <c r="W94" s="5">
        <v>12267.53</v>
      </c>
      <c r="X94" s="5">
        <v>12927.71</v>
      </c>
      <c r="Y94" s="5">
        <v>15667.5</v>
      </c>
      <c r="Z94" s="5">
        <v>234</v>
      </c>
      <c r="AA94" s="5">
        <v>238</v>
      </c>
      <c r="AB94" s="5">
        <v>238</v>
      </c>
      <c r="AC94" s="5">
        <v>-5250.93</v>
      </c>
      <c r="AD94" s="5">
        <v>-65455.68</v>
      </c>
    </row>
    <row r="95" spans="1:30">
      <c r="A95" s="5" t="s">
        <v>4570</v>
      </c>
      <c r="B95" s="5" t="s">
        <v>838</v>
      </c>
      <c r="C95" s="5" t="s">
        <v>839</v>
      </c>
      <c r="D95" s="5" t="s">
        <v>839</v>
      </c>
      <c r="E95" s="5" t="s">
        <v>496</v>
      </c>
      <c r="F95" s="86" t="s">
        <v>840</v>
      </c>
      <c r="G95" s="86" t="s">
        <v>770</v>
      </c>
      <c r="H95" s="86" t="s">
        <v>502</v>
      </c>
      <c r="I95" s="86" t="s">
        <v>3952</v>
      </c>
      <c r="J95" s="86" t="s">
        <v>4571</v>
      </c>
      <c r="K95" s="86" t="s">
        <v>4572</v>
      </c>
      <c r="L95" s="86">
        <v>123</v>
      </c>
      <c r="M95" s="86" t="s">
        <v>4573</v>
      </c>
      <c r="N95" s="86" t="s">
        <v>4574</v>
      </c>
      <c r="O95" s="86" t="s">
        <v>4575</v>
      </c>
      <c r="P95" s="86" t="s">
        <v>4576</v>
      </c>
      <c r="Q95" s="86">
        <v>6530</v>
      </c>
      <c r="R95" s="86" t="s">
        <v>3950</v>
      </c>
      <c r="S95" s="89" t="s">
        <v>496</v>
      </c>
      <c r="T95" s="86">
        <v>531430</v>
      </c>
      <c r="U95" s="5">
        <v>436470</v>
      </c>
      <c r="V95" s="5">
        <v>388440</v>
      </c>
      <c r="W95" s="5">
        <v>43710.59</v>
      </c>
      <c r="X95" s="5">
        <v>44047.76</v>
      </c>
      <c r="Y95" s="5">
        <v>47822.7</v>
      </c>
      <c r="Z95" s="5">
        <v>234</v>
      </c>
      <c r="AA95" s="5">
        <v>238</v>
      </c>
      <c r="AB95" s="5">
        <v>238</v>
      </c>
      <c r="AC95" s="5">
        <v>-11063.55</v>
      </c>
      <c r="AD95" s="5">
        <v>-143488.32000000001</v>
      </c>
    </row>
    <row r="96" spans="1:30">
      <c r="A96" s="5" t="s">
        <v>4577</v>
      </c>
      <c r="B96" s="5" t="s">
        <v>838</v>
      </c>
      <c r="C96" s="5" t="s">
        <v>839</v>
      </c>
      <c r="D96" s="5" t="s">
        <v>839</v>
      </c>
      <c r="E96" s="5" t="s">
        <v>496</v>
      </c>
      <c r="F96" s="86" t="s">
        <v>840</v>
      </c>
      <c r="G96" s="86" t="s">
        <v>770</v>
      </c>
      <c r="H96" s="86" t="s">
        <v>502</v>
      </c>
      <c r="I96" s="86" t="s">
        <v>3974</v>
      </c>
      <c r="J96" s="86" t="s">
        <v>4578</v>
      </c>
      <c r="K96" s="86" t="s">
        <v>4579</v>
      </c>
      <c r="L96" s="86">
        <v>123</v>
      </c>
      <c r="M96" s="86" t="s">
        <v>4580</v>
      </c>
      <c r="N96" s="86" t="s">
        <v>4581</v>
      </c>
      <c r="O96" s="86" t="s">
        <v>4582</v>
      </c>
      <c r="P96" s="86" t="s">
        <v>4583</v>
      </c>
      <c r="Q96" s="86">
        <v>401</v>
      </c>
      <c r="R96" s="86" t="s">
        <v>3950</v>
      </c>
      <c r="S96" s="89" t="s">
        <v>496</v>
      </c>
      <c r="T96" s="86">
        <v>80712</v>
      </c>
      <c r="U96" s="5">
        <v>68324</v>
      </c>
      <c r="V96" s="5">
        <v>71812</v>
      </c>
      <c r="W96" s="5">
        <v>5200.25</v>
      </c>
      <c r="X96" s="5">
        <v>5508.83</v>
      </c>
      <c r="Y96" s="5">
        <v>8643.23</v>
      </c>
      <c r="Z96" s="5">
        <v>234</v>
      </c>
      <c r="AA96" s="5">
        <v>238</v>
      </c>
      <c r="AB96" s="5">
        <v>238</v>
      </c>
      <c r="AC96" s="5">
        <v>-1550.47</v>
      </c>
      <c r="AD96" s="5">
        <v>-7688.52</v>
      </c>
    </row>
    <row r="97" spans="1:30">
      <c r="A97" s="5" t="s">
        <v>4688</v>
      </c>
      <c r="B97" s="5" t="s">
        <v>530</v>
      </c>
      <c r="C97" s="5" t="s">
        <v>531</v>
      </c>
      <c r="D97" s="5" t="s">
        <v>531</v>
      </c>
      <c r="E97" s="5" t="s">
        <v>496</v>
      </c>
      <c r="F97" s="86" t="s">
        <v>533</v>
      </c>
      <c r="G97" s="86" t="s">
        <v>534</v>
      </c>
      <c r="H97" s="86" t="s">
        <v>502</v>
      </c>
      <c r="I97" s="86" t="s">
        <v>3943</v>
      </c>
      <c r="J97" s="86" t="s">
        <v>4689</v>
      </c>
      <c r="K97" s="86" t="s">
        <v>4690</v>
      </c>
      <c r="L97" s="86">
        <v>123</v>
      </c>
      <c r="M97" s="86" t="s">
        <v>4691</v>
      </c>
      <c r="N97" s="86" t="s">
        <v>4692</v>
      </c>
      <c r="O97" s="86" t="s">
        <v>4693</v>
      </c>
      <c r="P97" s="86" t="s">
        <v>4694</v>
      </c>
      <c r="Q97" s="86">
        <v>890</v>
      </c>
      <c r="R97" s="86" t="s">
        <v>3996</v>
      </c>
      <c r="S97" s="89" t="s">
        <v>496</v>
      </c>
      <c r="T97" s="86">
        <v>132141</v>
      </c>
      <c r="U97" s="5">
        <v>116852</v>
      </c>
      <c r="V97" s="5">
        <v>115318</v>
      </c>
      <c r="W97" s="5">
        <v>9350.76</v>
      </c>
      <c r="X97" s="5">
        <v>10088.1</v>
      </c>
      <c r="Y97" s="5">
        <v>14516.4</v>
      </c>
      <c r="Z97" s="5">
        <v>234</v>
      </c>
      <c r="AA97" s="5">
        <v>238</v>
      </c>
      <c r="AB97" s="5">
        <v>238</v>
      </c>
      <c r="AC97" s="5">
        <v>-8783.18</v>
      </c>
      <c r="AD97" s="5">
        <v>-117355.92</v>
      </c>
    </row>
    <row r="98" spans="1:30">
      <c r="A98" s="5" t="s">
        <v>4317</v>
      </c>
      <c r="B98" s="5" t="s">
        <v>1138</v>
      </c>
      <c r="C98" s="5" t="s">
        <v>1139</v>
      </c>
      <c r="D98" s="5" t="s">
        <v>1139</v>
      </c>
      <c r="E98" s="5" t="s">
        <v>496</v>
      </c>
      <c r="F98" s="86" t="s">
        <v>1140</v>
      </c>
      <c r="G98" s="86" t="s">
        <v>558</v>
      </c>
      <c r="H98" s="86" t="s">
        <v>502</v>
      </c>
      <c r="I98" s="86" t="s">
        <v>3943</v>
      </c>
      <c r="J98" s="86" t="s">
        <v>4318</v>
      </c>
      <c r="K98" s="86" t="s">
        <v>4319</v>
      </c>
      <c r="L98" s="86">
        <v>123</v>
      </c>
      <c r="M98" s="86" t="s">
        <v>4320</v>
      </c>
      <c r="N98" s="86" t="s">
        <v>4321</v>
      </c>
      <c r="O98" s="86" t="s">
        <v>4322</v>
      </c>
      <c r="P98" s="86" t="s">
        <v>4323</v>
      </c>
      <c r="Q98" s="86">
        <v>4200</v>
      </c>
      <c r="R98" s="86" t="s">
        <v>4176</v>
      </c>
      <c r="S98" s="89" t="s">
        <v>496</v>
      </c>
      <c r="T98" s="86">
        <v>309356</v>
      </c>
      <c r="U98" s="5">
        <v>279954</v>
      </c>
      <c r="V98" s="5">
        <v>315993</v>
      </c>
      <c r="W98" s="5">
        <v>25587.11</v>
      </c>
      <c r="X98" s="5">
        <v>27444.58</v>
      </c>
      <c r="Y98" s="5">
        <v>48160.32</v>
      </c>
      <c r="Z98" s="5">
        <v>234</v>
      </c>
      <c r="AA98" s="5">
        <v>238</v>
      </c>
      <c r="AB98" s="5">
        <v>238</v>
      </c>
      <c r="AC98" s="5">
        <v>-4998.6000000000004</v>
      </c>
      <c r="AD98" s="5">
        <v>-48075</v>
      </c>
    </row>
    <row r="99" spans="1:30">
      <c r="A99" s="5" t="s">
        <v>4324</v>
      </c>
      <c r="B99" s="5" t="s">
        <v>1138</v>
      </c>
      <c r="C99" s="5" t="s">
        <v>1139</v>
      </c>
      <c r="D99" s="5" t="s">
        <v>1139</v>
      </c>
      <c r="E99" s="5" t="s">
        <v>496</v>
      </c>
      <c r="F99" s="86" t="s">
        <v>1140</v>
      </c>
      <c r="G99" s="86" t="s">
        <v>558</v>
      </c>
      <c r="H99" s="86" t="s">
        <v>502</v>
      </c>
      <c r="I99" s="86" t="s">
        <v>3974</v>
      </c>
      <c r="J99" s="86" t="s">
        <v>4325</v>
      </c>
      <c r="K99" s="86" t="s">
        <v>4326</v>
      </c>
      <c r="L99" s="86">
        <v>123</v>
      </c>
      <c r="M99" s="86" t="s">
        <v>4327</v>
      </c>
      <c r="N99" s="86" t="s">
        <v>4328</v>
      </c>
      <c r="O99" s="86" t="s">
        <v>4329</v>
      </c>
      <c r="P99" s="86" t="s">
        <v>4330</v>
      </c>
      <c r="Q99" s="86">
        <v>938</v>
      </c>
      <c r="R99" s="86" t="s">
        <v>4176</v>
      </c>
      <c r="S99" s="89" t="s">
        <v>496</v>
      </c>
      <c r="T99" s="86">
        <v>132309</v>
      </c>
      <c r="U99" s="5">
        <v>122847</v>
      </c>
      <c r="V99" s="5">
        <v>116164</v>
      </c>
      <c r="W99" s="5">
        <v>8615.9500000000007</v>
      </c>
      <c r="X99" s="5">
        <v>9824.86</v>
      </c>
      <c r="Y99" s="5">
        <v>13914.45</v>
      </c>
      <c r="Z99" s="5">
        <v>234</v>
      </c>
      <c r="AA99" s="5">
        <v>238</v>
      </c>
      <c r="AB99" s="5">
        <v>238</v>
      </c>
      <c r="AC99" s="5">
        <v>-7784.11</v>
      </c>
      <c r="AD99" s="5">
        <v>-103443.24</v>
      </c>
    </row>
    <row r="100" spans="1:30">
      <c r="A100" s="5" t="s">
        <v>4402</v>
      </c>
      <c r="B100" s="5" t="s">
        <v>1021</v>
      </c>
      <c r="C100" s="5" t="s">
        <v>1022</v>
      </c>
      <c r="D100" s="5" t="s">
        <v>1022</v>
      </c>
      <c r="E100" s="5" t="s">
        <v>496</v>
      </c>
      <c r="F100" s="86" t="s">
        <v>1023</v>
      </c>
      <c r="G100" s="86" t="s">
        <v>501</v>
      </c>
      <c r="H100" s="86" t="s">
        <v>502</v>
      </c>
      <c r="I100" s="86" t="s">
        <v>3974</v>
      </c>
      <c r="J100" s="86" t="s">
        <v>4403</v>
      </c>
      <c r="K100" s="86" t="s">
        <v>4404</v>
      </c>
      <c r="L100" s="86">
        <v>123</v>
      </c>
      <c r="M100" s="86" t="s">
        <v>4405</v>
      </c>
      <c r="N100" s="86" t="s">
        <v>4406</v>
      </c>
      <c r="O100" s="86" t="s">
        <v>4407</v>
      </c>
      <c r="P100" s="86" t="s">
        <v>4408</v>
      </c>
      <c r="Q100" s="86">
        <v>2850</v>
      </c>
      <c r="R100" s="86" t="s">
        <v>3950</v>
      </c>
      <c r="S100" s="89" t="s">
        <v>496</v>
      </c>
      <c r="T100" s="86">
        <v>567423</v>
      </c>
      <c r="U100" s="5">
        <v>492571</v>
      </c>
      <c r="V100" s="5">
        <v>443459</v>
      </c>
      <c r="W100" s="5">
        <v>35803.519999999997</v>
      </c>
      <c r="X100" s="5">
        <v>38736.910000000003</v>
      </c>
      <c r="Y100" s="5">
        <v>46195.81</v>
      </c>
      <c r="Z100" s="5">
        <v>234</v>
      </c>
      <c r="AA100" s="5">
        <v>238</v>
      </c>
      <c r="AB100" s="5">
        <v>238</v>
      </c>
      <c r="AC100" s="5">
        <v>-7249.53</v>
      </c>
      <c r="AD100" s="5">
        <v>-96704.639999999999</v>
      </c>
    </row>
    <row r="101" spans="1:30">
      <c r="A101" s="5" t="s">
        <v>4409</v>
      </c>
      <c r="B101" s="5" t="s">
        <v>1021</v>
      </c>
      <c r="C101" s="5" t="s">
        <v>1022</v>
      </c>
      <c r="D101" s="5" t="s">
        <v>1022</v>
      </c>
      <c r="E101" s="5" t="s">
        <v>496</v>
      </c>
      <c r="F101" s="86" t="s">
        <v>1023</v>
      </c>
      <c r="G101" s="86" t="s">
        <v>501</v>
      </c>
      <c r="H101" s="86" t="s">
        <v>502</v>
      </c>
      <c r="I101" s="86" t="s">
        <v>3943</v>
      </c>
      <c r="J101" s="86" t="s">
        <v>4410</v>
      </c>
      <c r="K101" s="86" t="s">
        <v>4411</v>
      </c>
      <c r="L101" s="86">
        <v>123</v>
      </c>
      <c r="M101" s="86" t="s">
        <v>4412</v>
      </c>
      <c r="N101" s="86" t="s">
        <v>4413</v>
      </c>
      <c r="O101" s="86" t="s">
        <v>4414</v>
      </c>
      <c r="P101" s="86" t="s">
        <v>4415</v>
      </c>
      <c r="Q101" s="86">
        <v>2680</v>
      </c>
      <c r="R101" s="86" t="s">
        <v>3950</v>
      </c>
      <c r="S101" s="89" t="s">
        <v>496</v>
      </c>
      <c r="T101" s="86">
        <v>119961</v>
      </c>
      <c r="U101" s="5">
        <v>114848</v>
      </c>
      <c r="V101" s="5">
        <v>120733</v>
      </c>
      <c r="W101" s="5">
        <v>16650.91</v>
      </c>
      <c r="X101" s="5">
        <v>17124.97</v>
      </c>
      <c r="Y101" s="5">
        <v>25273.09</v>
      </c>
      <c r="Z101" s="5">
        <v>234</v>
      </c>
      <c r="AA101" s="5">
        <v>238</v>
      </c>
      <c r="AB101" s="5">
        <v>238</v>
      </c>
      <c r="AC101" s="5">
        <v>-5665.89</v>
      </c>
      <c r="AD101" s="5">
        <v>-61731.360000000001</v>
      </c>
    </row>
    <row r="102" spans="1:30">
      <c r="A102" s="5" t="s">
        <v>4416</v>
      </c>
      <c r="B102" s="5" t="s">
        <v>1021</v>
      </c>
      <c r="C102" s="5" t="s">
        <v>1022</v>
      </c>
      <c r="D102" s="5" t="s">
        <v>1022</v>
      </c>
      <c r="E102" s="5" t="s">
        <v>496</v>
      </c>
      <c r="F102" s="86" t="s">
        <v>1023</v>
      </c>
      <c r="G102" s="86" t="s">
        <v>501</v>
      </c>
      <c r="H102" s="86" t="s">
        <v>502</v>
      </c>
      <c r="I102" s="86" t="s">
        <v>3974</v>
      </c>
      <c r="J102" s="86" t="s">
        <v>4417</v>
      </c>
      <c r="K102" s="86" t="s">
        <v>4418</v>
      </c>
      <c r="L102" s="86">
        <v>123</v>
      </c>
      <c r="M102" s="86" t="s">
        <v>4419</v>
      </c>
      <c r="N102" s="86" t="s">
        <v>4420</v>
      </c>
      <c r="O102" s="86" t="s">
        <v>4421</v>
      </c>
      <c r="P102" s="86" t="s">
        <v>4422</v>
      </c>
      <c r="Q102" s="86">
        <v>669</v>
      </c>
      <c r="R102" s="86" t="s">
        <v>3950</v>
      </c>
      <c r="S102" s="89" t="s">
        <v>496</v>
      </c>
      <c r="T102" s="86">
        <v>161861</v>
      </c>
      <c r="U102" s="5">
        <v>147138</v>
      </c>
      <c r="V102" s="5">
        <v>139555</v>
      </c>
      <c r="W102" s="5">
        <v>9813.82</v>
      </c>
      <c r="X102" s="5">
        <v>11147.6</v>
      </c>
      <c r="Y102" s="5">
        <v>15692.77</v>
      </c>
      <c r="Z102" s="5">
        <v>234</v>
      </c>
      <c r="AA102" s="5">
        <v>238</v>
      </c>
      <c r="AB102" s="5">
        <v>238</v>
      </c>
      <c r="AC102" s="5">
        <v>-720.09</v>
      </c>
      <c r="AD102" s="5">
        <v>-9375.6</v>
      </c>
    </row>
    <row r="103" spans="1:30">
      <c r="A103" s="5" t="s">
        <v>4584</v>
      </c>
      <c r="B103" s="5" t="s">
        <v>832</v>
      </c>
      <c r="C103" s="5" t="s">
        <v>833</v>
      </c>
      <c r="D103" s="5" t="s">
        <v>833</v>
      </c>
      <c r="E103" s="5" t="s">
        <v>496</v>
      </c>
      <c r="F103" s="86" t="s">
        <v>507</v>
      </c>
      <c r="G103" s="86" t="s">
        <v>508</v>
      </c>
      <c r="H103" s="86" t="s">
        <v>502</v>
      </c>
      <c r="I103" s="86" t="s">
        <v>3952</v>
      </c>
      <c r="J103" s="86" t="s">
        <v>4585</v>
      </c>
      <c r="K103" s="86" t="s">
        <v>496</v>
      </c>
      <c r="L103" s="86">
        <v>123</v>
      </c>
      <c r="M103" s="86" t="s">
        <v>4586</v>
      </c>
      <c r="N103" s="86" t="s">
        <v>4587</v>
      </c>
      <c r="O103" s="86" t="s">
        <v>4588</v>
      </c>
      <c r="P103" s="86" t="s">
        <v>4589</v>
      </c>
      <c r="Q103" s="86">
        <v>5060</v>
      </c>
      <c r="R103" s="86" t="s">
        <v>3950</v>
      </c>
      <c r="S103" s="89" t="s">
        <v>496</v>
      </c>
      <c r="T103" s="86">
        <v>618760</v>
      </c>
      <c r="U103" s="5">
        <v>459125</v>
      </c>
      <c r="V103" s="5">
        <v>342829</v>
      </c>
      <c r="W103" s="5">
        <v>43603.74</v>
      </c>
      <c r="X103" s="5">
        <v>41504.239999999998</v>
      </c>
      <c r="Y103" s="5">
        <v>23525.86</v>
      </c>
      <c r="Z103" s="5">
        <v>234</v>
      </c>
      <c r="AA103" s="5">
        <v>238</v>
      </c>
      <c r="AB103" s="5">
        <v>238</v>
      </c>
      <c r="AC103" s="5">
        <v>-5868.69</v>
      </c>
      <c r="AD103" s="5">
        <v>-71875.679999999993</v>
      </c>
    </row>
    <row r="104" spans="1:30">
      <c r="A104" s="5" t="s">
        <v>4331</v>
      </c>
      <c r="B104" s="5" t="s">
        <v>1129</v>
      </c>
      <c r="C104" s="5" t="s">
        <v>1130</v>
      </c>
      <c r="D104" s="5" t="s">
        <v>1130</v>
      </c>
      <c r="E104" s="5" t="s">
        <v>496</v>
      </c>
      <c r="F104" s="86" t="s">
        <v>1131</v>
      </c>
      <c r="G104" s="86" t="s">
        <v>605</v>
      </c>
      <c r="H104" s="86" t="s">
        <v>502</v>
      </c>
      <c r="I104" s="86" t="s">
        <v>3974</v>
      </c>
      <c r="J104" s="86" t="s">
        <v>4332</v>
      </c>
      <c r="K104" s="86" t="s">
        <v>4333</v>
      </c>
      <c r="L104" s="86">
        <v>123</v>
      </c>
      <c r="M104" s="86" t="s">
        <v>4334</v>
      </c>
      <c r="N104" s="86" t="s">
        <v>4335</v>
      </c>
      <c r="O104" s="86" t="s">
        <v>4336</v>
      </c>
      <c r="P104" s="86" t="s">
        <v>4337</v>
      </c>
      <c r="Q104" s="86">
        <v>3127</v>
      </c>
      <c r="R104" s="86" t="s">
        <v>4111</v>
      </c>
      <c r="S104" s="89" t="s">
        <v>4338</v>
      </c>
      <c r="T104" s="86">
        <v>175084</v>
      </c>
      <c r="U104" s="5">
        <v>77864</v>
      </c>
      <c r="V104" s="5">
        <v>130624</v>
      </c>
      <c r="W104" s="5">
        <v>16017.3</v>
      </c>
      <c r="X104" s="5">
        <v>12536.12</v>
      </c>
      <c r="Y104" s="5">
        <v>18030.59</v>
      </c>
      <c r="Z104" s="5">
        <v>234</v>
      </c>
      <c r="AA104" s="5">
        <v>238</v>
      </c>
      <c r="AB104" s="5">
        <v>238</v>
      </c>
      <c r="AC104" s="5">
        <v>-4011.21</v>
      </c>
      <c r="AD104" s="5">
        <v>-54010.68</v>
      </c>
    </row>
    <row r="105" spans="1:30">
      <c r="A105" s="5" t="s">
        <v>4339</v>
      </c>
      <c r="B105" s="5" t="s">
        <v>1129</v>
      </c>
      <c r="C105" s="5" t="s">
        <v>1130</v>
      </c>
      <c r="D105" s="5" t="s">
        <v>1130</v>
      </c>
      <c r="E105" s="5" t="s">
        <v>496</v>
      </c>
      <c r="F105" s="86" t="s">
        <v>1131</v>
      </c>
      <c r="G105" s="86" t="s">
        <v>605</v>
      </c>
      <c r="H105" s="86" t="s">
        <v>502</v>
      </c>
      <c r="I105" s="86" t="s">
        <v>3974</v>
      </c>
      <c r="J105" s="86" t="s">
        <v>4340</v>
      </c>
      <c r="K105" s="86" t="s">
        <v>4341</v>
      </c>
      <c r="L105" s="86">
        <v>123</v>
      </c>
      <c r="M105" s="86" t="s">
        <v>4342</v>
      </c>
      <c r="N105" s="86" t="s">
        <v>4343</v>
      </c>
      <c r="O105" s="86" t="s">
        <v>4344</v>
      </c>
      <c r="P105" s="86" t="s">
        <v>4345</v>
      </c>
      <c r="Q105" s="86">
        <v>782</v>
      </c>
      <c r="R105" s="86" t="s">
        <v>4111</v>
      </c>
      <c r="S105" s="89" t="s">
        <v>496</v>
      </c>
      <c r="T105" s="86">
        <v>51205</v>
      </c>
      <c r="U105" s="5">
        <v>45608</v>
      </c>
      <c r="V105" s="5">
        <v>46323</v>
      </c>
      <c r="W105" s="5">
        <v>4316</v>
      </c>
      <c r="X105" s="5">
        <v>4571.66</v>
      </c>
      <c r="Y105" s="5">
        <v>6712.88</v>
      </c>
      <c r="Z105" s="5">
        <v>234</v>
      </c>
      <c r="AA105" s="5">
        <v>238</v>
      </c>
      <c r="AB105" s="5">
        <v>238</v>
      </c>
      <c r="AC105" s="5">
        <v>-379.44</v>
      </c>
      <c r="AD105" s="5">
        <v>-3537.96</v>
      </c>
    </row>
    <row r="106" spans="1:30">
      <c r="A106" s="5" t="s">
        <v>4024</v>
      </c>
      <c r="B106" s="5" t="s">
        <v>1584</v>
      </c>
      <c r="C106" s="5" t="s">
        <v>1585</v>
      </c>
      <c r="D106" s="5" t="s">
        <v>1585</v>
      </c>
      <c r="E106" s="5" t="s">
        <v>496</v>
      </c>
      <c r="F106" s="86" t="s">
        <v>1586</v>
      </c>
      <c r="G106" s="86" t="s">
        <v>589</v>
      </c>
      <c r="H106" s="86" t="s">
        <v>502</v>
      </c>
      <c r="I106" s="86" t="s">
        <v>3952</v>
      </c>
      <c r="J106" s="86" t="s">
        <v>4025</v>
      </c>
      <c r="K106" s="86" t="s">
        <v>4026</v>
      </c>
      <c r="L106" s="86">
        <v>123</v>
      </c>
      <c r="M106" s="86" t="s">
        <v>4027</v>
      </c>
      <c r="N106" s="86" t="s">
        <v>4028</v>
      </c>
      <c r="O106" s="86" t="s">
        <v>4029</v>
      </c>
      <c r="P106" s="86" t="s">
        <v>4030</v>
      </c>
      <c r="Q106" s="86">
        <v>2522</v>
      </c>
      <c r="R106" s="86" t="s">
        <v>3950</v>
      </c>
      <c r="S106" s="89" t="s">
        <v>496</v>
      </c>
      <c r="T106" s="86">
        <v>501526</v>
      </c>
      <c r="U106" s="5">
        <v>409453</v>
      </c>
      <c r="V106" s="5">
        <v>371775</v>
      </c>
      <c r="W106" s="5">
        <v>32208.02</v>
      </c>
      <c r="X106" s="5">
        <v>33166.839999999997</v>
      </c>
      <c r="Y106" s="5">
        <v>36885.160000000003</v>
      </c>
      <c r="Z106" s="5">
        <v>234</v>
      </c>
      <c r="AA106" s="5">
        <v>238</v>
      </c>
      <c r="AB106" s="5">
        <v>238</v>
      </c>
      <c r="AC106" s="5">
        <v>-644.86</v>
      </c>
      <c r="AD106" s="5">
        <v>-8552.0400000000009</v>
      </c>
    </row>
    <row r="107" spans="1:30">
      <c r="A107" s="5" t="s">
        <v>4031</v>
      </c>
      <c r="B107" s="5" t="s">
        <v>1582</v>
      </c>
      <c r="C107" s="5" t="s">
        <v>1583</v>
      </c>
      <c r="D107" s="5" t="s">
        <v>1583</v>
      </c>
      <c r="E107" s="5" t="s">
        <v>496</v>
      </c>
      <c r="F107" s="86" t="s">
        <v>1507</v>
      </c>
      <c r="G107" s="86" t="s">
        <v>508</v>
      </c>
      <c r="H107" s="86" t="s">
        <v>502</v>
      </c>
      <c r="I107" s="86" t="s">
        <v>3943</v>
      </c>
      <c r="J107" s="86" t="s">
        <v>4032</v>
      </c>
      <c r="K107" s="86" t="s">
        <v>4033</v>
      </c>
      <c r="L107" s="86">
        <v>123</v>
      </c>
      <c r="M107" s="86" t="s">
        <v>4034</v>
      </c>
      <c r="N107" s="86" t="s">
        <v>4035</v>
      </c>
      <c r="O107" s="86" t="s">
        <v>496</v>
      </c>
      <c r="P107" s="86" t="s">
        <v>4036</v>
      </c>
      <c r="Q107" s="86">
        <v>3048</v>
      </c>
      <c r="R107" s="86" t="s">
        <v>3950</v>
      </c>
      <c r="S107" s="89" t="s">
        <v>496</v>
      </c>
      <c r="T107" s="86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234</v>
      </c>
      <c r="AA107" s="5">
        <v>238</v>
      </c>
      <c r="AB107" s="5">
        <v>238</v>
      </c>
      <c r="AC107" s="5">
        <v>-8254.2099999999991</v>
      </c>
      <c r="AD107" s="5">
        <v>-117795.72</v>
      </c>
    </row>
    <row r="108" spans="1:30">
      <c r="A108" s="5" t="s">
        <v>4060</v>
      </c>
      <c r="B108" s="5" t="s">
        <v>1505</v>
      </c>
      <c r="C108" s="5" t="s">
        <v>1506</v>
      </c>
      <c r="D108" s="5" t="s">
        <v>1506</v>
      </c>
      <c r="E108" s="5" t="s">
        <v>496</v>
      </c>
      <c r="F108" s="86" t="s">
        <v>1507</v>
      </c>
      <c r="G108" s="86" t="s">
        <v>508</v>
      </c>
      <c r="H108" s="86" t="s">
        <v>502</v>
      </c>
      <c r="I108" s="86" t="s">
        <v>3943</v>
      </c>
      <c r="J108" s="86" t="s">
        <v>4032</v>
      </c>
      <c r="K108" s="86" t="s">
        <v>4033</v>
      </c>
      <c r="L108" s="86">
        <v>123</v>
      </c>
      <c r="M108" s="86" t="s">
        <v>4034</v>
      </c>
      <c r="N108" s="86" t="s">
        <v>4035</v>
      </c>
      <c r="O108" s="86" t="s">
        <v>4061</v>
      </c>
      <c r="P108" s="86" t="s">
        <v>4036</v>
      </c>
      <c r="Q108" s="86">
        <v>3048</v>
      </c>
      <c r="R108" s="86" t="s">
        <v>3950</v>
      </c>
      <c r="S108" s="89" t="s">
        <v>496</v>
      </c>
      <c r="T108" s="86">
        <v>252847</v>
      </c>
      <c r="U108" s="5">
        <v>252310</v>
      </c>
      <c r="V108" s="5">
        <v>185539</v>
      </c>
      <c r="W108" s="5">
        <v>23150.93</v>
      </c>
      <c r="X108" s="5">
        <v>25871.64</v>
      </c>
      <c r="Y108" s="5">
        <v>25364.68</v>
      </c>
      <c r="Z108" s="5">
        <v>234</v>
      </c>
      <c r="AA108" s="5">
        <v>238</v>
      </c>
      <c r="AB108" s="5">
        <v>238</v>
      </c>
      <c r="AC108" s="5">
        <v>-896.73</v>
      </c>
      <c r="AD108" s="5">
        <v>-7466.76</v>
      </c>
    </row>
    <row r="109" spans="1:30">
      <c r="A109" s="5" t="s">
        <v>3981</v>
      </c>
      <c r="B109" s="5" t="s">
        <v>1645</v>
      </c>
      <c r="C109" s="5" t="s">
        <v>1646</v>
      </c>
      <c r="D109" s="5" t="s">
        <v>1646</v>
      </c>
      <c r="E109" s="5" t="s">
        <v>496</v>
      </c>
      <c r="F109" s="86" t="s">
        <v>1647</v>
      </c>
      <c r="G109" s="86" t="s">
        <v>589</v>
      </c>
      <c r="H109" s="86" t="s">
        <v>502</v>
      </c>
      <c r="I109" s="86" t="s">
        <v>3952</v>
      </c>
      <c r="J109" s="86" t="s">
        <v>3982</v>
      </c>
      <c r="K109" s="86" t="s">
        <v>3983</v>
      </c>
      <c r="L109" s="86">
        <v>123</v>
      </c>
      <c r="M109" s="86" t="s">
        <v>3984</v>
      </c>
      <c r="N109" s="86" t="s">
        <v>3985</v>
      </c>
      <c r="O109" s="86" t="s">
        <v>3986</v>
      </c>
      <c r="P109" s="86" t="s">
        <v>3987</v>
      </c>
      <c r="Q109" s="86">
        <v>4590</v>
      </c>
      <c r="R109" s="86" t="s">
        <v>3950</v>
      </c>
      <c r="S109" s="89" t="s">
        <v>496</v>
      </c>
      <c r="T109" s="86">
        <v>386986</v>
      </c>
      <c r="U109" s="5">
        <v>347698</v>
      </c>
      <c r="V109" s="5">
        <v>314692</v>
      </c>
      <c r="W109" s="5">
        <v>32706.23</v>
      </c>
      <c r="X109" s="5">
        <v>34754.1</v>
      </c>
      <c r="Y109" s="5">
        <v>42881.32</v>
      </c>
      <c r="Z109" s="5">
        <v>234</v>
      </c>
      <c r="AA109" s="5">
        <v>238</v>
      </c>
      <c r="AB109" s="5">
        <v>238</v>
      </c>
      <c r="AC109" s="5">
        <v>-1757.94</v>
      </c>
      <c r="AD109" s="5">
        <v>-13377.84</v>
      </c>
    </row>
    <row r="110" spans="1:30">
      <c r="A110" s="5" t="s">
        <v>4590</v>
      </c>
      <c r="B110" s="5" t="s">
        <v>815</v>
      </c>
      <c r="C110" s="5" t="s">
        <v>816</v>
      </c>
      <c r="D110" s="5" t="s">
        <v>816</v>
      </c>
      <c r="E110" s="5" t="s">
        <v>496</v>
      </c>
      <c r="F110" s="86" t="s">
        <v>817</v>
      </c>
      <c r="G110" s="86" t="s">
        <v>501</v>
      </c>
      <c r="H110" s="86" t="s">
        <v>502</v>
      </c>
      <c r="I110" s="86" t="s">
        <v>3952</v>
      </c>
      <c r="J110" s="86" t="s">
        <v>4591</v>
      </c>
      <c r="K110" s="86" t="s">
        <v>4592</v>
      </c>
      <c r="L110" s="86">
        <v>123</v>
      </c>
      <c r="M110" s="86" t="s">
        <v>4593</v>
      </c>
      <c r="N110" s="86" t="s">
        <v>4594</v>
      </c>
      <c r="O110" s="86" t="s">
        <v>4595</v>
      </c>
      <c r="P110" s="86" t="s">
        <v>4596</v>
      </c>
      <c r="Q110" s="86">
        <v>2140</v>
      </c>
      <c r="R110" s="86" t="s">
        <v>3950</v>
      </c>
      <c r="S110" s="89" t="s">
        <v>496</v>
      </c>
      <c r="T110" s="86">
        <v>464965</v>
      </c>
      <c r="U110" s="5">
        <v>396397</v>
      </c>
      <c r="V110" s="5">
        <v>382847</v>
      </c>
      <c r="W110" s="5">
        <v>29183.95</v>
      </c>
      <c r="X110" s="5">
        <v>31271.119999999999</v>
      </c>
      <c r="Y110" s="5">
        <v>42062.32</v>
      </c>
      <c r="Z110" s="5">
        <v>234</v>
      </c>
      <c r="AA110" s="5">
        <v>238</v>
      </c>
      <c r="AB110" s="5">
        <v>238</v>
      </c>
      <c r="AC110" s="5">
        <v>-4460.75</v>
      </c>
      <c r="AD110" s="5">
        <v>-53360.76</v>
      </c>
    </row>
    <row r="111" spans="1:30">
      <c r="A111" s="5" t="s">
        <v>4514</v>
      </c>
      <c r="B111" s="5" t="s">
        <v>905</v>
      </c>
      <c r="C111" s="5" t="s">
        <v>906</v>
      </c>
      <c r="D111" s="5" t="s">
        <v>906</v>
      </c>
      <c r="E111" s="5" t="s">
        <v>496</v>
      </c>
      <c r="F111" s="86" t="s">
        <v>908</v>
      </c>
      <c r="G111" s="86" t="s">
        <v>770</v>
      </c>
      <c r="H111" s="86" t="s">
        <v>502</v>
      </c>
      <c r="I111" s="86" t="s">
        <v>3943</v>
      </c>
      <c r="J111" s="86" t="s">
        <v>4515</v>
      </c>
      <c r="K111" s="86" t="s">
        <v>4516</v>
      </c>
      <c r="L111" s="86">
        <v>123</v>
      </c>
      <c r="M111" s="86" t="s">
        <v>4517</v>
      </c>
      <c r="N111" s="86" t="s">
        <v>4518</v>
      </c>
      <c r="O111" s="86" t="s">
        <v>4519</v>
      </c>
      <c r="P111" s="86" t="s">
        <v>4520</v>
      </c>
      <c r="Q111" s="86">
        <v>2250</v>
      </c>
      <c r="R111" s="86" t="s">
        <v>3950</v>
      </c>
      <c r="S111" s="89" t="s">
        <v>496</v>
      </c>
      <c r="T111" s="86">
        <v>233469</v>
      </c>
      <c r="U111" s="5">
        <v>201474</v>
      </c>
      <c r="V111" s="5">
        <v>187271</v>
      </c>
      <c r="W111" s="5">
        <v>20000.59</v>
      </c>
      <c r="X111" s="5">
        <v>20701.97</v>
      </c>
      <c r="Y111" s="5">
        <v>25569.39</v>
      </c>
      <c r="Z111" s="5">
        <v>234</v>
      </c>
      <c r="AA111" s="5">
        <v>238</v>
      </c>
      <c r="AB111" s="5">
        <v>238</v>
      </c>
      <c r="AC111" s="5">
        <v>-799.07</v>
      </c>
      <c r="AD111" s="5">
        <v>-10673.88</v>
      </c>
    </row>
    <row r="112" spans="1:30">
      <c r="A112" s="5" t="s">
        <v>4346</v>
      </c>
      <c r="B112" s="5" t="s">
        <v>1119</v>
      </c>
      <c r="C112" s="5" t="s">
        <v>1120</v>
      </c>
      <c r="D112" s="5" t="s">
        <v>1120</v>
      </c>
      <c r="E112" s="5" t="s">
        <v>496</v>
      </c>
      <c r="F112" s="86" t="s">
        <v>1121</v>
      </c>
      <c r="G112" s="86" t="s">
        <v>643</v>
      </c>
      <c r="H112" s="86" t="s">
        <v>502</v>
      </c>
      <c r="I112" s="86" t="s">
        <v>3974</v>
      </c>
      <c r="J112" s="86" t="s">
        <v>4347</v>
      </c>
      <c r="K112" s="86" t="s">
        <v>4348</v>
      </c>
      <c r="L112" s="86">
        <v>123</v>
      </c>
      <c r="M112" s="86" t="s">
        <v>4349</v>
      </c>
      <c r="N112" s="86" t="s">
        <v>4350</v>
      </c>
      <c r="O112" s="86" t="s">
        <v>4351</v>
      </c>
      <c r="P112" s="86" t="s">
        <v>4352</v>
      </c>
      <c r="Q112" s="86">
        <v>577</v>
      </c>
      <c r="R112" s="86" t="s">
        <v>3996</v>
      </c>
      <c r="S112" s="89" t="s">
        <v>496</v>
      </c>
      <c r="T112" s="86">
        <v>98189</v>
      </c>
      <c r="U112" s="5">
        <v>81381</v>
      </c>
      <c r="V112" s="5">
        <v>85224</v>
      </c>
      <c r="W112" s="5">
        <v>6585.96</v>
      </c>
      <c r="X112" s="5">
        <v>6828.05</v>
      </c>
      <c r="Y112" s="5">
        <v>10305.280000000001</v>
      </c>
      <c r="Z112" s="5">
        <v>234</v>
      </c>
      <c r="AA112" s="5">
        <v>238</v>
      </c>
      <c r="AB112" s="5">
        <v>238</v>
      </c>
      <c r="AC112" s="5">
        <v>-1055.1400000000001</v>
      </c>
      <c r="AD112" s="5">
        <v>-10683.48</v>
      </c>
    </row>
    <row r="113" spans="1:30">
      <c r="A113" s="5" t="s">
        <v>4353</v>
      </c>
      <c r="B113" s="5" t="s">
        <v>1115</v>
      </c>
      <c r="C113" s="5" t="s">
        <v>1116</v>
      </c>
      <c r="D113" s="5" t="s">
        <v>1116</v>
      </c>
      <c r="E113" s="5" t="s">
        <v>496</v>
      </c>
      <c r="F113" s="86" t="s">
        <v>1117</v>
      </c>
      <c r="G113" s="86" t="s">
        <v>575</v>
      </c>
      <c r="H113" s="86" t="s">
        <v>502</v>
      </c>
      <c r="I113" s="86" t="s">
        <v>3952</v>
      </c>
      <c r="J113" s="86" t="s">
        <v>4354</v>
      </c>
      <c r="K113" s="86" t="s">
        <v>4355</v>
      </c>
      <c r="L113" s="86">
        <v>123</v>
      </c>
      <c r="M113" s="86" t="s">
        <v>4356</v>
      </c>
      <c r="N113" s="86" t="s">
        <v>4357</v>
      </c>
      <c r="O113" s="86" t="s">
        <v>4358</v>
      </c>
      <c r="P113" s="86" t="s">
        <v>4359</v>
      </c>
      <c r="Q113" s="86">
        <v>1680</v>
      </c>
      <c r="R113" s="86" t="s">
        <v>3950</v>
      </c>
      <c r="S113" s="89" t="s">
        <v>496</v>
      </c>
      <c r="T113" s="86">
        <v>230135</v>
      </c>
      <c r="U113" s="5">
        <v>188540</v>
      </c>
      <c r="V113" s="5">
        <v>183137</v>
      </c>
      <c r="W113" s="5">
        <v>17268.419999999998</v>
      </c>
      <c r="X113" s="5">
        <v>17552.63</v>
      </c>
      <c r="Y113" s="5">
        <v>22330.84</v>
      </c>
      <c r="Z113" s="5">
        <v>234</v>
      </c>
      <c r="AA113" s="5">
        <v>238</v>
      </c>
      <c r="AB113" s="5">
        <v>238</v>
      </c>
      <c r="AC113" s="5">
        <v>-8335.51</v>
      </c>
      <c r="AD113" s="5">
        <v>-103547.52</v>
      </c>
    </row>
    <row r="114" spans="1:30">
      <c r="A114" s="5" t="s">
        <v>4360</v>
      </c>
      <c r="B114" s="5" t="s">
        <v>1110</v>
      </c>
      <c r="C114" s="5" t="s">
        <v>1111</v>
      </c>
      <c r="D114" s="5" t="s">
        <v>1111</v>
      </c>
      <c r="E114" s="5" t="s">
        <v>496</v>
      </c>
      <c r="F114" s="86" t="s">
        <v>1112</v>
      </c>
      <c r="G114" s="86" t="s">
        <v>534</v>
      </c>
      <c r="H114" s="86" t="s">
        <v>502</v>
      </c>
      <c r="I114" s="86" t="s">
        <v>3943</v>
      </c>
      <c r="J114" s="86" t="s">
        <v>4361</v>
      </c>
      <c r="K114" s="86" t="s">
        <v>4362</v>
      </c>
      <c r="L114" s="86">
        <v>123</v>
      </c>
      <c r="M114" s="86" t="s">
        <v>4363</v>
      </c>
      <c r="N114" s="86" t="s">
        <v>4364</v>
      </c>
      <c r="O114" s="86" t="s">
        <v>4365</v>
      </c>
      <c r="P114" s="86" t="s">
        <v>4366</v>
      </c>
      <c r="Q114" s="86">
        <v>10100</v>
      </c>
      <c r="R114" s="86" t="s">
        <v>3996</v>
      </c>
      <c r="S114" s="89" t="s">
        <v>496</v>
      </c>
      <c r="T114" s="86">
        <v>1205477</v>
      </c>
      <c r="U114" s="5">
        <v>1058115</v>
      </c>
      <c r="V114" s="5">
        <v>857914</v>
      </c>
      <c r="W114" s="5">
        <v>78221.279999999999</v>
      </c>
      <c r="X114" s="5">
        <v>85066.19</v>
      </c>
      <c r="Y114" s="5">
        <v>88503.75</v>
      </c>
      <c r="Z114" s="5">
        <v>234</v>
      </c>
      <c r="AA114" s="5">
        <v>238</v>
      </c>
      <c r="AB114" s="5">
        <v>238</v>
      </c>
      <c r="AC114" s="5">
        <v>-3241.12</v>
      </c>
      <c r="AD114" s="5">
        <v>-27278.16</v>
      </c>
    </row>
    <row r="115" spans="1:30">
      <c r="A115" s="5" t="s">
        <v>4062</v>
      </c>
      <c r="B115" s="5" t="s">
        <v>1478</v>
      </c>
      <c r="C115" s="5" t="s">
        <v>1479</v>
      </c>
      <c r="D115" s="5" t="s">
        <v>1479</v>
      </c>
      <c r="E115" s="5" t="s">
        <v>496</v>
      </c>
      <c r="F115" s="86" t="s">
        <v>1480</v>
      </c>
      <c r="G115" s="86" t="s">
        <v>534</v>
      </c>
      <c r="H115" s="86" t="s">
        <v>502</v>
      </c>
      <c r="I115" s="86" t="s">
        <v>3952</v>
      </c>
      <c r="J115" s="86" t="s">
        <v>4063</v>
      </c>
      <c r="K115" s="86" t="s">
        <v>4064</v>
      </c>
      <c r="L115" s="86">
        <v>123</v>
      </c>
      <c r="M115" s="86" t="s">
        <v>4065</v>
      </c>
      <c r="N115" s="86" t="s">
        <v>4066</v>
      </c>
      <c r="O115" s="86" t="s">
        <v>4067</v>
      </c>
      <c r="P115" s="86" t="s">
        <v>4068</v>
      </c>
      <c r="Q115" s="86">
        <v>300</v>
      </c>
      <c r="R115" s="86" t="s">
        <v>3996</v>
      </c>
      <c r="S115" s="89" t="s">
        <v>496</v>
      </c>
      <c r="T115" s="86">
        <v>32742</v>
      </c>
      <c r="U115" s="5">
        <v>31196</v>
      </c>
      <c r="V115" s="5">
        <v>29595</v>
      </c>
      <c r="W115" s="5">
        <v>2658.34</v>
      </c>
      <c r="X115" s="5">
        <v>3038.19</v>
      </c>
      <c r="Y115" s="5">
        <v>4181.5</v>
      </c>
      <c r="Z115" s="5">
        <v>234</v>
      </c>
      <c r="AA115" s="5">
        <v>238</v>
      </c>
      <c r="AB115" s="5">
        <v>238</v>
      </c>
      <c r="AC115" s="5">
        <v>-2071.0300000000002</v>
      </c>
      <c r="AD115" s="5">
        <v>-18823.2</v>
      </c>
    </row>
    <row r="116" spans="1:30">
      <c r="A116" s="5" t="s">
        <v>4367</v>
      </c>
      <c r="B116" s="5" t="s">
        <v>1105</v>
      </c>
      <c r="C116" s="5" t="s">
        <v>1106</v>
      </c>
      <c r="D116" s="5" t="s">
        <v>1106</v>
      </c>
      <c r="E116" s="5" t="s">
        <v>496</v>
      </c>
      <c r="F116" s="86" t="s">
        <v>1107</v>
      </c>
      <c r="G116" s="86" t="s">
        <v>643</v>
      </c>
      <c r="H116" s="86" t="s">
        <v>502</v>
      </c>
      <c r="I116" s="86" t="s">
        <v>3952</v>
      </c>
      <c r="J116" s="86" t="s">
        <v>4368</v>
      </c>
      <c r="K116" s="86" t="s">
        <v>4369</v>
      </c>
      <c r="L116" s="86">
        <v>123</v>
      </c>
      <c r="M116" s="86" t="s">
        <v>4370</v>
      </c>
      <c r="N116" s="86" t="s">
        <v>4371</v>
      </c>
      <c r="O116" s="86" t="s">
        <v>4372</v>
      </c>
      <c r="P116" s="86" t="s">
        <v>4373</v>
      </c>
      <c r="Q116" s="86">
        <v>475</v>
      </c>
      <c r="R116" s="86" t="s">
        <v>3996</v>
      </c>
      <c r="S116" s="89" t="s">
        <v>496</v>
      </c>
      <c r="T116" s="86">
        <v>168183</v>
      </c>
      <c r="U116" s="5">
        <v>146603</v>
      </c>
      <c r="V116" s="5">
        <v>132099</v>
      </c>
      <c r="W116" s="5">
        <v>9075.73</v>
      </c>
      <c r="X116" s="5">
        <v>10132.459999999999</v>
      </c>
      <c r="Y116" s="5">
        <v>12241.66</v>
      </c>
      <c r="Z116" s="5">
        <v>234</v>
      </c>
      <c r="AA116" s="5">
        <v>238</v>
      </c>
      <c r="AB116" s="5">
        <v>238</v>
      </c>
      <c r="AC116" s="5">
        <v>-8702.34</v>
      </c>
      <c r="AD116" s="5">
        <v>-116998.8</v>
      </c>
    </row>
    <row r="117" spans="1:30">
      <c r="A117" s="5" t="s">
        <v>4374</v>
      </c>
      <c r="B117" s="5" t="s">
        <v>1086</v>
      </c>
      <c r="C117" s="5" t="s">
        <v>1087</v>
      </c>
      <c r="D117" s="5" t="s">
        <v>1087</v>
      </c>
      <c r="E117" s="5" t="s">
        <v>496</v>
      </c>
      <c r="F117" s="86" t="s">
        <v>1088</v>
      </c>
      <c r="G117" s="86" t="s">
        <v>534</v>
      </c>
      <c r="H117" s="86" t="s">
        <v>502</v>
      </c>
      <c r="I117" s="86" t="s">
        <v>3974</v>
      </c>
      <c r="J117" s="86" t="s">
        <v>4375</v>
      </c>
      <c r="K117" s="86" t="s">
        <v>4376</v>
      </c>
      <c r="L117" s="86">
        <v>123</v>
      </c>
      <c r="M117" s="86" t="s">
        <v>4377</v>
      </c>
      <c r="N117" s="86" t="s">
        <v>4378</v>
      </c>
      <c r="O117" s="86" t="s">
        <v>4379</v>
      </c>
      <c r="P117" s="86" t="s">
        <v>4380</v>
      </c>
      <c r="Q117" s="86">
        <v>3230</v>
      </c>
      <c r="R117" s="86" t="s">
        <v>3996</v>
      </c>
      <c r="S117" s="89" t="s">
        <v>496</v>
      </c>
      <c r="T117" s="86">
        <v>547356</v>
      </c>
      <c r="U117" s="5">
        <v>467189</v>
      </c>
      <c r="V117" s="5">
        <v>415207</v>
      </c>
      <c r="W117" s="5">
        <v>35586.53</v>
      </c>
      <c r="X117" s="5">
        <v>37872.239999999998</v>
      </c>
      <c r="Y117" s="5">
        <v>42833.01</v>
      </c>
      <c r="Z117" s="5">
        <v>234</v>
      </c>
      <c r="AA117" s="5">
        <v>238</v>
      </c>
      <c r="AB117" s="5">
        <v>238</v>
      </c>
      <c r="AC117" s="5">
        <v>-1250.93</v>
      </c>
      <c r="AD117" s="5">
        <v>-11581.68</v>
      </c>
    </row>
    <row r="118" spans="1:30">
      <c r="A118" s="5" t="s">
        <v>4381</v>
      </c>
      <c r="B118" s="5" t="s">
        <v>1082</v>
      </c>
      <c r="C118" s="5" t="s">
        <v>1083</v>
      </c>
      <c r="D118" s="5" t="s">
        <v>1083</v>
      </c>
      <c r="E118" s="5" t="s">
        <v>496</v>
      </c>
      <c r="F118" s="86" t="s">
        <v>1084</v>
      </c>
      <c r="G118" s="86" t="s">
        <v>534</v>
      </c>
      <c r="H118" s="86" t="s">
        <v>502</v>
      </c>
      <c r="I118" s="86" t="s">
        <v>3952</v>
      </c>
      <c r="J118" s="86" t="s">
        <v>4382</v>
      </c>
      <c r="K118" s="86" t="s">
        <v>4383</v>
      </c>
      <c r="L118" s="86">
        <v>123</v>
      </c>
      <c r="M118" s="86" t="s">
        <v>4384</v>
      </c>
      <c r="N118" s="86" t="s">
        <v>4385</v>
      </c>
      <c r="O118" s="86" t="s">
        <v>4386</v>
      </c>
      <c r="P118" s="86" t="s">
        <v>4387</v>
      </c>
      <c r="Q118" s="86">
        <v>550</v>
      </c>
      <c r="R118" s="86" t="s">
        <v>3996</v>
      </c>
      <c r="S118" s="89" t="s">
        <v>496</v>
      </c>
      <c r="T118" s="86">
        <v>41865</v>
      </c>
      <c r="U118" s="5">
        <v>34615</v>
      </c>
      <c r="V118" s="5">
        <v>32615</v>
      </c>
      <c r="W118" s="5">
        <v>4113.8999999999996</v>
      </c>
      <c r="X118" s="5">
        <v>4090.23</v>
      </c>
      <c r="Y118" s="5">
        <v>4917.1899999999996</v>
      </c>
      <c r="Z118" s="5">
        <v>234</v>
      </c>
      <c r="AA118" s="5">
        <v>238</v>
      </c>
      <c r="AB118" s="5">
        <v>238</v>
      </c>
      <c r="AC118" s="5">
        <v>-1275.7</v>
      </c>
      <c r="AD118" s="5">
        <v>-15349.56</v>
      </c>
    </row>
    <row r="119" spans="1:30">
      <c r="A119" s="5" t="s">
        <v>4388</v>
      </c>
      <c r="B119" s="5" t="s">
        <v>1078</v>
      </c>
      <c r="C119" s="5" t="s">
        <v>1079</v>
      </c>
      <c r="D119" s="5" t="s">
        <v>1079</v>
      </c>
      <c r="E119" s="5" t="s">
        <v>496</v>
      </c>
      <c r="F119" s="86" t="s">
        <v>1080</v>
      </c>
      <c r="G119" s="86" t="s">
        <v>605</v>
      </c>
      <c r="H119" s="86" t="s">
        <v>502</v>
      </c>
      <c r="I119" s="86" t="s">
        <v>3952</v>
      </c>
      <c r="J119" s="86" t="s">
        <v>4389</v>
      </c>
      <c r="K119" s="86" t="s">
        <v>4390</v>
      </c>
      <c r="L119" s="86">
        <v>123</v>
      </c>
      <c r="M119" s="86" t="s">
        <v>4391</v>
      </c>
      <c r="N119" s="86" t="s">
        <v>4392</v>
      </c>
      <c r="O119" s="86" t="s">
        <v>4393</v>
      </c>
      <c r="P119" s="86" t="s">
        <v>4394</v>
      </c>
      <c r="Q119" s="86">
        <v>9380</v>
      </c>
      <c r="R119" s="86" t="s">
        <v>4111</v>
      </c>
      <c r="S119" s="89" t="s">
        <v>496</v>
      </c>
      <c r="T119" s="86">
        <v>898110</v>
      </c>
      <c r="U119" s="5">
        <v>736470</v>
      </c>
      <c r="V119" s="5">
        <v>671350</v>
      </c>
      <c r="W119" s="5">
        <v>57094.95</v>
      </c>
      <c r="X119" s="5">
        <v>59148.82</v>
      </c>
      <c r="Y119" s="5">
        <v>66699.16</v>
      </c>
      <c r="Z119" s="5">
        <v>234</v>
      </c>
      <c r="AA119" s="5">
        <v>238</v>
      </c>
      <c r="AB119" s="5">
        <v>238</v>
      </c>
      <c r="AC119" s="5">
        <v>0</v>
      </c>
      <c r="AD119" s="5">
        <v>-127752.12</v>
      </c>
    </row>
  </sheetData>
  <autoFilter ref="A10:AB10" xr:uid="{00000000-0009-0000-0000-000003000000}">
    <sortState xmlns:xlrd2="http://schemas.microsoft.com/office/spreadsheetml/2017/richdata2" ref="A11:AB119">
      <sortCondition ref="F10"/>
    </sortState>
  </autoFilter>
  <pageMargins left="0.7" right="0.7" top="0.43888888888888899" bottom="0.43888888888888899" header="0.3" footer="0.3"/>
  <pageSetup paperSize="9" orientation="portrait" r:id="rId1"/>
  <headerFooter>
    <oddHeader>&amp;C&amp;"Arial,Regular"&amp;10&amp;Kffffff&amp;A</oddHeader>
    <oddFooter>&amp;L&amp;"Arial,Regular"&amp;10&amp;Kffffffdavidberlin / energie.smart.nutzen&amp;C&amp;"Arial,Regular"&amp;10&amp;Kffffff&amp;A&amp;R&amp;"Arial,Regular"&amp;10&amp;Kffffff&amp;D                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58"/>
  <sheetViews>
    <sheetView workbookViewId="0"/>
  </sheetViews>
  <sheetFormatPr baseColWidth="10" defaultColWidth="9.125" defaultRowHeight="14.25" outlineLevelCol="1"/>
  <cols>
    <col min="1" max="1" width="10.75" customWidth="1"/>
    <col min="2" max="2" width="31.5" customWidth="1"/>
    <col min="3" max="3" width="35.5" customWidth="1"/>
    <col min="4" max="5" width="13.25" customWidth="1"/>
    <col min="6" max="6" width="28" customWidth="1"/>
    <col min="7" max="7" width="9.375" hidden="1" customWidth="1" outlineLevel="1"/>
    <col min="8" max="16" width="12.5" hidden="1" customWidth="1" outlineLevel="1"/>
    <col min="17" max="17" width="16.375" customWidth="1" collapsed="1"/>
    <col min="18" max="19" width="16.375" customWidth="1"/>
    <col min="20" max="25" width="16" customWidth="1"/>
    <col min="26" max="28" width="15.75" customWidth="1"/>
    <col min="29" max="32" width="19.625" customWidth="1"/>
  </cols>
  <sheetData>
    <row r="1" spans="1:32">
      <c r="A1" s="66" t="s">
        <v>0</v>
      </c>
    </row>
    <row r="2" spans="1:32">
      <c r="A2" s="3" t="s">
        <v>1</v>
      </c>
    </row>
    <row r="3" spans="1:3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1704</v>
      </c>
      <c r="Q3" s="5">
        <f>COUNTIF(Q10:Q9999,"&gt;0")</f>
        <v>125</v>
      </c>
      <c r="R3" s="5">
        <f>COUNTIF(R10:R9999,"&gt;0")</f>
        <v>131</v>
      </c>
      <c r="S3" s="5">
        <f>COUNTIF(S10:S9999,"&gt;0")</f>
        <v>130</v>
      </c>
    </row>
    <row r="4" spans="1:32">
      <c r="A4" s="2" t="str">
        <f>Datenblatt_Gebäude!$A4</f>
        <v>Bericht Bezirksamt Pankow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1725</v>
      </c>
      <c r="Q4" s="5">
        <f>COUNTIF(Q11:Q10000, 0)</f>
        <v>23</v>
      </c>
      <c r="R4" s="5">
        <f>COUNTIF(R11:R10000, 0)</f>
        <v>17</v>
      </c>
      <c r="S4" s="5">
        <f>COUNTIF(S11:S10000, 0)</f>
        <v>18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 t="s">
        <v>3338</v>
      </c>
      <c r="AE4" s="33">
        <f>SUMIF(P11:P10000,"2.1",AE11:AE10000)+SUMIF(P11:P10000,"2.2",AE11:AE10000)+SUMIF(P11:P10000,"1.",AE11:AE10000)</f>
        <v>39.86</v>
      </c>
      <c r="AF4" s="33">
        <f>SUMIF(Q11:Q10000,"2.1",AF11:AF10000)+SUMIF(Q11:Q10000,"2.2",AF11:AF10000)+SUMIF(Q11:Q10000,"1.",AF11:AF10000)</f>
        <v>0</v>
      </c>
    </row>
    <row r="5" spans="1:32">
      <c r="A5" s="5" t="s">
        <v>474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3339</v>
      </c>
      <c r="AE5" s="33">
        <f>AE7-AE4</f>
        <v>1169445.8199999998</v>
      </c>
      <c r="AF5" s="33">
        <f>AF7-AF4</f>
        <v>0</v>
      </c>
    </row>
    <row r="7" spans="1:32">
      <c r="A7" s="5" t="s">
        <v>3</v>
      </c>
      <c r="B7" s="5" t="str">
        <f>Datenblatt_Gebäude!$B$7</f>
        <v>25.10.2024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33">
        <f t="shared" ref="Q7:V7" si="0">SUM(Q11:Q10000)</f>
        <v>29958667</v>
      </c>
      <c r="R7" s="33">
        <f t="shared" si="0"/>
        <v>29569315</v>
      </c>
      <c r="S7" s="33">
        <f t="shared" si="0"/>
        <v>27389359</v>
      </c>
      <c r="T7" s="33">
        <f t="shared" si="0"/>
        <v>1243142.3199999994</v>
      </c>
      <c r="U7" s="33">
        <f t="shared" si="0"/>
        <v>1169485.6800000002</v>
      </c>
      <c r="V7" s="33">
        <f t="shared" si="0"/>
        <v>3142135.3599999989</v>
      </c>
      <c r="W7" s="5">
        <f>W11</f>
        <v>201</v>
      </c>
      <c r="X7" s="5">
        <f>X11</f>
        <v>201</v>
      </c>
      <c r="Y7" s="5">
        <f>Y11</f>
        <v>201</v>
      </c>
      <c r="Z7" s="5">
        <f t="shared" ref="Z7:AF7" si="1">SUM(Z11:Z10000)</f>
        <v>0</v>
      </c>
      <c r="AA7" s="5">
        <f t="shared" si="1"/>
        <v>-29739.58</v>
      </c>
      <c r="AB7" s="5">
        <f t="shared" si="1"/>
        <v>0</v>
      </c>
      <c r="AC7" s="5">
        <f t="shared" si="1"/>
        <v>-120819.62000000002</v>
      </c>
      <c r="AD7" s="5">
        <f t="shared" si="1"/>
        <v>-2568631.9500000002</v>
      </c>
      <c r="AE7" s="5">
        <f t="shared" si="1"/>
        <v>1169485.68</v>
      </c>
      <c r="AF7" s="5">
        <f t="shared" si="1"/>
        <v>0</v>
      </c>
    </row>
    <row r="8" spans="1:32">
      <c r="A8" s="53" t="s">
        <v>1707</v>
      </c>
      <c r="B8" s="53" t="s">
        <v>477</v>
      </c>
      <c r="C8" s="53" t="s">
        <v>1708</v>
      </c>
      <c r="D8" s="53" t="s">
        <v>1722</v>
      </c>
      <c r="E8" s="53" t="s">
        <v>1709</v>
      </c>
      <c r="F8" s="53" t="s">
        <v>481</v>
      </c>
      <c r="G8" s="53" t="s">
        <v>482</v>
      </c>
      <c r="H8" s="53" t="s">
        <v>483</v>
      </c>
      <c r="I8" s="53" t="s">
        <v>1710</v>
      </c>
      <c r="J8" s="53" t="s">
        <v>3340</v>
      </c>
      <c r="K8" s="53" t="s">
        <v>1712</v>
      </c>
      <c r="L8" s="53" t="s">
        <v>3341</v>
      </c>
      <c r="M8" s="53" t="s">
        <v>3342</v>
      </c>
      <c r="N8" s="53" t="s">
        <v>3343</v>
      </c>
      <c r="O8" s="53" t="s">
        <v>1714</v>
      </c>
      <c r="P8" s="53" t="s">
        <v>1715</v>
      </c>
      <c r="Q8" s="78" t="s">
        <v>3344</v>
      </c>
      <c r="R8" s="78" t="s">
        <v>3344</v>
      </c>
      <c r="S8" s="78" t="s">
        <v>3344</v>
      </c>
      <c r="T8" s="57" t="s">
        <v>3345</v>
      </c>
      <c r="U8" s="57" t="s">
        <v>3345</v>
      </c>
      <c r="V8" s="57" t="s">
        <v>3345</v>
      </c>
      <c r="W8" s="79" t="s">
        <v>3346</v>
      </c>
      <c r="X8" s="79" t="s">
        <v>3346</v>
      </c>
      <c r="Y8" s="79" t="s">
        <v>3346</v>
      </c>
      <c r="Z8" s="57" t="s">
        <v>3347</v>
      </c>
      <c r="AA8" s="57" t="s">
        <v>3347</v>
      </c>
      <c r="AB8" s="57" t="s">
        <v>3347</v>
      </c>
      <c r="AC8" s="57" t="s">
        <v>3348</v>
      </c>
      <c r="AD8" s="57" t="s">
        <v>1720</v>
      </c>
      <c r="AE8" s="57" t="s">
        <v>3349</v>
      </c>
      <c r="AF8" s="57" t="s">
        <v>3350</v>
      </c>
    </row>
    <row r="9" spans="1:32">
      <c r="A9" s="53" t="s">
        <v>1721</v>
      </c>
      <c r="B9" s="53" t="s">
        <v>1722</v>
      </c>
      <c r="C9" s="53" t="s">
        <v>1721</v>
      </c>
      <c r="D9" s="53" t="s">
        <v>1708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80" t="s">
        <v>44</v>
      </c>
      <c r="R9" s="80" t="s">
        <v>44</v>
      </c>
      <c r="S9" s="80" t="s">
        <v>44</v>
      </c>
      <c r="T9" s="60" t="s">
        <v>1723</v>
      </c>
      <c r="U9" s="60" t="s">
        <v>1723</v>
      </c>
      <c r="V9" s="60" t="s">
        <v>1723</v>
      </c>
      <c r="W9" s="81" t="s">
        <v>26</v>
      </c>
      <c r="X9" s="81" t="s">
        <v>26</v>
      </c>
      <c r="Y9" s="81" t="s">
        <v>26</v>
      </c>
      <c r="Z9" s="60" t="s">
        <v>1723</v>
      </c>
      <c r="AA9" s="60" t="s">
        <v>1723</v>
      </c>
      <c r="AB9" s="60" t="s">
        <v>1723</v>
      </c>
      <c r="AC9" s="60" t="s">
        <v>1723</v>
      </c>
      <c r="AD9" s="60" t="s">
        <v>1723</v>
      </c>
      <c r="AE9" s="60" t="s">
        <v>1723</v>
      </c>
      <c r="AF9" s="60" t="s">
        <v>1723</v>
      </c>
    </row>
    <row r="10" spans="1:32" ht="24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78" t="s">
        <v>1726</v>
      </c>
      <c r="R10" s="78" t="s">
        <v>1727</v>
      </c>
      <c r="S10" s="78" t="s">
        <v>1728</v>
      </c>
      <c r="T10" s="82" t="str">
        <f t="shared" ref="T10:AB10" si="2">Q10</f>
        <v>Berichtsjahr_1</v>
      </c>
      <c r="U10" s="82" t="str">
        <f t="shared" si="2"/>
        <v>Berichtsjahr_2</v>
      </c>
      <c r="V10" s="82" t="str">
        <f t="shared" si="2"/>
        <v>Berichtsjahr_3</v>
      </c>
      <c r="W10" s="83" t="str">
        <f t="shared" si="2"/>
        <v>Berichtsjahr_1</v>
      </c>
      <c r="X10" s="83" t="str">
        <f t="shared" si="2"/>
        <v>Berichtsjahr_2</v>
      </c>
      <c r="Y10" s="83" t="str">
        <f t="shared" si="2"/>
        <v>Berichtsjahr_3</v>
      </c>
      <c r="Z10" s="57" t="str">
        <f t="shared" si="2"/>
        <v>Berichtsjahr_1</v>
      </c>
      <c r="AA10" s="57" t="str">
        <f t="shared" si="2"/>
        <v>Berichtsjahr_2</v>
      </c>
      <c r="AB10" s="57" t="str">
        <f t="shared" si="2"/>
        <v>Berichtsjahr_3</v>
      </c>
      <c r="AC10" s="57" t="str">
        <f>AA10</f>
        <v>Berichtsjahr_2</v>
      </c>
      <c r="AD10" s="57" t="str">
        <f>AB10</f>
        <v>Berichtsjahr_3</v>
      </c>
      <c r="AE10" s="57" t="str">
        <f>AA10</f>
        <v>Berichtsjahr_2</v>
      </c>
      <c r="AF10" s="57" t="str">
        <f>AB10</f>
        <v>Berichtsjahr_3</v>
      </c>
    </row>
    <row r="11" spans="1:32">
      <c r="A11" s="5" t="s">
        <v>3926</v>
      </c>
      <c r="B11" s="5" t="s">
        <v>493</v>
      </c>
      <c r="C11" s="5" t="s">
        <v>1301</v>
      </c>
      <c r="D11" s="5" t="s">
        <v>495</v>
      </c>
      <c r="E11" s="5" t="s">
        <v>496</v>
      </c>
      <c r="F11" s="90" t="s">
        <v>496</v>
      </c>
      <c r="G11" s="90" t="s">
        <v>496</v>
      </c>
      <c r="H11" s="90" t="s">
        <v>496</v>
      </c>
      <c r="I11" s="90" t="s">
        <v>3927</v>
      </c>
      <c r="J11" s="90" t="s">
        <v>496</v>
      </c>
      <c r="K11" s="90" t="s">
        <v>3928</v>
      </c>
      <c r="L11" s="90">
        <v>123</v>
      </c>
      <c r="M11" s="90" t="s">
        <v>3367</v>
      </c>
      <c r="N11" s="90" t="s">
        <v>1724</v>
      </c>
      <c r="O11" s="91" t="s">
        <v>496</v>
      </c>
      <c r="P11" s="90" t="s">
        <v>3356</v>
      </c>
      <c r="Q11" s="90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201</v>
      </c>
      <c r="X11" s="5">
        <v>201</v>
      </c>
      <c r="Y11" s="5">
        <v>201</v>
      </c>
      <c r="Z11" s="5">
        <v>0</v>
      </c>
      <c r="AA11" s="5">
        <v>-12.36</v>
      </c>
      <c r="AB11" s="5">
        <v>0</v>
      </c>
      <c r="AC11" s="5">
        <v>-42.54</v>
      </c>
      <c r="AD11" s="5">
        <v>-873.25</v>
      </c>
      <c r="AE11" s="5">
        <v>390.67</v>
      </c>
      <c r="AF11" s="5">
        <v>0</v>
      </c>
    </row>
    <row r="12" spans="1:32">
      <c r="A12" s="5" t="s">
        <v>3929</v>
      </c>
      <c r="B12" s="5" t="s">
        <v>493</v>
      </c>
      <c r="C12" s="5" t="s">
        <v>2175</v>
      </c>
      <c r="D12" s="5" t="s">
        <v>495</v>
      </c>
      <c r="E12" s="5" t="s">
        <v>496</v>
      </c>
      <c r="F12" s="90" t="s">
        <v>496</v>
      </c>
      <c r="G12" s="90" t="s">
        <v>496</v>
      </c>
      <c r="H12" s="90" t="s">
        <v>496</v>
      </c>
      <c r="I12" s="90" t="s">
        <v>3930</v>
      </c>
      <c r="J12" s="90" t="s">
        <v>3931</v>
      </c>
      <c r="K12" s="90" t="s">
        <v>3932</v>
      </c>
      <c r="L12" s="90">
        <v>123</v>
      </c>
      <c r="M12" s="90" t="s">
        <v>3367</v>
      </c>
      <c r="N12" s="90" t="s">
        <v>1724</v>
      </c>
      <c r="O12" s="91" t="s">
        <v>496</v>
      </c>
      <c r="P12" s="90" t="s">
        <v>3377</v>
      </c>
      <c r="Q12" s="90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201</v>
      </c>
      <c r="X12" s="5">
        <v>201</v>
      </c>
      <c r="Y12" s="5">
        <v>201</v>
      </c>
      <c r="Z12" s="5">
        <v>0</v>
      </c>
      <c r="AA12" s="5">
        <v>-546.57000000000005</v>
      </c>
      <c r="AB12" s="5">
        <v>0</v>
      </c>
      <c r="AC12" s="5">
        <v>-2579.77</v>
      </c>
      <c r="AD12" s="5">
        <v>-57864.480000000003</v>
      </c>
      <c r="AE12" s="5">
        <v>21732.639999999999</v>
      </c>
      <c r="AF12" s="5">
        <v>0</v>
      </c>
    </row>
    <row r="13" spans="1:32">
      <c r="A13" s="5" t="s">
        <v>3357</v>
      </c>
      <c r="B13" s="5" t="s">
        <v>1696</v>
      </c>
      <c r="C13" s="5" t="s">
        <v>1697</v>
      </c>
      <c r="D13" s="5" t="s">
        <v>1697</v>
      </c>
      <c r="E13" s="5" t="s">
        <v>496</v>
      </c>
      <c r="F13" s="90" t="s">
        <v>1698</v>
      </c>
      <c r="G13" s="90" t="s">
        <v>513</v>
      </c>
      <c r="H13" s="90" t="s">
        <v>502</v>
      </c>
      <c r="I13" s="90" t="s">
        <v>3358</v>
      </c>
      <c r="J13" s="90" t="s">
        <v>3359</v>
      </c>
      <c r="K13" s="90" t="s">
        <v>3360</v>
      </c>
      <c r="L13" s="90">
        <v>123</v>
      </c>
      <c r="M13" s="90" t="s">
        <v>3361</v>
      </c>
      <c r="N13" s="90" t="s">
        <v>1724</v>
      </c>
      <c r="O13" s="91" t="s">
        <v>496</v>
      </c>
      <c r="P13" s="90" t="s">
        <v>3362</v>
      </c>
      <c r="Q13" s="90">
        <v>613526</v>
      </c>
      <c r="R13" s="5">
        <v>533182</v>
      </c>
      <c r="S13" s="5">
        <v>288124</v>
      </c>
      <c r="T13" s="5">
        <v>25787.8</v>
      </c>
      <c r="U13" s="5">
        <v>21732.639999999999</v>
      </c>
      <c r="V13" s="5">
        <v>6490.27</v>
      </c>
      <c r="W13" s="5">
        <v>201</v>
      </c>
      <c r="X13" s="5">
        <v>201</v>
      </c>
      <c r="Y13" s="5">
        <v>201</v>
      </c>
      <c r="Z13" s="5">
        <v>0</v>
      </c>
      <c r="AA13" s="5">
        <v>-1834.2</v>
      </c>
      <c r="AB13" s="5">
        <v>0</v>
      </c>
      <c r="AC13" s="5">
        <v>-3377.6</v>
      </c>
      <c r="AD13" s="5">
        <v>-74066.12</v>
      </c>
      <c r="AE13" s="5">
        <v>82437.820000000007</v>
      </c>
      <c r="AF13" s="5">
        <v>0</v>
      </c>
    </row>
    <row r="14" spans="1:32">
      <c r="A14" s="5" t="s">
        <v>3871</v>
      </c>
      <c r="B14" s="5" t="s">
        <v>781</v>
      </c>
      <c r="C14" s="5" t="s">
        <v>782</v>
      </c>
      <c r="D14" s="5" t="s">
        <v>782</v>
      </c>
      <c r="E14" s="5" t="s">
        <v>496</v>
      </c>
      <c r="F14" s="90" t="s">
        <v>783</v>
      </c>
      <c r="G14" s="90" t="s">
        <v>501</v>
      </c>
      <c r="H14" s="90" t="s">
        <v>502</v>
      </c>
      <c r="I14" s="90" t="s">
        <v>3872</v>
      </c>
      <c r="J14" s="90" t="s">
        <v>3873</v>
      </c>
      <c r="K14" s="90" t="s">
        <v>3874</v>
      </c>
      <c r="L14" s="90">
        <v>123</v>
      </c>
      <c r="M14" s="90" t="s">
        <v>3355</v>
      </c>
      <c r="N14" s="90" t="s">
        <v>1724</v>
      </c>
      <c r="O14" s="91" t="s">
        <v>496</v>
      </c>
      <c r="P14" s="90" t="s">
        <v>3377</v>
      </c>
      <c r="Q14" s="90">
        <v>39827</v>
      </c>
      <c r="R14" s="5">
        <v>39498</v>
      </c>
      <c r="S14" s="5">
        <v>39960</v>
      </c>
      <c r="T14" s="5">
        <v>1731.58</v>
      </c>
      <c r="U14" s="5">
        <v>1655.55</v>
      </c>
      <c r="V14" s="5">
        <v>5225.38</v>
      </c>
      <c r="W14" s="5">
        <v>201</v>
      </c>
      <c r="X14" s="5">
        <v>201</v>
      </c>
      <c r="Y14" s="5">
        <v>201</v>
      </c>
      <c r="Z14" s="5">
        <v>0</v>
      </c>
      <c r="AA14" s="5">
        <v>-545.71</v>
      </c>
      <c r="AB14" s="5">
        <v>0</v>
      </c>
      <c r="AC14" s="5">
        <v>-2163.0300000000002</v>
      </c>
      <c r="AD14" s="5">
        <v>-48230.55</v>
      </c>
      <c r="AE14" s="5">
        <v>21771.53</v>
      </c>
      <c r="AF14" s="5">
        <v>0</v>
      </c>
    </row>
    <row r="15" spans="1:32" s="92" customFormat="1">
      <c r="A15" s="90">
        <v>141</v>
      </c>
      <c r="B15" s="90" t="s">
        <v>1412</v>
      </c>
      <c r="C15" s="90" t="s">
        <v>1413</v>
      </c>
      <c r="D15" s="90" t="s">
        <v>1413</v>
      </c>
      <c r="E15" s="90" t="s">
        <v>496</v>
      </c>
      <c r="F15" s="90" t="s">
        <v>1414</v>
      </c>
      <c r="G15" s="90" t="s">
        <v>605</v>
      </c>
      <c r="H15" s="90" t="s">
        <v>502</v>
      </c>
      <c r="I15" s="90" t="s">
        <v>3488</v>
      </c>
      <c r="J15" s="90" t="s">
        <v>3489</v>
      </c>
      <c r="K15" s="90" t="s">
        <v>3490</v>
      </c>
      <c r="L15" s="90">
        <v>123</v>
      </c>
      <c r="M15" s="90" t="s">
        <v>3391</v>
      </c>
      <c r="N15" s="90" t="s">
        <v>1724</v>
      </c>
      <c r="O15" s="91" t="s">
        <v>496</v>
      </c>
      <c r="P15" s="90" t="s">
        <v>3377</v>
      </c>
      <c r="Q15" s="90">
        <v>141323</v>
      </c>
      <c r="R15" s="90">
        <v>128328</v>
      </c>
      <c r="S15" s="90">
        <v>125895</v>
      </c>
      <c r="T15" s="90">
        <v>6169.12</v>
      </c>
      <c r="U15" s="90">
        <v>5497.9</v>
      </c>
      <c r="V15" s="90">
        <v>15389.92</v>
      </c>
      <c r="W15" s="90">
        <v>201</v>
      </c>
      <c r="X15" s="90">
        <v>201</v>
      </c>
      <c r="Y15" s="90">
        <v>201</v>
      </c>
      <c r="Z15" s="90">
        <v>0</v>
      </c>
      <c r="AA15" s="90">
        <v>-110.45</v>
      </c>
      <c r="AB15" s="90">
        <v>0</v>
      </c>
      <c r="AC15" s="90">
        <v>-435.89</v>
      </c>
      <c r="AD15" s="90">
        <v>-9780.7900000000009</v>
      </c>
      <c r="AE15" s="90">
        <v>3993.2</v>
      </c>
      <c r="AF15" s="90">
        <v>0</v>
      </c>
    </row>
    <row r="16" spans="1:32" s="92" customFormat="1">
      <c r="A16" s="90" t="s">
        <v>3456</v>
      </c>
      <c r="B16" s="90" t="s">
        <v>1557</v>
      </c>
      <c r="C16" s="90" t="s">
        <v>1558</v>
      </c>
      <c r="D16" s="90" t="s">
        <v>1558</v>
      </c>
      <c r="E16" s="90" t="s">
        <v>496</v>
      </c>
      <c r="F16" s="90" t="s">
        <v>1559</v>
      </c>
      <c r="G16" s="90" t="s">
        <v>519</v>
      </c>
      <c r="H16" s="90" t="s">
        <v>502</v>
      </c>
      <c r="I16" s="90" t="s">
        <v>3457</v>
      </c>
      <c r="J16" s="90" t="s">
        <v>3458</v>
      </c>
      <c r="K16" s="90" t="s">
        <v>3459</v>
      </c>
      <c r="L16" s="90">
        <v>123</v>
      </c>
      <c r="M16" s="90" t="s">
        <v>3460</v>
      </c>
      <c r="N16" s="90" t="s">
        <v>1724</v>
      </c>
      <c r="O16" s="91" t="s">
        <v>496</v>
      </c>
      <c r="P16" s="90" t="s">
        <v>3377</v>
      </c>
      <c r="Q16" s="90">
        <v>108167</v>
      </c>
      <c r="R16" s="90">
        <v>88107</v>
      </c>
      <c r="S16" s="90">
        <v>86386</v>
      </c>
      <c r="T16" s="90">
        <v>4555.32</v>
      </c>
      <c r="U16" s="90">
        <v>3599.93</v>
      </c>
      <c r="V16" s="90">
        <v>9388.93</v>
      </c>
      <c r="W16" s="90">
        <v>201</v>
      </c>
      <c r="X16" s="90">
        <v>201</v>
      </c>
      <c r="Y16" s="90">
        <v>201</v>
      </c>
      <c r="Z16" s="90">
        <v>0</v>
      </c>
      <c r="AA16" s="90">
        <v>-179.29</v>
      </c>
      <c r="AB16" s="90">
        <v>0</v>
      </c>
      <c r="AC16" s="90">
        <v>-728.28</v>
      </c>
      <c r="AD16" s="90">
        <v>-16380.43</v>
      </c>
      <c r="AE16" s="90">
        <v>6629.59</v>
      </c>
      <c r="AF16" s="90">
        <v>0</v>
      </c>
    </row>
    <row r="17" spans="1:32">
      <c r="A17" s="5" t="s">
        <v>3363</v>
      </c>
      <c r="B17" s="5" t="s">
        <v>1691</v>
      </c>
      <c r="C17" s="5" t="s">
        <v>1692</v>
      </c>
      <c r="D17" s="5" t="s">
        <v>1692</v>
      </c>
      <c r="E17" s="5" t="s">
        <v>496</v>
      </c>
      <c r="F17" s="90" t="s">
        <v>1693</v>
      </c>
      <c r="G17" s="90" t="s">
        <v>519</v>
      </c>
      <c r="H17" s="90" t="s">
        <v>502</v>
      </c>
      <c r="I17" s="90" t="s">
        <v>3364</v>
      </c>
      <c r="J17" s="90" t="s">
        <v>3365</v>
      </c>
      <c r="K17" s="90" t="s">
        <v>3366</v>
      </c>
      <c r="L17" s="90">
        <v>123</v>
      </c>
      <c r="M17" s="90" t="s">
        <v>3367</v>
      </c>
      <c r="N17" s="90" t="s">
        <v>1724</v>
      </c>
      <c r="O17" s="91" t="s">
        <v>496</v>
      </c>
      <c r="P17" s="90" t="s">
        <v>3362</v>
      </c>
      <c r="Q17" s="90">
        <v>809170</v>
      </c>
      <c r="R17" s="5">
        <v>1992814</v>
      </c>
      <c r="S17" s="5">
        <v>1402528</v>
      </c>
      <c r="T17" s="5">
        <v>33690.86</v>
      </c>
      <c r="U17" s="5">
        <v>82437.820000000007</v>
      </c>
      <c r="V17" s="5">
        <v>235726.97</v>
      </c>
      <c r="W17" s="5">
        <v>201</v>
      </c>
      <c r="X17" s="5">
        <v>201</v>
      </c>
      <c r="Y17" s="5">
        <v>201</v>
      </c>
      <c r="Z17" s="5">
        <v>0</v>
      </c>
      <c r="AA17" s="5">
        <v>-1.51</v>
      </c>
      <c r="AB17" s="5">
        <v>0</v>
      </c>
      <c r="AC17" s="5">
        <v>-3.83</v>
      </c>
      <c r="AD17" s="5">
        <v>-5.58</v>
      </c>
      <c r="AE17" s="5">
        <v>39.299999999999997</v>
      </c>
      <c r="AF17" s="5">
        <v>0</v>
      </c>
    </row>
    <row r="18" spans="1:32">
      <c r="A18" s="5" t="s">
        <v>3860</v>
      </c>
      <c r="B18" s="5" t="s">
        <v>807</v>
      </c>
      <c r="C18" s="5" t="s">
        <v>808</v>
      </c>
      <c r="D18" s="5" t="s">
        <v>808</v>
      </c>
      <c r="E18" s="5" t="s">
        <v>496</v>
      </c>
      <c r="F18" s="90" t="s">
        <v>809</v>
      </c>
      <c r="G18" s="90" t="s">
        <v>501</v>
      </c>
      <c r="H18" s="90" t="s">
        <v>502</v>
      </c>
      <c r="I18" s="90" t="s">
        <v>3861</v>
      </c>
      <c r="J18" s="90" t="s">
        <v>3862</v>
      </c>
      <c r="K18" s="90" t="s">
        <v>3863</v>
      </c>
      <c r="L18" s="90">
        <v>123</v>
      </c>
      <c r="M18" s="90" t="s">
        <v>3460</v>
      </c>
      <c r="N18" s="90" t="s">
        <v>1724</v>
      </c>
      <c r="O18" s="91" t="s">
        <v>496</v>
      </c>
      <c r="P18" s="90" t="s">
        <v>3377</v>
      </c>
      <c r="Q18" s="90">
        <v>17438</v>
      </c>
      <c r="R18" s="5">
        <v>15780</v>
      </c>
      <c r="S18" s="5">
        <v>15471</v>
      </c>
      <c r="T18" s="5">
        <v>797.44</v>
      </c>
      <c r="U18" s="5">
        <v>704.65</v>
      </c>
      <c r="V18" s="5">
        <v>1896.41</v>
      </c>
      <c r="W18" s="5">
        <v>201</v>
      </c>
      <c r="X18" s="5">
        <v>201</v>
      </c>
      <c r="Y18" s="5">
        <v>201</v>
      </c>
      <c r="Z18" s="5">
        <v>0</v>
      </c>
      <c r="AA18" s="5">
        <v>-679.46</v>
      </c>
      <c r="AB18" s="5">
        <v>0</v>
      </c>
      <c r="AC18" s="5">
        <v>-3221.06</v>
      </c>
      <c r="AD18" s="5">
        <v>-72562.259999999995</v>
      </c>
      <c r="AE18" s="5">
        <v>26950.59</v>
      </c>
      <c r="AF18" s="5">
        <v>0</v>
      </c>
    </row>
    <row r="19" spans="1:32">
      <c r="A19" s="5" t="s">
        <v>3697</v>
      </c>
      <c r="B19" s="5" t="s">
        <v>1074</v>
      </c>
      <c r="C19" s="5" t="s">
        <v>1075</v>
      </c>
      <c r="D19" s="5" t="s">
        <v>1075</v>
      </c>
      <c r="E19" s="5" t="s">
        <v>496</v>
      </c>
      <c r="F19" s="90" t="s">
        <v>1076</v>
      </c>
      <c r="G19" s="90" t="s">
        <v>569</v>
      </c>
      <c r="H19" s="90" t="s">
        <v>502</v>
      </c>
      <c r="I19" s="90" t="s">
        <v>3698</v>
      </c>
      <c r="J19" s="90" t="s">
        <v>3699</v>
      </c>
      <c r="K19" s="90" t="s">
        <v>3700</v>
      </c>
      <c r="L19" s="90">
        <v>123</v>
      </c>
      <c r="M19" s="90" t="s">
        <v>3407</v>
      </c>
      <c r="N19" s="90" t="s">
        <v>1724</v>
      </c>
      <c r="O19" s="91" t="s">
        <v>496</v>
      </c>
      <c r="P19" s="90" t="s">
        <v>3356</v>
      </c>
      <c r="Q19" s="90">
        <v>10886</v>
      </c>
      <c r="R19" s="5">
        <v>5880</v>
      </c>
      <c r="S19" s="5">
        <v>7439</v>
      </c>
      <c r="T19" s="5">
        <v>514.24</v>
      </c>
      <c r="U19" s="5">
        <v>266.51</v>
      </c>
      <c r="V19" s="5">
        <v>669.1</v>
      </c>
      <c r="W19" s="5">
        <v>201</v>
      </c>
      <c r="X19" s="5">
        <v>201</v>
      </c>
      <c r="Y19" s="5">
        <v>201</v>
      </c>
      <c r="Z19" s="5">
        <v>0</v>
      </c>
      <c r="AA19" s="5">
        <v>-1.38</v>
      </c>
      <c r="AB19" s="5">
        <v>0</v>
      </c>
      <c r="AC19" s="5">
        <v>-3.27</v>
      </c>
      <c r="AD19" s="5">
        <v>-3.41</v>
      </c>
      <c r="AE19" s="5">
        <v>36.31</v>
      </c>
      <c r="AF19" s="5">
        <v>0</v>
      </c>
    </row>
    <row r="20" spans="1:32">
      <c r="A20" s="5" t="s">
        <v>3368</v>
      </c>
      <c r="B20" s="5" t="s">
        <v>1687</v>
      </c>
      <c r="C20" s="5" t="s">
        <v>1688</v>
      </c>
      <c r="D20" s="5" t="s">
        <v>1688</v>
      </c>
      <c r="E20" s="5" t="s">
        <v>496</v>
      </c>
      <c r="F20" s="90" t="s">
        <v>1689</v>
      </c>
      <c r="G20" s="90" t="s">
        <v>534</v>
      </c>
      <c r="H20" s="90" t="s">
        <v>502</v>
      </c>
      <c r="I20" s="90" t="s">
        <v>3369</v>
      </c>
      <c r="J20" s="90" t="s">
        <v>3370</v>
      </c>
      <c r="K20" s="90" t="s">
        <v>3371</v>
      </c>
      <c r="L20" s="90">
        <v>123</v>
      </c>
      <c r="M20" s="90" t="s">
        <v>3372</v>
      </c>
      <c r="N20" s="90" t="s">
        <v>1724</v>
      </c>
      <c r="O20" s="91" t="s">
        <v>496</v>
      </c>
      <c r="P20" s="90" t="s">
        <v>3362</v>
      </c>
      <c r="Q20" s="90">
        <v>537443</v>
      </c>
      <c r="R20" s="5">
        <v>532276</v>
      </c>
      <c r="S20" s="5">
        <v>522109</v>
      </c>
      <c r="T20" s="5">
        <v>22365.200000000001</v>
      </c>
      <c r="U20" s="5">
        <v>21771.53</v>
      </c>
      <c r="V20" s="5">
        <v>67487.399999999994</v>
      </c>
      <c r="W20" s="5">
        <v>201</v>
      </c>
      <c r="X20" s="5">
        <v>201</v>
      </c>
      <c r="Y20" s="5">
        <v>201</v>
      </c>
      <c r="Z20" s="5">
        <v>0</v>
      </c>
      <c r="AA20" s="5">
        <v>-282.13</v>
      </c>
      <c r="AB20" s="5">
        <v>0</v>
      </c>
      <c r="AC20" s="5">
        <v>-1155.75</v>
      </c>
      <c r="AD20" s="5">
        <v>-26142.76</v>
      </c>
      <c r="AE20" s="5">
        <v>10528.66</v>
      </c>
      <c r="AF20" s="5">
        <v>0</v>
      </c>
    </row>
    <row r="21" spans="1:32">
      <c r="A21" s="5" t="s">
        <v>3373</v>
      </c>
      <c r="B21" s="5" t="s">
        <v>1687</v>
      </c>
      <c r="C21" s="5" t="s">
        <v>1688</v>
      </c>
      <c r="D21" s="5" t="s">
        <v>1688</v>
      </c>
      <c r="E21" s="5" t="s">
        <v>496</v>
      </c>
      <c r="F21" s="85" t="s">
        <v>1689</v>
      </c>
      <c r="G21" s="85" t="s">
        <v>534</v>
      </c>
      <c r="H21" s="85" t="s">
        <v>502</v>
      </c>
      <c r="I21" s="85" t="s">
        <v>3374</v>
      </c>
      <c r="J21" s="85" t="s">
        <v>3375</v>
      </c>
      <c r="K21" s="85" t="s">
        <v>3376</v>
      </c>
      <c r="L21" s="85">
        <v>123</v>
      </c>
      <c r="M21" s="85" t="s">
        <v>3355</v>
      </c>
      <c r="N21" s="85" t="s">
        <v>1724</v>
      </c>
      <c r="O21" s="88" t="s">
        <v>496</v>
      </c>
      <c r="P21" s="85" t="s">
        <v>3377</v>
      </c>
      <c r="Q21" s="85">
        <v>106999</v>
      </c>
      <c r="R21" s="5">
        <v>97166</v>
      </c>
      <c r="S21" s="5">
        <v>95323</v>
      </c>
      <c r="T21" s="5">
        <v>4507.25</v>
      </c>
      <c r="U21" s="5">
        <v>3993.2</v>
      </c>
      <c r="V21" s="5">
        <v>11457.32</v>
      </c>
      <c r="W21" s="5">
        <v>201</v>
      </c>
      <c r="X21" s="5">
        <v>201</v>
      </c>
      <c r="Y21" s="5">
        <v>201</v>
      </c>
      <c r="Z21" s="5">
        <v>0</v>
      </c>
      <c r="AA21" s="5">
        <v>-219.77</v>
      </c>
      <c r="AB21" s="5">
        <v>0</v>
      </c>
      <c r="AC21" s="5">
        <v>-892.23</v>
      </c>
      <c r="AD21" s="5">
        <v>-20124.400000000001</v>
      </c>
      <c r="AE21" s="5">
        <v>8143.88</v>
      </c>
      <c r="AF21" s="5">
        <v>0</v>
      </c>
    </row>
    <row r="22" spans="1:32">
      <c r="A22" s="5" t="s">
        <v>3461</v>
      </c>
      <c r="B22" s="5" t="s">
        <v>1553</v>
      </c>
      <c r="C22" s="5" t="s">
        <v>1554</v>
      </c>
      <c r="D22" s="5" t="s">
        <v>1554</v>
      </c>
      <c r="E22" s="5" t="s">
        <v>496</v>
      </c>
      <c r="F22" s="90" t="s">
        <v>1555</v>
      </c>
      <c r="G22" s="90" t="s">
        <v>589</v>
      </c>
      <c r="H22" s="90" t="s">
        <v>502</v>
      </c>
      <c r="I22" s="90" t="s">
        <v>3462</v>
      </c>
      <c r="J22" s="90" t="s">
        <v>3463</v>
      </c>
      <c r="K22" s="90" t="s">
        <v>3464</v>
      </c>
      <c r="L22" s="90">
        <v>123</v>
      </c>
      <c r="M22" s="90" t="s">
        <v>3382</v>
      </c>
      <c r="N22" s="90" t="s">
        <v>1724</v>
      </c>
      <c r="O22" s="91" t="s">
        <v>496</v>
      </c>
      <c r="P22" s="90" t="s">
        <v>3362</v>
      </c>
      <c r="Q22" s="90">
        <v>550278</v>
      </c>
      <c r="R22" s="5">
        <v>516120</v>
      </c>
      <c r="S22" s="5">
        <v>420777</v>
      </c>
      <c r="T22" s="5">
        <v>22657.8</v>
      </c>
      <c r="U22" s="5">
        <v>21851.919999999998</v>
      </c>
      <c r="V22" s="5">
        <v>68180.84</v>
      </c>
      <c r="W22" s="5">
        <v>201</v>
      </c>
      <c r="X22" s="5">
        <v>201</v>
      </c>
      <c r="Y22" s="5">
        <v>201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5" t="s">
        <v>3495</v>
      </c>
      <c r="B23" s="5" t="s">
        <v>1400</v>
      </c>
      <c r="C23" s="5" t="s">
        <v>1401</v>
      </c>
      <c r="D23" s="5" t="s">
        <v>1401</v>
      </c>
      <c r="E23" s="5" t="s">
        <v>496</v>
      </c>
      <c r="F23" s="90" t="s">
        <v>1402</v>
      </c>
      <c r="G23" s="90" t="s">
        <v>569</v>
      </c>
      <c r="H23" s="90" t="s">
        <v>502</v>
      </c>
      <c r="I23" s="90" t="s">
        <v>3496</v>
      </c>
      <c r="J23" s="90" t="s">
        <v>3497</v>
      </c>
      <c r="K23" s="90" t="s">
        <v>3498</v>
      </c>
      <c r="L23" s="90">
        <v>123</v>
      </c>
      <c r="M23" s="90" t="s">
        <v>3382</v>
      </c>
      <c r="N23" s="90" t="s">
        <v>1724</v>
      </c>
      <c r="O23" s="91" t="s">
        <v>496</v>
      </c>
      <c r="P23" s="90" t="s">
        <v>3362</v>
      </c>
      <c r="Q23" s="90">
        <v>473484</v>
      </c>
      <c r="R23" s="5">
        <v>468221</v>
      </c>
      <c r="S23" s="5">
        <v>271390</v>
      </c>
      <c r="T23" s="5">
        <v>19570.95</v>
      </c>
      <c r="U23" s="5">
        <v>18668.96</v>
      </c>
      <c r="V23" s="5">
        <v>15645.46</v>
      </c>
      <c r="W23" s="5">
        <v>201</v>
      </c>
      <c r="X23" s="5">
        <v>201</v>
      </c>
      <c r="Y23" s="5">
        <v>201</v>
      </c>
      <c r="Z23" s="5">
        <v>0</v>
      </c>
      <c r="AA23" s="5">
        <v>-1.78</v>
      </c>
      <c r="AB23" s="5">
        <v>0</v>
      </c>
      <c r="AC23" s="5">
        <v>-3.71</v>
      </c>
      <c r="AD23" s="5">
        <v>-12.39</v>
      </c>
      <c r="AE23" s="5">
        <v>46.71</v>
      </c>
      <c r="AF23" s="5">
        <v>0</v>
      </c>
    </row>
    <row r="24" spans="1:32">
      <c r="A24" s="5" t="s">
        <v>3499</v>
      </c>
      <c r="B24" s="5" t="s">
        <v>1400</v>
      </c>
      <c r="C24" s="5" t="s">
        <v>1401</v>
      </c>
      <c r="D24" s="5" t="s">
        <v>1401</v>
      </c>
      <c r="E24" s="5" t="s">
        <v>496</v>
      </c>
      <c r="F24" s="90" t="s">
        <v>1402</v>
      </c>
      <c r="G24" s="90" t="s">
        <v>569</v>
      </c>
      <c r="H24" s="90" t="s">
        <v>502</v>
      </c>
      <c r="I24" s="90" t="s">
        <v>3500</v>
      </c>
      <c r="J24" s="90" t="s">
        <v>3501</v>
      </c>
      <c r="K24" s="90" t="s">
        <v>3502</v>
      </c>
      <c r="L24" s="90">
        <v>123</v>
      </c>
      <c r="M24" s="90" t="s">
        <v>3460</v>
      </c>
      <c r="N24" s="90" t="s">
        <v>1724</v>
      </c>
      <c r="O24" s="91" t="s">
        <v>496</v>
      </c>
      <c r="P24" s="90" t="s">
        <v>3377</v>
      </c>
      <c r="Q24" s="90">
        <v>116181</v>
      </c>
      <c r="R24" s="5">
        <v>105149</v>
      </c>
      <c r="S24" s="5">
        <v>103160</v>
      </c>
      <c r="T24" s="5">
        <v>4885.16</v>
      </c>
      <c r="U24" s="5">
        <v>4322.1000000000004</v>
      </c>
      <c r="V24" s="5">
        <v>12378.67</v>
      </c>
      <c r="W24" s="5">
        <v>201</v>
      </c>
      <c r="X24" s="5">
        <v>201</v>
      </c>
      <c r="Y24" s="5">
        <v>201</v>
      </c>
      <c r="Z24" s="5">
        <v>0</v>
      </c>
      <c r="AA24" s="5">
        <v>-1092.3699999999999</v>
      </c>
      <c r="AB24" s="5">
        <v>0</v>
      </c>
      <c r="AC24" s="5">
        <v>-5071.25</v>
      </c>
      <c r="AD24" s="5">
        <v>-113919.69</v>
      </c>
      <c r="AE24" s="5">
        <v>44488.959999999999</v>
      </c>
      <c r="AF24" s="5">
        <v>0</v>
      </c>
    </row>
    <row r="25" spans="1:32">
      <c r="A25" s="5" t="s">
        <v>3713</v>
      </c>
      <c r="B25" s="5" t="s">
        <v>3714</v>
      </c>
      <c r="C25" s="5" t="s">
        <v>3715</v>
      </c>
      <c r="D25" s="5" t="s">
        <v>3715</v>
      </c>
      <c r="E25" s="5" t="s">
        <v>496</v>
      </c>
      <c r="F25" s="85" t="s">
        <v>3716</v>
      </c>
      <c r="G25" s="85" t="s">
        <v>569</v>
      </c>
      <c r="H25" s="85" t="s">
        <v>502</v>
      </c>
      <c r="I25" s="85" t="s">
        <v>3717</v>
      </c>
      <c r="J25" s="85" t="s">
        <v>3718</v>
      </c>
      <c r="K25" s="85" t="s">
        <v>496</v>
      </c>
      <c r="L25" s="85">
        <v>123</v>
      </c>
      <c r="M25" s="85" t="s">
        <v>3407</v>
      </c>
      <c r="N25" s="85" t="s">
        <v>1724</v>
      </c>
      <c r="O25" s="88" t="s">
        <v>1985</v>
      </c>
      <c r="P25" s="85" t="s">
        <v>496</v>
      </c>
      <c r="Q25" s="8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201</v>
      </c>
      <c r="X25" s="5">
        <v>201</v>
      </c>
      <c r="Y25" s="5">
        <v>201</v>
      </c>
      <c r="Z25" s="5">
        <v>0</v>
      </c>
      <c r="AA25" s="5">
        <v>-1.76</v>
      </c>
      <c r="AB25" s="5">
        <v>0</v>
      </c>
      <c r="AC25" s="5">
        <v>-5.54</v>
      </c>
      <c r="AD25" s="5">
        <v>-50.5</v>
      </c>
      <c r="AE25" s="5">
        <v>44.48</v>
      </c>
      <c r="AF25" s="5">
        <v>0</v>
      </c>
    </row>
    <row r="26" spans="1:32">
      <c r="A26" s="5" t="s">
        <v>3503</v>
      </c>
      <c r="B26" s="5" t="s">
        <v>1394</v>
      </c>
      <c r="C26" s="5" t="s">
        <v>3504</v>
      </c>
      <c r="D26" s="5" t="s">
        <v>1395</v>
      </c>
      <c r="E26" s="5" t="s">
        <v>496</v>
      </c>
      <c r="F26" s="85" t="s">
        <v>1396</v>
      </c>
      <c r="G26" s="85" t="s">
        <v>1248</v>
      </c>
      <c r="H26" s="85" t="s">
        <v>502</v>
      </c>
      <c r="I26" s="85" t="s">
        <v>3505</v>
      </c>
      <c r="J26" s="85" t="s">
        <v>3506</v>
      </c>
      <c r="K26" s="85" t="s">
        <v>3507</v>
      </c>
      <c r="L26" s="85">
        <v>123</v>
      </c>
      <c r="M26" s="85" t="s">
        <v>3367</v>
      </c>
      <c r="N26" s="85" t="s">
        <v>1724</v>
      </c>
      <c r="O26" s="88" t="s">
        <v>496</v>
      </c>
      <c r="P26" s="85" t="s">
        <v>3377</v>
      </c>
      <c r="Q26" s="85">
        <v>0</v>
      </c>
      <c r="R26" s="5">
        <v>207281</v>
      </c>
      <c r="S26" s="5">
        <v>203359</v>
      </c>
      <c r="T26" s="5">
        <v>0</v>
      </c>
      <c r="U26" s="5">
        <v>8506.9599999999991</v>
      </c>
      <c r="V26" s="5">
        <v>25574.93</v>
      </c>
      <c r="W26" s="5">
        <v>201</v>
      </c>
      <c r="X26" s="5">
        <v>201</v>
      </c>
      <c r="Y26" s="5">
        <v>201</v>
      </c>
      <c r="Z26" s="5">
        <v>0</v>
      </c>
      <c r="AA26" s="5">
        <v>-368.73</v>
      </c>
      <c r="AB26" s="5">
        <v>0</v>
      </c>
      <c r="AC26" s="5">
        <v>-1210.6600000000001</v>
      </c>
      <c r="AD26" s="5">
        <v>-26800.1</v>
      </c>
      <c r="AE26" s="5">
        <v>14311.54</v>
      </c>
      <c r="AF26" s="5">
        <v>0</v>
      </c>
    </row>
    <row r="27" spans="1:32">
      <c r="A27" s="5" t="s">
        <v>3508</v>
      </c>
      <c r="B27" s="5" t="s">
        <v>1394</v>
      </c>
      <c r="C27" s="5" t="s">
        <v>3509</v>
      </c>
      <c r="D27" s="5" t="s">
        <v>1395</v>
      </c>
      <c r="E27" s="5" t="s">
        <v>496</v>
      </c>
      <c r="F27" s="85" t="s">
        <v>1396</v>
      </c>
      <c r="G27" s="85" t="s">
        <v>1248</v>
      </c>
      <c r="H27" s="85" t="s">
        <v>502</v>
      </c>
      <c r="I27" s="85" t="s">
        <v>3510</v>
      </c>
      <c r="J27" s="85" t="s">
        <v>3511</v>
      </c>
      <c r="K27" s="85" t="s">
        <v>3512</v>
      </c>
      <c r="L27" s="85">
        <v>123</v>
      </c>
      <c r="M27" s="85" t="s">
        <v>3407</v>
      </c>
      <c r="N27" s="85" t="s">
        <v>1724</v>
      </c>
      <c r="O27" s="88" t="s">
        <v>496</v>
      </c>
      <c r="P27" s="85" t="s">
        <v>3356</v>
      </c>
      <c r="Q27" s="85">
        <v>0</v>
      </c>
      <c r="R27" s="5">
        <v>20724</v>
      </c>
      <c r="S27" s="5">
        <v>20324</v>
      </c>
      <c r="T27" s="5">
        <v>0</v>
      </c>
      <c r="U27" s="5">
        <v>918.42</v>
      </c>
      <c r="V27" s="5">
        <v>2596.48</v>
      </c>
      <c r="W27" s="5">
        <v>201</v>
      </c>
      <c r="X27" s="5">
        <v>201</v>
      </c>
      <c r="Y27" s="5">
        <v>201</v>
      </c>
      <c r="Z27" s="5">
        <v>0</v>
      </c>
      <c r="AA27" s="5">
        <v>-624.05999999999995</v>
      </c>
      <c r="AB27" s="5">
        <v>0</v>
      </c>
      <c r="AC27" s="5">
        <v>-3016.89</v>
      </c>
      <c r="AD27" s="5">
        <v>-67866.91</v>
      </c>
      <c r="AE27" s="5">
        <v>24439.05</v>
      </c>
      <c r="AF27" s="5">
        <v>0</v>
      </c>
    </row>
    <row r="28" spans="1:32">
      <c r="A28" s="5" t="s">
        <v>3513</v>
      </c>
      <c r="B28" s="5" t="s">
        <v>1394</v>
      </c>
      <c r="C28" s="5" t="s">
        <v>3514</v>
      </c>
      <c r="D28" s="5" t="s">
        <v>1395</v>
      </c>
      <c r="E28" s="5" t="s">
        <v>496</v>
      </c>
      <c r="F28" s="85" t="s">
        <v>1396</v>
      </c>
      <c r="G28" s="85" t="s">
        <v>1248</v>
      </c>
      <c r="H28" s="85" t="s">
        <v>502</v>
      </c>
      <c r="I28" s="85" t="s">
        <v>3515</v>
      </c>
      <c r="J28" s="85" t="s">
        <v>3516</v>
      </c>
      <c r="K28" s="85" t="s">
        <v>3517</v>
      </c>
      <c r="L28" s="85">
        <v>123</v>
      </c>
      <c r="M28" s="85" t="s">
        <v>3460</v>
      </c>
      <c r="N28" s="85" t="s">
        <v>1724</v>
      </c>
      <c r="O28" s="88" t="s">
        <v>496</v>
      </c>
      <c r="P28" s="85" t="s">
        <v>3377</v>
      </c>
      <c r="Q28" s="85">
        <v>0</v>
      </c>
      <c r="R28" s="5">
        <v>63658</v>
      </c>
      <c r="S28" s="5">
        <v>62453</v>
      </c>
      <c r="T28" s="5">
        <v>0</v>
      </c>
      <c r="U28" s="5">
        <v>2665.68</v>
      </c>
      <c r="V28" s="5">
        <v>7907.07</v>
      </c>
      <c r="W28" s="5">
        <v>201</v>
      </c>
      <c r="X28" s="5">
        <v>201</v>
      </c>
      <c r="Y28" s="5">
        <v>201</v>
      </c>
      <c r="Z28" s="5">
        <v>0</v>
      </c>
      <c r="AA28" s="5">
        <v>-60.17</v>
      </c>
      <c r="AB28" s="5">
        <v>0</v>
      </c>
      <c r="AC28" s="5">
        <v>-176.53</v>
      </c>
      <c r="AD28" s="5">
        <v>-3862.56</v>
      </c>
      <c r="AE28" s="5">
        <v>2166.09</v>
      </c>
      <c r="AF28" s="5">
        <v>0</v>
      </c>
    </row>
    <row r="29" spans="1:32">
      <c r="A29" s="5" t="s">
        <v>3522</v>
      </c>
      <c r="B29" s="5" t="s">
        <v>1380</v>
      </c>
      <c r="C29" s="5" t="s">
        <v>1381</v>
      </c>
      <c r="D29" s="5" t="s">
        <v>1381</v>
      </c>
      <c r="E29" s="5" t="s">
        <v>496</v>
      </c>
      <c r="F29" s="85" t="s">
        <v>1382</v>
      </c>
      <c r="G29" s="85" t="s">
        <v>643</v>
      </c>
      <c r="H29" s="85" t="s">
        <v>502</v>
      </c>
      <c r="I29" s="85" t="s">
        <v>3523</v>
      </c>
      <c r="J29" s="85" t="s">
        <v>3524</v>
      </c>
      <c r="K29" s="85" t="s">
        <v>3525</v>
      </c>
      <c r="L29" s="85">
        <v>123</v>
      </c>
      <c r="M29" s="85" t="s">
        <v>3460</v>
      </c>
      <c r="N29" s="85" t="s">
        <v>1724</v>
      </c>
      <c r="O29" s="88" t="s">
        <v>496</v>
      </c>
      <c r="P29" s="85" t="s">
        <v>3377</v>
      </c>
      <c r="Q29" s="85">
        <v>89826</v>
      </c>
      <c r="R29" s="5">
        <v>81562</v>
      </c>
      <c r="S29" s="5">
        <v>81003</v>
      </c>
      <c r="T29" s="5">
        <v>3798.53</v>
      </c>
      <c r="U29" s="5">
        <v>3358.48</v>
      </c>
      <c r="V29" s="5">
        <v>9823.43</v>
      </c>
      <c r="W29" s="5">
        <v>201</v>
      </c>
      <c r="X29" s="5">
        <v>201</v>
      </c>
      <c r="Y29" s="5">
        <v>201</v>
      </c>
      <c r="Z29" s="5">
        <v>0</v>
      </c>
      <c r="AA29" s="5">
        <v>-384.31</v>
      </c>
      <c r="AB29" s="5">
        <v>0</v>
      </c>
      <c r="AC29" s="5">
        <v>-520.36</v>
      </c>
      <c r="AD29" s="5">
        <v>-11631.85</v>
      </c>
      <c r="AE29" s="5">
        <v>15281.45</v>
      </c>
      <c r="AF29" s="5">
        <v>0</v>
      </c>
    </row>
    <row r="30" spans="1:32">
      <c r="A30" s="5" t="s">
        <v>3526</v>
      </c>
      <c r="B30" s="5" t="s">
        <v>1380</v>
      </c>
      <c r="C30" s="5" t="s">
        <v>1381</v>
      </c>
      <c r="D30" s="5" t="s">
        <v>1381</v>
      </c>
      <c r="E30" s="5" t="s">
        <v>496</v>
      </c>
      <c r="F30" s="85" t="s">
        <v>1382</v>
      </c>
      <c r="G30" s="85" t="s">
        <v>643</v>
      </c>
      <c r="H30" s="85" t="s">
        <v>502</v>
      </c>
      <c r="I30" s="85" t="s">
        <v>3527</v>
      </c>
      <c r="J30" s="85" t="s">
        <v>3528</v>
      </c>
      <c r="K30" s="85" t="s">
        <v>3529</v>
      </c>
      <c r="L30" s="85">
        <v>123</v>
      </c>
      <c r="M30" s="85" t="s">
        <v>3407</v>
      </c>
      <c r="N30" s="85" t="s">
        <v>1724</v>
      </c>
      <c r="O30" s="88" t="s">
        <v>496</v>
      </c>
      <c r="P30" s="85" t="s">
        <v>3377</v>
      </c>
      <c r="Q30" s="85">
        <v>78146</v>
      </c>
      <c r="R30" s="5">
        <v>70958</v>
      </c>
      <c r="S30" s="5">
        <v>142329</v>
      </c>
      <c r="T30" s="5">
        <v>3315.67</v>
      </c>
      <c r="U30" s="5">
        <v>2945.32</v>
      </c>
      <c r="V30" s="5">
        <v>24562.03</v>
      </c>
      <c r="W30" s="5">
        <v>201</v>
      </c>
      <c r="X30" s="5">
        <v>201</v>
      </c>
      <c r="Y30" s="5">
        <v>201</v>
      </c>
      <c r="Z30" s="5">
        <v>0</v>
      </c>
      <c r="AA30" s="5">
        <v>-731.65</v>
      </c>
      <c r="AB30" s="5">
        <v>0</v>
      </c>
      <c r="AC30" s="5">
        <v>-3084.93</v>
      </c>
      <c r="AD30" s="5">
        <v>-68160.31</v>
      </c>
      <c r="AE30" s="5">
        <v>29623.46</v>
      </c>
      <c r="AF30" s="5">
        <v>0</v>
      </c>
    </row>
    <row r="31" spans="1:32">
      <c r="A31" s="5" t="s">
        <v>3530</v>
      </c>
      <c r="B31" s="5" t="s">
        <v>1376</v>
      </c>
      <c r="C31" s="5" t="s">
        <v>1377</v>
      </c>
      <c r="D31" s="5" t="s">
        <v>1377</v>
      </c>
      <c r="E31" s="5" t="s">
        <v>496</v>
      </c>
      <c r="F31" s="90" t="s">
        <v>1378</v>
      </c>
      <c r="G31" s="90" t="s">
        <v>575</v>
      </c>
      <c r="H31" s="90" t="s">
        <v>502</v>
      </c>
      <c r="I31" s="90" t="s">
        <v>3531</v>
      </c>
      <c r="J31" s="90" t="s">
        <v>3532</v>
      </c>
      <c r="K31" s="90" t="s">
        <v>3533</v>
      </c>
      <c r="L31" s="90">
        <v>123</v>
      </c>
      <c r="M31" s="90" t="s">
        <v>3367</v>
      </c>
      <c r="N31" s="90" t="s">
        <v>1724</v>
      </c>
      <c r="O31" s="91" t="s">
        <v>496</v>
      </c>
      <c r="P31" s="90" t="s">
        <v>3377</v>
      </c>
      <c r="Q31" s="90">
        <v>236951</v>
      </c>
      <c r="R31" s="5">
        <v>233995</v>
      </c>
      <c r="S31" s="5">
        <v>125018</v>
      </c>
      <c r="T31" s="5">
        <v>9881.81</v>
      </c>
      <c r="U31" s="5">
        <v>9419.34</v>
      </c>
      <c r="V31" s="5">
        <v>5564.71</v>
      </c>
      <c r="W31" s="5">
        <v>201</v>
      </c>
      <c r="X31" s="5">
        <v>201</v>
      </c>
      <c r="Y31" s="5">
        <v>201</v>
      </c>
      <c r="Z31" s="5">
        <v>0</v>
      </c>
      <c r="AA31" s="5">
        <v>-77.91</v>
      </c>
      <c r="AB31" s="5">
        <v>0</v>
      </c>
      <c r="AC31" s="5">
        <v>-314.14999999999998</v>
      </c>
      <c r="AD31" s="5">
        <v>-7002.61</v>
      </c>
      <c r="AE31" s="5">
        <v>2776.96</v>
      </c>
      <c r="AF31" s="5">
        <v>0</v>
      </c>
    </row>
    <row r="32" spans="1:32">
      <c r="A32" s="5" t="s">
        <v>3879</v>
      </c>
      <c r="B32" s="5" t="s">
        <v>746</v>
      </c>
      <c r="C32" s="5" t="s">
        <v>747</v>
      </c>
      <c r="D32" s="5" t="s">
        <v>747</v>
      </c>
      <c r="E32" s="5" t="s">
        <v>496</v>
      </c>
      <c r="F32" s="85" t="s">
        <v>748</v>
      </c>
      <c r="G32" s="85" t="s">
        <v>501</v>
      </c>
      <c r="H32" s="85" t="s">
        <v>502</v>
      </c>
      <c r="I32" s="85" t="s">
        <v>3880</v>
      </c>
      <c r="J32" s="85" t="s">
        <v>3881</v>
      </c>
      <c r="K32" s="85" t="s">
        <v>3882</v>
      </c>
      <c r="L32" s="85">
        <v>123</v>
      </c>
      <c r="M32" s="85" t="s">
        <v>3460</v>
      </c>
      <c r="N32" s="85" t="s">
        <v>1724</v>
      </c>
      <c r="O32" s="88" t="s">
        <v>496</v>
      </c>
      <c r="P32" s="85" t="s">
        <v>3356</v>
      </c>
      <c r="Q32" s="85">
        <v>54</v>
      </c>
      <c r="R32" s="5">
        <v>44</v>
      </c>
      <c r="S32" s="5">
        <v>33</v>
      </c>
      <c r="T32" s="5">
        <v>39.479999999999997</v>
      </c>
      <c r="U32" s="5">
        <v>36.200000000000003</v>
      </c>
      <c r="V32" s="5">
        <v>40.96</v>
      </c>
      <c r="W32" s="5">
        <v>201</v>
      </c>
      <c r="X32" s="5">
        <v>201</v>
      </c>
      <c r="Y32" s="5">
        <v>201</v>
      </c>
      <c r="Z32" s="5">
        <v>0</v>
      </c>
      <c r="AA32" s="5">
        <v>-45.43</v>
      </c>
      <c r="AB32" s="5">
        <v>0</v>
      </c>
      <c r="AC32" s="5">
        <v>-169.62</v>
      </c>
      <c r="AD32" s="5">
        <v>-3704.78</v>
      </c>
      <c r="AE32" s="5">
        <v>1572.74</v>
      </c>
      <c r="AF32" s="5">
        <v>0</v>
      </c>
    </row>
    <row r="33" spans="1:32">
      <c r="A33" s="5" t="s">
        <v>3534</v>
      </c>
      <c r="B33" s="5" t="s">
        <v>1369</v>
      </c>
      <c r="C33" s="5" t="s">
        <v>1370</v>
      </c>
      <c r="D33" s="5" t="s">
        <v>1370</v>
      </c>
      <c r="E33" s="5" t="s">
        <v>496</v>
      </c>
      <c r="F33" s="85" t="s">
        <v>1371</v>
      </c>
      <c r="G33" s="85" t="s">
        <v>605</v>
      </c>
      <c r="H33" s="85" t="s">
        <v>502</v>
      </c>
      <c r="I33" s="85" t="s">
        <v>3535</v>
      </c>
      <c r="J33" s="85" t="s">
        <v>3536</v>
      </c>
      <c r="K33" s="85" t="s">
        <v>3537</v>
      </c>
      <c r="L33" s="85">
        <v>123</v>
      </c>
      <c r="M33" s="85" t="s">
        <v>3372</v>
      </c>
      <c r="N33" s="85" t="s">
        <v>1724</v>
      </c>
      <c r="O33" s="88" t="s">
        <v>496</v>
      </c>
      <c r="P33" s="85" t="s">
        <v>3362</v>
      </c>
      <c r="Q33" s="85">
        <v>382888</v>
      </c>
      <c r="R33" s="5">
        <v>455316</v>
      </c>
      <c r="S33" s="5">
        <v>407082</v>
      </c>
      <c r="T33" s="5">
        <v>16165.67</v>
      </c>
      <c r="U33" s="5">
        <v>18714.88</v>
      </c>
      <c r="V33" s="5">
        <v>55033.37</v>
      </c>
      <c r="W33" s="5">
        <v>201</v>
      </c>
      <c r="X33" s="5">
        <v>201</v>
      </c>
      <c r="Y33" s="5">
        <v>201</v>
      </c>
      <c r="Z33" s="5">
        <v>0</v>
      </c>
      <c r="AA33" s="5">
        <v>-433.45</v>
      </c>
      <c r="AB33" s="5">
        <v>0</v>
      </c>
      <c r="AC33" s="5">
        <v>-2187.42</v>
      </c>
      <c r="AD33" s="5">
        <v>-48791.54</v>
      </c>
      <c r="AE33" s="5">
        <v>16688.29</v>
      </c>
      <c r="AF33" s="5">
        <v>0</v>
      </c>
    </row>
    <row r="34" spans="1:32">
      <c r="A34" s="5" t="s">
        <v>3538</v>
      </c>
      <c r="B34" s="5" t="s">
        <v>1365</v>
      </c>
      <c r="C34" s="5" t="s">
        <v>1334</v>
      </c>
      <c r="D34" s="5" t="s">
        <v>1334</v>
      </c>
      <c r="E34" s="5" t="s">
        <v>496</v>
      </c>
      <c r="F34" s="85" t="s">
        <v>1366</v>
      </c>
      <c r="G34" s="85" t="s">
        <v>558</v>
      </c>
      <c r="H34" s="85" t="s">
        <v>502</v>
      </c>
      <c r="I34" s="85" t="s">
        <v>3539</v>
      </c>
      <c r="J34" s="85" t="s">
        <v>496</v>
      </c>
      <c r="K34" s="85" t="s">
        <v>3540</v>
      </c>
      <c r="L34" s="85">
        <v>123</v>
      </c>
      <c r="M34" s="85" t="s">
        <v>3391</v>
      </c>
      <c r="N34" s="85" t="s">
        <v>1724</v>
      </c>
      <c r="O34" s="88" t="s">
        <v>496</v>
      </c>
      <c r="P34" s="85" t="s">
        <v>3362</v>
      </c>
      <c r="Q34" s="85">
        <v>1149144</v>
      </c>
      <c r="R34" s="5">
        <v>999476</v>
      </c>
      <c r="S34" s="5">
        <v>940457</v>
      </c>
      <c r="T34" s="5">
        <v>46828.9</v>
      </c>
      <c r="U34" s="5">
        <v>39662.160000000003</v>
      </c>
      <c r="V34" s="5">
        <v>100907.89</v>
      </c>
      <c r="W34" s="5">
        <v>201</v>
      </c>
      <c r="X34" s="5">
        <v>201</v>
      </c>
      <c r="Y34" s="5">
        <v>201</v>
      </c>
      <c r="Z34" s="5">
        <v>0</v>
      </c>
      <c r="AA34" s="5">
        <v>-52.32</v>
      </c>
      <c r="AB34" s="5">
        <v>0</v>
      </c>
      <c r="AC34" s="5">
        <v>-229.94</v>
      </c>
      <c r="AD34" s="5">
        <v>-5081.18</v>
      </c>
      <c r="AE34" s="5">
        <v>1803.27</v>
      </c>
      <c r="AF34" s="5">
        <v>0</v>
      </c>
    </row>
    <row r="35" spans="1:32">
      <c r="A35" s="5" t="s">
        <v>3428</v>
      </c>
      <c r="B35" s="5" t="s">
        <v>1611</v>
      </c>
      <c r="C35" s="5" t="s">
        <v>1612</v>
      </c>
      <c r="D35" s="5" t="s">
        <v>1612</v>
      </c>
      <c r="E35" s="5" t="s">
        <v>496</v>
      </c>
      <c r="F35" s="85" t="s">
        <v>1613</v>
      </c>
      <c r="G35" s="85" t="s">
        <v>589</v>
      </c>
      <c r="H35" s="85" t="s">
        <v>502</v>
      </c>
      <c r="I35" s="85" t="s">
        <v>3429</v>
      </c>
      <c r="J35" s="85" t="s">
        <v>3430</v>
      </c>
      <c r="K35" s="85" t="s">
        <v>3431</v>
      </c>
      <c r="L35" s="85">
        <v>123</v>
      </c>
      <c r="M35" s="85" t="s">
        <v>3407</v>
      </c>
      <c r="N35" s="85" t="s">
        <v>1724</v>
      </c>
      <c r="O35" s="88" t="s">
        <v>496</v>
      </c>
      <c r="P35" s="85" t="s">
        <v>3377</v>
      </c>
      <c r="Q35" s="85">
        <v>42433</v>
      </c>
      <c r="R35" s="5">
        <v>50608</v>
      </c>
      <c r="S35" s="5">
        <v>49655</v>
      </c>
      <c r="T35" s="5">
        <v>1839.3</v>
      </c>
      <c r="U35" s="5">
        <v>2166.09</v>
      </c>
      <c r="V35" s="5">
        <v>7243.12</v>
      </c>
      <c r="W35" s="5">
        <v>201</v>
      </c>
      <c r="X35" s="5">
        <v>201</v>
      </c>
      <c r="Y35" s="5">
        <v>201</v>
      </c>
      <c r="Z35" s="5">
        <v>0</v>
      </c>
      <c r="AA35" s="5">
        <v>-100.67</v>
      </c>
      <c r="AB35" s="5">
        <v>0</v>
      </c>
      <c r="AC35" s="5">
        <v>-439.28</v>
      </c>
      <c r="AD35" s="5">
        <v>-9859.39</v>
      </c>
      <c r="AE35" s="5">
        <v>3599.93</v>
      </c>
      <c r="AF35" s="5">
        <v>0</v>
      </c>
    </row>
    <row r="36" spans="1:32">
      <c r="A36" s="5" t="s">
        <v>3432</v>
      </c>
      <c r="B36" s="5" t="s">
        <v>1611</v>
      </c>
      <c r="C36" s="5" t="s">
        <v>1612</v>
      </c>
      <c r="D36" s="5" t="s">
        <v>1612</v>
      </c>
      <c r="E36" s="5" t="s">
        <v>496</v>
      </c>
      <c r="F36" s="85" t="s">
        <v>1613</v>
      </c>
      <c r="G36" s="85" t="s">
        <v>589</v>
      </c>
      <c r="H36" s="85" t="s">
        <v>502</v>
      </c>
      <c r="I36" s="85" t="s">
        <v>3433</v>
      </c>
      <c r="J36" s="85" t="s">
        <v>3434</v>
      </c>
      <c r="K36" s="85" t="s">
        <v>3435</v>
      </c>
      <c r="L36" s="85">
        <v>123</v>
      </c>
      <c r="M36" s="85" t="s">
        <v>496</v>
      </c>
      <c r="N36" s="85" t="s">
        <v>1724</v>
      </c>
      <c r="O36" s="88" t="s">
        <v>496</v>
      </c>
      <c r="P36" s="85" t="s">
        <v>3377</v>
      </c>
      <c r="Q36" s="85">
        <v>131157</v>
      </c>
      <c r="R36" s="5">
        <v>362021</v>
      </c>
      <c r="S36" s="5">
        <v>177775</v>
      </c>
      <c r="T36" s="5">
        <v>5527.37</v>
      </c>
      <c r="U36" s="5">
        <v>15281.45</v>
      </c>
      <c r="V36" s="5">
        <v>27867.29</v>
      </c>
      <c r="W36" s="5">
        <v>201</v>
      </c>
      <c r="X36" s="5">
        <v>201</v>
      </c>
      <c r="Y36" s="5">
        <v>201</v>
      </c>
      <c r="Z36" s="5">
        <v>0</v>
      </c>
      <c r="AA36" s="5">
        <v>-530.4</v>
      </c>
      <c r="AB36" s="5">
        <v>0</v>
      </c>
      <c r="AC36" s="5">
        <v>-1138.6199999999999</v>
      </c>
      <c r="AD36" s="5">
        <v>-25122.06</v>
      </c>
      <c r="AE36" s="5">
        <v>21851.919999999998</v>
      </c>
      <c r="AF36" s="5">
        <v>0</v>
      </c>
    </row>
    <row r="37" spans="1:32">
      <c r="A37" s="5" t="s">
        <v>3541</v>
      </c>
      <c r="B37" s="5" t="s">
        <v>1357</v>
      </c>
      <c r="C37" s="5" t="s">
        <v>1358</v>
      </c>
      <c r="D37" s="5" t="s">
        <v>1358</v>
      </c>
      <c r="E37" s="5" t="s">
        <v>496</v>
      </c>
      <c r="F37" s="85" t="s">
        <v>1359</v>
      </c>
      <c r="G37" s="85" t="s">
        <v>569</v>
      </c>
      <c r="H37" s="85" t="s">
        <v>502</v>
      </c>
      <c r="I37" s="85" t="s">
        <v>3542</v>
      </c>
      <c r="J37" s="85" t="s">
        <v>3543</v>
      </c>
      <c r="K37" s="85" t="s">
        <v>3544</v>
      </c>
      <c r="L37" s="85">
        <v>123</v>
      </c>
      <c r="M37" s="85" t="s">
        <v>496</v>
      </c>
      <c r="N37" s="85" t="s">
        <v>1724</v>
      </c>
      <c r="O37" s="88" t="s">
        <v>496</v>
      </c>
      <c r="P37" s="85" t="s">
        <v>3377</v>
      </c>
      <c r="Q37" s="85">
        <v>62124</v>
      </c>
      <c r="R37" s="5">
        <v>55575</v>
      </c>
      <c r="S37" s="5">
        <v>66650</v>
      </c>
      <c r="T37" s="5">
        <v>2653.33</v>
      </c>
      <c r="U37" s="5">
        <v>2313.33</v>
      </c>
      <c r="V37" s="5">
        <v>9011.67</v>
      </c>
      <c r="W37" s="5">
        <v>201</v>
      </c>
      <c r="X37" s="5">
        <v>201</v>
      </c>
      <c r="Y37" s="5">
        <v>201</v>
      </c>
      <c r="Z37" s="5">
        <v>0</v>
      </c>
      <c r="AA37" s="5">
        <v>-172.8</v>
      </c>
      <c r="AB37" s="5">
        <v>0</v>
      </c>
      <c r="AC37" s="5">
        <v>-694.27</v>
      </c>
      <c r="AD37" s="5">
        <v>-15655.27</v>
      </c>
      <c r="AE37" s="5">
        <v>6363.44</v>
      </c>
      <c r="AF37" s="5">
        <v>0</v>
      </c>
    </row>
    <row r="38" spans="1:32">
      <c r="A38" s="5" t="s">
        <v>3545</v>
      </c>
      <c r="B38" s="5" t="s">
        <v>1353</v>
      </c>
      <c r="C38" s="5" t="s">
        <v>1354</v>
      </c>
      <c r="D38" s="5" t="s">
        <v>1354</v>
      </c>
      <c r="E38" s="5" t="s">
        <v>496</v>
      </c>
      <c r="F38" s="85" t="s">
        <v>1355</v>
      </c>
      <c r="G38" s="85" t="s">
        <v>558</v>
      </c>
      <c r="H38" s="85" t="s">
        <v>502</v>
      </c>
      <c r="I38" s="85" t="s">
        <v>3546</v>
      </c>
      <c r="J38" s="85" t="s">
        <v>3547</v>
      </c>
      <c r="K38" s="85" t="s">
        <v>3548</v>
      </c>
      <c r="L38" s="85">
        <v>123</v>
      </c>
      <c r="M38" s="85" t="s">
        <v>3549</v>
      </c>
      <c r="N38" s="85" t="s">
        <v>1724</v>
      </c>
      <c r="O38" s="88" t="s">
        <v>496</v>
      </c>
      <c r="P38" s="85" t="s">
        <v>3377</v>
      </c>
      <c r="Q38" s="85">
        <v>133245</v>
      </c>
      <c r="R38" s="5">
        <v>120631</v>
      </c>
      <c r="S38" s="5">
        <v>109568</v>
      </c>
      <c r="T38" s="5">
        <v>5645.99</v>
      </c>
      <c r="U38" s="5">
        <v>4999.04</v>
      </c>
      <c r="V38" s="5">
        <v>12324.9</v>
      </c>
      <c r="W38" s="5">
        <v>201</v>
      </c>
      <c r="X38" s="5">
        <v>201</v>
      </c>
      <c r="Y38" s="5">
        <v>201</v>
      </c>
      <c r="Z38" s="5">
        <v>0</v>
      </c>
      <c r="AA38" s="5">
        <v>-126.83</v>
      </c>
      <c r="AB38" s="5">
        <v>0</v>
      </c>
      <c r="AC38" s="5">
        <v>-510.92</v>
      </c>
      <c r="AD38" s="5">
        <v>-11467.57</v>
      </c>
      <c r="AE38" s="5">
        <v>4611.38</v>
      </c>
      <c r="AF38" s="5">
        <v>0</v>
      </c>
    </row>
    <row r="39" spans="1:32">
      <c r="A39" s="5" t="s">
        <v>3745</v>
      </c>
      <c r="B39" s="5" t="s">
        <v>975</v>
      </c>
      <c r="C39" s="5" t="s">
        <v>976</v>
      </c>
      <c r="D39" s="5" t="s">
        <v>976</v>
      </c>
      <c r="E39" s="5" t="s">
        <v>496</v>
      </c>
      <c r="F39" s="85" t="s">
        <v>977</v>
      </c>
      <c r="G39" s="85" t="s">
        <v>601</v>
      </c>
      <c r="H39" s="85" t="s">
        <v>502</v>
      </c>
      <c r="I39" s="85" t="s">
        <v>3746</v>
      </c>
      <c r="J39" s="85" t="s">
        <v>3747</v>
      </c>
      <c r="K39" s="85" t="s">
        <v>3748</v>
      </c>
      <c r="L39" s="85">
        <v>123</v>
      </c>
      <c r="M39" s="85" t="s">
        <v>3372</v>
      </c>
      <c r="N39" s="85" t="s">
        <v>1724</v>
      </c>
      <c r="O39" s="88" t="s">
        <v>496</v>
      </c>
      <c r="P39" s="85" t="s">
        <v>3362</v>
      </c>
      <c r="Q39" s="85">
        <v>622326</v>
      </c>
      <c r="R39" s="5">
        <v>748787</v>
      </c>
      <c r="S39" s="5">
        <v>786764</v>
      </c>
      <c r="T39" s="5">
        <v>25777.200000000001</v>
      </c>
      <c r="U39" s="5">
        <v>30307.83</v>
      </c>
      <c r="V39" s="5">
        <v>116572.9</v>
      </c>
      <c r="W39" s="5">
        <v>201</v>
      </c>
      <c r="X39" s="5">
        <v>201</v>
      </c>
      <c r="Y39" s="5">
        <v>201</v>
      </c>
      <c r="Z39" s="5">
        <v>0</v>
      </c>
      <c r="AA39" s="5">
        <v>-28.97</v>
      </c>
      <c r="AB39" s="5">
        <v>0</v>
      </c>
      <c r="AC39" s="5">
        <v>-101</v>
      </c>
      <c r="AD39" s="5">
        <v>-2191.7800000000002</v>
      </c>
      <c r="AE39" s="5">
        <v>973.7</v>
      </c>
      <c r="AF39" s="5">
        <v>0</v>
      </c>
    </row>
    <row r="40" spans="1:32">
      <c r="A40" s="5" t="s">
        <v>3705</v>
      </c>
      <c r="B40" s="5" t="s">
        <v>1053</v>
      </c>
      <c r="C40" s="5" t="s">
        <v>1054</v>
      </c>
      <c r="D40" s="5" t="s">
        <v>1054</v>
      </c>
      <c r="E40" s="5" t="s">
        <v>496</v>
      </c>
      <c r="F40" s="85" t="s">
        <v>1055</v>
      </c>
      <c r="G40" s="85" t="s">
        <v>569</v>
      </c>
      <c r="H40" s="85" t="s">
        <v>502</v>
      </c>
      <c r="I40" s="85" t="s">
        <v>3706</v>
      </c>
      <c r="J40" s="85" t="s">
        <v>3707</v>
      </c>
      <c r="K40" s="85" t="s">
        <v>3708</v>
      </c>
      <c r="L40" s="85">
        <v>123</v>
      </c>
      <c r="M40" s="85" t="s">
        <v>3355</v>
      </c>
      <c r="N40" s="85" t="s">
        <v>1724</v>
      </c>
      <c r="O40" s="88" t="s">
        <v>496</v>
      </c>
      <c r="P40" s="85" t="s">
        <v>3377</v>
      </c>
      <c r="Q40" s="85">
        <v>66346</v>
      </c>
      <c r="R40" s="5">
        <v>82536</v>
      </c>
      <c r="S40" s="5">
        <v>41596</v>
      </c>
      <c r="T40" s="5">
        <v>2827.86</v>
      </c>
      <c r="U40" s="5">
        <v>3419.88</v>
      </c>
      <c r="V40" s="5">
        <v>3067.06</v>
      </c>
      <c r="W40" s="5">
        <v>201</v>
      </c>
      <c r="X40" s="5">
        <v>201</v>
      </c>
      <c r="Y40" s="5">
        <v>201</v>
      </c>
      <c r="Z40" s="5">
        <v>0</v>
      </c>
      <c r="AA40" s="5">
        <v>-54.19</v>
      </c>
      <c r="AB40" s="5">
        <v>0</v>
      </c>
      <c r="AC40" s="5">
        <v>-296.87</v>
      </c>
      <c r="AD40" s="5">
        <v>-6608.47</v>
      </c>
      <c r="AE40" s="5">
        <v>1893</v>
      </c>
      <c r="AF40" s="5">
        <v>0</v>
      </c>
    </row>
    <row r="41" spans="1:32">
      <c r="A41" s="5" t="s">
        <v>3730</v>
      </c>
      <c r="B41" s="5" t="s">
        <v>1016</v>
      </c>
      <c r="C41" s="5" t="s">
        <v>1017</v>
      </c>
      <c r="D41" s="5" t="s">
        <v>1017</v>
      </c>
      <c r="E41" s="5" t="s">
        <v>496</v>
      </c>
      <c r="F41" s="85" t="s">
        <v>1018</v>
      </c>
      <c r="G41" s="85" t="s">
        <v>735</v>
      </c>
      <c r="H41" s="85" t="s">
        <v>502</v>
      </c>
      <c r="I41" s="85" t="s">
        <v>3731</v>
      </c>
      <c r="J41" s="85" t="s">
        <v>3732</v>
      </c>
      <c r="K41" s="85" t="s">
        <v>3733</v>
      </c>
      <c r="L41" s="85">
        <v>123</v>
      </c>
      <c r="M41" s="85" t="s">
        <v>3382</v>
      </c>
      <c r="N41" s="85" t="s">
        <v>1724</v>
      </c>
      <c r="O41" s="88" t="s">
        <v>496</v>
      </c>
      <c r="P41" s="85" t="s">
        <v>3362</v>
      </c>
      <c r="Q41" s="85">
        <v>504084</v>
      </c>
      <c r="R41" s="5">
        <v>556053</v>
      </c>
      <c r="S41" s="5">
        <v>541510</v>
      </c>
      <c r="T41" s="5">
        <v>20800.96</v>
      </c>
      <c r="U41" s="5">
        <v>22695.74</v>
      </c>
      <c r="V41" s="5">
        <v>74406.66</v>
      </c>
      <c r="W41" s="5">
        <v>201</v>
      </c>
      <c r="X41" s="5">
        <v>201</v>
      </c>
      <c r="Y41" s="5">
        <v>201</v>
      </c>
      <c r="Z41" s="5">
        <v>0</v>
      </c>
      <c r="AA41" s="5">
        <v>-193.97</v>
      </c>
      <c r="AB41" s="5">
        <v>0</v>
      </c>
      <c r="AC41" s="5">
        <v>-810.31</v>
      </c>
      <c r="AD41" s="5">
        <v>-17578.150000000001</v>
      </c>
      <c r="AE41" s="5">
        <v>7520.26</v>
      </c>
      <c r="AF41" s="5">
        <v>0</v>
      </c>
    </row>
    <row r="42" spans="1:32">
      <c r="A42" s="5" t="s">
        <v>3396</v>
      </c>
      <c r="B42" s="5" t="s">
        <v>1653</v>
      </c>
      <c r="C42" s="5" t="s">
        <v>1654</v>
      </c>
      <c r="D42" s="5" t="s">
        <v>1654</v>
      </c>
      <c r="E42" s="5" t="s">
        <v>496</v>
      </c>
      <c r="F42" s="85" t="s">
        <v>1655</v>
      </c>
      <c r="G42" s="85" t="s">
        <v>589</v>
      </c>
      <c r="H42" s="85" t="s">
        <v>502</v>
      </c>
      <c r="I42" s="85" t="s">
        <v>3397</v>
      </c>
      <c r="J42" s="85" t="s">
        <v>3398</v>
      </c>
      <c r="K42" s="85" t="s">
        <v>3399</v>
      </c>
      <c r="L42" s="85">
        <v>123</v>
      </c>
      <c r="M42" s="85" t="s">
        <v>3367</v>
      </c>
      <c r="N42" s="85" t="s">
        <v>1724</v>
      </c>
      <c r="O42" s="88" t="s">
        <v>496</v>
      </c>
      <c r="P42" s="85" t="s">
        <v>3377</v>
      </c>
      <c r="Q42" s="85">
        <v>286943</v>
      </c>
      <c r="R42" s="5">
        <v>259046</v>
      </c>
      <c r="S42" s="5">
        <v>254150</v>
      </c>
      <c r="T42" s="5">
        <v>11939.45</v>
      </c>
      <c r="U42" s="5">
        <v>10528.66</v>
      </c>
      <c r="V42" s="5">
        <v>30270.69</v>
      </c>
      <c r="W42" s="5">
        <v>201</v>
      </c>
      <c r="X42" s="5">
        <v>201</v>
      </c>
      <c r="Y42" s="5">
        <v>201</v>
      </c>
      <c r="Z42" s="5">
        <v>0</v>
      </c>
      <c r="AA42" s="5">
        <v>-79.92</v>
      </c>
      <c r="AB42" s="5">
        <v>0</v>
      </c>
      <c r="AC42" s="5">
        <v>-309.89</v>
      </c>
      <c r="AD42" s="5">
        <v>0</v>
      </c>
      <c r="AE42" s="5">
        <v>2862.2</v>
      </c>
      <c r="AF42" s="5">
        <v>0</v>
      </c>
    </row>
    <row r="43" spans="1:32">
      <c r="A43" s="5" t="s">
        <v>3518</v>
      </c>
      <c r="B43" s="5" t="s">
        <v>1383</v>
      </c>
      <c r="C43" s="5" t="s">
        <v>1384</v>
      </c>
      <c r="D43" s="5" t="s">
        <v>1384</v>
      </c>
      <c r="E43" s="5" t="s">
        <v>496</v>
      </c>
      <c r="F43" s="85" t="s">
        <v>1385</v>
      </c>
      <c r="G43" s="85" t="s">
        <v>643</v>
      </c>
      <c r="H43" s="85" t="s">
        <v>502</v>
      </c>
      <c r="I43" s="85" t="s">
        <v>3519</v>
      </c>
      <c r="J43" s="85" t="s">
        <v>3520</v>
      </c>
      <c r="K43" s="85" t="s">
        <v>3521</v>
      </c>
      <c r="L43" s="85">
        <v>123</v>
      </c>
      <c r="M43" s="85" t="s">
        <v>3382</v>
      </c>
      <c r="N43" s="85" t="s">
        <v>1724</v>
      </c>
      <c r="O43" s="88" t="s">
        <v>496</v>
      </c>
      <c r="P43" s="85" t="s">
        <v>3362</v>
      </c>
      <c r="Q43" s="85">
        <v>353139</v>
      </c>
      <c r="R43" s="5">
        <v>320678</v>
      </c>
      <c r="S43" s="5">
        <v>314615</v>
      </c>
      <c r="T43" s="5">
        <v>14733.48</v>
      </c>
      <c r="U43" s="5">
        <v>13074.83</v>
      </c>
      <c r="V43" s="5">
        <v>38168.86</v>
      </c>
      <c r="W43" s="5">
        <v>201</v>
      </c>
      <c r="X43" s="5">
        <v>201</v>
      </c>
      <c r="Y43" s="5">
        <v>201</v>
      </c>
      <c r="Z43" s="5">
        <v>0</v>
      </c>
      <c r="AA43" s="5">
        <v>-143.57</v>
      </c>
      <c r="AB43" s="5">
        <v>0</v>
      </c>
      <c r="AC43" s="5">
        <v>-592.27</v>
      </c>
      <c r="AD43" s="5">
        <v>-12826.65</v>
      </c>
      <c r="AE43" s="5">
        <v>5497.9</v>
      </c>
      <c r="AF43" s="5">
        <v>0</v>
      </c>
    </row>
    <row r="44" spans="1:32">
      <c r="A44" s="5" t="s">
        <v>3550</v>
      </c>
      <c r="B44" s="5" t="s">
        <v>1345</v>
      </c>
      <c r="C44" s="5" t="s">
        <v>1346</v>
      </c>
      <c r="D44" s="5" t="s">
        <v>1346</v>
      </c>
      <c r="E44" s="5" t="s">
        <v>496</v>
      </c>
      <c r="F44" s="85" t="s">
        <v>1347</v>
      </c>
      <c r="G44" s="85" t="s">
        <v>605</v>
      </c>
      <c r="H44" s="85" t="s">
        <v>502</v>
      </c>
      <c r="I44" s="85" t="s">
        <v>3551</v>
      </c>
      <c r="J44" s="85" t="s">
        <v>3552</v>
      </c>
      <c r="K44" s="85" t="s">
        <v>3553</v>
      </c>
      <c r="L44" s="85">
        <v>123</v>
      </c>
      <c r="M44" s="85" t="s">
        <v>3361</v>
      </c>
      <c r="N44" s="85" t="s">
        <v>1724</v>
      </c>
      <c r="O44" s="88" t="s">
        <v>496</v>
      </c>
      <c r="P44" s="85" t="s">
        <v>3362</v>
      </c>
      <c r="Q44" s="85">
        <v>471441</v>
      </c>
      <c r="R44" s="5">
        <v>425611</v>
      </c>
      <c r="S44" s="5">
        <v>476776</v>
      </c>
      <c r="T44" s="5">
        <v>20089.5</v>
      </c>
      <c r="U44" s="5">
        <v>17742.990000000002</v>
      </c>
      <c r="V44" s="5">
        <v>62378.65</v>
      </c>
      <c r="W44" s="5">
        <v>201</v>
      </c>
      <c r="X44" s="5">
        <v>201</v>
      </c>
      <c r="Y44" s="5">
        <v>201</v>
      </c>
      <c r="Z44" s="5">
        <v>0</v>
      </c>
      <c r="AA44" s="5">
        <v>-39.54</v>
      </c>
      <c r="AB44" s="5">
        <v>0</v>
      </c>
      <c r="AC44" s="5">
        <v>-146.37</v>
      </c>
      <c r="AD44" s="5">
        <v>-3174.12</v>
      </c>
      <c r="AE44" s="5">
        <v>1351.46</v>
      </c>
      <c r="AF44" s="5">
        <v>0</v>
      </c>
    </row>
    <row r="45" spans="1:32">
      <c r="A45" s="5" t="s">
        <v>3753</v>
      </c>
      <c r="B45" s="5" t="s">
        <v>963</v>
      </c>
      <c r="C45" s="5" t="s">
        <v>964</v>
      </c>
      <c r="D45" s="5" t="s">
        <v>964</v>
      </c>
      <c r="E45" s="5" t="s">
        <v>496</v>
      </c>
      <c r="F45" s="85" t="s">
        <v>965</v>
      </c>
      <c r="G45" s="85" t="s">
        <v>508</v>
      </c>
      <c r="H45" s="85" t="s">
        <v>502</v>
      </c>
      <c r="I45" s="85" t="s">
        <v>3754</v>
      </c>
      <c r="J45" s="85" t="s">
        <v>3755</v>
      </c>
      <c r="K45" s="85" t="s">
        <v>496</v>
      </c>
      <c r="L45" s="85">
        <v>123</v>
      </c>
      <c r="M45" s="85" t="s">
        <v>3407</v>
      </c>
      <c r="N45" s="85" t="s">
        <v>1724</v>
      </c>
      <c r="O45" s="88" t="s">
        <v>1985</v>
      </c>
      <c r="P45" s="85" t="s">
        <v>496</v>
      </c>
      <c r="Q45" s="8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201</v>
      </c>
      <c r="X45" s="5">
        <v>201</v>
      </c>
      <c r="Y45" s="5">
        <v>201</v>
      </c>
      <c r="Z45" s="5">
        <v>0</v>
      </c>
      <c r="AA45" s="5">
        <v>-484.99</v>
      </c>
      <c r="AB45" s="5">
        <v>0</v>
      </c>
      <c r="AC45" s="5">
        <v>-1976.48</v>
      </c>
      <c r="AD45" s="5">
        <v>-44658.19</v>
      </c>
      <c r="AE45" s="5">
        <v>18668.96</v>
      </c>
      <c r="AF45" s="5">
        <v>0</v>
      </c>
    </row>
    <row r="46" spans="1:32">
      <c r="A46" s="5" t="s">
        <v>3756</v>
      </c>
      <c r="B46" s="5" t="s">
        <v>963</v>
      </c>
      <c r="C46" s="5" t="s">
        <v>964</v>
      </c>
      <c r="D46" s="5" t="s">
        <v>964</v>
      </c>
      <c r="E46" s="5" t="s">
        <v>496</v>
      </c>
      <c r="F46" s="85" t="s">
        <v>965</v>
      </c>
      <c r="G46" s="85" t="s">
        <v>508</v>
      </c>
      <c r="H46" s="85" t="s">
        <v>502</v>
      </c>
      <c r="I46" s="85" t="s">
        <v>3757</v>
      </c>
      <c r="J46" s="85" t="s">
        <v>3758</v>
      </c>
      <c r="K46" s="85" t="s">
        <v>3759</v>
      </c>
      <c r="L46" s="85">
        <v>123</v>
      </c>
      <c r="M46" s="85" t="s">
        <v>3367</v>
      </c>
      <c r="N46" s="85" t="s">
        <v>1724</v>
      </c>
      <c r="O46" s="88" t="s">
        <v>496</v>
      </c>
      <c r="P46" s="85" t="s">
        <v>3356</v>
      </c>
      <c r="Q46" s="85">
        <v>120</v>
      </c>
      <c r="R46" s="5">
        <v>99</v>
      </c>
      <c r="S46" s="5">
        <v>200</v>
      </c>
      <c r="T46" s="5">
        <v>68.510000000000005</v>
      </c>
      <c r="U46" s="5">
        <v>63.59</v>
      </c>
      <c r="V46" s="5">
        <v>95.56</v>
      </c>
      <c r="W46" s="5">
        <v>201</v>
      </c>
      <c r="X46" s="5">
        <v>201</v>
      </c>
      <c r="Y46" s="5">
        <v>201</v>
      </c>
      <c r="Z46" s="5">
        <v>0</v>
      </c>
      <c r="AA46" s="5">
        <v>-119</v>
      </c>
      <c r="AB46" s="5">
        <v>0</v>
      </c>
      <c r="AC46" s="5">
        <v>-472.37</v>
      </c>
      <c r="AD46" s="5">
        <v>-10587.05</v>
      </c>
      <c r="AE46" s="5">
        <v>4322.1000000000004</v>
      </c>
      <c r="AF46" s="5">
        <v>0</v>
      </c>
    </row>
    <row r="47" spans="1:32">
      <c r="A47" s="5" t="s">
        <v>3760</v>
      </c>
      <c r="B47" s="5" t="s">
        <v>963</v>
      </c>
      <c r="C47" s="5" t="s">
        <v>964</v>
      </c>
      <c r="D47" s="5" t="s">
        <v>964</v>
      </c>
      <c r="E47" s="5" t="s">
        <v>496</v>
      </c>
      <c r="F47" s="85" t="s">
        <v>965</v>
      </c>
      <c r="G47" s="85" t="s">
        <v>508</v>
      </c>
      <c r="H47" s="85" t="s">
        <v>502</v>
      </c>
      <c r="I47" s="85" t="s">
        <v>3761</v>
      </c>
      <c r="J47" s="85" t="s">
        <v>3762</v>
      </c>
      <c r="K47" s="85" t="s">
        <v>496</v>
      </c>
      <c r="L47" s="85">
        <v>123</v>
      </c>
      <c r="M47" s="85" t="s">
        <v>3407</v>
      </c>
      <c r="N47" s="85" t="s">
        <v>1724</v>
      </c>
      <c r="O47" s="88" t="s">
        <v>1985</v>
      </c>
      <c r="P47" s="85" t="s">
        <v>496</v>
      </c>
      <c r="Q47" s="8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201</v>
      </c>
      <c r="X47" s="5">
        <v>201</v>
      </c>
      <c r="Y47" s="5">
        <v>201</v>
      </c>
      <c r="Z47" s="5">
        <v>0</v>
      </c>
      <c r="AA47" s="5">
        <v>-227.26</v>
      </c>
      <c r="AB47" s="5">
        <v>0</v>
      </c>
      <c r="AC47" s="5">
        <v>-869.04</v>
      </c>
      <c r="AD47" s="5">
        <v>-19594.75</v>
      </c>
      <c r="AE47" s="5">
        <v>8506.9599999999991</v>
      </c>
      <c r="AF47" s="5">
        <v>0</v>
      </c>
    </row>
    <row r="48" spans="1:32">
      <c r="A48" s="5" t="s">
        <v>3763</v>
      </c>
      <c r="B48" s="5" t="s">
        <v>958</v>
      </c>
      <c r="C48" s="5" t="s">
        <v>959</v>
      </c>
      <c r="D48" s="5" t="s">
        <v>959</v>
      </c>
      <c r="E48" s="5" t="s">
        <v>496</v>
      </c>
      <c r="F48" s="85" t="s">
        <v>960</v>
      </c>
      <c r="G48" s="85" t="s">
        <v>508</v>
      </c>
      <c r="H48" s="85" t="s">
        <v>502</v>
      </c>
      <c r="I48" s="85" t="s">
        <v>3764</v>
      </c>
      <c r="J48" s="85" t="s">
        <v>3765</v>
      </c>
      <c r="K48" s="85" t="s">
        <v>3766</v>
      </c>
      <c r="L48" s="85">
        <v>123</v>
      </c>
      <c r="M48" s="85" t="s">
        <v>3407</v>
      </c>
      <c r="N48" s="85" t="s">
        <v>1724</v>
      </c>
      <c r="O48" s="88" t="s">
        <v>496</v>
      </c>
      <c r="P48" s="85" t="s">
        <v>3356</v>
      </c>
      <c r="Q48" s="85">
        <v>402</v>
      </c>
      <c r="R48" s="5">
        <v>88</v>
      </c>
      <c r="S48" s="5">
        <v>111</v>
      </c>
      <c r="T48" s="5">
        <v>56.56</v>
      </c>
      <c r="U48" s="5">
        <v>36.6</v>
      </c>
      <c r="V48" s="5">
        <v>23.16</v>
      </c>
      <c r="W48" s="5">
        <v>201</v>
      </c>
      <c r="X48" s="5">
        <v>201</v>
      </c>
      <c r="Y48" s="5">
        <v>201</v>
      </c>
      <c r="Z48" s="5">
        <v>0</v>
      </c>
      <c r="AA48" s="5">
        <v>-27.33</v>
      </c>
      <c r="AB48" s="5">
        <v>0</v>
      </c>
      <c r="AC48" s="5">
        <v>-93.1</v>
      </c>
      <c r="AD48" s="5">
        <v>-2013.57</v>
      </c>
      <c r="AE48" s="5">
        <v>918.42</v>
      </c>
      <c r="AF48" s="5">
        <v>0</v>
      </c>
    </row>
    <row r="49" spans="1:32">
      <c r="A49" s="5" t="s">
        <v>3779</v>
      </c>
      <c r="B49" s="5" t="s">
        <v>940</v>
      </c>
      <c r="C49" s="5" t="s">
        <v>941</v>
      </c>
      <c r="D49" s="5" t="s">
        <v>941</v>
      </c>
      <c r="E49" s="5" t="s">
        <v>496</v>
      </c>
      <c r="F49" s="85" t="s">
        <v>942</v>
      </c>
      <c r="G49" s="85" t="s">
        <v>501</v>
      </c>
      <c r="H49" s="85" t="s">
        <v>502</v>
      </c>
      <c r="I49" s="85" t="s">
        <v>3780</v>
      </c>
      <c r="J49" s="85" t="s">
        <v>3781</v>
      </c>
      <c r="K49" s="85" t="s">
        <v>3782</v>
      </c>
      <c r="L49" s="85">
        <v>123</v>
      </c>
      <c r="M49" s="85" t="s">
        <v>3355</v>
      </c>
      <c r="N49" s="85" t="s">
        <v>1724</v>
      </c>
      <c r="O49" s="88" t="s">
        <v>496</v>
      </c>
      <c r="P49" s="85" t="s">
        <v>3356</v>
      </c>
      <c r="Q49" s="85">
        <v>28929</v>
      </c>
      <c r="R49" s="5">
        <v>26196</v>
      </c>
      <c r="S49" s="5">
        <v>22259</v>
      </c>
      <c r="T49" s="5">
        <v>1287.8699999999999</v>
      </c>
      <c r="U49" s="5">
        <v>1141.54</v>
      </c>
      <c r="V49" s="5">
        <v>2335.39</v>
      </c>
      <c r="W49" s="5">
        <v>201</v>
      </c>
      <c r="X49" s="5">
        <v>201</v>
      </c>
      <c r="Y49" s="5">
        <v>201</v>
      </c>
      <c r="Z49" s="5">
        <v>0</v>
      </c>
      <c r="AA49" s="5">
        <v>-74.260000000000005</v>
      </c>
      <c r="AB49" s="5">
        <v>0</v>
      </c>
      <c r="AC49" s="5">
        <v>-271.77</v>
      </c>
      <c r="AD49" s="5">
        <v>-6035.71</v>
      </c>
      <c r="AE49" s="5">
        <v>2665.68</v>
      </c>
      <c r="AF49" s="5">
        <v>0</v>
      </c>
    </row>
    <row r="50" spans="1:32">
      <c r="A50" s="5" t="s">
        <v>3787</v>
      </c>
      <c r="B50" s="5" t="s">
        <v>887</v>
      </c>
      <c r="C50" s="5" t="s">
        <v>888</v>
      </c>
      <c r="D50" s="5" t="s">
        <v>888</v>
      </c>
      <c r="E50" s="5" t="s">
        <v>496</v>
      </c>
      <c r="F50" s="85" t="s">
        <v>889</v>
      </c>
      <c r="G50" s="85" t="s">
        <v>501</v>
      </c>
      <c r="H50" s="85" t="s">
        <v>502</v>
      </c>
      <c r="I50" s="85" t="s">
        <v>3788</v>
      </c>
      <c r="J50" s="85" t="s">
        <v>3789</v>
      </c>
      <c r="K50" s="85" t="s">
        <v>3790</v>
      </c>
      <c r="L50" s="85">
        <v>123</v>
      </c>
      <c r="M50" s="85" t="s">
        <v>3460</v>
      </c>
      <c r="N50" s="85" t="s">
        <v>1724</v>
      </c>
      <c r="O50" s="88" t="s">
        <v>496</v>
      </c>
      <c r="P50" s="85" t="s">
        <v>3377</v>
      </c>
      <c r="Q50" s="85">
        <v>32511</v>
      </c>
      <c r="R50" s="5">
        <v>32242</v>
      </c>
      <c r="S50" s="5">
        <v>32615</v>
      </c>
      <c r="T50" s="5">
        <v>1429.13</v>
      </c>
      <c r="U50" s="5">
        <v>1366.6</v>
      </c>
      <c r="V50" s="5">
        <v>4282.49</v>
      </c>
      <c r="W50" s="5">
        <v>201</v>
      </c>
      <c r="X50" s="5">
        <v>201</v>
      </c>
      <c r="Y50" s="5">
        <v>201</v>
      </c>
      <c r="Z50" s="5">
        <v>0</v>
      </c>
      <c r="AA50" s="5">
        <v>-345.12</v>
      </c>
      <c r="AB50" s="5">
        <v>0</v>
      </c>
      <c r="AC50" s="5">
        <v>-1427.21</v>
      </c>
      <c r="AD50" s="5">
        <v>-31758.799999999999</v>
      </c>
      <c r="AE50" s="5">
        <v>13074.83</v>
      </c>
      <c r="AF50" s="5">
        <v>0</v>
      </c>
    </row>
    <row r="51" spans="1:32">
      <c r="A51" s="5" t="s">
        <v>3558</v>
      </c>
      <c r="B51" s="5" t="s">
        <v>1333</v>
      </c>
      <c r="C51" s="5" t="s">
        <v>1334</v>
      </c>
      <c r="D51" s="5" t="s">
        <v>1334</v>
      </c>
      <c r="E51" s="5" t="s">
        <v>496</v>
      </c>
      <c r="F51" s="85" t="s">
        <v>1335</v>
      </c>
      <c r="G51" s="85" t="s">
        <v>589</v>
      </c>
      <c r="H51" s="85" t="s">
        <v>502</v>
      </c>
      <c r="I51" s="85" t="s">
        <v>496</v>
      </c>
      <c r="J51" s="85" t="s">
        <v>3559</v>
      </c>
      <c r="K51" s="85" t="s">
        <v>496</v>
      </c>
      <c r="L51" s="85">
        <v>123</v>
      </c>
      <c r="M51" s="85" t="s">
        <v>496</v>
      </c>
      <c r="N51" s="85" t="s">
        <v>1724</v>
      </c>
      <c r="O51" s="88" t="s">
        <v>1985</v>
      </c>
      <c r="P51" s="85" t="s">
        <v>496</v>
      </c>
      <c r="Q51" s="8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201</v>
      </c>
      <c r="X51" s="5">
        <v>201</v>
      </c>
      <c r="Y51" s="5">
        <v>201</v>
      </c>
      <c r="Z51" s="5">
        <v>0</v>
      </c>
      <c r="AA51" s="5">
        <v>-93.6</v>
      </c>
      <c r="AB51" s="5">
        <v>0</v>
      </c>
      <c r="AC51" s="5">
        <v>-368.21</v>
      </c>
      <c r="AD51" s="5">
        <v>-8236.15</v>
      </c>
      <c r="AE51" s="5">
        <v>3358.48</v>
      </c>
      <c r="AF51" s="5">
        <v>0</v>
      </c>
    </row>
    <row r="52" spans="1:32">
      <c r="A52" s="5" t="s">
        <v>3560</v>
      </c>
      <c r="B52" s="5" t="s">
        <v>1310</v>
      </c>
      <c r="C52" s="5" t="s">
        <v>1311</v>
      </c>
      <c r="D52" s="5" t="s">
        <v>1311</v>
      </c>
      <c r="E52" s="5" t="s">
        <v>496</v>
      </c>
      <c r="F52" s="85" t="s">
        <v>1312</v>
      </c>
      <c r="G52" s="85" t="s">
        <v>575</v>
      </c>
      <c r="H52" s="85" t="s">
        <v>502</v>
      </c>
      <c r="I52" s="85" t="s">
        <v>3561</v>
      </c>
      <c r="J52" s="85" t="s">
        <v>3562</v>
      </c>
      <c r="K52" s="85" t="s">
        <v>3563</v>
      </c>
      <c r="L52" s="85">
        <v>123</v>
      </c>
      <c r="M52" s="85" t="s">
        <v>3367</v>
      </c>
      <c r="N52" s="85" t="s">
        <v>1724</v>
      </c>
      <c r="O52" s="88" t="s">
        <v>496</v>
      </c>
      <c r="P52" s="85" t="s">
        <v>3377</v>
      </c>
      <c r="Q52" s="85">
        <v>331059</v>
      </c>
      <c r="R52" s="5">
        <v>114068</v>
      </c>
      <c r="S52" s="5">
        <v>115057</v>
      </c>
      <c r="T52" s="5">
        <v>13725.95</v>
      </c>
      <c r="U52" s="5">
        <v>3763.74</v>
      </c>
      <c r="V52" s="5">
        <v>-1798.96</v>
      </c>
      <c r="W52" s="5">
        <v>201</v>
      </c>
      <c r="X52" s="5">
        <v>201</v>
      </c>
      <c r="Y52" s="5">
        <v>201</v>
      </c>
      <c r="Z52" s="5">
        <v>0</v>
      </c>
      <c r="AA52" s="5">
        <v>-82.15</v>
      </c>
      <c r="AB52" s="5">
        <v>0</v>
      </c>
      <c r="AC52" s="5">
        <v>-318.95</v>
      </c>
      <c r="AD52" s="5">
        <v>-7092.54</v>
      </c>
      <c r="AE52" s="5">
        <v>2945.32</v>
      </c>
      <c r="AF52" s="5">
        <v>0</v>
      </c>
    </row>
    <row r="53" spans="1:32">
      <c r="A53" s="5" t="s">
        <v>3564</v>
      </c>
      <c r="B53" s="5" t="s">
        <v>1310</v>
      </c>
      <c r="C53" s="5" t="s">
        <v>1311</v>
      </c>
      <c r="D53" s="5" t="s">
        <v>1311</v>
      </c>
      <c r="E53" s="5" t="s">
        <v>496</v>
      </c>
      <c r="F53" s="85" t="s">
        <v>1312</v>
      </c>
      <c r="G53" s="85" t="s">
        <v>575</v>
      </c>
      <c r="H53" s="85" t="s">
        <v>502</v>
      </c>
      <c r="I53" s="85" t="s">
        <v>3565</v>
      </c>
      <c r="J53" s="85" t="s">
        <v>3566</v>
      </c>
      <c r="K53" s="85" t="s">
        <v>3567</v>
      </c>
      <c r="L53" s="85">
        <v>123</v>
      </c>
      <c r="M53" s="85" t="s">
        <v>3407</v>
      </c>
      <c r="N53" s="85" t="s">
        <v>1724</v>
      </c>
      <c r="O53" s="88" t="s">
        <v>496</v>
      </c>
      <c r="P53" s="85" t="s">
        <v>3356</v>
      </c>
      <c r="Q53" s="85">
        <v>33103</v>
      </c>
      <c r="R53" s="5">
        <v>32726</v>
      </c>
      <c r="S53" s="5">
        <v>33109</v>
      </c>
      <c r="T53" s="5">
        <v>1463.14</v>
      </c>
      <c r="U53" s="5">
        <v>1393.56</v>
      </c>
      <c r="V53" s="5">
        <v>4322.8500000000004</v>
      </c>
      <c r="W53" s="5">
        <v>201</v>
      </c>
      <c r="X53" s="5">
        <v>201</v>
      </c>
      <c r="Y53" s="5">
        <v>201</v>
      </c>
      <c r="Z53" s="5">
        <v>0</v>
      </c>
      <c r="AA53" s="5">
        <v>-255.58</v>
      </c>
      <c r="AB53" s="5">
        <v>0</v>
      </c>
      <c r="AC53" s="5">
        <v>-989.54</v>
      </c>
      <c r="AD53" s="5">
        <v>-22346.59</v>
      </c>
      <c r="AE53" s="5">
        <v>9419.34</v>
      </c>
      <c r="AF53" s="5">
        <v>0</v>
      </c>
    </row>
    <row r="54" spans="1:32">
      <c r="A54" s="5" t="s">
        <v>3568</v>
      </c>
      <c r="B54" s="5" t="s">
        <v>1310</v>
      </c>
      <c r="C54" s="5" t="s">
        <v>1311</v>
      </c>
      <c r="D54" s="5" t="s">
        <v>1311</v>
      </c>
      <c r="E54" s="5" t="s">
        <v>496</v>
      </c>
      <c r="F54" s="85" t="s">
        <v>1312</v>
      </c>
      <c r="G54" s="85" t="s">
        <v>575</v>
      </c>
      <c r="H54" s="85" t="s">
        <v>502</v>
      </c>
      <c r="I54" s="85" t="s">
        <v>3569</v>
      </c>
      <c r="J54" s="85" t="s">
        <v>496</v>
      </c>
      <c r="K54" s="85" t="s">
        <v>3570</v>
      </c>
      <c r="L54" s="85">
        <v>123</v>
      </c>
      <c r="M54" s="85" t="s">
        <v>496</v>
      </c>
      <c r="N54" s="85" t="s">
        <v>1724</v>
      </c>
      <c r="O54" s="88" t="s">
        <v>496</v>
      </c>
      <c r="P54" s="85" t="s">
        <v>3356</v>
      </c>
      <c r="Q54" s="85">
        <v>3047</v>
      </c>
      <c r="R54" s="5">
        <v>1134</v>
      </c>
      <c r="S54" s="5">
        <v>22</v>
      </c>
      <c r="T54" s="5">
        <v>175.01</v>
      </c>
      <c r="U54" s="5">
        <v>72.39</v>
      </c>
      <c r="V54" s="5">
        <v>-3.08</v>
      </c>
      <c r="W54" s="5">
        <v>201</v>
      </c>
      <c r="X54" s="5">
        <v>201</v>
      </c>
      <c r="Y54" s="5">
        <v>201</v>
      </c>
      <c r="Z54" s="5">
        <v>0</v>
      </c>
      <c r="AA54" s="5">
        <v>-472.76</v>
      </c>
      <c r="AB54" s="5">
        <v>0</v>
      </c>
      <c r="AC54" s="5">
        <v>-1625.44</v>
      </c>
      <c r="AD54" s="5">
        <v>-35677.919999999998</v>
      </c>
      <c r="AE54" s="5">
        <v>18714.88</v>
      </c>
      <c r="AF54" s="5">
        <v>0</v>
      </c>
    </row>
    <row r="55" spans="1:32">
      <c r="A55" s="5" t="s">
        <v>3571</v>
      </c>
      <c r="B55" s="5" t="s">
        <v>1290</v>
      </c>
      <c r="C55" s="5" t="s">
        <v>1291</v>
      </c>
      <c r="D55" s="5" t="s">
        <v>1291</v>
      </c>
      <c r="E55" s="5" t="s">
        <v>496</v>
      </c>
      <c r="F55" s="85" t="s">
        <v>1292</v>
      </c>
      <c r="G55" s="85" t="s">
        <v>605</v>
      </c>
      <c r="H55" s="85" t="s">
        <v>502</v>
      </c>
      <c r="I55" s="85" t="s">
        <v>3572</v>
      </c>
      <c r="J55" s="85" t="s">
        <v>3573</v>
      </c>
      <c r="K55" s="85" t="s">
        <v>3574</v>
      </c>
      <c r="L55" s="85">
        <v>123</v>
      </c>
      <c r="M55" s="85" t="s">
        <v>3372</v>
      </c>
      <c r="N55" s="85" t="s">
        <v>1724</v>
      </c>
      <c r="O55" s="88" t="s">
        <v>496</v>
      </c>
      <c r="P55" s="85" t="s">
        <v>3362</v>
      </c>
      <c r="Q55" s="85">
        <v>643143</v>
      </c>
      <c r="R55" s="5">
        <v>635123</v>
      </c>
      <c r="S55" s="5">
        <v>153531</v>
      </c>
      <c r="T55" s="5">
        <v>26613.97</v>
      </c>
      <c r="U55" s="5">
        <v>25374.39</v>
      </c>
      <c r="V55" s="5">
        <v>-2409.8000000000002</v>
      </c>
      <c r="W55" s="5">
        <v>201</v>
      </c>
      <c r="X55" s="5">
        <v>201</v>
      </c>
      <c r="Y55" s="5">
        <v>201</v>
      </c>
      <c r="Z55" s="5">
        <v>0</v>
      </c>
      <c r="AA55" s="5">
        <v>-988.62</v>
      </c>
      <c r="AB55" s="5">
        <v>0</v>
      </c>
      <c r="AC55" s="5">
        <v>-4698.87</v>
      </c>
      <c r="AD55" s="5">
        <v>-106796.87</v>
      </c>
      <c r="AE55" s="5">
        <v>39662.160000000003</v>
      </c>
      <c r="AF55" s="5">
        <v>0</v>
      </c>
    </row>
    <row r="56" spans="1:32">
      <c r="A56" s="5" t="s">
        <v>3575</v>
      </c>
      <c r="B56" s="5" t="s">
        <v>1281</v>
      </c>
      <c r="C56" s="5" t="s">
        <v>1282</v>
      </c>
      <c r="D56" s="5" t="s">
        <v>1282</v>
      </c>
      <c r="E56" s="5" t="s">
        <v>496</v>
      </c>
      <c r="F56" s="85" t="s">
        <v>1283</v>
      </c>
      <c r="G56" s="85" t="s">
        <v>558</v>
      </c>
      <c r="H56" s="85" t="s">
        <v>502</v>
      </c>
      <c r="I56" s="85" t="s">
        <v>3576</v>
      </c>
      <c r="J56" s="85" t="s">
        <v>3577</v>
      </c>
      <c r="K56" s="85" t="s">
        <v>3578</v>
      </c>
      <c r="L56" s="85">
        <v>123</v>
      </c>
      <c r="M56" s="85" t="s">
        <v>3407</v>
      </c>
      <c r="N56" s="85" t="s">
        <v>1724</v>
      </c>
      <c r="O56" s="88" t="s">
        <v>496</v>
      </c>
      <c r="P56" s="85" t="s">
        <v>3377</v>
      </c>
      <c r="Q56" s="85">
        <v>42574</v>
      </c>
      <c r="R56" s="5">
        <v>42229</v>
      </c>
      <c r="S56" s="5">
        <v>42715</v>
      </c>
      <c r="T56" s="5">
        <v>1845.14</v>
      </c>
      <c r="U56" s="5">
        <v>1764.28</v>
      </c>
      <c r="V56" s="5">
        <v>5578.75</v>
      </c>
      <c r="W56" s="5">
        <v>201</v>
      </c>
      <c r="X56" s="5">
        <v>201</v>
      </c>
      <c r="Y56" s="5">
        <v>201</v>
      </c>
      <c r="Z56" s="5">
        <v>0</v>
      </c>
      <c r="AA56" s="5">
        <v>-65.53</v>
      </c>
      <c r="AB56" s="5">
        <v>0</v>
      </c>
      <c r="AC56" s="5">
        <v>-264.14999999999998</v>
      </c>
      <c r="AD56" s="5">
        <v>-5861.91</v>
      </c>
      <c r="AE56" s="5">
        <v>2313.33</v>
      </c>
      <c r="AF56" s="5">
        <v>0</v>
      </c>
    </row>
    <row r="57" spans="1:32">
      <c r="A57" s="5" t="s">
        <v>3452</v>
      </c>
      <c r="B57" s="5" t="s">
        <v>1567</v>
      </c>
      <c r="C57" s="5" t="s">
        <v>1568</v>
      </c>
      <c r="D57" s="5" t="s">
        <v>1568</v>
      </c>
      <c r="E57" s="5" t="s">
        <v>496</v>
      </c>
      <c r="F57" s="85" t="s">
        <v>1569</v>
      </c>
      <c r="G57" s="85" t="s">
        <v>513</v>
      </c>
      <c r="H57" s="85" t="s">
        <v>502</v>
      </c>
      <c r="I57" s="85" t="s">
        <v>3453</v>
      </c>
      <c r="J57" s="85" t="s">
        <v>3454</v>
      </c>
      <c r="K57" s="85" t="s">
        <v>3455</v>
      </c>
      <c r="L57" s="85">
        <v>123</v>
      </c>
      <c r="M57" s="85" t="s">
        <v>3407</v>
      </c>
      <c r="N57" s="85" t="s">
        <v>1724</v>
      </c>
      <c r="O57" s="88" t="s">
        <v>496</v>
      </c>
      <c r="P57" s="85" t="s">
        <v>3377</v>
      </c>
      <c r="Q57" s="85">
        <v>55772</v>
      </c>
      <c r="R57" s="5">
        <v>43337</v>
      </c>
      <c r="S57" s="5">
        <v>42386</v>
      </c>
      <c r="T57" s="5">
        <v>2390.75</v>
      </c>
      <c r="U57" s="5">
        <v>1803.27</v>
      </c>
      <c r="V57" s="5">
        <v>4413.07</v>
      </c>
      <c r="W57" s="5">
        <v>201</v>
      </c>
      <c r="X57" s="5">
        <v>201</v>
      </c>
      <c r="Y57" s="5">
        <v>201</v>
      </c>
      <c r="Z57" s="5">
        <v>0</v>
      </c>
      <c r="AA57" s="5">
        <v>-135.41</v>
      </c>
      <c r="AB57" s="5">
        <v>0</v>
      </c>
      <c r="AC57" s="5">
        <v>-543.73</v>
      </c>
      <c r="AD57" s="5">
        <v>-12106.85</v>
      </c>
      <c r="AE57" s="5">
        <v>4999.04</v>
      </c>
      <c r="AF57" s="5">
        <v>0</v>
      </c>
    </row>
    <row r="58" spans="1:32">
      <c r="A58" s="5" t="s">
        <v>3791</v>
      </c>
      <c r="B58" s="5" t="s">
        <v>882</v>
      </c>
      <c r="C58" s="5" t="s">
        <v>883</v>
      </c>
      <c r="D58" s="5" t="s">
        <v>883</v>
      </c>
      <c r="E58" s="5" t="s">
        <v>496</v>
      </c>
      <c r="F58" s="85" t="s">
        <v>884</v>
      </c>
      <c r="G58" s="85" t="s">
        <v>632</v>
      </c>
      <c r="H58" s="85" t="s">
        <v>502</v>
      </c>
      <c r="I58" s="85" t="s">
        <v>3792</v>
      </c>
      <c r="J58" s="85" t="s">
        <v>3793</v>
      </c>
      <c r="K58" s="85" t="s">
        <v>496</v>
      </c>
      <c r="L58" s="85">
        <v>123</v>
      </c>
      <c r="M58" s="85" t="s">
        <v>3407</v>
      </c>
      <c r="N58" s="85" t="s">
        <v>1724</v>
      </c>
      <c r="O58" s="88" t="s">
        <v>1985</v>
      </c>
      <c r="P58" s="85" t="s">
        <v>496</v>
      </c>
      <c r="Q58" s="8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201</v>
      </c>
      <c r="X58" s="5">
        <v>201</v>
      </c>
      <c r="Y58" s="5">
        <v>201</v>
      </c>
      <c r="Z58" s="5">
        <v>0</v>
      </c>
      <c r="AA58" s="5">
        <v>-444.59</v>
      </c>
      <c r="AB58" s="5">
        <v>0</v>
      </c>
      <c r="AC58" s="5">
        <v>-2008.88</v>
      </c>
      <c r="AD58" s="5">
        <v>-43924.55</v>
      </c>
      <c r="AE58" s="5">
        <v>17742.990000000002</v>
      </c>
      <c r="AF58" s="5">
        <v>0</v>
      </c>
    </row>
    <row r="59" spans="1:32">
      <c r="A59" s="5" t="s">
        <v>3794</v>
      </c>
      <c r="B59" s="5" t="s">
        <v>882</v>
      </c>
      <c r="C59" s="5" t="s">
        <v>883</v>
      </c>
      <c r="D59" s="5" t="s">
        <v>883</v>
      </c>
      <c r="E59" s="5" t="s">
        <v>496</v>
      </c>
      <c r="F59" s="85" t="s">
        <v>884</v>
      </c>
      <c r="G59" s="85" t="s">
        <v>632</v>
      </c>
      <c r="H59" s="85" t="s">
        <v>502</v>
      </c>
      <c r="I59" s="85" t="s">
        <v>3795</v>
      </c>
      <c r="J59" s="85" t="s">
        <v>496</v>
      </c>
      <c r="K59" s="85" t="s">
        <v>3796</v>
      </c>
      <c r="L59" s="85">
        <v>123</v>
      </c>
      <c r="M59" s="85" t="s">
        <v>496</v>
      </c>
      <c r="N59" s="85" t="s">
        <v>1724</v>
      </c>
      <c r="O59" s="88" t="s">
        <v>496</v>
      </c>
      <c r="P59" s="85" t="s">
        <v>3356</v>
      </c>
      <c r="Q59" s="85">
        <v>3115</v>
      </c>
      <c r="R59" s="5">
        <v>23279</v>
      </c>
      <c r="S59" s="5">
        <v>21512</v>
      </c>
      <c r="T59" s="5">
        <v>177.97</v>
      </c>
      <c r="U59" s="5">
        <v>1082.9100000000001</v>
      </c>
      <c r="V59" s="5">
        <v>4575.4799999999996</v>
      </c>
      <c r="W59" s="5">
        <v>201</v>
      </c>
      <c r="X59" s="5">
        <v>201</v>
      </c>
      <c r="Y59" s="5">
        <v>201</v>
      </c>
      <c r="Z59" s="5">
        <v>0</v>
      </c>
      <c r="AA59" s="5">
        <v>-48.78</v>
      </c>
      <c r="AB59" s="5">
        <v>0</v>
      </c>
      <c r="AC59" s="5">
        <v>-183.22</v>
      </c>
      <c r="AD59" s="5">
        <v>-4015.14</v>
      </c>
      <c r="AE59" s="5">
        <v>1697.64</v>
      </c>
      <c r="AF59" s="5">
        <v>0</v>
      </c>
    </row>
    <row r="60" spans="1:32">
      <c r="A60" s="5" t="s">
        <v>3797</v>
      </c>
      <c r="B60" s="5" t="s">
        <v>882</v>
      </c>
      <c r="C60" s="5" t="s">
        <v>883</v>
      </c>
      <c r="D60" s="5" t="s">
        <v>883</v>
      </c>
      <c r="E60" s="5" t="s">
        <v>496</v>
      </c>
      <c r="F60" s="85" t="s">
        <v>884</v>
      </c>
      <c r="G60" s="85" t="s">
        <v>632</v>
      </c>
      <c r="H60" s="85" t="s">
        <v>502</v>
      </c>
      <c r="I60" s="85" t="s">
        <v>3798</v>
      </c>
      <c r="J60" s="85" t="s">
        <v>3799</v>
      </c>
      <c r="K60" s="85" t="s">
        <v>3800</v>
      </c>
      <c r="L60" s="85">
        <v>123</v>
      </c>
      <c r="M60" s="85" t="s">
        <v>496</v>
      </c>
      <c r="N60" s="85" t="s">
        <v>1724</v>
      </c>
      <c r="O60" s="88" t="s">
        <v>496</v>
      </c>
      <c r="P60" s="85" t="s">
        <v>3356</v>
      </c>
      <c r="Q60" s="85">
        <v>0</v>
      </c>
      <c r="R60" s="5">
        <v>0</v>
      </c>
      <c r="S60" s="5">
        <v>0</v>
      </c>
      <c r="T60" s="5">
        <v>36.82</v>
      </c>
      <c r="U60" s="5">
        <v>34.17</v>
      </c>
      <c r="V60" s="5">
        <v>38.86</v>
      </c>
      <c r="W60" s="5">
        <v>201</v>
      </c>
      <c r="X60" s="5">
        <v>201</v>
      </c>
      <c r="Y60" s="5">
        <v>201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5" t="s">
        <v>3579</v>
      </c>
      <c r="B61" s="5" t="s">
        <v>1277</v>
      </c>
      <c r="C61" s="5" t="s">
        <v>1278</v>
      </c>
      <c r="D61" s="5" t="s">
        <v>1278</v>
      </c>
      <c r="E61" s="5" t="s">
        <v>496</v>
      </c>
      <c r="F61" s="85" t="s">
        <v>1279</v>
      </c>
      <c r="G61" s="85" t="s">
        <v>605</v>
      </c>
      <c r="H61" s="85" t="s">
        <v>502</v>
      </c>
      <c r="I61" s="85" t="s">
        <v>3580</v>
      </c>
      <c r="J61" s="85" t="s">
        <v>3581</v>
      </c>
      <c r="K61" s="85" t="s">
        <v>3582</v>
      </c>
      <c r="L61" s="85">
        <v>123</v>
      </c>
      <c r="M61" s="85" t="s">
        <v>3407</v>
      </c>
      <c r="N61" s="85" t="s">
        <v>1724</v>
      </c>
      <c r="O61" s="88" t="s">
        <v>496</v>
      </c>
      <c r="P61" s="85" t="s">
        <v>3356</v>
      </c>
      <c r="Q61" s="85">
        <v>54</v>
      </c>
      <c r="R61" s="5">
        <v>99</v>
      </c>
      <c r="S61" s="5">
        <v>100</v>
      </c>
      <c r="T61" s="5">
        <v>39.47</v>
      </c>
      <c r="U61" s="5">
        <v>38.979999999999997</v>
      </c>
      <c r="V61" s="5">
        <v>56.52</v>
      </c>
      <c r="W61" s="5">
        <v>201</v>
      </c>
      <c r="X61" s="5">
        <v>201</v>
      </c>
      <c r="Y61" s="5">
        <v>201</v>
      </c>
      <c r="Z61" s="5">
        <v>0</v>
      </c>
      <c r="AA61" s="5">
        <v>-128.44999999999999</v>
      </c>
      <c r="AB61" s="5">
        <v>0</v>
      </c>
      <c r="AC61" s="5">
        <v>-1378.41</v>
      </c>
      <c r="AD61" s="5">
        <v>-27498.41</v>
      </c>
      <c r="AE61" s="5">
        <v>3763.74</v>
      </c>
      <c r="AF61" s="5">
        <v>0</v>
      </c>
    </row>
    <row r="62" spans="1:32">
      <c r="A62" s="5" t="s">
        <v>3583</v>
      </c>
      <c r="B62" s="5" t="s">
        <v>1273</v>
      </c>
      <c r="C62" s="5" t="s">
        <v>1274</v>
      </c>
      <c r="D62" s="5" t="s">
        <v>1274</v>
      </c>
      <c r="E62" s="5" t="s">
        <v>496</v>
      </c>
      <c r="F62" s="85" t="s">
        <v>1275</v>
      </c>
      <c r="G62" s="85" t="s">
        <v>558</v>
      </c>
      <c r="H62" s="85" t="s">
        <v>502</v>
      </c>
      <c r="I62" s="85" t="s">
        <v>3584</v>
      </c>
      <c r="J62" s="85" t="s">
        <v>3585</v>
      </c>
      <c r="K62" s="85" t="s">
        <v>3586</v>
      </c>
      <c r="L62" s="85">
        <v>123</v>
      </c>
      <c r="M62" s="85" t="s">
        <v>3355</v>
      </c>
      <c r="N62" s="85" t="s">
        <v>1724</v>
      </c>
      <c r="O62" s="88" t="s">
        <v>496</v>
      </c>
      <c r="P62" s="85" t="s">
        <v>3377</v>
      </c>
      <c r="Q62" s="85">
        <v>66158</v>
      </c>
      <c r="R62" s="5">
        <v>65265</v>
      </c>
      <c r="S62" s="5">
        <v>43869</v>
      </c>
      <c r="T62" s="5">
        <v>2820.1</v>
      </c>
      <c r="U62" s="5">
        <v>2683.49</v>
      </c>
      <c r="V62" s="5">
        <v>3587.94</v>
      </c>
      <c r="W62" s="5">
        <v>201</v>
      </c>
      <c r="X62" s="5">
        <v>201</v>
      </c>
      <c r="Y62" s="5">
        <v>201</v>
      </c>
      <c r="Z62" s="5">
        <v>0</v>
      </c>
      <c r="AA62" s="5">
        <v>-40.86</v>
      </c>
      <c r="AB62" s="5">
        <v>0</v>
      </c>
      <c r="AC62" s="5">
        <v>-146.09</v>
      </c>
      <c r="AD62" s="5">
        <v>-3166.5</v>
      </c>
      <c r="AE62" s="5">
        <v>1393.56</v>
      </c>
      <c r="AF62" s="5">
        <v>0</v>
      </c>
    </row>
    <row r="63" spans="1:32">
      <c r="A63" s="5" t="s">
        <v>3801</v>
      </c>
      <c r="B63" s="5" t="s">
        <v>878</v>
      </c>
      <c r="C63" s="5" t="s">
        <v>879</v>
      </c>
      <c r="D63" s="5" t="s">
        <v>879</v>
      </c>
      <c r="E63" s="5" t="s">
        <v>496</v>
      </c>
      <c r="F63" s="85" t="s">
        <v>880</v>
      </c>
      <c r="G63" s="85" t="s">
        <v>632</v>
      </c>
      <c r="H63" s="85" t="s">
        <v>502</v>
      </c>
      <c r="I63" s="85" t="s">
        <v>3802</v>
      </c>
      <c r="J63" s="85" t="s">
        <v>3803</v>
      </c>
      <c r="K63" s="85" t="s">
        <v>3804</v>
      </c>
      <c r="L63" s="85">
        <v>123</v>
      </c>
      <c r="M63" s="85" t="s">
        <v>3372</v>
      </c>
      <c r="N63" s="85" t="s">
        <v>1724</v>
      </c>
      <c r="O63" s="88" t="s">
        <v>496</v>
      </c>
      <c r="P63" s="85" t="s">
        <v>3362</v>
      </c>
      <c r="Q63" s="85">
        <v>668990</v>
      </c>
      <c r="R63" s="5">
        <v>1200723</v>
      </c>
      <c r="S63" s="5">
        <v>1169465</v>
      </c>
      <c r="T63" s="5">
        <v>27652.95</v>
      </c>
      <c r="U63" s="5">
        <v>49952.39</v>
      </c>
      <c r="V63" s="5">
        <v>198414.12</v>
      </c>
      <c r="W63" s="5">
        <v>201</v>
      </c>
      <c r="X63" s="5">
        <v>201</v>
      </c>
      <c r="Y63" s="5">
        <v>201</v>
      </c>
      <c r="Z63" s="5">
        <v>0</v>
      </c>
      <c r="AA63" s="5">
        <v>-3.37</v>
      </c>
      <c r="AB63" s="5">
        <v>0</v>
      </c>
      <c r="AC63" s="5">
        <v>-21.46</v>
      </c>
      <c r="AD63" s="5">
        <v>-47.09</v>
      </c>
      <c r="AE63" s="5">
        <v>72.39</v>
      </c>
      <c r="AF63" s="5">
        <v>0</v>
      </c>
    </row>
    <row r="64" spans="1:32">
      <c r="A64" s="5" t="s">
        <v>3767</v>
      </c>
      <c r="B64" s="5" t="s">
        <v>951</v>
      </c>
      <c r="C64" s="5" t="s">
        <v>952</v>
      </c>
      <c r="D64" s="5" t="s">
        <v>952</v>
      </c>
      <c r="E64" s="5" t="s">
        <v>496</v>
      </c>
      <c r="F64" s="85" t="s">
        <v>953</v>
      </c>
      <c r="G64" s="85" t="s">
        <v>601</v>
      </c>
      <c r="H64" s="85" t="s">
        <v>502</v>
      </c>
      <c r="I64" s="85" t="s">
        <v>3768</v>
      </c>
      <c r="J64" s="85" t="s">
        <v>3769</v>
      </c>
      <c r="K64" s="85" t="s">
        <v>3770</v>
      </c>
      <c r="L64" s="85">
        <v>123</v>
      </c>
      <c r="M64" s="85" t="s">
        <v>3407</v>
      </c>
      <c r="N64" s="85" t="s">
        <v>1724</v>
      </c>
      <c r="O64" s="88" t="s">
        <v>496</v>
      </c>
      <c r="P64" s="85" t="s">
        <v>3356</v>
      </c>
      <c r="Q64" s="85">
        <v>98</v>
      </c>
      <c r="R64" s="5">
        <v>88</v>
      </c>
      <c r="S64" s="5">
        <v>89</v>
      </c>
      <c r="T64" s="5">
        <v>41.63</v>
      </c>
      <c r="U64" s="5">
        <v>38.35</v>
      </c>
      <c r="V64" s="5">
        <v>49.4</v>
      </c>
      <c r="W64" s="5">
        <v>201</v>
      </c>
      <c r="X64" s="5">
        <v>201</v>
      </c>
      <c r="Y64" s="5">
        <v>201</v>
      </c>
      <c r="Z64" s="5">
        <v>0</v>
      </c>
      <c r="AA64" s="5">
        <v>-643.21</v>
      </c>
      <c r="AB64" s="5">
        <v>0</v>
      </c>
      <c r="AC64" s="5">
        <v>-2667.55</v>
      </c>
      <c r="AD64" s="5">
        <v>-36835.58</v>
      </c>
      <c r="AE64" s="5">
        <v>25374.39</v>
      </c>
      <c r="AF64" s="5">
        <v>0</v>
      </c>
    </row>
    <row r="65" spans="1:32">
      <c r="A65" s="5" t="s">
        <v>3771</v>
      </c>
      <c r="B65" s="5" t="s">
        <v>951</v>
      </c>
      <c r="C65" s="5" t="s">
        <v>952</v>
      </c>
      <c r="D65" s="5" t="s">
        <v>952</v>
      </c>
      <c r="E65" s="5" t="s">
        <v>496</v>
      </c>
      <c r="F65" s="85" t="s">
        <v>953</v>
      </c>
      <c r="G65" s="85" t="s">
        <v>601</v>
      </c>
      <c r="H65" s="85" t="s">
        <v>502</v>
      </c>
      <c r="I65" s="85" t="s">
        <v>3772</v>
      </c>
      <c r="J65" s="85" t="s">
        <v>3773</v>
      </c>
      <c r="K65" s="85" t="s">
        <v>3774</v>
      </c>
      <c r="L65" s="85">
        <v>123</v>
      </c>
      <c r="M65" s="85" t="s">
        <v>3391</v>
      </c>
      <c r="N65" s="85" t="s">
        <v>1724</v>
      </c>
      <c r="O65" s="88" t="s">
        <v>496</v>
      </c>
      <c r="P65" s="85" t="s">
        <v>3362</v>
      </c>
      <c r="Q65" s="85">
        <v>746344</v>
      </c>
      <c r="R65" s="5">
        <v>740316</v>
      </c>
      <c r="S65" s="5">
        <v>749009</v>
      </c>
      <c r="T65" s="5">
        <v>30762.31</v>
      </c>
      <c r="U65" s="5">
        <v>29477.49</v>
      </c>
      <c r="V65" s="5">
        <v>96840.25</v>
      </c>
      <c r="W65" s="5">
        <v>201</v>
      </c>
      <c r="X65" s="5">
        <v>201</v>
      </c>
      <c r="Y65" s="5">
        <v>201</v>
      </c>
      <c r="Z65" s="5">
        <v>0</v>
      </c>
      <c r="AA65" s="5">
        <v>-51.12</v>
      </c>
      <c r="AB65" s="5">
        <v>0</v>
      </c>
      <c r="AC65" s="5">
        <v>-185.08</v>
      </c>
      <c r="AD65" s="5">
        <v>-4017.21</v>
      </c>
      <c r="AE65" s="5">
        <v>1764.28</v>
      </c>
      <c r="AF65" s="5">
        <v>0</v>
      </c>
    </row>
    <row r="66" spans="1:32">
      <c r="A66" s="5" t="s">
        <v>3440</v>
      </c>
      <c r="B66" s="5" t="s">
        <v>1601</v>
      </c>
      <c r="C66" s="5" t="s">
        <v>1602</v>
      </c>
      <c r="D66" s="5" t="s">
        <v>1602</v>
      </c>
      <c r="E66" s="5" t="s">
        <v>496</v>
      </c>
      <c r="F66" s="85" t="s">
        <v>518</v>
      </c>
      <c r="G66" s="85" t="s">
        <v>519</v>
      </c>
      <c r="H66" s="85" t="s">
        <v>502</v>
      </c>
      <c r="I66" s="85" t="s">
        <v>3441</v>
      </c>
      <c r="J66" s="85" t="s">
        <v>3442</v>
      </c>
      <c r="K66" s="85" t="s">
        <v>3443</v>
      </c>
      <c r="L66" s="85">
        <v>123</v>
      </c>
      <c r="M66" s="85" t="s">
        <v>3407</v>
      </c>
      <c r="N66" s="85" t="s">
        <v>1724</v>
      </c>
      <c r="O66" s="88" t="s">
        <v>496</v>
      </c>
      <c r="P66" s="85" t="s">
        <v>3377</v>
      </c>
      <c r="Q66" s="85">
        <v>74165</v>
      </c>
      <c r="R66" s="5">
        <v>67038</v>
      </c>
      <c r="S66" s="5">
        <v>65761</v>
      </c>
      <c r="T66" s="5">
        <v>3151.11</v>
      </c>
      <c r="U66" s="5">
        <v>2776.96</v>
      </c>
      <c r="V66" s="5">
        <v>7670.95</v>
      </c>
      <c r="W66" s="5">
        <v>201</v>
      </c>
      <c r="X66" s="5">
        <v>201</v>
      </c>
      <c r="Y66" s="5">
        <v>201</v>
      </c>
      <c r="Z66" s="5">
        <v>0</v>
      </c>
      <c r="AA66" s="5">
        <v>-1.48</v>
      </c>
      <c r="AB66" s="5">
        <v>0</v>
      </c>
      <c r="AC66" s="5">
        <v>-3.38</v>
      </c>
      <c r="AD66" s="5">
        <v>-5.58</v>
      </c>
      <c r="AE66" s="5">
        <v>38.979999999999997</v>
      </c>
      <c r="AF66" s="5">
        <v>0</v>
      </c>
    </row>
    <row r="67" spans="1:32">
      <c r="A67" s="5" t="s">
        <v>3749</v>
      </c>
      <c r="B67" s="5" t="s">
        <v>970</v>
      </c>
      <c r="C67" s="5" t="s">
        <v>971</v>
      </c>
      <c r="D67" s="5" t="s">
        <v>971</v>
      </c>
      <c r="E67" s="5" t="s">
        <v>496</v>
      </c>
      <c r="F67" s="85" t="s">
        <v>972</v>
      </c>
      <c r="G67" s="85" t="s">
        <v>508</v>
      </c>
      <c r="H67" s="85" t="s">
        <v>502</v>
      </c>
      <c r="I67" s="85" t="s">
        <v>3750</v>
      </c>
      <c r="J67" s="85" t="s">
        <v>3751</v>
      </c>
      <c r="K67" s="85" t="s">
        <v>3752</v>
      </c>
      <c r="L67" s="85">
        <v>123</v>
      </c>
      <c r="M67" s="85" t="s">
        <v>3407</v>
      </c>
      <c r="N67" s="85" t="s">
        <v>1724</v>
      </c>
      <c r="O67" s="88" t="s">
        <v>496</v>
      </c>
      <c r="P67" s="85" t="s">
        <v>3356</v>
      </c>
      <c r="Q67" s="85">
        <v>33</v>
      </c>
      <c r="R67" s="5">
        <v>22</v>
      </c>
      <c r="S67" s="5">
        <v>22</v>
      </c>
      <c r="T67" s="5">
        <v>38.43</v>
      </c>
      <c r="U67" s="5">
        <v>35.200000000000003</v>
      </c>
      <c r="V67" s="5">
        <v>40.549999999999997</v>
      </c>
      <c r="W67" s="5">
        <v>201</v>
      </c>
      <c r="X67" s="5">
        <v>201</v>
      </c>
      <c r="Y67" s="5">
        <v>201</v>
      </c>
      <c r="Z67" s="5">
        <v>0</v>
      </c>
      <c r="AA67" s="5">
        <v>-76</v>
      </c>
      <c r="AB67" s="5">
        <v>0</v>
      </c>
      <c r="AC67" s="5">
        <v>-281.7</v>
      </c>
      <c r="AD67" s="5">
        <v>-6262.27</v>
      </c>
      <c r="AE67" s="5">
        <v>2683.49</v>
      </c>
      <c r="AF67" s="5">
        <v>0</v>
      </c>
    </row>
    <row r="68" spans="1:32">
      <c r="A68" s="5" t="s">
        <v>3383</v>
      </c>
      <c r="B68" s="5" t="s">
        <v>1664</v>
      </c>
      <c r="C68" s="5" t="s">
        <v>1665</v>
      </c>
      <c r="D68" s="5" t="s">
        <v>1665</v>
      </c>
      <c r="E68" s="5" t="s">
        <v>496</v>
      </c>
      <c r="F68" s="85" t="s">
        <v>1666</v>
      </c>
      <c r="G68" s="85" t="s">
        <v>519</v>
      </c>
      <c r="H68" s="85" t="s">
        <v>502</v>
      </c>
      <c r="I68" s="85" t="s">
        <v>3384</v>
      </c>
      <c r="J68" s="85" t="s">
        <v>3385</v>
      </c>
      <c r="K68" s="85" t="s">
        <v>3386</v>
      </c>
      <c r="L68" s="85">
        <v>123</v>
      </c>
      <c r="M68" s="85" t="s">
        <v>3355</v>
      </c>
      <c r="N68" s="85" t="s">
        <v>1724</v>
      </c>
      <c r="O68" s="88" t="s">
        <v>496</v>
      </c>
      <c r="P68" s="85" t="s">
        <v>3356</v>
      </c>
      <c r="Q68" s="85">
        <v>54</v>
      </c>
      <c r="R68" s="5">
        <v>111</v>
      </c>
      <c r="S68" s="5">
        <v>89</v>
      </c>
      <c r="T68" s="5">
        <v>39.47</v>
      </c>
      <c r="U68" s="5">
        <v>39.299999999999997</v>
      </c>
      <c r="V68" s="5">
        <v>53.94</v>
      </c>
      <c r="W68" s="5">
        <v>201</v>
      </c>
      <c r="X68" s="5">
        <v>201</v>
      </c>
      <c r="Y68" s="5">
        <v>201</v>
      </c>
      <c r="Z68" s="5">
        <v>0</v>
      </c>
      <c r="AA68" s="5">
        <v>-253.79</v>
      </c>
      <c r="AB68" s="5">
        <v>0</v>
      </c>
      <c r="AC68" s="5">
        <v>-1034.44</v>
      </c>
      <c r="AD68" s="5">
        <v>-23372.21</v>
      </c>
      <c r="AE68" s="5">
        <v>9457.2900000000009</v>
      </c>
      <c r="AF68" s="5">
        <v>0</v>
      </c>
    </row>
    <row r="69" spans="1:32">
      <c r="A69" s="5" t="s">
        <v>3587</v>
      </c>
      <c r="B69" s="5" t="s">
        <v>1254</v>
      </c>
      <c r="C69" s="5" t="s">
        <v>1255</v>
      </c>
      <c r="D69" s="5" t="s">
        <v>1255</v>
      </c>
      <c r="E69" s="5" t="s">
        <v>496</v>
      </c>
      <c r="F69" s="85" t="s">
        <v>1256</v>
      </c>
      <c r="G69" s="85" t="s">
        <v>605</v>
      </c>
      <c r="H69" s="85" t="s">
        <v>502</v>
      </c>
      <c r="I69" s="85" t="s">
        <v>3588</v>
      </c>
      <c r="J69" s="85" t="s">
        <v>3589</v>
      </c>
      <c r="K69" s="85" t="s">
        <v>3590</v>
      </c>
      <c r="L69" s="85">
        <v>123</v>
      </c>
      <c r="M69" s="85" t="s">
        <v>3367</v>
      </c>
      <c r="N69" s="85" t="s">
        <v>1724</v>
      </c>
      <c r="O69" s="88" t="s">
        <v>496</v>
      </c>
      <c r="P69" s="85" t="s">
        <v>3377</v>
      </c>
      <c r="Q69" s="85">
        <v>256645</v>
      </c>
      <c r="R69" s="5">
        <v>232311</v>
      </c>
      <c r="S69" s="5">
        <v>144682</v>
      </c>
      <c r="T69" s="5">
        <v>10692.41</v>
      </c>
      <c r="U69" s="5">
        <v>9457.2900000000009</v>
      </c>
      <c r="V69" s="5">
        <v>8796.92</v>
      </c>
      <c r="W69" s="5">
        <v>201</v>
      </c>
      <c r="X69" s="5">
        <v>201</v>
      </c>
      <c r="Y69" s="5">
        <v>201</v>
      </c>
      <c r="Z69" s="5">
        <v>0</v>
      </c>
      <c r="AA69" s="5">
        <v>-200.66</v>
      </c>
      <c r="AB69" s="5">
        <v>0</v>
      </c>
      <c r="AC69" s="5">
        <v>-775.45</v>
      </c>
      <c r="AD69" s="5">
        <v>-17428.900000000001</v>
      </c>
      <c r="AE69" s="5">
        <v>7358.18</v>
      </c>
      <c r="AF69" s="5">
        <v>0</v>
      </c>
    </row>
    <row r="70" spans="1:32">
      <c r="A70" s="5" t="s">
        <v>3591</v>
      </c>
      <c r="B70" s="5" t="s">
        <v>1245</v>
      </c>
      <c r="C70" s="5" t="s">
        <v>1246</v>
      </c>
      <c r="D70" s="5" t="s">
        <v>1246</v>
      </c>
      <c r="E70" s="5" t="s">
        <v>496</v>
      </c>
      <c r="F70" s="85" t="s">
        <v>1247</v>
      </c>
      <c r="G70" s="85" t="s">
        <v>1248</v>
      </c>
      <c r="H70" s="85" t="s">
        <v>502</v>
      </c>
      <c r="I70" s="85" t="s">
        <v>3592</v>
      </c>
      <c r="J70" s="85" t="s">
        <v>3593</v>
      </c>
      <c r="K70" s="85" t="s">
        <v>3594</v>
      </c>
      <c r="L70" s="85">
        <v>123</v>
      </c>
      <c r="M70" s="85" t="s">
        <v>3367</v>
      </c>
      <c r="N70" s="85" t="s">
        <v>1724</v>
      </c>
      <c r="O70" s="88" t="s">
        <v>496</v>
      </c>
      <c r="P70" s="85" t="s">
        <v>3377</v>
      </c>
      <c r="Q70" s="85">
        <v>184668</v>
      </c>
      <c r="R70" s="5">
        <v>182186</v>
      </c>
      <c r="S70" s="5">
        <v>144271</v>
      </c>
      <c r="T70" s="5">
        <v>7729.86</v>
      </c>
      <c r="U70" s="5">
        <v>7358.18</v>
      </c>
      <c r="V70" s="5">
        <v>14729.28</v>
      </c>
      <c r="W70" s="5">
        <v>201</v>
      </c>
      <c r="X70" s="5">
        <v>201</v>
      </c>
      <c r="Y70" s="5">
        <v>201</v>
      </c>
      <c r="Z70" s="5">
        <v>0</v>
      </c>
      <c r="AA70" s="5">
        <v>-128.61000000000001</v>
      </c>
      <c r="AB70" s="5">
        <v>0</v>
      </c>
      <c r="AC70" s="5">
        <v>-511.25</v>
      </c>
      <c r="AD70" s="5">
        <v>-11475.19</v>
      </c>
      <c r="AE70" s="5">
        <v>4687.38</v>
      </c>
      <c r="AF70" s="5">
        <v>0</v>
      </c>
    </row>
    <row r="71" spans="1:32">
      <c r="A71" s="5" t="s">
        <v>3595</v>
      </c>
      <c r="B71" s="5" t="s">
        <v>1240</v>
      </c>
      <c r="C71" s="5" t="s">
        <v>1241</v>
      </c>
      <c r="D71" s="5" t="s">
        <v>1241</v>
      </c>
      <c r="E71" s="5" t="s">
        <v>496</v>
      </c>
      <c r="F71" s="85" t="s">
        <v>1242</v>
      </c>
      <c r="G71" s="85" t="s">
        <v>569</v>
      </c>
      <c r="H71" s="85" t="s">
        <v>502</v>
      </c>
      <c r="I71" s="85" t="s">
        <v>3596</v>
      </c>
      <c r="J71" s="85" t="s">
        <v>3597</v>
      </c>
      <c r="K71" s="85" t="s">
        <v>3598</v>
      </c>
      <c r="L71" s="85">
        <v>123</v>
      </c>
      <c r="M71" s="85" t="s">
        <v>3460</v>
      </c>
      <c r="N71" s="85" t="s">
        <v>1724</v>
      </c>
      <c r="O71" s="88" t="s">
        <v>496</v>
      </c>
      <c r="P71" s="85" t="s">
        <v>3377</v>
      </c>
      <c r="Q71" s="85">
        <v>126157</v>
      </c>
      <c r="R71" s="5">
        <v>114212</v>
      </c>
      <c r="S71" s="5">
        <v>170771</v>
      </c>
      <c r="T71" s="5">
        <v>5295.78</v>
      </c>
      <c r="U71" s="5">
        <v>4687.38</v>
      </c>
      <c r="V71" s="5">
        <v>26498.31</v>
      </c>
      <c r="W71" s="5">
        <v>201</v>
      </c>
      <c r="X71" s="5">
        <v>201</v>
      </c>
      <c r="Y71" s="5">
        <v>201</v>
      </c>
      <c r="Z71" s="5">
        <v>0</v>
      </c>
      <c r="AA71" s="5">
        <v>-641.49</v>
      </c>
      <c r="AB71" s="5">
        <v>0</v>
      </c>
      <c r="AC71" s="5">
        <v>-2804.7</v>
      </c>
      <c r="AD71" s="5">
        <v>-62987.32</v>
      </c>
      <c r="AE71" s="5">
        <v>25543.56</v>
      </c>
      <c r="AF71" s="5">
        <v>0</v>
      </c>
    </row>
    <row r="72" spans="1:32">
      <c r="A72" s="5" t="s">
        <v>3599</v>
      </c>
      <c r="B72" s="5" t="s">
        <v>1240</v>
      </c>
      <c r="C72" s="5" t="s">
        <v>1241</v>
      </c>
      <c r="D72" s="5" t="s">
        <v>1241</v>
      </c>
      <c r="E72" s="5" t="s">
        <v>496</v>
      </c>
      <c r="F72" s="85" t="s">
        <v>1242</v>
      </c>
      <c r="G72" s="85" t="s">
        <v>569</v>
      </c>
      <c r="H72" s="85" t="s">
        <v>502</v>
      </c>
      <c r="I72" s="85" t="s">
        <v>3600</v>
      </c>
      <c r="J72" s="85" t="s">
        <v>3601</v>
      </c>
      <c r="K72" s="85" t="s">
        <v>3602</v>
      </c>
      <c r="L72" s="85">
        <v>123</v>
      </c>
      <c r="M72" s="85" t="s">
        <v>3372</v>
      </c>
      <c r="N72" s="85" t="s">
        <v>1724</v>
      </c>
      <c r="O72" s="88" t="s">
        <v>496</v>
      </c>
      <c r="P72" s="85" t="s">
        <v>3362</v>
      </c>
      <c r="Q72" s="85">
        <v>699523</v>
      </c>
      <c r="R72" s="5">
        <v>633306</v>
      </c>
      <c r="S72" s="5">
        <v>409547</v>
      </c>
      <c r="T72" s="5">
        <v>28880.27</v>
      </c>
      <c r="U72" s="5">
        <v>25543.56</v>
      </c>
      <c r="V72" s="5">
        <v>28006.39</v>
      </c>
      <c r="W72" s="5">
        <v>201</v>
      </c>
      <c r="X72" s="5">
        <v>201</v>
      </c>
      <c r="Y72" s="5">
        <v>201</v>
      </c>
      <c r="Z72" s="5">
        <v>0</v>
      </c>
      <c r="AA72" s="5">
        <v>-305.19</v>
      </c>
      <c r="AB72" s="5">
        <v>0</v>
      </c>
      <c r="AC72" s="5">
        <v>-926.59</v>
      </c>
      <c r="AD72" s="5">
        <v>-20909.22</v>
      </c>
      <c r="AE72" s="5">
        <v>11764.93</v>
      </c>
      <c r="AF72" s="5">
        <v>0</v>
      </c>
    </row>
    <row r="73" spans="1:32">
      <c r="A73" s="5" t="s">
        <v>3603</v>
      </c>
      <c r="B73" s="5" t="s">
        <v>1240</v>
      </c>
      <c r="C73" s="5" t="s">
        <v>1241</v>
      </c>
      <c r="D73" s="5" t="s">
        <v>1241</v>
      </c>
      <c r="E73" s="5" t="s">
        <v>496</v>
      </c>
      <c r="F73" s="85" t="s">
        <v>1242</v>
      </c>
      <c r="G73" s="85" t="s">
        <v>569</v>
      </c>
      <c r="H73" s="85" t="s">
        <v>502</v>
      </c>
      <c r="I73" s="85" t="s">
        <v>3604</v>
      </c>
      <c r="J73" s="85" t="s">
        <v>496</v>
      </c>
      <c r="K73" s="85" t="s">
        <v>3605</v>
      </c>
      <c r="L73" s="85">
        <v>123</v>
      </c>
      <c r="M73" s="85" t="s">
        <v>496</v>
      </c>
      <c r="N73" s="85" t="s">
        <v>1724</v>
      </c>
      <c r="O73" s="88" t="s">
        <v>496</v>
      </c>
      <c r="P73" s="85" t="s">
        <v>3377</v>
      </c>
      <c r="Q73" s="85">
        <v>98081</v>
      </c>
      <c r="R73" s="5">
        <v>280795</v>
      </c>
      <c r="S73" s="5">
        <v>223174</v>
      </c>
      <c r="T73" s="5">
        <v>4097.79</v>
      </c>
      <c r="U73" s="5">
        <v>11764.93</v>
      </c>
      <c r="V73" s="5">
        <v>28480.59</v>
      </c>
      <c r="W73" s="5">
        <v>201</v>
      </c>
      <c r="X73" s="5">
        <v>201</v>
      </c>
      <c r="Y73" s="5">
        <v>201</v>
      </c>
      <c r="Z73" s="5">
        <v>0</v>
      </c>
      <c r="AA73" s="5">
        <v>-1.51</v>
      </c>
      <c r="AB73" s="5">
        <v>0</v>
      </c>
      <c r="AC73" s="5">
        <v>-3.71</v>
      </c>
      <c r="AD73" s="5">
        <v>-12.39</v>
      </c>
      <c r="AE73" s="5">
        <v>39.380000000000003</v>
      </c>
      <c r="AF73" s="5">
        <v>0</v>
      </c>
    </row>
    <row r="74" spans="1:32">
      <c r="A74" s="5" t="s">
        <v>3606</v>
      </c>
      <c r="B74" s="5" t="s">
        <v>1236</v>
      </c>
      <c r="C74" s="5" t="s">
        <v>1237</v>
      </c>
      <c r="D74" s="5" t="s">
        <v>1237</v>
      </c>
      <c r="E74" s="5" t="s">
        <v>496</v>
      </c>
      <c r="F74" s="85" t="s">
        <v>1238</v>
      </c>
      <c r="G74" s="85" t="s">
        <v>643</v>
      </c>
      <c r="H74" s="85" t="s">
        <v>502</v>
      </c>
      <c r="I74" s="85" t="s">
        <v>3607</v>
      </c>
      <c r="J74" s="85" t="s">
        <v>3608</v>
      </c>
      <c r="K74" s="85" t="s">
        <v>3609</v>
      </c>
      <c r="L74" s="85">
        <v>123</v>
      </c>
      <c r="M74" s="85" t="s">
        <v>3407</v>
      </c>
      <c r="N74" s="85" t="s">
        <v>1724</v>
      </c>
      <c r="O74" s="88" t="s">
        <v>496</v>
      </c>
      <c r="P74" s="85" t="s">
        <v>3356</v>
      </c>
      <c r="Q74" s="85">
        <v>120</v>
      </c>
      <c r="R74" s="5">
        <v>110</v>
      </c>
      <c r="S74" s="5">
        <v>100</v>
      </c>
      <c r="T74" s="5">
        <v>42.71</v>
      </c>
      <c r="U74" s="5">
        <v>39.380000000000003</v>
      </c>
      <c r="V74" s="5">
        <v>49.66</v>
      </c>
      <c r="W74" s="5">
        <v>201</v>
      </c>
      <c r="X74" s="5">
        <v>201</v>
      </c>
      <c r="Y74" s="5">
        <v>201</v>
      </c>
      <c r="Z74" s="5">
        <v>0</v>
      </c>
      <c r="AA74" s="5">
        <v>-341.69</v>
      </c>
      <c r="AB74" s="5">
        <v>0</v>
      </c>
      <c r="AC74" s="5">
        <v>-1373.35</v>
      </c>
      <c r="AD74" s="5">
        <v>-30436.87</v>
      </c>
      <c r="AE74" s="5">
        <v>13022.33</v>
      </c>
      <c r="AF74" s="5">
        <v>0</v>
      </c>
    </row>
    <row r="75" spans="1:32">
      <c r="A75" s="5" t="s">
        <v>3465</v>
      </c>
      <c r="B75" s="5" t="s">
        <v>1532</v>
      </c>
      <c r="C75" s="5" t="s">
        <v>1533</v>
      </c>
      <c r="D75" s="5" t="s">
        <v>1533</v>
      </c>
      <c r="E75" s="5" t="s">
        <v>496</v>
      </c>
      <c r="F75" s="85" t="s">
        <v>1534</v>
      </c>
      <c r="G75" s="85" t="s">
        <v>519</v>
      </c>
      <c r="H75" s="85" t="s">
        <v>502</v>
      </c>
      <c r="I75" s="85" t="s">
        <v>3466</v>
      </c>
      <c r="J75" s="85" t="s">
        <v>3467</v>
      </c>
      <c r="K75" s="85" t="s">
        <v>3468</v>
      </c>
      <c r="L75" s="85">
        <v>123</v>
      </c>
      <c r="M75" s="85" t="s">
        <v>3460</v>
      </c>
      <c r="N75" s="85" t="s">
        <v>1724</v>
      </c>
      <c r="O75" s="88" t="s">
        <v>496</v>
      </c>
      <c r="P75" s="85" t="s">
        <v>3377</v>
      </c>
      <c r="Q75" s="85">
        <v>172245</v>
      </c>
      <c r="R75" s="5">
        <v>155901</v>
      </c>
      <c r="S75" s="5">
        <v>152948</v>
      </c>
      <c r="T75" s="5">
        <v>7192.73</v>
      </c>
      <c r="U75" s="5">
        <v>6363.44</v>
      </c>
      <c r="V75" s="5">
        <v>18332.22</v>
      </c>
      <c r="W75" s="5">
        <v>201</v>
      </c>
      <c r="X75" s="5">
        <v>201</v>
      </c>
      <c r="Y75" s="5">
        <v>201</v>
      </c>
      <c r="Z75" s="5">
        <v>0</v>
      </c>
      <c r="AA75" s="5">
        <v>-1.3</v>
      </c>
      <c r="AB75" s="5">
        <v>0</v>
      </c>
      <c r="AC75" s="5">
        <v>-3.11</v>
      </c>
      <c r="AD75" s="5">
        <v>0</v>
      </c>
      <c r="AE75" s="5">
        <v>34.17</v>
      </c>
      <c r="AF75" s="5">
        <v>0</v>
      </c>
    </row>
    <row r="76" spans="1:32">
      <c r="A76" s="5" t="s">
        <v>3805</v>
      </c>
      <c r="B76" s="5" t="s">
        <v>862</v>
      </c>
      <c r="C76" s="5" t="s">
        <v>863</v>
      </c>
      <c r="D76" s="5" t="s">
        <v>863</v>
      </c>
      <c r="E76" s="5" t="s">
        <v>496</v>
      </c>
      <c r="F76" s="85" t="s">
        <v>864</v>
      </c>
      <c r="G76" s="85" t="s">
        <v>601</v>
      </c>
      <c r="H76" s="85" t="s">
        <v>502</v>
      </c>
      <c r="I76" s="85" t="s">
        <v>3806</v>
      </c>
      <c r="J76" s="85" t="s">
        <v>3807</v>
      </c>
      <c r="K76" s="85" t="s">
        <v>3808</v>
      </c>
      <c r="L76" s="85">
        <v>123</v>
      </c>
      <c r="M76" s="85" t="s">
        <v>3372</v>
      </c>
      <c r="N76" s="85" t="s">
        <v>1724</v>
      </c>
      <c r="O76" s="88" t="s">
        <v>496</v>
      </c>
      <c r="P76" s="85" t="s">
        <v>3362</v>
      </c>
      <c r="Q76" s="85">
        <v>25367</v>
      </c>
      <c r="R76" s="5">
        <v>22959</v>
      </c>
      <c r="S76" s="5">
        <v>22524</v>
      </c>
      <c r="T76" s="5">
        <v>1502.93</v>
      </c>
      <c r="U76" s="5">
        <v>1354.45</v>
      </c>
      <c r="V76" s="5">
        <v>3081.82</v>
      </c>
      <c r="W76" s="5">
        <v>201</v>
      </c>
      <c r="X76" s="5">
        <v>201</v>
      </c>
      <c r="Y76" s="5">
        <v>201</v>
      </c>
      <c r="Z76" s="5">
        <v>0</v>
      </c>
      <c r="AA76" s="5">
        <v>-1.32</v>
      </c>
      <c r="AB76" s="5">
        <v>0</v>
      </c>
      <c r="AC76" s="5">
        <v>-3.22</v>
      </c>
      <c r="AD76" s="5">
        <v>-2.27</v>
      </c>
      <c r="AE76" s="5">
        <v>34.69</v>
      </c>
      <c r="AF76" s="5">
        <v>0</v>
      </c>
    </row>
    <row r="77" spans="1:32">
      <c r="A77" s="5" t="s">
        <v>3610</v>
      </c>
      <c r="B77" s="5" t="s">
        <v>1232</v>
      </c>
      <c r="C77" s="5" t="s">
        <v>1233</v>
      </c>
      <c r="D77" s="5" t="s">
        <v>1233</v>
      </c>
      <c r="E77" s="5" t="s">
        <v>496</v>
      </c>
      <c r="F77" s="85" t="s">
        <v>1234</v>
      </c>
      <c r="G77" s="85" t="s">
        <v>558</v>
      </c>
      <c r="H77" s="85" t="s">
        <v>502</v>
      </c>
      <c r="I77" s="85" t="s">
        <v>3611</v>
      </c>
      <c r="J77" s="85" t="s">
        <v>3612</v>
      </c>
      <c r="K77" s="85" t="s">
        <v>3613</v>
      </c>
      <c r="L77" s="85">
        <v>123</v>
      </c>
      <c r="M77" s="85" t="s">
        <v>3391</v>
      </c>
      <c r="N77" s="85" t="s">
        <v>1724</v>
      </c>
      <c r="O77" s="88" t="s">
        <v>496</v>
      </c>
      <c r="P77" s="85" t="s">
        <v>3362</v>
      </c>
      <c r="Q77" s="85">
        <v>322746</v>
      </c>
      <c r="R77" s="5">
        <v>317065</v>
      </c>
      <c r="S77" s="5">
        <v>263935</v>
      </c>
      <c r="T77" s="5">
        <v>13735.11</v>
      </c>
      <c r="U77" s="5">
        <v>13022.33</v>
      </c>
      <c r="V77" s="5">
        <v>28545.42</v>
      </c>
      <c r="W77" s="5">
        <v>201</v>
      </c>
      <c r="X77" s="5">
        <v>201</v>
      </c>
      <c r="Y77" s="5">
        <v>201</v>
      </c>
      <c r="Z77" s="5">
        <v>0</v>
      </c>
      <c r="AA77" s="5">
        <v>-159.54</v>
      </c>
      <c r="AB77" s="5">
        <v>0</v>
      </c>
      <c r="AC77" s="5">
        <v>-642.59</v>
      </c>
      <c r="AD77" s="5">
        <v>-14423.12</v>
      </c>
      <c r="AE77" s="5">
        <v>5884.45</v>
      </c>
      <c r="AF77" s="5">
        <v>0</v>
      </c>
    </row>
    <row r="78" spans="1:32">
      <c r="A78" s="5" t="s">
        <v>3614</v>
      </c>
      <c r="B78" s="5" t="s">
        <v>1232</v>
      </c>
      <c r="C78" s="5" t="s">
        <v>1233</v>
      </c>
      <c r="D78" s="5" t="s">
        <v>1233</v>
      </c>
      <c r="E78" s="5" t="s">
        <v>496</v>
      </c>
      <c r="F78" s="85" t="s">
        <v>1234</v>
      </c>
      <c r="G78" s="85" t="s">
        <v>558</v>
      </c>
      <c r="H78" s="85" t="s">
        <v>502</v>
      </c>
      <c r="I78" s="85" t="s">
        <v>3615</v>
      </c>
      <c r="J78" s="85" t="s">
        <v>3616</v>
      </c>
      <c r="K78" s="85" t="s">
        <v>3617</v>
      </c>
      <c r="L78" s="85">
        <v>123</v>
      </c>
      <c r="M78" s="85" t="s">
        <v>3407</v>
      </c>
      <c r="N78" s="85" t="s">
        <v>1724</v>
      </c>
      <c r="O78" s="88" t="s">
        <v>496</v>
      </c>
      <c r="P78" s="85" t="s">
        <v>3356</v>
      </c>
      <c r="Q78" s="85">
        <v>0</v>
      </c>
      <c r="R78" s="5">
        <v>0</v>
      </c>
      <c r="S78" s="5">
        <v>0</v>
      </c>
      <c r="T78" s="5">
        <v>36.82</v>
      </c>
      <c r="U78" s="5">
        <v>34.17</v>
      </c>
      <c r="V78" s="5">
        <v>38.86</v>
      </c>
      <c r="W78" s="5">
        <v>201</v>
      </c>
      <c r="X78" s="5">
        <v>201</v>
      </c>
      <c r="Y78" s="5">
        <v>201</v>
      </c>
      <c r="Z78" s="5">
        <v>0</v>
      </c>
      <c r="AA78" s="5">
        <v>-1.55</v>
      </c>
      <c r="AB78" s="5">
        <v>0</v>
      </c>
      <c r="AC78" s="5">
        <v>-4.21</v>
      </c>
      <c r="AD78" s="5">
        <v>-14.56</v>
      </c>
      <c r="AE78" s="5">
        <v>40.03</v>
      </c>
      <c r="AF78" s="5">
        <v>0</v>
      </c>
    </row>
    <row r="79" spans="1:32">
      <c r="A79" s="5" t="s">
        <v>3891</v>
      </c>
      <c r="B79" s="5" t="s">
        <v>724</v>
      </c>
      <c r="C79" s="5" t="s">
        <v>725</v>
      </c>
      <c r="D79" s="5" t="s">
        <v>725</v>
      </c>
      <c r="E79" s="5" t="s">
        <v>496</v>
      </c>
      <c r="F79" s="85" t="s">
        <v>726</v>
      </c>
      <c r="G79" s="85" t="s">
        <v>558</v>
      </c>
      <c r="H79" s="85" t="s">
        <v>502</v>
      </c>
      <c r="I79" s="85" t="s">
        <v>3892</v>
      </c>
      <c r="J79" s="85" t="s">
        <v>3893</v>
      </c>
      <c r="K79" s="85" t="s">
        <v>3894</v>
      </c>
      <c r="L79" s="85">
        <v>123</v>
      </c>
      <c r="M79" s="85" t="s">
        <v>3460</v>
      </c>
      <c r="N79" s="85" t="s">
        <v>1724</v>
      </c>
      <c r="O79" s="88" t="s">
        <v>496</v>
      </c>
      <c r="P79" s="85" t="s">
        <v>3377</v>
      </c>
      <c r="Q79" s="85">
        <v>86450</v>
      </c>
      <c r="R79" s="5">
        <v>78501</v>
      </c>
      <c r="S79" s="5">
        <v>43407</v>
      </c>
      <c r="T79" s="5">
        <v>3658.96</v>
      </c>
      <c r="U79" s="5">
        <v>3241.54</v>
      </c>
      <c r="V79" s="5">
        <v>1801.81</v>
      </c>
      <c r="W79" s="5">
        <v>201</v>
      </c>
      <c r="X79" s="5">
        <v>201</v>
      </c>
      <c r="Y79" s="5">
        <v>201</v>
      </c>
      <c r="Z79" s="5">
        <v>0</v>
      </c>
      <c r="AA79" s="5">
        <v>-629.12</v>
      </c>
      <c r="AB79" s="5">
        <v>0</v>
      </c>
      <c r="AC79" s="5">
        <v>-2606.54</v>
      </c>
      <c r="AD79" s="5">
        <v>-40737.24</v>
      </c>
      <c r="AE79" s="5">
        <v>24797.439999999999</v>
      </c>
      <c r="AF79" s="5">
        <v>0</v>
      </c>
    </row>
    <row r="80" spans="1:32">
      <c r="A80" s="5" t="s">
        <v>3618</v>
      </c>
      <c r="B80" s="5" t="s">
        <v>1224</v>
      </c>
      <c r="C80" s="5" t="s">
        <v>1225</v>
      </c>
      <c r="D80" s="5" t="s">
        <v>1225</v>
      </c>
      <c r="E80" s="5" t="s">
        <v>496</v>
      </c>
      <c r="F80" s="85" t="s">
        <v>1226</v>
      </c>
      <c r="G80" s="85" t="s">
        <v>558</v>
      </c>
      <c r="H80" s="85" t="s">
        <v>502</v>
      </c>
      <c r="I80" s="85" t="s">
        <v>3619</v>
      </c>
      <c r="J80" s="85" t="s">
        <v>3620</v>
      </c>
      <c r="K80" s="85" t="s">
        <v>3621</v>
      </c>
      <c r="L80" s="85">
        <v>123</v>
      </c>
      <c r="M80" s="85" t="s">
        <v>3460</v>
      </c>
      <c r="N80" s="85" t="s">
        <v>1724</v>
      </c>
      <c r="O80" s="88" t="s">
        <v>496</v>
      </c>
      <c r="P80" s="85" t="s">
        <v>3356</v>
      </c>
      <c r="Q80" s="85">
        <v>22</v>
      </c>
      <c r="R80" s="5">
        <v>11</v>
      </c>
      <c r="S80" s="5">
        <v>278</v>
      </c>
      <c r="T80" s="5">
        <v>37.9</v>
      </c>
      <c r="U80" s="5">
        <v>34.69</v>
      </c>
      <c r="V80" s="5">
        <v>101.37</v>
      </c>
      <c r="W80" s="5">
        <v>201</v>
      </c>
      <c r="X80" s="5">
        <v>201</v>
      </c>
      <c r="Y80" s="5">
        <v>201</v>
      </c>
      <c r="Z80" s="5">
        <v>0</v>
      </c>
      <c r="AA80" s="5">
        <v>-1.51</v>
      </c>
      <c r="AB80" s="5">
        <v>0</v>
      </c>
      <c r="AC80" s="5">
        <v>-3.7</v>
      </c>
      <c r="AD80" s="5">
        <v>-12.28</v>
      </c>
      <c r="AE80" s="5">
        <v>39.39</v>
      </c>
      <c r="AF80" s="5">
        <v>0</v>
      </c>
    </row>
    <row r="81" spans="1:32">
      <c r="A81" s="5" t="s">
        <v>3622</v>
      </c>
      <c r="B81" s="5" t="s">
        <v>1224</v>
      </c>
      <c r="C81" s="5" t="s">
        <v>1225</v>
      </c>
      <c r="D81" s="5" t="s">
        <v>1225</v>
      </c>
      <c r="E81" s="5" t="s">
        <v>496</v>
      </c>
      <c r="F81" s="85" t="s">
        <v>1226</v>
      </c>
      <c r="G81" s="85" t="s">
        <v>558</v>
      </c>
      <c r="H81" s="85" t="s">
        <v>502</v>
      </c>
      <c r="I81" s="85" t="s">
        <v>3623</v>
      </c>
      <c r="J81" s="85" t="s">
        <v>3624</v>
      </c>
      <c r="K81" s="85" t="s">
        <v>3625</v>
      </c>
      <c r="L81" s="85">
        <v>123</v>
      </c>
      <c r="M81" s="85" t="s">
        <v>3367</v>
      </c>
      <c r="N81" s="85" t="s">
        <v>1724</v>
      </c>
      <c r="O81" s="88" t="s">
        <v>496</v>
      </c>
      <c r="P81" s="85" t="s">
        <v>3377</v>
      </c>
      <c r="Q81" s="85">
        <v>158577</v>
      </c>
      <c r="R81" s="5">
        <v>143392</v>
      </c>
      <c r="S81" s="5">
        <v>145757</v>
      </c>
      <c r="T81" s="5">
        <v>6655.97</v>
      </c>
      <c r="U81" s="5">
        <v>5884.45</v>
      </c>
      <c r="V81" s="5">
        <v>18001.36</v>
      </c>
      <c r="W81" s="5">
        <v>201</v>
      </c>
      <c r="X81" s="5">
        <v>201</v>
      </c>
      <c r="Y81" s="5">
        <v>201</v>
      </c>
      <c r="Z81" s="5">
        <v>0</v>
      </c>
      <c r="AA81" s="5">
        <v>0</v>
      </c>
      <c r="AB81" s="5">
        <v>0</v>
      </c>
      <c r="AC81" s="5">
        <v>-4362.21</v>
      </c>
      <c r="AD81" s="5">
        <v>-28943.41</v>
      </c>
      <c r="AE81" s="5">
        <v>-4079.71</v>
      </c>
      <c r="AF81" s="5">
        <v>0</v>
      </c>
    </row>
    <row r="82" spans="1:32">
      <c r="A82" s="5" t="s">
        <v>3809</v>
      </c>
      <c r="B82" s="5" t="s">
        <v>858</v>
      </c>
      <c r="C82" s="5" t="s">
        <v>859</v>
      </c>
      <c r="D82" s="5" t="s">
        <v>859</v>
      </c>
      <c r="E82" s="5" t="s">
        <v>496</v>
      </c>
      <c r="F82" s="85" t="s">
        <v>860</v>
      </c>
      <c r="G82" s="85" t="s">
        <v>508</v>
      </c>
      <c r="H82" s="85" t="s">
        <v>502</v>
      </c>
      <c r="I82" s="85" t="s">
        <v>3810</v>
      </c>
      <c r="J82" s="85" t="s">
        <v>3811</v>
      </c>
      <c r="K82" s="85" t="s">
        <v>3812</v>
      </c>
      <c r="L82" s="85">
        <v>123</v>
      </c>
      <c r="M82" s="85" t="s">
        <v>3407</v>
      </c>
      <c r="N82" s="85" t="s">
        <v>1724</v>
      </c>
      <c r="O82" s="88" t="s">
        <v>496</v>
      </c>
      <c r="P82" s="85" t="s">
        <v>3377</v>
      </c>
      <c r="Q82" s="85">
        <v>18429</v>
      </c>
      <c r="R82" s="5">
        <v>18224</v>
      </c>
      <c r="S82" s="5">
        <v>18429</v>
      </c>
      <c r="T82" s="5">
        <v>839.53</v>
      </c>
      <c r="U82" s="5">
        <v>799.9</v>
      </c>
      <c r="V82" s="5">
        <v>2420.4499999999998</v>
      </c>
      <c r="W82" s="5">
        <v>201</v>
      </c>
      <c r="X82" s="5">
        <v>201</v>
      </c>
      <c r="Y82" s="5">
        <v>201</v>
      </c>
      <c r="Z82" s="5">
        <v>0</v>
      </c>
      <c r="AA82" s="5">
        <v>-133.91999999999999</v>
      </c>
      <c r="AB82" s="5">
        <v>0</v>
      </c>
      <c r="AC82" s="5">
        <v>-506.56</v>
      </c>
      <c r="AD82" s="5">
        <v>-11309.87</v>
      </c>
      <c r="AE82" s="5">
        <v>4861.8599999999997</v>
      </c>
      <c r="AF82" s="5">
        <v>0</v>
      </c>
    </row>
    <row r="83" spans="1:32">
      <c r="A83" s="5" t="s">
        <v>3813</v>
      </c>
      <c r="B83" s="5" t="s">
        <v>858</v>
      </c>
      <c r="C83" s="5" t="s">
        <v>859</v>
      </c>
      <c r="D83" s="5" t="s">
        <v>859</v>
      </c>
      <c r="E83" s="5" t="s">
        <v>496</v>
      </c>
      <c r="F83" s="85" t="s">
        <v>860</v>
      </c>
      <c r="G83" s="85" t="s">
        <v>508</v>
      </c>
      <c r="H83" s="85" t="s">
        <v>502</v>
      </c>
      <c r="I83" s="85" t="s">
        <v>3814</v>
      </c>
      <c r="J83" s="85" t="s">
        <v>3815</v>
      </c>
      <c r="K83" s="85" t="s">
        <v>3816</v>
      </c>
      <c r="L83" s="85">
        <v>123</v>
      </c>
      <c r="M83" s="85" t="s">
        <v>3391</v>
      </c>
      <c r="N83" s="85" t="s">
        <v>1724</v>
      </c>
      <c r="O83" s="88" t="s">
        <v>496</v>
      </c>
      <c r="P83" s="85" t="s">
        <v>3362</v>
      </c>
      <c r="Q83" s="85">
        <v>1792681</v>
      </c>
      <c r="R83" s="5">
        <v>1623385</v>
      </c>
      <c r="S83" s="5">
        <v>1760914</v>
      </c>
      <c r="T83" s="5">
        <v>72152.47</v>
      </c>
      <c r="U83" s="5">
        <v>63998.51</v>
      </c>
      <c r="V83" s="5">
        <v>239830.36</v>
      </c>
      <c r="W83" s="5">
        <v>201</v>
      </c>
      <c r="X83" s="5">
        <v>201</v>
      </c>
      <c r="Y83" s="5">
        <v>201</v>
      </c>
      <c r="Z83" s="5">
        <v>0</v>
      </c>
      <c r="AA83" s="5">
        <v>-146.19999999999999</v>
      </c>
      <c r="AB83" s="5">
        <v>0</v>
      </c>
      <c r="AC83" s="5">
        <v>-665.95</v>
      </c>
      <c r="AD83" s="5">
        <v>-15050.53</v>
      </c>
      <c r="AE83" s="5">
        <v>5311.93</v>
      </c>
      <c r="AF83" s="5">
        <v>0</v>
      </c>
    </row>
    <row r="84" spans="1:32">
      <c r="A84" s="5" t="s">
        <v>3910</v>
      </c>
      <c r="B84" s="5" t="s">
        <v>621</v>
      </c>
      <c r="C84" s="5" t="s">
        <v>622</v>
      </c>
      <c r="D84" s="5" t="s">
        <v>622</v>
      </c>
      <c r="E84" s="5" t="s">
        <v>496</v>
      </c>
      <c r="F84" s="85" t="s">
        <v>623</v>
      </c>
      <c r="G84" s="85" t="s">
        <v>534</v>
      </c>
      <c r="H84" s="85" t="s">
        <v>502</v>
      </c>
      <c r="I84" s="85" t="s">
        <v>3911</v>
      </c>
      <c r="J84" s="85" t="s">
        <v>3912</v>
      </c>
      <c r="K84" s="85" t="s">
        <v>3913</v>
      </c>
      <c r="L84" s="85">
        <v>123</v>
      </c>
      <c r="M84" s="85" t="s">
        <v>3407</v>
      </c>
      <c r="N84" s="85" t="s">
        <v>1724</v>
      </c>
      <c r="O84" s="88" t="s">
        <v>496</v>
      </c>
      <c r="P84" s="85" t="s">
        <v>3356</v>
      </c>
      <c r="Q84" s="85">
        <v>10507</v>
      </c>
      <c r="R84" s="5">
        <v>7625</v>
      </c>
      <c r="S84" s="5">
        <v>7468</v>
      </c>
      <c r="T84" s="5">
        <v>497.9</v>
      </c>
      <c r="U84" s="5">
        <v>353.88</v>
      </c>
      <c r="V84" s="5">
        <v>733.17</v>
      </c>
      <c r="W84" s="5">
        <v>201</v>
      </c>
      <c r="X84" s="5">
        <v>201</v>
      </c>
      <c r="Y84" s="5">
        <v>201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5" t="s">
        <v>3922</v>
      </c>
      <c r="B85" s="5" t="s">
        <v>509</v>
      </c>
      <c r="C85" s="5" t="s">
        <v>510</v>
      </c>
      <c r="D85" s="5" t="s">
        <v>510</v>
      </c>
      <c r="E85" s="5" t="s">
        <v>496</v>
      </c>
      <c r="F85" s="85" t="s">
        <v>512</v>
      </c>
      <c r="G85" s="85" t="s">
        <v>513</v>
      </c>
      <c r="H85" s="85" t="s">
        <v>502</v>
      </c>
      <c r="I85" s="85" t="s">
        <v>3923</v>
      </c>
      <c r="J85" s="85" t="s">
        <v>3924</v>
      </c>
      <c r="K85" s="85" t="s">
        <v>3925</v>
      </c>
      <c r="L85" s="85">
        <v>123</v>
      </c>
      <c r="M85" s="85" t="s">
        <v>3407</v>
      </c>
      <c r="N85" s="85" t="s">
        <v>1724</v>
      </c>
      <c r="O85" s="88" t="s">
        <v>496</v>
      </c>
      <c r="P85" s="85" t="s">
        <v>3356</v>
      </c>
      <c r="Q85" s="85">
        <v>11257</v>
      </c>
      <c r="R85" s="5">
        <v>20681</v>
      </c>
      <c r="S85" s="5">
        <v>20326</v>
      </c>
      <c r="T85" s="5">
        <v>530.23</v>
      </c>
      <c r="U85" s="5">
        <v>948.93</v>
      </c>
      <c r="V85" s="5">
        <v>3554.14</v>
      </c>
      <c r="W85" s="5">
        <v>201</v>
      </c>
      <c r="X85" s="5">
        <v>201</v>
      </c>
      <c r="Y85" s="5">
        <v>201</v>
      </c>
      <c r="Z85" s="5">
        <v>0</v>
      </c>
      <c r="AA85" s="5">
        <v>-1.3</v>
      </c>
      <c r="AB85" s="5">
        <v>0</v>
      </c>
      <c r="AC85" s="5">
        <v>-3.11</v>
      </c>
      <c r="AD85" s="5">
        <v>0</v>
      </c>
      <c r="AE85" s="5">
        <v>34.17</v>
      </c>
      <c r="AF85" s="5">
        <v>0</v>
      </c>
    </row>
    <row r="86" spans="1:32">
      <c r="A86" s="5" t="s">
        <v>3481</v>
      </c>
      <c r="B86" s="5" t="s">
        <v>1482</v>
      </c>
      <c r="C86" s="5" t="s">
        <v>1483</v>
      </c>
      <c r="D86" s="5" t="s">
        <v>1483</v>
      </c>
      <c r="E86" s="5" t="s">
        <v>496</v>
      </c>
      <c r="F86" s="85" t="s">
        <v>1484</v>
      </c>
      <c r="G86" s="85" t="s">
        <v>735</v>
      </c>
      <c r="H86" s="85" t="s">
        <v>502</v>
      </c>
      <c r="I86" s="85" t="s">
        <v>3482</v>
      </c>
      <c r="J86" s="85" t="s">
        <v>496</v>
      </c>
      <c r="K86" s="85" t="s">
        <v>3483</v>
      </c>
      <c r="L86" s="85">
        <v>123</v>
      </c>
      <c r="M86" s="85" t="s">
        <v>496</v>
      </c>
      <c r="N86" s="85" t="s">
        <v>1724</v>
      </c>
      <c r="O86" s="88" t="s">
        <v>496</v>
      </c>
      <c r="P86" s="85" t="s">
        <v>3362</v>
      </c>
      <c r="Q86" s="85">
        <v>193677</v>
      </c>
      <c r="R86" s="5">
        <v>175876</v>
      </c>
      <c r="S86" s="5">
        <v>172545</v>
      </c>
      <c r="T86" s="5">
        <v>8443.98</v>
      </c>
      <c r="U86" s="5">
        <v>7520.26</v>
      </c>
      <c r="V86" s="5">
        <v>21085.45</v>
      </c>
      <c r="W86" s="5">
        <v>201</v>
      </c>
      <c r="X86" s="5">
        <v>201</v>
      </c>
      <c r="Y86" s="5">
        <v>201</v>
      </c>
      <c r="Z86" s="5">
        <v>0</v>
      </c>
      <c r="AA86" s="5">
        <v>-129.80000000000001</v>
      </c>
      <c r="AB86" s="5">
        <v>0</v>
      </c>
      <c r="AC86" s="5">
        <v>-11.05</v>
      </c>
      <c r="AD86" s="5">
        <v>0</v>
      </c>
      <c r="AE86" s="5">
        <v>5265.14</v>
      </c>
      <c r="AF86" s="5">
        <v>0</v>
      </c>
    </row>
    <row r="87" spans="1:32">
      <c r="A87" s="5" t="s">
        <v>3626</v>
      </c>
      <c r="B87" s="5" t="s">
        <v>1203</v>
      </c>
      <c r="C87" s="5" t="s">
        <v>1204</v>
      </c>
      <c r="D87" s="5" t="s">
        <v>1204</v>
      </c>
      <c r="E87" s="5" t="s">
        <v>496</v>
      </c>
      <c r="F87" s="85" t="s">
        <v>1205</v>
      </c>
      <c r="G87" s="85" t="s">
        <v>575</v>
      </c>
      <c r="H87" s="85" t="s">
        <v>502</v>
      </c>
      <c r="I87" s="85" t="s">
        <v>3627</v>
      </c>
      <c r="J87" s="85" t="s">
        <v>3628</v>
      </c>
      <c r="K87" s="85" t="s">
        <v>3629</v>
      </c>
      <c r="L87" s="85">
        <v>123</v>
      </c>
      <c r="M87" s="85" t="s">
        <v>3407</v>
      </c>
      <c r="N87" s="85" t="s">
        <v>1724</v>
      </c>
      <c r="O87" s="88" t="s">
        <v>496</v>
      </c>
      <c r="P87" s="85" t="s">
        <v>3356</v>
      </c>
      <c r="Q87" s="85">
        <v>141</v>
      </c>
      <c r="R87" s="5">
        <v>132</v>
      </c>
      <c r="S87" s="5">
        <v>189</v>
      </c>
      <c r="T87" s="5">
        <v>43.72</v>
      </c>
      <c r="U87" s="5">
        <v>40.03</v>
      </c>
      <c r="V87" s="5">
        <v>68.25</v>
      </c>
      <c r="W87" s="5">
        <v>201</v>
      </c>
      <c r="X87" s="5">
        <v>201</v>
      </c>
      <c r="Y87" s="5">
        <v>201</v>
      </c>
      <c r="Z87" s="5">
        <v>0</v>
      </c>
      <c r="AA87" s="5">
        <v>-103.56</v>
      </c>
      <c r="AB87" s="5">
        <v>0</v>
      </c>
      <c r="AC87" s="5">
        <v>-408.35</v>
      </c>
      <c r="AD87" s="5">
        <v>-9100.66</v>
      </c>
      <c r="AE87" s="5">
        <v>3771.03</v>
      </c>
      <c r="AF87" s="5">
        <v>0</v>
      </c>
    </row>
    <row r="88" spans="1:32">
      <c r="A88" s="5" t="s">
        <v>3630</v>
      </c>
      <c r="B88" s="5" t="s">
        <v>1203</v>
      </c>
      <c r="C88" s="5" t="s">
        <v>1204</v>
      </c>
      <c r="D88" s="5" t="s">
        <v>1204</v>
      </c>
      <c r="E88" s="5" t="s">
        <v>496</v>
      </c>
      <c r="F88" s="85" t="s">
        <v>1205</v>
      </c>
      <c r="G88" s="85" t="s">
        <v>575</v>
      </c>
      <c r="H88" s="85" t="s">
        <v>502</v>
      </c>
      <c r="I88" s="85" t="s">
        <v>3631</v>
      </c>
      <c r="J88" s="85" t="s">
        <v>3632</v>
      </c>
      <c r="K88" s="85" t="s">
        <v>3633</v>
      </c>
      <c r="L88" s="85">
        <v>123</v>
      </c>
      <c r="M88" s="85" t="s">
        <v>3372</v>
      </c>
      <c r="N88" s="85" t="s">
        <v>1724</v>
      </c>
      <c r="O88" s="88" t="s">
        <v>496</v>
      </c>
      <c r="P88" s="85" t="s">
        <v>3362</v>
      </c>
      <c r="Q88" s="85">
        <v>628076</v>
      </c>
      <c r="R88" s="5">
        <v>620257</v>
      </c>
      <c r="S88" s="5">
        <v>169358</v>
      </c>
      <c r="T88" s="5">
        <v>26008.31</v>
      </c>
      <c r="U88" s="5">
        <v>24797.439999999999</v>
      </c>
      <c r="V88" s="5">
        <v>-2665.05</v>
      </c>
      <c r="W88" s="5">
        <v>201</v>
      </c>
      <c r="X88" s="5">
        <v>201</v>
      </c>
      <c r="Y88" s="5">
        <v>201</v>
      </c>
      <c r="Z88" s="5">
        <v>0</v>
      </c>
      <c r="AA88" s="5">
        <v>-1.78</v>
      </c>
      <c r="AB88" s="5">
        <v>0</v>
      </c>
      <c r="AC88" s="5">
        <v>-4.3499999999999996</v>
      </c>
      <c r="AD88" s="5">
        <v>-25.82</v>
      </c>
      <c r="AE88" s="5">
        <v>46.36</v>
      </c>
      <c r="AF88" s="5">
        <v>0</v>
      </c>
    </row>
    <row r="89" spans="1:32">
      <c r="A89" s="5" t="s">
        <v>3484</v>
      </c>
      <c r="B89" s="5" t="s">
        <v>1416</v>
      </c>
      <c r="C89" s="5" t="s">
        <v>1417</v>
      </c>
      <c r="D89" s="5" t="s">
        <v>1417</v>
      </c>
      <c r="E89" s="5" t="s">
        <v>496</v>
      </c>
      <c r="F89" s="85" t="s">
        <v>1418</v>
      </c>
      <c r="G89" s="85" t="s">
        <v>605</v>
      </c>
      <c r="H89" s="85" t="s">
        <v>502</v>
      </c>
      <c r="I89" s="85" t="s">
        <v>3485</v>
      </c>
      <c r="J89" s="85" t="s">
        <v>3486</v>
      </c>
      <c r="K89" s="85" t="s">
        <v>3487</v>
      </c>
      <c r="L89" s="85">
        <v>123</v>
      </c>
      <c r="M89" s="85" t="s">
        <v>3460</v>
      </c>
      <c r="N89" s="85" t="s">
        <v>1724</v>
      </c>
      <c r="O89" s="88" t="s">
        <v>496</v>
      </c>
      <c r="P89" s="85" t="s">
        <v>3377</v>
      </c>
      <c r="Q89" s="85">
        <v>75877</v>
      </c>
      <c r="R89" s="5">
        <v>68899</v>
      </c>
      <c r="S89" s="5">
        <v>123207</v>
      </c>
      <c r="T89" s="5">
        <v>3221.88</v>
      </c>
      <c r="U89" s="5">
        <v>2862.2</v>
      </c>
      <c r="V89" s="5">
        <v>27572.06</v>
      </c>
      <c r="W89" s="5">
        <v>201</v>
      </c>
      <c r="X89" s="5">
        <v>201</v>
      </c>
      <c r="Y89" s="5">
        <v>201</v>
      </c>
      <c r="Z89" s="5">
        <v>0</v>
      </c>
      <c r="AA89" s="5">
        <v>-148.69</v>
      </c>
      <c r="AB89" s="5">
        <v>0</v>
      </c>
      <c r="AC89" s="5">
        <v>-588.53</v>
      </c>
      <c r="AD89" s="5">
        <v>-13239.74</v>
      </c>
      <c r="AE89" s="5">
        <v>5567.87</v>
      </c>
      <c r="AF89" s="5">
        <v>0</v>
      </c>
    </row>
    <row r="90" spans="1:32">
      <c r="A90" s="5" t="s">
        <v>3817</v>
      </c>
      <c r="B90" s="5" t="s">
        <v>850</v>
      </c>
      <c r="C90" s="5" t="s">
        <v>851</v>
      </c>
      <c r="D90" s="5" t="s">
        <v>851</v>
      </c>
      <c r="E90" s="5" t="s">
        <v>496</v>
      </c>
      <c r="F90" s="85" t="s">
        <v>852</v>
      </c>
      <c r="G90" s="85" t="s">
        <v>735</v>
      </c>
      <c r="H90" s="85" t="s">
        <v>502</v>
      </c>
      <c r="I90" s="85" t="s">
        <v>3818</v>
      </c>
      <c r="J90" s="85" t="s">
        <v>3819</v>
      </c>
      <c r="K90" s="85" t="s">
        <v>3820</v>
      </c>
      <c r="L90" s="85">
        <v>123</v>
      </c>
      <c r="M90" s="85" t="s">
        <v>3391</v>
      </c>
      <c r="N90" s="85" t="s">
        <v>1724</v>
      </c>
      <c r="O90" s="88" t="s">
        <v>496</v>
      </c>
      <c r="P90" s="85" t="s">
        <v>3362</v>
      </c>
      <c r="Q90" s="85">
        <v>679795</v>
      </c>
      <c r="R90" s="5">
        <v>672430</v>
      </c>
      <c r="S90" s="5">
        <v>680318</v>
      </c>
      <c r="T90" s="5">
        <v>28087.26</v>
      </c>
      <c r="U90" s="5">
        <v>26827.65</v>
      </c>
      <c r="V90" s="5">
        <v>87738.9</v>
      </c>
      <c r="W90" s="5">
        <v>201</v>
      </c>
      <c r="X90" s="5">
        <v>201</v>
      </c>
      <c r="Y90" s="5">
        <v>201</v>
      </c>
      <c r="Z90" s="5">
        <v>0</v>
      </c>
      <c r="AA90" s="5">
        <v>-1.74</v>
      </c>
      <c r="AB90" s="5">
        <v>0</v>
      </c>
      <c r="AC90" s="5">
        <v>-5.0599999999999996</v>
      </c>
      <c r="AD90" s="5">
        <v>-40.479999999999997</v>
      </c>
      <c r="AE90" s="5">
        <v>44.71</v>
      </c>
      <c r="AF90" s="5">
        <v>0</v>
      </c>
    </row>
    <row r="91" spans="1:32">
      <c r="A91" s="5" t="s">
        <v>3821</v>
      </c>
      <c r="B91" s="5" t="s">
        <v>850</v>
      </c>
      <c r="C91" s="5" t="s">
        <v>851</v>
      </c>
      <c r="D91" s="5" t="s">
        <v>851</v>
      </c>
      <c r="E91" s="5" t="s">
        <v>496</v>
      </c>
      <c r="F91" s="85" t="s">
        <v>852</v>
      </c>
      <c r="G91" s="85" t="s">
        <v>735</v>
      </c>
      <c r="H91" s="85" t="s">
        <v>502</v>
      </c>
      <c r="I91" s="85" t="s">
        <v>3822</v>
      </c>
      <c r="J91" s="85" t="s">
        <v>3823</v>
      </c>
      <c r="K91" s="85" t="s">
        <v>3824</v>
      </c>
      <c r="L91" s="85">
        <v>123</v>
      </c>
      <c r="M91" s="85" t="s">
        <v>3382</v>
      </c>
      <c r="N91" s="85" t="s">
        <v>1724</v>
      </c>
      <c r="O91" s="88" t="s">
        <v>496</v>
      </c>
      <c r="P91" s="85" t="s">
        <v>3362</v>
      </c>
      <c r="Q91" s="85">
        <v>465751</v>
      </c>
      <c r="R91" s="5">
        <v>421653</v>
      </c>
      <c r="S91" s="5">
        <v>413678</v>
      </c>
      <c r="T91" s="5">
        <v>19260.11</v>
      </c>
      <c r="U91" s="5">
        <v>17007.47</v>
      </c>
      <c r="V91" s="5">
        <v>49711.39</v>
      </c>
      <c r="W91" s="5">
        <v>201</v>
      </c>
      <c r="X91" s="5">
        <v>201</v>
      </c>
      <c r="Y91" s="5">
        <v>201</v>
      </c>
      <c r="Z91" s="5">
        <v>0</v>
      </c>
      <c r="AA91" s="5">
        <v>-1.36</v>
      </c>
      <c r="AB91" s="5">
        <v>0</v>
      </c>
      <c r="AC91" s="5">
        <v>-3.33</v>
      </c>
      <c r="AD91" s="5">
        <v>-4.54</v>
      </c>
      <c r="AE91" s="5">
        <v>35.700000000000003</v>
      </c>
      <c r="AF91" s="5">
        <v>0</v>
      </c>
    </row>
    <row r="92" spans="1:32">
      <c r="A92" s="5" t="s">
        <v>3875</v>
      </c>
      <c r="B92" s="5" t="s">
        <v>763</v>
      </c>
      <c r="C92" s="5" t="s">
        <v>764</v>
      </c>
      <c r="D92" s="5" t="s">
        <v>764</v>
      </c>
      <c r="E92" s="5" t="s">
        <v>496</v>
      </c>
      <c r="F92" s="85" t="s">
        <v>765</v>
      </c>
      <c r="G92" s="85" t="s">
        <v>601</v>
      </c>
      <c r="H92" s="85" t="s">
        <v>502</v>
      </c>
      <c r="I92" s="85" t="s">
        <v>3876</v>
      </c>
      <c r="J92" s="85" t="s">
        <v>3877</v>
      </c>
      <c r="K92" s="85" t="s">
        <v>3878</v>
      </c>
      <c r="L92" s="85">
        <v>123</v>
      </c>
      <c r="M92" s="85" t="s">
        <v>3367</v>
      </c>
      <c r="N92" s="85" t="s">
        <v>1724</v>
      </c>
      <c r="O92" s="88" t="s">
        <v>496</v>
      </c>
      <c r="P92" s="85" t="s">
        <v>3377</v>
      </c>
      <c r="Q92" s="85">
        <v>154457</v>
      </c>
      <c r="R92" s="5">
        <v>140254</v>
      </c>
      <c r="S92" s="5">
        <v>137601</v>
      </c>
      <c r="T92" s="5">
        <v>6486.38</v>
      </c>
      <c r="U92" s="5">
        <v>5762.18</v>
      </c>
      <c r="V92" s="5">
        <v>16594.07</v>
      </c>
      <c r="W92" s="5">
        <v>201</v>
      </c>
      <c r="X92" s="5">
        <v>201</v>
      </c>
      <c r="Y92" s="5">
        <v>201</v>
      </c>
      <c r="Z92" s="5">
        <v>0</v>
      </c>
      <c r="AA92" s="5">
        <v>-1.82</v>
      </c>
      <c r="AB92" s="5">
        <v>0</v>
      </c>
      <c r="AC92" s="5">
        <v>-4.74</v>
      </c>
      <c r="AD92" s="5">
        <v>-27.15</v>
      </c>
      <c r="AE92" s="5">
        <v>47.07</v>
      </c>
      <c r="AF92" s="5">
        <v>0</v>
      </c>
    </row>
    <row r="93" spans="1:32">
      <c r="A93" s="5" t="s">
        <v>3634</v>
      </c>
      <c r="B93" s="5" t="s">
        <v>1198</v>
      </c>
      <c r="C93" s="5" t="s">
        <v>1199</v>
      </c>
      <c r="D93" s="5" t="s">
        <v>1199</v>
      </c>
      <c r="E93" s="5" t="s">
        <v>496</v>
      </c>
      <c r="F93" s="85" t="s">
        <v>1200</v>
      </c>
      <c r="G93" s="85" t="s">
        <v>558</v>
      </c>
      <c r="H93" s="85" t="s">
        <v>502</v>
      </c>
      <c r="I93" s="85" t="s">
        <v>3635</v>
      </c>
      <c r="J93" s="85" t="s">
        <v>3636</v>
      </c>
      <c r="K93" s="85" t="s">
        <v>3637</v>
      </c>
      <c r="L93" s="85">
        <v>123</v>
      </c>
      <c r="M93" s="85" t="s">
        <v>3355</v>
      </c>
      <c r="N93" s="85" t="s">
        <v>1724</v>
      </c>
      <c r="O93" s="88" t="s">
        <v>496</v>
      </c>
      <c r="P93" s="85" t="s">
        <v>3356</v>
      </c>
      <c r="Q93" s="85">
        <v>87</v>
      </c>
      <c r="R93" s="5">
        <v>110</v>
      </c>
      <c r="S93" s="5">
        <v>167</v>
      </c>
      <c r="T93" s="5">
        <v>41.09</v>
      </c>
      <c r="U93" s="5">
        <v>39.39</v>
      </c>
      <c r="V93" s="5">
        <v>65.39</v>
      </c>
      <c r="W93" s="5">
        <v>201</v>
      </c>
      <c r="X93" s="5">
        <v>201</v>
      </c>
      <c r="Y93" s="5">
        <v>201</v>
      </c>
      <c r="Z93" s="5">
        <v>0</v>
      </c>
      <c r="AA93" s="5">
        <v>-1.42</v>
      </c>
      <c r="AB93" s="5">
        <v>0</v>
      </c>
      <c r="AC93" s="5">
        <v>-3.44</v>
      </c>
      <c r="AD93" s="5">
        <v>-6.81</v>
      </c>
      <c r="AE93" s="5">
        <v>37.32</v>
      </c>
      <c r="AF93" s="5">
        <v>0</v>
      </c>
    </row>
    <row r="94" spans="1:32">
      <c r="A94" s="5" t="s">
        <v>3638</v>
      </c>
      <c r="B94" s="5" t="s">
        <v>1198</v>
      </c>
      <c r="C94" s="5" t="s">
        <v>1199</v>
      </c>
      <c r="D94" s="5" t="s">
        <v>1199</v>
      </c>
      <c r="E94" s="5" t="s">
        <v>496</v>
      </c>
      <c r="F94" s="85" t="s">
        <v>1200</v>
      </c>
      <c r="G94" s="85" t="s">
        <v>558</v>
      </c>
      <c r="H94" s="85" t="s">
        <v>502</v>
      </c>
      <c r="I94" s="85" t="s">
        <v>3639</v>
      </c>
      <c r="J94" s="85" t="s">
        <v>3640</v>
      </c>
      <c r="K94" s="85" t="s">
        <v>3641</v>
      </c>
      <c r="L94" s="85">
        <v>123</v>
      </c>
      <c r="M94" s="85" t="s">
        <v>3361</v>
      </c>
      <c r="N94" s="85" t="s">
        <v>1724</v>
      </c>
      <c r="O94" s="88" t="s">
        <v>496</v>
      </c>
      <c r="P94" s="85" t="s">
        <v>3642</v>
      </c>
      <c r="Q94" s="85">
        <v>1603992</v>
      </c>
      <c r="R94" s="5">
        <v>698566</v>
      </c>
      <c r="S94" s="5">
        <v>1902578</v>
      </c>
      <c r="T94" s="5">
        <v>65273.32</v>
      </c>
      <c r="U94" s="5">
        <v>-4079.71</v>
      </c>
      <c r="V94" s="5">
        <v>27252.32</v>
      </c>
      <c r="W94" s="5">
        <v>201</v>
      </c>
      <c r="X94" s="5">
        <v>201</v>
      </c>
      <c r="Y94" s="5">
        <v>201</v>
      </c>
      <c r="Z94" s="5">
        <v>0</v>
      </c>
      <c r="AA94" s="5">
        <v>-1.53</v>
      </c>
      <c r="AB94" s="5">
        <v>0</v>
      </c>
      <c r="AC94" s="5">
        <v>-3.76</v>
      </c>
      <c r="AD94" s="5">
        <v>-13.53</v>
      </c>
      <c r="AE94" s="5">
        <v>39.86</v>
      </c>
      <c r="AF94" s="5">
        <v>0</v>
      </c>
    </row>
    <row r="95" spans="1:32">
      <c r="A95" s="5" t="s">
        <v>3643</v>
      </c>
      <c r="B95" s="5" t="s">
        <v>1198</v>
      </c>
      <c r="C95" s="5" t="s">
        <v>1199</v>
      </c>
      <c r="D95" s="5" t="s">
        <v>1199</v>
      </c>
      <c r="E95" s="5" t="s">
        <v>496</v>
      </c>
      <c r="F95" s="85" t="s">
        <v>1200</v>
      </c>
      <c r="G95" s="85" t="s">
        <v>558</v>
      </c>
      <c r="H95" s="85" t="s">
        <v>502</v>
      </c>
      <c r="I95" s="85" t="s">
        <v>3644</v>
      </c>
      <c r="J95" s="85" t="s">
        <v>3645</v>
      </c>
      <c r="K95" s="85" t="s">
        <v>3646</v>
      </c>
      <c r="L95" s="85">
        <v>123</v>
      </c>
      <c r="M95" s="85" t="s">
        <v>3367</v>
      </c>
      <c r="N95" s="85" t="s">
        <v>1724</v>
      </c>
      <c r="O95" s="88" t="s">
        <v>496</v>
      </c>
      <c r="P95" s="85" t="s">
        <v>3377</v>
      </c>
      <c r="Q95" s="85">
        <v>120199</v>
      </c>
      <c r="R95" s="5">
        <v>119222</v>
      </c>
      <c r="S95" s="5">
        <v>144139</v>
      </c>
      <c r="T95" s="5">
        <v>5076.34</v>
      </c>
      <c r="U95" s="5">
        <v>4861.8599999999997</v>
      </c>
      <c r="V95" s="5">
        <v>20804.63</v>
      </c>
      <c r="W95" s="5">
        <v>201</v>
      </c>
      <c r="X95" s="5">
        <v>201</v>
      </c>
      <c r="Y95" s="5">
        <v>201</v>
      </c>
      <c r="Z95" s="5">
        <v>0</v>
      </c>
      <c r="AA95" s="5">
        <v>-645.99</v>
      </c>
      <c r="AB95" s="5">
        <v>0</v>
      </c>
      <c r="AC95" s="5">
        <v>-3394.49</v>
      </c>
      <c r="AD95" s="5">
        <v>-76551.009999999995</v>
      </c>
      <c r="AE95" s="5">
        <v>25144.75</v>
      </c>
      <c r="AF95" s="5">
        <v>0</v>
      </c>
    </row>
    <row r="96" spans="1:32">
      <c r="A96" s="5" t="s">
        <v>3387</v>
      </c>
      <c r="B96" s="5" t="s">
        <v>1659</v>
      </c>
      <c r="C96" s="5" t="s">
        <v>1660</v>
      </c>
      <c r="D96" s="5" t="s">
        <v>1660</v>
      </c>
      <c r="E96" s="5" t="s">
        <v>496</v>
      </c>
      <c r="F96" s="85" t="s">
        <v>1661</v>
      </c>
      <c r="G96" s="85" t="s">
        <v>519</v>
      </c>
      <c r="H96" s="85" t="s">
        <v>502</v>
      </c>
      <c r="I96" s="85" t="s">
        <v>3388</v>
      </c>
      <c r="J96" s="85" t="s">
        <v>3389</v>
      </c>
      <c r="K96" s="85" t="s">
        <v>3390</v>
      </c>
      <c r="L96" s="85">
        <v>123</v>
      </c>
      <c r="M96" s="85" t="s">
        <v>3391</v>
      </c>
      <c r="N96" s="85" t="s">
        <v>1724</v>
      </c>
      <c r="O96" s="88" t="s">
        <v>496</v>
      </c>
      <c r="P96" s="85" t="s">
        <v>3362</v>
      </c>
      <c r="Q96" s="85">
        <v>809346</v>
      </c>
      <c r="R96" s="5">
        <v>673361</v>
      </c>
      <c r="S96" s="5">
        <v>661087</v>
      </c>
      <c r="T96" s="5">
        <v>33294.78</v>
      </c>
      <c r="U96" s="5">
        <v>26950.59</v>
      </c>
      <c r="V96" s="5">
        <v>73714.649999999994</v>
      </c>
      <c r="W96" s="5">
        <v>201</v>
      </c>
      <c r="X96" s="5">
        <v>201</v>
      </c>
      <c r="Y96" s="5">
        <v>201</v>
      </c>
      <c r="Z96" s="5">
        <v>0</v>
      </c>
      <c r="AA96" s="5">
        <v>-2.2200000000000002</v>
      </c>
      <c r="AB96" s="5">
        <v>0</v>
      </c>
      <c r="AC96" s="5">
        <v>-5.72</v>
      </c>
      <c r="AD96" s="5">
        <v>-54.2</v>
      </c>
      <c r="AE96" s="5">
        <v>56.87</v>
      </c>
      <c r="AF96" s="5">
        <v>0</v>
      </c>
    </row>
    <row r="97" spans="1:32">
      <c r="A97" s="5" t="s">
        <v>3392</v>
      </c>
      <c r="B97" s="5" t="s">
        <v>1659</v>
      </c>
      <c r="C97" s="5" t="s">
        <v>1660</v>
      </c>
      <c r="D97" s="5" t="s">
        <v>1660</v>
      </c>
      <c r="E97" s="5" t="s">
        <v>496</v>
      </c>
      <c r="F97" s="85" t="s">
        <v>1661</v>
      </c>
      <c r="G97" s="85" t="s">
        <v>519</v>
      </c>
      <c r="H97" s="85" t="s">
        <v>502</v>
      </c>
      <c r="I97" s="85" t="s">
        <v>3393</v>
      </c>
      <c r="J97" s="85" t="s">
        <v>3394</v>
      </c>
      <c r="K97" s="85" t="s">
        <v>3395</v>
      </c>
      <c r="L97" s="85">
        <v>123</v>
      </c>
      <c r="M97" s="85" t="s">
        <v>3355</v>
      </c>
      <c r="N97" s="85" t="s">
        <v>1724</v>
      </c>
      <c r="O97" s="88" t="s">
        <v>496</v>
      </c>
      <c r="P97" s="85" t="s">
        <v>3356</v>
      </c>
      <c r="Q97" s="85">
        <v>33</v>
      </c>
      <c r="R97" s="5">
        <v>44</v>
      </c>
      <c r="S97" s="5">
        <v>44</v>
      </c>
      <c r="T97" s="5">
        <v>38.43</v>
      </c>
      <c r="U97" s="5">
        <v>36.31</v>
      </c>
      <c r="V97" s="5">
        <v>45.65</v>
      </c>
      <c r="W97" s="5">
        <v>201</v>
      </c>
      <c r="X97" s="5">
        <v>201</v>
      </c>
      <c r="Y97" s="5">
        <v>201</v>
      </c>
      <c r="Z97" s="5">
        <v>0</v>
      </c>
      <c r="AA97" s="5">
        <v>-91.08</v>
      </c>
      <c r="AB97" s="5">
        <v>0</v>
      </c>
      <c r="AC97" s="5">
        <v>-444.89</v>
      </c>
      <c r="AD97" s="5">
        <v>-9934.7999999999993</v>
      </c>
      <c r="AE97" s="5">
        <v>3219.55</v>
      </c>
      <c r="AF97" s="5">
        <v>0</v>
      </c>
    </row>
    <row r="98" spans="1:32">
      <c r="A98" s="5" t="s">
        <v>3378</v>
      </c>
      <c r="B98" s="5" t="s">
        <v>1683</v>
      </c>
      <c r="C98" s="5" t="s">
        <v>1684</v>
      </c>
      <c r="D98" s="5" t="s">
        <v>1684</v>
      </c>
      <c r="E98" s="5" t="s">
        <v>496</v>
      </c>
      <c r="F98" s="85" t="s">
        <v>1685</v>
      </c>
      <c r="G98" s="85" t="s">
        <v>519</v>
      </c>
      <c r="H98" s="85" t="s">
        <v>502</v>
      </c>
      <c r="I98" s="85" t="s">
        <v>3379</v>
      </c>
      <c r="J98" s="85" t="s">
        <v>3380</v>
      </c>
      <c r="K98" s="85" t="s">
        <v>3381</v>
      </c>
      <c r="L98" s="85">
        <v>123</v>
      </c>
      <c r="M98" s="85" t="s">
        <v>3382</v>
      </c>
      <c r="N98" s="85" t="s">
        <v>1724</v>
      </c>
      <c r="O98" s="88" t="s">
        <v>496</v>
      </c>
      <c r="P98" s="85" t="s">
        <v>3377</v>
      </c>
      <c r="Q98" s="85">
        <v>180747</v>
      </c>
      <c r="R98" s="5">
        <v>162024</v>
      </c>
      <c r="S98" s="5">
        <v>159768</v>
      </c>
      <c r="T98" s="5">
        <v>7568.48</v>
      </c>
      <c r="U98" s="5">
        <v>6629.59</v>
      </c>
      <c r="V98" s="5">
        <v>19139.38</v>
      </c>
      <c r="W98" s="5">
        <v>201</v>
      </c>
      <c r="X98" s="5">
        <v>201</v>
      </c>
      <c r="Y98" s="5">
        <v>201</v>
      </c>
      <c r="Z98" s="5">
        <v>0</v>
      </c>
      <c r="AA98" s="5">
        <v>-9.34</v>
      </c>
      <c r="AB98" s="5">
        <v>0</v>
      </c>
      <c r="AC98" s="5">
        <v>-50.76</v>
      </c>
      <c r="AD98" s="5">
        <v>-1055.1300000000001</v>
      </c>
      <c r="AE98" s="5">
        <v>266.51</v>
      </c>
      <c r="AF98" s="5">
        <v>0</v>
      </c>
    </row>
    <row r="99" spans="1:32">
      <c r="A99" s="5" t="s">
        <v>3741</v>
      </c>
      <c r="B99" s="5" t="s">
        <v>983</v>
      </c>
      <c r="C99" s="5" t="s">
        <v>984</v>
      </c>
      <c r="D99" s="5" t="s">
        <v>984</v>
      </c>
      <c r="E99" s="5" t="s">
        <v>496</v>
      </c>
      <c r="F99" s="85" t="s">
        <v>985</v>
      </c>
      <c r="G99" s="85" t="s">
        <v>632</v>
      </c>
      <c r="H99" s="85" t="s">
        <v>502</v>
      </c>
      <c r="I99" s="85" t="s">
        <v>3742</v>
      </c>
      <c r="J99" s="85" t="s">
        <v>3743</v>
      </c>
      <c r="K99" s="85" t="s">
        <v>3744</v>
      </c>
      <c r="L99" s="85">
        <v>123</v>
      </c>
      <c r="M99" s="85" t="s">
        <v>3367</v>
      </c>
      <c r="N99" s="85" t="s">
        <v>1724</v>
      </c>
      <c r="O99" s="88" t="s">
        <v>496</v>
      </c>
      <c r="P99" s="85" t="s">
        <v>3377</v>
      </c>
      <c r="Q99" s="85">
        <v>144921</v>
      </c>
      <c r="R99" s="5">
        <v>131246</v>
      </c>
      <c r="S99" s="5">
        <v>128766</v>
      </c>
      <c r="T99" s="5">
        <v>6093.89</v>
      </c>
      <c r="U99" s="5">
        <v>5373.64</v>
      </c>
      <c r="V99" s="5">
        <v>15373.91</v>
      </c>
      <c r="W99" s="5">
        <v>201</v>
      </c>
      <c r="X99" s="5">
        <v>201</v>
      </c>
      <c r="Y99" s="5">
        <v>201</v>
      </c>
      <c r="Z99" s="5">
        <v>0</v>
      </c>
      <c r="AA99" s="5">
        <v>-161.69</v>
      </c>
      <c r="AB99" s="5">
        <v>0</v>
      </c>
      <c r="AC99" s="5">
        <v>-650.69000000000005</v>
      </c>
      <c r="AD99" s="5">
        <v>-14701.11</v>
      </c>
      <c r="AE99" s="5">
        <v>5932.34</v>
      </c>
      <c r="AF99" s="5">
        <v>0</v>
      </c>
    </row>
    <row r="100" spans="1:32">
      <c r="A100" s="5" t="s">
        <v>3883</v>
      </c>
      <c r="B100" s="5" t="s">
        <v>736</v>
      </c>
      <c r="C100" s="5" t="s">
        <v>737</v>
      </c>
      <c r="D100" s="5" t="s">
        <v>737</v>
      </c>
      <c r="E100" s="5" t="s">
        <v>496</v>
      </c>
      <c r="F100" s="85" t="s">
        <v>738</v>
      </c>
      <c r="G100" s="85" t="s">
        <v>589</v>
      </c>
      <c r="H100" s="85" t="s">
        <v>502</v>
      </c>
      <c r="I100" s="85" t="s">
        <v>3884</v>
      </c>
      <c r="J100" s="85" t="s">
        <v>3885</v>
      </c>
      <c r="K100" s="85" t="s">
        <v>3886</v>
      </c>
      <c r="L100" s="85">
        <v>123</v>
      </c>
      <c r="M100" s="85" t="s">
        <v>3407</v>
      </c>
      <c r="N100" s="85" t="s">
        <v>1724</v>
      </c>
      <c r="O100" s="88" t="s">
        <v>496</v>
      </c>
      <c r="P100" s="85" t="s">
        <v>3377</v>
      </c>
      <c r="Q100" s="85">
        <v>46451</v>
      </c>
      <c r="R100" s="5">
        <v>38961</v>
      </c>
      <c r="S100" s="5">
        <v>38087</v>
      </c>
      <c r="T100" s="5">
        <v>2005.42</v>
      </c>
      <c r="U100" s="5">
        <v>1612.7</v>
      </c>
      <c r="V100" s="5">
        <v>4172.87</v>
      </c>
      <c r="W100" s="5">
        <v>201</v>
      </c>
      <c r="X100" s="5">
        <v>201</v>
      </c>
      <c r="Y100" s="5">
        <v>201</v>
      </c>
      <c r="Z100" s="5">
        <v>0</v>
      </c>
      <c r="AA100" s="5">
        <v>-94.65</v>
      </c>
      <c r="AB100" s="5">
        <v>0</v>
      </c>
      <c r="AC100" s="5">
        <v>-281.62</v>
      </c>
      <c r="AD100" s="5">
        <v>-6260.28</v>
      </c>
      <c r="AE100" s="5">
        <v>3419.88</v>
      </c>
      <c r="AF100" s="5">
        <v>0</v>
      </c>
    </row>
    <row r="101" spans="1:32">
      <c r="A101" s="5" t="s">
        <v>3469</v>
      </c>
      <c r="B101" s="5" t="s">
        <v>1528</v>
      </c>
      <c r="C101" s="5" t="s">
        <v>1529</v>
      </c>
      <c r="D101" s="5" t="s">
        <v>1529</v>
      </c>
      <c r="E101" s="5" t="s">
        <v>496</v>
      </c>
      <c r="F101" s="85" t="s">
        <v>1530</v>
      </c>
      <c r="G101" s="85" t="s">
        <v>589</v>
      </c>
      <c r="H101" s="85" t="s">
        <v>502</v>
      </c>
      <c r="I101" s="85" t="s">
        <v>3470</v>
      </c>
      <c r="J101" s="85" t="s">
        <v>496</v>
      </c>
      <c r="K101" s="85" t="s">
        <v>3471</v>
      </c>
      <c r="L101" s="85">
        <v>123</v>
      </c>
      <c r="M101" s="85" t="s">
        <v>3460</v>
      </c>
      <c r="N101" s="85" t="s">
        <v>1724</v>
      </c>
      <c r="O101" s="88" t="s">
        <v>496</v>
      </c>
      <c r="P101" s="85" t="s">
        <v>3377</v>
      </c>
      <c r="Q101" s="85">
        <v>137113</v>
      </c>
      <c r="R101" s="5">
        <v>112538</v>
      </c>
      <c r="S101" s="5">
        <v>110239</v>
      </c>
      <c r="T101" s="5">
        <v>5746.7</v>
      </c>
      <c r="U101" s="5">
        <v>4611.38</v>
      </c>
      <c r="V101" s="5">
        <v>13066.98</v>
      </c>
      <c r="W101" s="5">
        <v>201</v>
      </c>
      <c r="X101" s="5">
        <v>201</v>
      </c>
      <c r="Y101" s="5">
        <v>201</v>
      </c>
      <c r="Z101" s="5">
        <v>0</v>
      </c>
      <c r="AA101" s="5">
        <v>-223.89</v>
      </c>
      <c r="AB101" s="5">
        <v>0</v>
      </c>
      <c r="AC101" s="5">
        <v>-869.66</v>
      </c>
      <c r="AD101" s="5">
        <v>-19664.259999999998</v>
      </c>
      <c r="AE101" s="5">
        <v>8364.51</v>
      </c>
      <c r="AF101" s="5">
        <v>0</v>
      </c>
    </row>
    <row r="102" spans="1:32">
      <c r="A102" s="5" t="s">
        <v>3647</v>
      </c>
      <c r="B102" s="5" t="s">
        <v>1185</v>
      </c>
      <c r="C102" s="5" t="s">
        <v>1186</v>
      </c>
      <c r="D102" s="5" t="s">
        <v>1186</v>
      </c>
      <c r="E102" s="5" t="s">
        <v>496</v>
      </c>
      <c r="F102" s="85" t="s">
        <v>1187</v>
      </c>
      <c r="G102" s="85" t="s">
        <v>558</v>
      </c>
      <c r="H102" s="85" t="s">
        <v>502</v>
      </c>
      <c r="I102" s="85" t="s">
        <v>3648</v>
      </c>
      <c r="J102" s="85" t="s">
        <v>3649</v>
      </c>
      <c r="K102" s="85" t="s">
        <v>3650</v>
      </c>
      <c r="L102" s="85">
        <v>123</v>
      </c>
      <c r="M102" s="85" t="s">
        <v>3407</v>
      </c>
      <c r="N102" s="85" t="s">
        <v>1724</v>
      </c>
      <c r="O102" s="88" t="s">
        <v>496</v>
      </c>
      <c r="P102" s="85" t="s">
        <v>3377</v>
      </c>
      <c r="Q102" s="85">
        <v>165639</v>
      </c>
      <c r="R102" s="5">
        <v>130809</v>
      </c>
      <c r="S102" s="5">
        <v>99872</v>
      </c>
      <c r="T102" s="5">
        <v>6920.83</v>
      </c>
      <c r="U102" s="5">
        <v>5311.93</v>
      </c>
      <c r="V102" s="5">
        <v>7159.62</v>
      </c>
      <c r="W102" s="5">
        <v>201</v>
      </c>
      <c r="X102" s="5">
        <v>201</v>
      </c>
      <c r="Y102" s="5">
        <v>201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</row>
    <row r="103" spans="1:32">
      <c r="A103" s="5" t="s">
        <v>3868</v>
      </c>
      <c r="B103" s="5" t="s">
        <v>792</v>
      </c>
      <c r="C103" s="5" t="s">
        <v>793</v>
      </c>
      <c r="D103" s="5" t="s">
        <v>793</v>
      </c>
      <c r="E103" s="5" t="s">
        <v>496</v>
      </c>
      <c r="F103" s="85" t="s">
        <v>794</v>
      </c>
      <c r="G103" s="85" t="s">
        <v>601</v>
      </c>
      <c r="H103" s="85" t="s">
        <v>502</v>
      </c>
      <c r="I103" s="85" t="s">
        <v>3869</v>
      </c>
      <c r="J103" s="85" t="s">
        <v>496</v>
      </c>
      <c r="K103" s="85" t="s">
        <v>3870</v>
      </c>
      <c r="L103" s="85">
        <v>123</v>
      </c>
      <c r="M103" s="85" t="s">
        <v>496</v>
      </c>
      <c r="N103" s="85" t="s">
        <v>1724</v>
      </c>
      <c r="O103" s="88" t="s">
        <v>496</v>
      </c>
      <c r="P103" s="85" t="s">
        <v>3356</v>
      </c>
      <c r="Q103" s="85">
        <v>17749</v>
      </c>
      <c r="R103" s="5">
        <v>15286</v>
      </c>
      <c r="S103" s="5">
        <v>14968</v>
      </c>
      <c r="T103" s="5">
        <v>810.19</v>
      </c>
      <c r="U103" s="5">
        <v>704.64</v>
      </c>
      <c r="V103" s="5">
        <v>2254.4899999999998</v>
      </c>
      <c r="W103" s="5">
        <v>201</v>
      </c>
      <c r="X103" s="5">
        <v>201</v>
      </c>
      <c r="Y103" s="5">
        <v>201</v>
      </c>
      <c r="Z103" s="5">
        <v>0</v>
      </c>
      <c r="AA103" s="5">
        <v>-20.93</v>
      </c>
      <c r="AB103" s="5">
        <v>0</v>
      </c>
      <c r="AC103" s="5">
        <v>-76.38</v>
      </c>
      <c r="AD103" s="5">
        <v>-1636.18</v>
      </c>
      <c r="AE103" s="5">
        <v>689.38</v>
      </c>
      <c r="AF103" s="5">
        <v>0</v>
      </c>
    </row>
    <row r="104" spans="1:32">
      <c r="A104" s="5" t="s">
        <v>3472</v>
      </c>
      <c r="B104" s="5" t="s">
        <v>1524</v>
      </c>
      <c r="C104" s="5" t="s">
        <v>1525</v>
      </c>
      <c r="D104" s="5" t="s">
        <v>1525</v>
      </c>
      <c r="E104" s="5" t="s">
        <v>496</v>
      </c>
      <c r="F104" s="85" t="s">
        <v>1526</v>
      </c>
      <c r="G104" s="85" t="s">
        <v>519</v>
      </c>
      <c r="H104" s="85" t="s">
        <v>502</v>
      </c>
      <c r="I104" s="85" t="s">
        <v>3473</v>
      </c>
      <c r="J104" s="85" t="s">
        <v>3474</v>
      </c>
      <c r="K104" s="85" t="s">
        <v>3475</v>
      </c>
      <c r="L104" s="85">
        <v>123</v>
      </c>
      <c r="M104" s="85" t="s">
        <v>3407</v>
      </c>
      <c r="N104" s="85" t="s">
        <v>1724</v>
      </c>
      <c r="O104" s="88" t="s">
        <v>496</v>
      </c>
      <c r="P104" s="85" t="s">
        <v>3356</v>
      </c>
      <c r="Q104" s="85">
        <v>23522</v>
      </c>
      <c r="R104" s="5">
        <v>22078</v>
      </c>
      <c r="S104" s="5">
        <v>21330</v>
      </c>
      <c r="T104" s="5">
        <v>1059.1500000000001</v>
      </c>
      <c r="U104" s="5">
        <v>973.7</v>
      </c>
      <c r="V104" s="5">
        <v>2644.03</v>
      </c>
      <c r="W104" s="5">
        <v>201</v>
      </c>
      <c r="X104" s="5">
        <v>201</v>
      </c>
      <c r="Y104" s="5">
        <v>201</v>
      </c>
      <c r="Z104" s="5">
        <v>0</v>
      </c>
      <c r="AA104" s="5">
        <v>-1.44</v>
      </c>
      <c r="AB104" s="5">
        <v>0</v>
      </c>
      <c r="AC104" s="5">
        <v>-3.54</v>
      </c>
      <c r="AD104" s="5">
        <v>-8.98</v>
      </c>
      <c r="AE104" s="5">
        <v>37.78</v>
      </c>
      <c r="AF104" s="5">
        <v>0</v>
      </c>
    </row>
    <row r="105" spans="1:32">
      <c r="A105" s="5" t="s">
        <v>3825</v>
      </c>
      <c r="B105" s="5" t="s">
        <v>846</v>
      </c>
      <c r="C105" s="5" t="s">
        <v>847</v>
      </c>
      <c r="D105" s="5" t="s">
        <v>847</v>
      </c>
      <c r="E105" s="5" t="s">
        <v>496</v>
      </c>
      <c r="F105" s="85" t="s">
        <v>848</v>
      </c>
      <c r="G105" s="85" t="s">
        <v>601</v>
      </c>
      <c r="H105" s="85" t="s">
        <v>502</v>
      </c>
      <c r="I105" s="85" t="s">
        <v>3826</v>
      </c>
      <c r="J105" s="85" t="s">
        <v>3827</v>
      </c>
      <c r="K105" s="85" t="s">
        <v>3828</v>
      </c>
      <c r="L105" s="85">
        <v>123</v>
      </c>
      <c r="M105" s="85" t="s">
        <v>3367</v>
      </c>
      <c r="N105" s="85" t="s">
        <v>1724</v>
      </c>
      <c r="O105" s="88" t="s">
        <v>496</v>
      </c>
      <c r="P105" s="85" t="s">
        <v>3356</v>
      </c>
      <c r="Q105" s="85">
        <v>87</v>
      </c>
      <c r="R105" s="5">
        <v>77</v>
      </c>
      <c r="S105" s="5">
        <v>78</v>
      </c>
      <c r="T105" s="5">
        <v>66.900000000000006</v>
      </c>
      <c r="U105" s="5">
        <v>62.64</v>
      </c>
      <c r="V105" s="5">
        <v>70.58</v>
      </c>
      <c r="W105" s="5">
        <v>201</v>
      </c>
      <c r="X105" s="5">
        <v>201</v>
      </c>
      <c r="Y105" s="5">
        <v>201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</row>
    <row r="106" spans="1:32">
      <c r="A106" s="5" t="s">
        <v>3651</v>
      </c>
      <c r="B106" s="5" t="s">
        <v>1180</v>
      </c>
      <c r="C106" s="5" t="s">
        <v>1181</v>
      </c>
      <c r="D106" s="5" t="s">
        <v>1181</v>
      </c>
      <c r="E106" s="5" t="s">
        <v>496</v>
      </c>
      <c r="F106" s="85" t="s">
        <v>1182</v>
      </c>
      <c r="G106" s="85" t="s">
        <v>605</v>
      </c>
      <c r="H106" s="85" t="s">
        <v>502</v>
      </c>
      <c r="I106" s="85" t="s">
        <v>3652</v>
      </c>
      <c r="J106" s="85" t="s">
        <v>3653</v>
      </c>
      <c r="K106" s="85" t="s">
        <v>496</v>
      </c>
      <c r="L106" s="85">
        <v>123</v>
      </c>
      <c r="M106" s="85" t="s">
        <v>3407</v>
      </c>
      <c r="N106" s="85" t="s">
        <v>1724</v>
      </c>
      <c r="O106" s="88" t="s">
        <v>1985</v>
      </c>
      <c r="P106" s="85" t="s">
        <v>496</v>
      </c>
      <c r="Q106" s="8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201</v>
      </c>
      <c r="X106" s="5">
        <v>201</v>
      </c>
      <c r="Y106" s="5">
        <v>201</v>
      </c>
      <c r="Z106" s="5">
        <v>0</v>
      </c>
      <c r="AA106" s="5">
        <v>-568.25</v>
      </c>
      <c r="AB106" s="5">
        <v>0</v>
      </c>
      <c r="AC106" s="5">
        <v>-2021.5</v>
      </c>
      <c r="AD106" s="5">
        <v>-45426.17</v>
      </c>
      <c r="AE106" s="5">
        <v>22695.74</v>
      </c>
      <c r="AF106" s="5">
        <v>0</v>
      </c>
    </row>
    <row r="107" spans="1:32">
      <c r="A107" s="5" t="s">
        <v>3701</v>
      </c>
      <c r="B107" s="5" t="s">
        <v>1069</v>
      </c>
      <c r="C107" s="5" t="s">
        <v>1070</v>
      </c>
      <c r="D107" s="5" t="s">
        <v>1070</v>
      </c>
      <c r="E107" s="5" t="s">
        <v>496</v>
      </c>
      <c r="F107" s="85" t="s">
        <v>1071</v>
      </c>
      <c r="G107" s="85" t="s">
        <v>605</v>
      </c>
      <c r="H107" s="85" t="s">
        <v>502</v>
      </c>
      <c r="I107" s="85" t="s">
        <v>3702</v>
      </c>
      <c r="J107" s="85" t="s">
        <v>3703</v>
      </c>
      <c r="K107" s="85" t="s">
        <v>3704</v>
      </c>
      <c r="L107" s="85">
        <v>123</v>
      </c>
      <c r="M107" s="85" t="s">
        <v>3460</v>
      </c>
      <c r="N107" s="85" t="s">
        <v>1724</v>
      </c>
      <c r="O107" s="88" t="s">
        <v>496</v>
      </c>
      <c r="P107" s="85" t="s">
        <v>3377</v>
      </c>
      <c r="Q107" s="85">
        <v>160639</v>
      </c>
      <c r="R107" s="5">
        <v>145422</v>
      </c>
      <c r="S107" s="5">
        <v>90161</v>
      </c>
      <c r="T107" s="5">
        <v>6715.03</v>
      </c>
      <c r="U107" s="5">
        <v>5932.34</v>
      </c>
      <c r="V107" s="5">
        <v>5383.04</v>
      </c>
      <c r="W107" s="5">
        <v>201</v>
      </c>
      <c r="X107" s="5">
        <v>201</v>
      </c>
      <c r="Y107" s="5">
        <v>201</v>
      </c>
      <c r="Z107" s="5">
        <v>0</v>
      </c>
      <c r="AA107" s="5">
        <v>-1.36</v>
      </c>
      <c r="AB107" s="5">
        <v>0</v>
      </c>
      <c r="AC107" s="5">
        <v>-3.11</v>
      </c>
      <c r="AD107" s="5">
        <v>0</v>
      </c>
      <c r="AE107" s="5">
        <v>35.99</v>
      </c>
      <c r="AF107" s="5">
        <v>0</v>
      </c>
    </row>
    <row r="108" spans="1:32">
      <c r="A108" s="5" t="s">
        <v>3400</v>
      </c>
      <c r="B108" s="5" t="s">
        <v>1650</v>
      </c>
      <c r="C108" s="5" t="s">
        <v>1651</v>
      </c>
      <c r="D108" s="5" t="s">
        <v>1651</v>
      </c>
      <c r="E108" s="5" t="s">
        <v>496</v>
      </c>
      <c r="F108" s="85" t="s">
        <v>1652</v>
      </c>
      <c r="G108" s="85" t="s">
        <v>589</v>
      </c>
      <c r="H108" s="85" t="s">
        <v>502</v>
      </c>
      <c r="I108" s="85" t="s">
        <v>3401</v>
      </c>
      <c r="J108" s="85" t="s">
        <v>3402</v>
      </c>
      <c r="K108" s="85" t="s">
        <v>3403</v>
      </c>
      <c r="L108" s="85">
        <v>123</v>
      </c>
      <c r="M108" s="85" t="s">
        <v>3367</v>
      </c>
      <c r="N108" s="85" t="s">
        <v>1724</v>
      </c>
      <c r="O108" s="88" t="s">
        <v>496</v>
      </c>
      <c r="P108" s="85" t="s">
        <v>3377</v>
      </c>
      <c r="Q108" s="85">
        <v>220413</v>
      </c>
      <c r="R108" s="5">
        <v>200212</v>
      </c>
      <c r="S108" s="5">
        <v>196427</v>
      </c>
      <c r="T108" s="5">
        <v>9201.1</v>
      </c>
      <c r="U108" s="5">
        <v>8143.88</v>
      </c>
      <c r="V108" s="5">
        <v>23535.3</v>
      </c>
      <c r="W108" s="5">
        <v>201</v>
      </c>
      <c r="X108" s="5">
        <v>201</v>
      </c>
      <c r="Y108" s="5">
        <v>201</v>
      </c>
      <c r="Z108" s="5">
        <v>0</v>
      </c>
      <c r="AA108" s="5">
        <v>-100.22</v>
      </c>
      <c r="AB108" s="5">
        <v>0</v>
      </c>
      <c r="AC108" s="5">
        <v>-377.67</v>
      </c>
      <c r="AD108" s="5">
        <v>-8451.94</v>
      </c>
      <c r="AE108" s="5">
        <v>3576.67</v>
      </c>
      <c r="AF108" s="5">
        <v>0</v>
      </c>
    </row>
    <row r="109" spans="1:32">
      <c r="A109" s="5" t="s">
        <v>3906</v>
      </c>
      <c r="B109" s="5" t="s">
        <v>629</v>
      </c>
      <c r="C109" s="5" t="s">
        <v>630</v>
      </c>
      <c r="D109" s="5" t="s">
        <v>630</v>
      </c>
      <c r="E109" s="5" t="s">
        <v>496</v>
      </c>
      <c r="F109" s="85" t="s">
        <v>631</v>
      </c>
      <c r="G109" s="85" t="s">
        <v>632</v>
      </c>
      <c r="H109" s="85" t="s">
        <v>502</v>
      </c>
      <c r="I109" s="85" t="s">
        <v>3907</v>
      </c>
      <c r="J109" s="85" t="s">
        <v>3908</v>
      </c>
      <c r="K109" s="85" t="s">
        <v>3909</v>
      </c>
      <c r="L109" s="85">
        <v>123</v>
      </c>
      <c r="M109" s="85" t="s">
        <v>3460</v>
      </c>
      <c r="N109" s="85" t="s">
        <v>1724</v>
      </c>
      <c r="O109" s="88" t="s">
        <v>496</v>
      </c>
      <c r="P109" s="85" t="s">
        <v>3377</v>
      </c>
      <c r="Q109" s="85">
        <v>59234</v>
      </c>
      <c r="R109" s="5">
        <v>54375</v>
      </c>
      <c r="S109" s="5">
        <v>52997</v>
      </c>
      <c r="T109" s="5">
        <v>2533.87</v>
      </c>
      <c r="U109" s="5">
        <v>2278.7800000000002</v>
      </c>
      <c r="V109" s="5">
        <v>6465.66</v>
      </c>
      <c r="W109" s="5">
        <v>201</v>
      </c>
      <c r="X109" s="5">
        <v>201</v>
      </c>
      <c r="Y109" s="5">
        <v>201</v>
      </c>
      <c r="Z109" s="5">
        <v>0</v>
      </c>
      <c r="AA109" s="5">
        <v>-146.66</v>
      </c>
      <c r="AB109" s="5">
        <v>0</v>
      </c>
      <c r="AC109" s="5">
        <v>-593.46</v>
      </c>
      <c r="AD109" s="5">
        <v>-13301.06</v>
      </c>
      <c r="AE109" s="5">
        <v>5373.64</v>
      </c>
      <c r="AF109" s="5">
        <v>0</v>
      </c>
    </row>
    <row r="110" spans="1:32">
      <c r="A110" s="5" t="s">
        <v>3709</v>
      </c>
      <c r="B110" s="5" t="s">
        <v>1043</v>
      </c>
      <c r="C110" s="5" t="s">
        <v>1044</v>
      </c>
      <c r="D110" s="5" t="s">
        <v>1044</v>
      </c>
      <c r="E110" s="5" t="s">
        <v>496</v>
      </c>
      <c r="F110" s="85" t="s">
        <v>1045</v>
      </c>
      <c r="G110" s="85" t="s">
        <v>569</v>
      </c>
      <c r="H110" s="85" t="s">
        <v>502</v>
      </c>
      <c r="I110" s="85" t="s">
        <v>3710</v>
      </c>
      <c r="J110" s="85" t="s">
        <v>3711</v>
      </c>
      <c r="K110" s="85" t="s">
        <v>3712</v>
      </c>
      <c r="L110" s="85">
        <v>123</v>
      </c>
      <c r="M110" s="85" t="s">
        <v>3367</v>
      </c>
      <c r="N110" s="85" t="s">
        <v>1724</v>
      </c>
      <c r="O110" s="88" t="s">
        <v>496</v>
      </c>
      <c r="P110" s="85" t="s">
        <v>3377</v>
      </c>
      <c r="Q110" s="85">
        <v>216360</v>
      </c>
      <c r="R110" s="5">
        <v>204099</v>
      </c>
      <c r="S110" s="5">
        <v>91418</v>
      </c>
      <c r="T110" s="5">
        <v>9034.2800000000007</v>
      </c>
      <c r="U110" s="5">
        <v>8364.51</v>
      </c>
      <c r="V110" s="5">
        <v>642.64</v>
      </c>
      <c r="W110" s="5">
        <v>201</v>
      </c>
      <c r="X110" s="5">
        <v>201</v>
      </c>
      <c r="Y110" s="5">
        <v>201</v>
      </c>
      <c r="Z110" s="5">
        <v>0</v>
      </c>
      <c r="AA110" s="5">
        <v>-750.97</v>
      </c>
      <c r="AB110" s="5">
        <v>0</v>
      </c>
      <c r="AC110" s="5">
        <v>-2582.11</v>
      </c>
      <c r="AD110" s="5">
        <v>-57868.26</v>
      </c>
      <c r="AE110" s="5">
        <v>30307.83</v>
      </c>
      <c r="AF110" s="5">
        <v>0</v>
      </c>
    </row>
    <row r="111" spans="1:32">
      <c r="A111" s="5" t="s">
        <v>3734</v>
      </c>
      <c r="B111" s="5" t="s">
        <v>1012</v>
      </c>
      <c r="C111" s="5" t="s">
        <v>1013</v>
      </c>
      <c r="D111" s="5" t="s">
        <v>1013</v>
      </c>
      <c r="E111" s="5" t="s">
        <v>496</v>
      </c>
      <c r="F111" s="85" t="s">
        <v>1014</v>
      </c>
      <c r="G111" s="85" t="s">
        <v>501</v>
      </c>
      <c r="H111" s="85" t="s">
        <v>502</v>
      </c>
      <c r="I111" s="85" t="s">
        <v>3735</v>
      </c>
      <c r="J111" s="85" t="s">
        <v>496</v>
      </c>
      <c r="K111" s="85" t="s">
        <v>3736</v>
      </c>
      <c r="L111" s="85">
        <v>123</v>
      </c>
      <c r="M111" s="85" t="s">
        <v>496</v>
      </c>
      <c r="N111" s="85" t="s">
        <v>1724</v>
      </c>
      <c r="O111" s="88" t="s">
        <v>496</v>
      </c>
      <c r="P111" s="85" t="s">
        <v>3356</v>
      </c>
      <c r="Q111" s="85">
        <v>0</v>
      </c>
      <c r="R111" s="5">
        <v>33</v>
      </c>
      <c r="S111" s="5">
        <v>55</v>
      </c>
      <c r="T111" s="5">
        <v>36.82</v>
      </c>
      <c r="U111" s="5">
        <v>35.99</v>
      </c>
      <c r="V111" s="5">
        <v>51.62</v>
      </c>
      <c r="W111" s="5">
        <v>201</v>
      </c>
      <c r="X111" s="5">
        <v>201</v>
      </c>
      <c r="Y111" s="5">
        <v>201</v>
      </c>
      <c r="Z111" s="5">
        <v>0</v>
      </c>
      <c r="AA111" s="5">
        <v>-1.34</v>
      </c>
      <c r="AB111" s="5">
        <v>0</v>
      </c>
      <c r="AC111" s="5">
        <v>-3.27</v>
      </c>
      <c r="AD111" s="5">
        <v>-3.41</v>
      </c>
      <c r="AE111" s="5">
        <v>35.200000000000003</v>
      </c>
      <c r="AF111" s="5">
        <v>0</v>
      </c>
    </row>
    <row r="112" spans="1:32">
      <c r="A112" s="5" t="s">
        <v>3664</v>
      </c>
      <c r="B112" s="5" t="s">
        <v>1133</v>
      </c>
      <c r="C112" s="5" t="s">
        <v>1134</v>
      </c>
      <c r="D112" s="5" t="s">
        <v>1134</v>
      </c>
      <c r="E112" s="5" t="s">
        <v>496</v>
      </c>
      <c r="F112" s="85" t="s">
        <v>1136</v>
      </c>
      <c r="G112" s="85" t="s">
        <v>605</v>
      </c>
      <c r="H112" s="85" t="s">
        <v>502</v>
      </c>
      <c r="I112" s="85" t="s">
        <v>3665</v>
      </c>
      <c r="J112" s="85" t="s">
        <v>496</v>
      </c>
      <c r="K112" s="85" t="s">
        <v>3666</v>
      </c>
      <c r="L112" s="85">
        <v>123</v>
      </c>
      <c r="M112" s="85" t="s">
        <v>496</v>
      </c>
      <c r="N112" s="85" t="s">
        <v>1724</v>
      </c>
      <c r="O112" s="88" t="s">
        <v>496</v>
      </c>
      <c r="P112" s="85" t="s">
        <v>3356</v>
      </c>
      <c r="Q112" s="85">
        <v>261</v>
      </c>
      <c r="R112" s="5">
        <v>253</v>
      </c>
      <c r="S112" s="5">
        <v>256</v>
      </c>
      <c r="T112" s="5">
        <v>49.63</v>
      </c>
      <c r="U112" s="5">
        <v>46.36</v>
      </c>
      <c r="V112" s="5">
        <v>72.42</v>
      </c>
      <c r="W112" s="5">
        <v>201</v>
      </c>
      <c r="X112" s="5">
        <v>201</v>
      </c>
      <c r="Y112" s="5">
        <v>201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</row>
    <row r="113" spans="1:32">
      <c r="A113" s="5" t="s">
        <v>3667</v>
      </c>
      <c r="B113" s="5" t="s">
        <v>1133</v>
      </c>
      <c r="C113" s="5" t="s">
        <v>1134</v>
      </c>
      <c r="D113" s="5" t="s">
        <v>1134</v>
      </c>
      <c r="E113" s="5" t="s">
        <v>496</v>
      </c>
      <c r="F113" s="85" t="s">
        <v>1136</v>
      </c>
      <c r="G113" s="85" t="s">
        <v>605</v>
      </c>
      <c r="H113" s="85" t="s">
        <v>502</v>
      </c>
      <c r="I113" s="85" t="s">
        <v>3668</v>
      </c>
      <c r="J113" s="85" t="s">
        <v>496</v>
      </c>
      <c r="K113" s="85" t="s">
        <v>3669</v>
      </c>
      <c r="L113" s="85">
        <v>123</v>
      </c>
      <c r="M113" s="85" t="s">
        <v>496</v>
      </c>
      <c r="N113" s="85" t="s">
        <v>1724</v>
      </c>
      <c r="O113" s="88" t="s">
        <v>496</v>
      </c>
      <c r="P113" s="85" t="s">
        <v>3356</v>
      </c>
      <c r="Q113" s="85">
        <v>140654</v>
      </c>
      <c r="R113" s="5">
        <v>133155</v>
      </c>
      <c r="S113" s="5">
        <v>103592</v>
      </c>
      <c r="T113" s="5">
        <v>5971.89</v>
      </c>
      <c r="U113" s="5">
        <v>5567.87</v>
      </c>
      <c r="V113" s="5">
        <v>9845.4</v>
      </c>
      <c r="W113" s="5">
        <v>201</v>
      </c>
      <c r="X113" s="5">
        <v>201</v>
      </c>
      <c r="Y113" s="5">
        <v>201</v>
      </c>
      <c r="Z113" s="5">
        <v>0</v>
      </c>
      <c r="AA113" s="5">
        <v>-1.49</v>
      </c>
      <c r="AB113" s="5">
        <v>0</v>
      </c>
      <c r="AC113" s="5">
        <v>-5.97</v>
      </c>
      <c r="AD113" s="5">
        <v>-12.39</v>
      </c>
      <c r="AE113" s="5">
        <v>63.59</v>
      </c>
      <c r="AF113" s="5">
        <v>0</v>
      </c>
    </row>
    <row r="114" spans="1:32">
      <c r="A114" s="5" t="s">
        <v>3670</v>
      </c>
      <c r="B114" s="5" t="s">
        <v>1133</v>
      </c>
      <c r="C114" s="5" t="s">
        <v>1134</v>
      </c>
      <c r="D114" s="5" t="s">
        <v>1134</v>
      </c>
      <c r="E114" s="5" t="s">
        <v>496</v>
      </c>
      <c r="F114" s="85" t="s">
        <v>1136</v>
      </c>
      <c r="G114" s="85" t="s">
        <v>605</v>
      </c>
      <c r="H114" s="85" t="s">
        <v>502</v>
      </c>
      <c r="I114" s="85" t="s">
        <v>3671</v>
      </c>
      <c r="J114" s="85" t="s">
        <v>496</v>
      </c>
      <c r="K114" s="85" t="s">
        <v>3672</v>
      </c>
      <c r="L114" s="85">
        <v>123</v>
      </c>
      <c r="M114" s="85" t="s">
        <v>496</v>
      </c>
      <c r="N114" s="85" t="s">
        <v>1724</v>
      </c>
      <c r="O114" s="88" t="s">
        <v>496</v>
      </c>
      <c r="P114" s="85" t="s">
        <v>3356</v>
      </c>
      <c r="Q114" s="85">
        <v>87</v>
      </c>
      <c r="R114" s="5">
        <v>233</v>
      </c>
      <c r="S114" s="5">
        <v>300</v>
      </c>
      <c r="T114" s="5">
        <v>41.1</v>
      </c>
      <c r="U114" s="5">
        <v>44.71</v>
      </c>
      <c r="V114" s="5">
        <v>67.989999999999995</v>
      </c>
      <c r="W114" s="5">
        <v>201</v>
      </c>
      <c r="X114" s="5">
        <v>201</v>
      </c>
      <c r="Y114" s="5">
        <v>201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</row>
    <row r="115" spans="1:32">
      <c r="A115" s="5" t="s">
        <v>3673</v>
      </c>
      <c r="B115" s="5" t="s">
        <v>1133</v>
      </c>
      <c r="C115" s="5" t="s">
        <v>1134</v>
      </c>
      <c r="D115" s="5" t="s">
        <v>1134</v>
      </c>
      <c r="E115" s="5" t="s">
        <v>496</v>
      </c>
      <c r="F115" s="85" t="s">
        <v>1136</v>
      </c>
      <c r="G115" s="85" t="s">
        <v>605</v>
      </c>
      <c r="H115" s="85" t="s">
        <v>502</v>
      </c>
      <c r="I115" s="85" t="s">
        <v>3674</v>
      </c>
      <c r="J115" s="85" t="s">
        <v>496</v>
      </c>
      <c r="K115" s="85" t="s">
        <v>3675</v>
      </c>
      <c r="L115" s="85">
        <v>123</v>
      </c>
      <c r="M115" s="85" t="s">
        <v>496</v>
      </c>
      <c r="N115" s="85" t="s">
        <v>1724</v>
      </c>
      <c r="O115" s="88" t="s">
        <v>496</v>
      </c>
      <c r="P115" s="85" t="s">
        <v>3356</v>
      </c>
      <c r="Q115" s="85">
        <v>109</v>
      </c>
      <c r="R115" s="5">
        <v>33</v>
      </c>
      <c r="S115" s="5">
        <v>22</v>
      </c>
      <c r="T115" s="5">
        <v>42.17</v>
      </c>
      <c r="U115" s="5">
        <v>35.700000000000003</v>
      </c>
      <c r="V115" s="5">
        <v>39.42</v>
      </c>
      <c r="W115" s="5">
        <v>201</v>
      </c>
      <c r="X115" s="5">
        <v>201</v>
      </c>
      <c r="Y115" s="5">
        <v>201</v>
      </c>
      <c r="Z115" s="5">
        <v>0</v>
      </c>
      <c r="AA115" s="5">
        <v>-1.47</v>
      </c>
      <c r="AB115" s="5">
        <v>0</v>
      </c>
      <c r="AC115" s="5">
        <v>-5.34</v>
      </c>
      <c r="AD115" s="5">
        <v>-41.52</v>
      </c>
      <c r="AE115" s="5">
        <v>36.6</v>
      </c>
      <c r="AF115" s="5">
        <v>0</v>
      </c>
    </row>
    <row r="116" spans="1:32">
      <c r="A116" s="5" t="s">
        <v>3676</v>
      </c>
      <c r="B116" s="5" t="s">
        <v>1133</v>
      </c>
      <c r="C116" s="5" t="s">
        <v>1134</v>
      </c>
      <c r="D116" s="5" t="s">
        <v>1134</v>
      </c>
      <c r="E116" s="5" t="s">
        <v>496</v>
      </c>
      <c r="F116" s="85" t="s">
        <v>1136</v>
      </c>
      <c r="G116" s="85" t="s">
        <v>605</v>
      </c>
      <c r="H116" s="85" t="s">
        <v>502</v>
      </c>
      <c r="I116" s="85" t="s">
        <v>3677</v>
      </c>
      <c r="J116" s="85" t="s">
        <v>496</v>
      </c>
      <c r="K116" s="85" t="s">
        <v>3678</v>
      </c>
      <c r="L116" s="85">
        <v>123</v>
      </c>
      <c r="M116" s="85" t="s">
        <v>496</v>
      </c>
      <c r="N116" s="85" t="s">
        <v>1724</v>
      </c>
      <c r="O116" s="88" t="s">
        <v>496</v>
      </c>
      <c r="P116" s="85" t="s">
        <v>3356</v>
      </c>
      <c r="Q116" s="85">
        <v>261</v>
      </c>
      <c r="R116" s="5">
        <v>275</v>
      </c>
      <c r="S116" s="5">
        <v>267</v>
      </c>
      <c r="T116" s="5">
        <v>49.63</v>
      </c>
      <c r="U116" s="5">
        <v>47.07</v>
      </c>
      <c r="V116" s="5">
        <v>73.650000000000006</v>
      </c>
      <c r="W116" s="5">
        <v>201</v>
      </c>
      <c r="X116" s="5">
        <v>201</v>
      </c>
      <c r="Y116" s="5">
        <v>201</v>
      </c>
      <c r="Z116" s="5">
        <v>0</v>
      </c>
      <c r="AA116" s="5">
        <v>-1.46</v>
      </c>
      <c r="AB116" s="5">
        <v>0</v>
      </c>
      <c r="AC116" s="5">
        <v>-3.6</v>
      </c>
      <c r="AD116" s="5">
        <v>-10.119999999999999</v>
      </c>
      <c r="AE116" s="5">
        <v>38.35</v>
      </c>
      <c r="AF116" s="5">
        <v>0</v>
      </c>
    </row>
    <row r="117" spans="1:32">
      <c r="A117" s="5" t="s">
        <v>3679</v>
      </c>
      <c r="B117" s="5" t="s">
        <v>1133</v>
      </c>
      <c r="C117" s="5" t="s">
        <v>1134</v>
      </c>
      <c r="D117" s="5" t="s">
        <v>1134</v>
      </c>
      <c r="E117" s="5" t="s">
        <v>496</v>
      </c>
      <c r="F117" s="85" t="s">
        <v>1136</v>
      </c>
      <c r="G117" s="85" t="s">
        <v>605</v>
      </c>
      <c r="H117" s="85" t="s">
        <v>502</v>
      </c>
      <c r="I117" s="85" t="s">
        <v>3680</v>
      </c>
      <c r="J117" s="85" t="s">
        <v>496</v>
      </c>
      <c r="K117" s="85" t="s">
        <v>3681</v>
      </c>
      <c r="L117" s="85">
        <v>123</v>
      </c>
      <c r="M117" s="85" t="s">
        <v>496</v>
      </c>
      <c r="N117" s="85" t="s">
        <v>1724</v>
      </c>
      <c r="O117" s="88" t="s">
        <v>496</v>
      </c>
      <c r="P117" s="85" t="s">
        <v>3356</v>
      </c>
      <c r="Q117" s="85">
        <v>54</v>
      </c>
      <c r="R117" s="5">
        <v>66</v>
      </c>
      <c r="S117" s="5">
        <v>56</v>
      </c>
      <c r="T117" s="5">
        <v>39.47</v>
      </c>
      <c r="U117" s="5">
        <v>37.32</v>
      </c>
      <c r="V117" s="5">
        <v>45.04</v>
      </c>
      <c r="W117" s="5">
        <v>201</v>
      </c>
      <c r="X117" s="5">
        <v>201</v>
      </c>
      <c r="Y117" s="5">
        <v>201</v>
      </c>
      <c r="Z117" s="5">
        <v>0</v>
      </c>
      <c r="AA117" s="5">
        <v>-742.94</v>
      </c>
      <c r="AB117" s="5">
        <v>0</v>
      </c>
      <c r="AC117" s="5">
        <v>-3078.06</v>
      </c>
      <c r="AD117" s="5">
        <v>-69273.75</v>
      </c>
      <c r="AE117" s="5">
        <v>29477.49</v>
      </c>
      <c r="AF117" s="5">
        <v>0</v>
      </c>
    </row>
    <row r="118" spans="1:32">
      <c r="A118" s="5" t="s">
        <v>3682</v>
      </c>
      <c r="B118" s="5" t="s">
        <v>1133</v>
      </c>
      <c r="C118" s="5" t="s">
        <v>1134</v>
      </c>
      <c r="D118" s="5" t="s">
        <v>1134</v>
      </c>
      <c r="E118" s="5" t="s">
        <v>496</v>
      </c>
      <c r="F118" s="85" t="s">
        <v>1136</v>
      </c>
      <c r="G118" s="85" t="s">
        <v>605</v>
      </c>
      <c r="H118" s="85" t="s">
        <v>502</v>
      </c>
      <c r="I118" s="85" t="s">
        <v>3683</v>
      </c>
      <c r="J118" s="85" t="s">
        <v>496</v>
      </c>
      <c r="K118" s="85" t="s">
        <v>3684</v>
      </c>
      <c r="L118" s="85">
        <v>123</v>
      </c>
      <c r="M118" s="85" t="s">
        <v>3355</v>
      </c>
      <c r="N118" s="85" t="s">
        <v>1724</v>
      </c>
      <c r="O118" s="88" t="s">
        <v>496</v>
      </c>
      <c r="P118" s="85" t="s">
        <v>3356</v>
      </c>
      <c r="Q118" s="85">
        <v>76</v>
      </c>
      <c r="R118" s="5">
        <v>121</v>
      </c>
      <c r="S118" s="5">
        <v>67</v>
      </c>
      <c r="T118" s="5">
        <v>40.54</v>
      </c>
      <c r="U118" s="5">
        <v>39.86</v>
      </c>
      <c r="V118" s="5">
        <v>40.83</v>
      </c>
      <c r="W118" s="5">
        <v>201</v>
      </c>
      <c r="X118" s="5">
        <v>201</v>
      </c>
      <c r="Y118" s="5">
        <v>201</v>
      </c>
      <c r="Z118" s="5">
        <v>0</v>
      </c>
      <c r="AA118" s="5">
        <v>-42.01</v>
      </c>
      <c r="AB118" s="5">
        <v>0</v>
      </c>
      <c r="AC118" s="5">
        <v>-156.52000000000001</v>
      </c>
      <c r="AD118" s="5">
        <v>-3405.75</v>
      </c>
      <c r="AE118" s="5">
        <v>1443.84</v>
      </c>
      <c r="AF118" s="5">
        <v>0</v>
      </c>
    </row>
    <row r="119" spans="1:32">
      <c r="A119" s="5" t="s">
        <v>3657</v>
      </c>
      <c r="B119" s="5" t="s">
        <v>1151</v>
      </c>
      <c r="C119" s="5" t="s">
        <v>1152</v>
      </c>
      <c r="D119" s="5" t="s">
        <v>1152</v>
      </c>
      <c r="E119" s="5" t="s">
        <v>496</v>
      </c>
      <c r="F119" s="85" t="s">
        <v>1153</v>
      </c>
      <c r="G119" s="85" t="s">
        <v>605</v>
      </c>
      <c r="H119" s="85" t="s">
        <v>502</v>
      </c>
      <c r="I119" s="85" t="s">
        <v>3658</v>
      </c>
      <c r="J119" s="85" t="s">
        <v>496</v>
      </c>
      <c r="K119" s="85" t="s">
        <v>3659</v>
      </c>
      <c r="L119" s="85">
        <v>123</v>
      </c>
      <c r="M119" s="85" t="s">
        <v>496</v>
      </c>
      <c r="N119" s="85" t="s">
        <v>1724</v>
      </c>
      <c r="O119" s="88" t="s">
        <v>496</v>
      </c>
      <c r="P119" s="85" t="s">
        <v>3377</v>
      </c>
      <c r="Q119" s="85">
        <v>16010</v>
      </c>
      <c r="R119" s="5">
        <v>115334</v>
      </c>
      <c r="S119" s="5">
        <v>67770</v>
      </c>
      <c r="T119" s="5">
        <v>673.09</v>
      </c>
      <c r="U119" s="5">
        <v>5265.14</v>
      </c>
      <c r="V119" s="5">
        <v>15109.13</v>
      </c>
      <c r="W119" s="5">
        <v>201</v>
      </c>
      <c r="X119" s="5">
        <v>201</v>
      </c>
      <c r="Y119" s="5">
        <v>201</v>
      </c>
      <c r="Z119" s="5">
        <v>0</v>
      </c>
      <c r="AA119" s="5">
        <v>-33.799999999999997</v>
      </c>
      <c r="AB119" s="5">
        <v>0</v>
      </c>
      <c r="AC119" s="5">
        <v>-123.64</v>
      </c>
      <c r="AD119" s="5">
        <v>-2708.91</v>
      </c>
      <c r="AE119" s="5">
        <v>1141.54</v>
      </c>
      <c r="AF119" s="5">
        <v>0</v>
      </c>
    </row>
    <row r="120" spans="1:32">
      <c r="A120" s="5" t="s">
        <v>3660</v>
      </c>
      <c r="B120" s="5" t="s">
        <v>1143</v>
      </c>
      <c r="C120" s="5" t="s">
        <v>1144</v>
      </c>
      <c r="D120" s="5" t="s">
        <v>1144</v>
      </c>
      <c r="E120" s="5" t="s">
        <v>496</v>
      </c>
      <c r="F120" s="85" t="s">
        <v>1145</v>
      </c>
      <c r="G120" s="85" t="s">
        <v>605</v>
      </c>
      <c r="H120" s="85" t="s">
        <v>502</v>
      </c>
      <c r="I120" s="85" t="s">
        <v>3661</v>
      </c>
      <c r="J120" s="85" t="s">
        <v>3662</v>
      </c>
      <c r="K120" s="85" t="s">
        <v>3663</v>
      </c>
      <c r="L120" s="85">
        <v>123</v>
      </c>
      <c r="M120" s="85" t="s">
        <v>3367</v>
      </c>
      <c r="N120" s="85" t="s">
        <v>1724</v>
      </c>
      <c r="O120" s="88" t="s">
        <v>496</v>
      </c>
      <c r="P120" s="85" t="s">
        <v>3377</v>
      </c>
      <c r="Q120" s="85">
        <v>99986</v>
      </c>
      <c r="R120" s="5">
        <v>90790</v>
      </c>
      <c r="S120" s="5">
        <v>86213</v>
      </c>
      <c r="T120" s="5">
        <v>4244.3500000000004</v>
      </c>
      <c r="U120" s="5">
        <v>3771.03</v>
      </c>
      <c r="V120" s="5">
        <v>10132.25</v>
      </c>
      <c r="W120" s="5">
        <v>201</v>
      </c>
      <c r="X120" s="5">
        <v>201</v>
      </c>
      <c r="Y120" s="5">
        <v>201</v>
      </c>
      <c r="Z120" s="5">
        <v>0</v>
      </c>
      <c r="AA120" s="5">
        <v>-329.61</v>
      </c>
      <c r="AB120" s="5">
        <v>0</v>
      </c>
      <c r="AC120" s="5">
        <v>-1284.58</v>
      </c>
      <c r="AD120" s="5">
        <v>-29085.23</v>
      </c>
      <c r="AE120" s="5">
        <v>12207.92</v>
      </c>
      <c r="AF120" s="5">
        <v>0</v>
      </c>
    </row>
    <row r="121" spans="1:32">
      <c r="A121" s="5" t="s">
        <v>3404</v>
      </c>
      <c r="B121" s="5" t="s">
        <v>1640</v>
      </c>
      <c r="C121" s="5" t="s">
        <v>1641</v>
      </c>
      <c r="D121" s="5" t="s">
        <v>1641</v>
      </c>
      <c r="E121" s="5" t="s">
        <v>496</v>
      </c>
      <c r="F121" s="85" t="s">
        <v>1642</v>
      </c>
      <c r="G121" s="85" t="s">
        <v>519</v>
      </c>
      <c r="H121" s="85" t="s">
        <v>502</v>
      </c>
      <c r="I121" s="85" t="s">
        <v>3405</v>
      </c>
      <c r="J121" s="85" t="s">
        <v>3406</v>
      </c>
      <c r="K121" s="85" t="s">
        <v>496</v>
      </c>
      <c r="L121" s="85">
        <v>123</v>
      </c>
      <c r="M121" s="85" t="s">
        <v>3407</v>
      </c>
      <c r="N121" s="85" t="s">
        <v>1724</v>
      </c>
      <c r="O121" s="88" t="s">
        <v>1985</v>
      </c>
      <c r="P121" s="85" t="s">
        <v>496</v>
      </c>
      <c r="Q121" s="8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201</v>
      </c>
      <c r="X121" s="5">
        <v>201</v>
      </c>
      <c r="Y121" s="5">
        <v>201</v>
      </c>
      <c r="Z121" s="5">
        <v>0</v>
      </c>
      <c r="AA121" s="5">
        <v>-40.33</v>
      </c>
      <c r="AB121" s="5">
        <v>0</v>
      </c>
      <c r="AC121" s="5">
        <v>-142.44999999999999</v>
      </c>
      <c r="AD121" s="5">
        <v>-3067.68</v>
      </c>
      <c r="AE121" s="5">
        <v>1366.6</v>
      </c>
      <c r="AF121" s="5">
        <v>0</v>
      </c>
    </row>
    <row r="122" spans="1:32">
      <c r="A122" s="5" t="s">
        <v>3408</v>
      </c>
      <c r="B122" s="5" t="s">
        <v>1640</v>
      </c>
      <c r="C122" s="5" t="s">
        <v>1641</v>
      </c>
      <c r="D122" s="5" t="s">
        <v>1641</v>
      </c>
      <c r="E122" s="5" t="s">
        <v>496</v>
      </c>
      <c r="F122" s="85" t="s">
        <v>1642</v>
      </c>
      <c r="G122" s="85" t="s">
        <v>519</v>
      </c>
      <c r="H122" s="85" t="s">
        <v>502</v>
      </c>
      <c r="I122" s="85" t="s">
        <v>3409</v>
      </c>
      <c r="J122" s="85" t="s">
        <v>3410</v>
      </c>
      <c r="K122" s="85" t="s">
        <v>3411</v>
      </c>
      <c r="L122" s="85">
        <v>123</v>
      </c>
      <c r="M122" s="85" t="s">
        <v>3407</v>
      </c>
      <c r="N122" s="85" t="s">
        <v>1724</v>
      </c>
      <c r="O122" s="88" t="s">
        <v>496</v>
      </c>
      <c r="P122" s="85" t="s">
        <v>3356</v>
      </c>
      <c r="Q122" s="85">
        <v>120</v>
      </c>
      <c r="R122" s="5">
        <v>253</v>
      </c>
      <c r="S122" s="5">
        <v>256</v>
      </c>
      <c r="T122" s="5">
        <v>42.71</v>
      </c>
      <c r="U122" s="5">
        <v>46.71</v>
      </c>
      <c r="V122" s="5">
        <v>86.05</v>
      </c>
      <c r="W122" s="5">
        <v>201</v>
      </c>
      <c r="X122" s="5">
        <v>201</v>
      </c>
      <c r="Y122" s="5">
        <v>201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</row>
    <row r="123" spans="1:32">
      <c r="A123" s="5" t="s">
        <v>3412</v>
      </c>
      <c r="B123" s="5" t="s">
        <v>1640</v>
      </c>
      <c r="C123" s="5" t="s">
        <v>1641</v>
      </c>
      <c r="D123" s="5" t="s">
        <v>1641</v>
      </c>
      <c r="E123" s="5" t="s">
        <v>496</v>
      </c>
      <c r="F123" s="85" t="s">
        <v>1642</v>
      </c>
      <c r="G123" s="85" t="s">
        <v>519</v>
      </c>
      <c r="H123" s="85" t="s">
        <v>502</v>
      </c>
      <c r="I123" s="85" t="s">
        <v>3413</v>
      </c>
      <c r="J123" s="85" t="s">
        <v>3414</v>
      </c>
      <c r="K123" s="85" t="s">
        <v>3415</v>
      </c>
      <c r="L123" s="85">
        <v>123</v>
      </c>
      <c r="M123" s="85" t="s">
        <v>3391</v>
      </c>
      <c r="N123" s="85" t="s">
        <v>1724</v>
      </c>
      <c r="O123" s="88" t="s">
        <v>496</v>
      </c>
      <c r="P123" s="85" t="s">
        <v>3362</v>
      </c>
      <c r="Q123" s="85">
        <v>1288373</v>
      </c>
      <c r="R123" s="5">
        <v>1121097</v>
      </c>
      <c r="S123" s="5">
        <v>1100780</v>
      </c>
      <c r="T123" s="5">
        <v>52307.65</v>
      </c>
      <c r="U123" s="5">
        <v>44488.959999999999</v>
      </c>
      <c r="V123" s="5">
        <v>128884.05</v>
      </c>
      <c r="W123" s="5">
        <v>201</v>
      </c>
      <c r="X123" s="5">
        <v>201</v>
      </c>
      <c r="Y123" s="5">
        <v>201</v>
      </c>
      <c r="Z123" s="5">
        <v>0</v>
      </c>
      <c r="AA123" s="5">
        <v>-30.43</v>
      </c>
      <c r="AB123" s="5">
        <v>0</v>
      </c>
      <c r="AC123" s="5">
        <v>-16.989999999999998</v>
      </c>
      <c r="AD123" s="5">
        <v>-299.57</v>
      </c>
      <c r="AE123" s="5">
        <v>1082.9100000000001</v>
      </c>
      <c r="AF123" s="5">
        <v>0</v>
      </c>
    </row>
    <row r="124" spans="1:32">
      <c r="A124" s="5" t="s">
        <v>3829</v>
      </c>
      <c r="B124" s="5" t="s">
        <v>835</v>
      </c>
      <c r="C124" s="5" t="s">
        <v>836</v>
      </c>
      <c r="D124" s="5" t="s">
        <v>836</v>
      </c>
      <c r="E124" s="5" t="s">
        <v>496</v>
      </c>
      <c r="F124" s="85" t="s">
        <v>837</v>
      </c>
      <c r="G124" s="85" t="s">
        <v>601</v>
      </c>
      <c r="H124" s="85" t="s">
        <v>502</v>
      </c>
      <c r="I124" s="85" t="s">
        <v>3830</v>
      </c>
      <c r="J124" s="85" t="s">
        <v>3831</v>
      </c>
      <c r="K124" s="85" t="s">
        <v>3832</v>
      </c>
      <c r="L124" s="85">
        <v>123</v>
      </c>
      <c r="M124" s="85" t="s">
        <v>3382</v>
      </c>
      <c r="N124" s="85" t="s">
        <v>1724</v>
      </c>
      <c r="O124" s="88" t="s">
        <v>496</v>
      </c>
      <c r="P124" s="85" t="s">
        <v>3362</v>
      </c>
      <c r="Q124" s="85">
        <v>552391</v>
      </c>
      <c r="R124" s="5">
        <v>559459</v>
      </c>
      <c r="S124" s="5">
        <v>561894</v>
      </c>
      <c r="T124" s="5">
        <v>22742.73</v>
      </c>
      <c r="U124" s="5">
        <v>22257.4</v>
      </c>
      <c r="V124" s="5">
        <v>73277.98</v>
      </c>
      <c r="W124" s="5">
        <v>201</v>
      </c>
      <c r="X124" s="5">
        <v>201</v>
      </c>
      <c r="Y124" s="5">
        <v>201</v>
      </c>
      <c r="Z124" s="5">
        <v>0</v>
      </c>
      <c r="AA124" s="5">
        <v>-1.3</v>
      </c>
      <c r="AB124" s="5">
        <v>0</v>
      </c>
      <c r="AC124" s="5">
        <v>-3.11</v>
      </c>
      <c r="AD124" s="5">
        <v>0</v>
      </c>
      <c r="AE124" s="5">
        <v>34.17</v>
      </c>
      <c r="AF124" s="5">
        <v>0</v>
      </c>
    </row>
    <row r="125" spans="1:32">
      <c r="A125" s="5" t="s">
        <v>3833</v>
      </c>
      <c r="B125" s="5" t="s">
        <v>835</v>
      </c>
      <c r="C125" s="5" t="s">
        <v>836</v>
      </c>
      <c r="D125" s="5" t="s">
        <v>836</v>
      </c>
      <c r="E125" s="5" t="s">
        <v>496</v>
      </c>
      <c r="F125" s="85" t="s">
        <v>837</v>
      </c>
      <c r="G125" s="85" t="s">
        <v>601</v>
      </c>
      <c r="H125" s="85" t="s">
        <v>502</v>
      </c>
      <c r="I125" s="85" t="s">
        <v>3834</v>
      </c>
      <c r="J125" s="85" t="s">
        <v>3835</v>
      </c>
      <c r="K125" s="85" t="s">
        <v>3836</v>
      </c>
      <c r="L125" s="85">
        <v>123</v>
      </c>
      <c r="M125" s="85" t="s">
        <v>3407</v>
      </c>
      <c r="N125" s="85" t="s">
        <v>1724</v>
      </c>
      <c r="O125" s="88" t="s">
        <v>496</v>
      </c>
      <c r="P125" s="85" t="s">
        <v>3377</v>
      </c>
      <c r="Q125" s="85">
        <v>56769</v>
      </c>
      <c r="R125" s="5">
        <v>59334</v>
      </c>
      <c r="S125" s="5">
        <v>59584</v>
      </c>
      <c r="T125" s="5">
        <v>2431.9499999999998</v>
      </c>
      <c r="U125" s="5">
        <v>2460.5500000000002</v>
      </c>
      <c r="V125" s="5">
        <v>7979.4</v>
      </c>
      <c r="W125" s="5">
        <v>201</v>
      </c>
      <c r="X125" s="5">
        <v>201</v>
      </c>
      <c r="Y125" s="5">
        <v>201</v>
      </c>
      <c r="Z125" s="5">
        <v>0</v>
      </c>
      <c r="AA125" s="5">
        <v>-1160.1300000000001</v>
      </c>
      <c r="AB125" s="5">
        <v>0</v>
      </c>
      <c r="AC125" s="5">
        <v>-2713.9</v>
      </c>
      <c r="AD125" s="5">
        <v>-59475.33</v>
      </c>
      <c r="AE125" s="5">
        <v>49952.39</v>
      </c>
      <c r="AF125" s="5">
        <v>0</v>
      </c>
    </row>
    <row r="126" spans="1:32">
      <c r="A126" s="5" t="s">
        <v>3837</v>
      </c>
      <c r="B126" s="5" t="s">
        <v>835</v>
      </c>
      <c r="C126" s="5" t="s">
        <v>836</v>
      </c>
      <c r="D126" s="5" t="s">
        <v>836</v>
      </c>
      <c r="E126" s="5" t="s">
        <v>496</v>
      </c>
      <c r="F126" s="85" t="s">
        <v>837</v>
      </c>
      <c r="G126" s="85" t="s">
        <v>601</v>
      </c>
      <c r="H126" s="85" t="s">
        <v>502</v>
      </c>
      <c r="I126" s="85" t="s">
        <v>3838</v>
      </c>
      <c r="J126" s="85" t="s">
        <v>3839</v>
      </c>
      <c r="K126" s="85" t="s">
        <v>3840</v>
      </c>
      <c r="L126" s="85">
        <v>123</v>
      </c>
      <c r="M126" s="85" t="s">
        <v>3407</v>
      </c>
      <c r="N126" s="85" t="s">
        <v>1724</v>
      </c>
      <c r="O126" s="88" t="s">
        <v>496</v>
      </c>
      <c r="P126" s="85" t="s">
        <v>3377</v>
      </c>
      <c r="Q126" s="85">
        <v>31782</v>
      </c>
      <c r="R126" s="5">
        <v>26165</v>
      </c>
      <c r="S126" s="5">
        <v>25471</v>
      </c>
      <c r="T126" s="5">
        <v>1399.01</v>
      </c>
      <c r="U126" s="5">
        <v>1123.51</v>
      </c>
      <c r="V126" s="5">
        <v>2839.3</v>
      </c>
      <c r="W126" s="5">
        <v>201</v>
      </c>
      <c r="X126" s="5">
        <v>201</v>
      </c>
      <c r="Y126" s="5">
        <v>201</v>
      </c>
      <c r="Z126" s="5">
        <v>0</v>
      </c>
      <c r="AA126" s="5">
        <v>-30.04</v>
      </c>
      <c r="AB126" s="5">
        <v>0</v>
      </c>
      <c r="AC126" s="5">
        <v>-140.41999999999999</v>
      </c>
      <c r="AD126" s="5">
        <v>-2343.6799999999998</v>
      </c>
      <c r="AE126" s="5">
        <v>1354.45</v>
      </c>
      <c r="AF126" s="5">
        <v>0</v>
      </c>
    </row>
    <row r="127" spans="1:32">
      <c r="A127" s="5" t="s">
        <v>3654</v>
      </c>
      <c r="B127" s="5" t="s">
        <v>1178</v>
      </c>
      <c r="C127" s="5" t="s">
        <v>1179</v>
      </c>
      <c r="D127" s="5" t="s">
        <v>1179</v>
      </c>
      <c r="E127" s="5" t="s">
        <v>496</v>
      </c>
      <c r="F127" s="85" t="s">
        <v>993</v>
      </c>
      <c r="G127" s="85" t="s">
        <v>519</v>
      </c>
      <c r="H127" s="85" t="s">
        <v>502</v>
      </c>
      <c r="I127" s="85" t="s">
        <v>3655</v>
      </c>
      <c r="J127" s="85" t="s">
        <v>496</v>
      </c>
      <c r="K127" s="85" t="s">
        <v>3656</v>
      </c>
      <c r="L127" s="85">
        <v>123</v>
      </c>
      <c r="M127" s="85" t="s">
        <v>496</v>
      </c>
      <c r="N127" s="85" t="s">
        <v>1724</v>
      </c>
      <c r="O127" s="88" t="s">
        <v>496</v>
      </c>
      <c r="P127" s="85" t="s">
        <v>3356</v>
      </c>
      <c r="Q127" s="85">
        <v>0</v>
      </c>
      <c r="R127" s="5">
        <v>0</v>
      </c>
      <c r="S127" s="5">
        <v>0</v>
      </c>
      <c r="T127" s="5">
        <v>36.82</v>
      </c>
      <c r="U127" s="5">
        <v>34.17</v>
      </c>
      <c r="V127" s="5">
        <v>0</v>
      </c>
      <c r="W127" s="5">
        <v>201</v>
      </c>
      <c r="X127" s="5">
        <v>201</v>
      </c>
      <c r="Y127" s="5">
        <v>201</v>
      </c>
      <c r="Z127" s="5">
        <v>0</v>
      </c>
      <c r="AA127" s="5">
        <v>-24.3</v>
      </c>
      <c r="AB127" s="5">
        <v>0</v>
      </c>
      <c r="AC127" s="5">
        <v>-83</v>
      </c>
      <c r="AD127" s="5">
        <v>-1765.71</v>
      </c>
      <c r="AE127" s="5">
        <v>799.9</v>
      </c>
      <c r="AF127" s="5">
        <v>0</v>
      </c>
    </row>
    <row r="128" spans="1:32">
      <c r="A128" s="5" t="s">
        <v>3436</v>
      </c>
      <c r="B128" s="5" t="s">
        <v>1608</v>
      </c>
      <c r="C128" s="5" t="s">
        <v>1609</v>
      </c>
      <c r="D128" s="5" t="s">
        <v>1609</v>
      </c>
      <c r="E128" s="5" t="s">
        <v>496</v>
      </c>
      <c r="F128" s="85" t="s">
        <v>717</v>
      </c>
      <c r="G128" s="85" t="s">
        <v>519</v>
      </c>
      <c r="H128" s="85" t="s">
        <v>502</v>
      </c>
      <c r="I128" s="85" t="s">
        <v>3437</v>
      </c>
      <c r="J128" s="85" t="s">
        <v>3438</v>
      </c>
      <c r="K128" s="85" t="s">
        <v>3439</v>
      </c>
      <c r="L128" s="85">
        <v>123</v>
      </c>
      <c r="M128" s="85" t="s">
        <v>3391</v>
      </c>
      <c r="N128" s="85" t="s">
        <v>1724</v>
      </c>
      <c r="O128" s="88" t="s">
        <v>496</v>
      </c>
      <c r="P128" s="85" t="s">
        <v>3362</v>
      </c>
      <c r="Q128" s="85">
        <v>734348</v>
      </c>
      <c r="R128" s="5">
        <v>728415</v>
      </c>
      <c r="S128" s="5">
        <v>736961</v>
      </c>
      <c r="T128" s="5">
        <v>30910.83</v>
      </c>
      <c r="U128" s="5">
        <v>29623.46</v>
      </c>
      <c r="V128" s="5">
        <v>95848.23</v>
      </c>
      <c r="W128" s="5">
        <v>201</v>
      </c>
      <c r="X128" s="5">
        <v>201</v>
      </c>
      <c r="Y128" s="5">
        <v>201</v>
      </c>
      <c r="Z128" s="5">
        <v>0</v>
      </c>
      <c r="AA128" s="5">
        <v>-1519.81</v>
      </c>
      <c r="AB128" s="5">
        <v>0</v>
      </c>
      <c r="AC128" s="5">
        <v>-7004.88</v>
      </c>
      <c r="AD128" s="5">
        <v>-147236.49</v>
      </c>
      <c r="AE128" s="5">
        <v>63998.51</v>
      </c>
      <c r="AF128" s="5">
        <v>0</v>
      </c>
    </row>
    <row r="129" spans="1:32">
      <c r="A129" s="5" t="s">
        <v>3895</v>
      </c>
      <c r="B129" s="5" t="s">
        <v>715</v>
      </c>
      <c r="C129" s="5" t="s">
        <v>716</v>
      </c>
      <c r="D129" s="5" t="s">
        <v>716</v>
      </c>
      <c r="E129" s="5" t="s">
        <v>496</v>
      </c>
      <c r="F129" s="85" t="s">
        <v>717</v>
      </c>
      <c r="G129" s="85" t="s">
        <v>718</v>
      </c>
      <c r="H129" s="85" t="s">
        <v>502</v>
      </c>
      <c r="I129" s="85" t="s">
        <v>3896</v>
      </c>
      <c r="J129" s="85" t="s">
        <v>3897</v>
      </c>
      <c r="K129" s="85" t="s">
        <v>3898</v>
      </c>
      <c r="L129" s="85">
        <v>123</v>
      </c>
      <c r="M129" s="85" t="s">
        <v>3361</v>
      </c>
      <c r="N129" s="85" t="s">
        <v>1724</v>
      </c>
      <c r="O129" s="88" t="s">
        <v>496</v>
      </c>
      <c r="P129" s="85" t="s">
        <v>3362</v>
      </c>
      <c r="Q129" s="8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201</v>
      </c>
      <c r="X129" s="5">
        <v>201</v>
      </c>
      <c r="Y129" s="5">
        <v>201</v>
      </c>
      <c r="Z129" s="5">
        <v>0</v>
      </c>
      <c r="AA129" s="5">
        <v>-678.58</v>
      </c>
      <c r="AB129" s="5">
        <v>0</v>
      </c>
      <c r="AC129" s="5">
        <v>-2815.04</v>
      </c>
      <c r="AD129" s="5">
        <v>-63224.83</v>
      </c>
      <c r="AE129" s="5">
        <v>26827.65</v>
      </c>
      <c r="AF129" s="5">
        <v>0</v>
      </c>
    </row>
    <row r="130" spans="1:32">
      <c r="A130" s="5" t="s">
        <v>3903</v>
      </c>
      <c r="B130" s="5" t="s">
        <v>634</v>
      </c>
      <c r="C130" s="5" t="s">
        <v>635</v>
      </c>
      <c r="D130" s="5" t="s">
        <v>635</v>
      </c>
      <c r="E130" s="5" t="s">
        <v>496</v>
      </c>
      <c r="F130" s="85" t="s">
        <v>636</v>
      </c>
      <c r="G130" s="85" t="s">
        <v>519</v>
      </c>
      <c r="H130" s="85" t="s">
        <v>502</v>
      </c>
      <c r="I130" s="85" t="s">
        <v>3904</v>
      </c>
      <c r="J130" s="85" t="s">
        <v>3905</v>
      </c>
      <c r="K130" s="85" t="s">
        <v>496</v>
      </c>
      <c r="L130" s="85">
        <v>123</v>
      </c>
      <c r="M130" s="85" t="s">
        <v>3407</v>
      </c>
      <c r="N130" s="85" t="s">
        <v>1724</v>
      </c>
      <c r="O130" s="88" t="s">
        <v>1985</v>
      </c>
      <c r="P130" s="85" t="s">
        <v>496</v>
      </c>
      <c r="Q130" s="8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201</v>
      </c>
      <c r="X130" s="5">
        <v>201</v>
      </c>
      <c r="Y130" s="5">
        <v>201</v>
      </c>
      <c r="Z130" s="5">
        <v>0</v>
      </c>
      <c r="AA130" s="5">
        <v>-440.84</v>
      </c>
      <c r="AB130" s="5">
        <v>0</v>
      </c>
      <c r="AC130" s="5">
        <v>-1873.42</v>
      </c>
      <c r="AD130" s="5">
        <v>-42020.69</v>
      </c>
      <c r="AE130" s="5">
        <v>17007.47</v>
      </c>
      <c r="AF130" s="5">
        <v>0</v>
      </c>
    </row>
    <row r="131" spans="1:32">
      <c r="A131" s="5" t="s">
        <v>3444</v>
      </c>
      <c r="B131" s="5" t="s">
        <v>1597</v>
      </c>
      <c r="C131" s="5" t="s">
        <v>1598</v>
      </c>
      <c r="D131" s="5" t="s">
        <v>1598</v>
      </c>
      <c r="E131" s="5" t="s">
        <v>496</v>
      </c>
      <c r="F131" s="85" t="s">
        <v>1599</v>
      </c>
      <c r="G131" s="85" t="s">
        <v>519</v>
      </c>
      <c r="H131" s="85" t="s">
        <v>502</v>
      </c>
      <c r="I131" s="85" t="s">
        <v>3445</v>
      </c>
      <c r="J131" s="85" t="s">
        <v>3446</v>
      </c>
      <c r="K131" s="85" t="s">
        <v>3447</v>
      </c>
      <c r="L131" s="85">
        <v>123</v>
      </c>
      <c r="M131" s="85" t="s">
        <v>3355</v>
      </c>
      <c r="N131" s="85" t="s">
        <v>1724</v>
      </c>
      <c r="O131" s="88" t="s">
        <v>496</v>
      </c>
      <c r="P131" s="85" t="s">
        <v>3377</v>
      </c>
      <c r="Q131" s="85">
        <v>40707</v>
      </c>
      <c r="R131" s="5">
        <v>36966</v>
      </c>
      <c r="S131" s="5">
        <v>36264</v>
      </c>
      <c r="T131" s="5">
        <v>1767.95</v>
      </c>
      <c r="U131" s="5">
        <v>1572.74</v>
      </c>
      <c r="V131" s="5">
        <v>4432.32</v>
      </c>
      <c r="W131" s="5">
        <v>201</v>
      </c>
      <c r="X131" s="5">
        <v>201</v>
      </c>
      <c r="Y131" s="5">
        <v>201</v>
      </c>
      <c r="Z131" s="5">
        <v>0</v>
      </c>
      <c r="AA131" s="5">
        <v>-1.44</v>
      </c>
      <c r="AB131" s="5">
        <v>0</v>
      </c>
      <c r="AC131" s="5">
        <v>-5.8</v>
      </c>
      <c r="AD131" s="5">
        <v>-8.98</v>
      </c>
      <c r="AE131" s="5">
        <v>62.64</v>
      </c>
      <c r="AF131" s="5">
        <v>0</v>
      </c>
    </row>
    <row r="132" spans="1:32">
      <c r="A132" s="5" t="s">
        <v>3351</v>
      </c>
      <c r="B132" s="5" t="s">
        <v>1700</v>
      </c>
      <c r="C132" s="5" t="s">
        <v>1701</v>
      </c>
      <c r="D132" s="5" t="s">
        <v>1701</v>
      </c>
      <c r="E132" s="5" t="s">
        <v>496</v>
      </c>
      <c r="F132" s="85" t="s">
        <v>1702</v>
      </c>
      <c r="G132" s="85" t="s">
        <v>718</v>
      </c>
      <c r="H132" s="85" t="s">
        <v>502</v>
      </c>
      <c r="I132" s="85" t="s">
        <v>3352</v>
      </c>
      <c r="J132" s="85" t="s">
        <v>3353</v>
      </c>
      <c r="K132" s="85" t="s">
        <v>3354</v>
      </c>
      <c r="L132" s="85">
        <v>123</v>
      </c>
      <c r="M132" s="85" t="s">
        <v>3355</v>
      </c>
      <c r="N132" s="85" t="s">
        <v>1724</v>
      </c>
      <c r="O132" s="88" t="s">
        <v>496</v>
      </c>
      <c r="P132" s="85" t="s">
        <v>3356</v>
      </c>
      <c r="Q132" s="85">
        <v>9227</v>
      </c>
      <c r="R132" s="5">
        <v>8369</v>
      </c>
      <c r="S132" s="5">
        <v>8209</v>
      </c>
      <c r="T132" s="5">
        <v>442.7</v>
      </c>
      <c r="U132" s="5">
        <v>390.67</v>
      </c>
      <c r="V132" s="5">
        <v>1020.49</v>
      </c>
      <c r="W132" s="5">
        <v>201</v>
      </c>
      <c r="X132" s="5">
        <v>201</v>
      </c>
      <c r="Y132" s="5">
        <v>201</v>
      </c>
      <c r="Z132" s="5">
        <v>0</v>
      </c>
      <c r="AA132" s="5">
        <v>-571.48</v>
      </c>
      <c r="AB132" s="5">
        <v>0</v>
      </c>
      <c r="AC132" s="5">
        <v>-2301.3200000000002</v>
      </c>
      <c r="AD132" s="5">
        <v>-51371.21</v>
      </c>
      <c r="AE132" s="5">
        <v>22257.4</v>
      </c>
      <c r="AF132" s="5">
        <v>0</v>
      </c>
    </row>
    <row r="133" spans="1:32">
      <c r="A133" s="5" t="s">
        <v>3723</v>
      </c>
      <c r="B133" s="5" t="s">
        <v>1021</v>
      </c>
      <c r="C133" s="5" t="s">
        <v>1022</v>
      </c>
      <c r="D133" s="5" t="s">
        <v>1022</v>
      </c>
      <c r="E133" s="5" t="s">
        <v>496</v>
      </c>
      <c r="F133" s="85" t="s">
        <v>1023</v>
      </c>
      <c r="G133" s="85" t="s">
        <v>501</v>
      </c>
      <c r="H133" s="85" t="s">
        <v>502</v>
      </c>
      <c r="I133" s="85" t="s">
        <v>3724</v>
      </c>
      <c r="J133" s="85" t="s">
        <v>3725</v>
      </c>
      <c r="K133" s="85" t="s">
        <v>3726</v>
      </c>
      <c r="L133" s="85">
        <v>123</v>
      </c>
      <c r="M133" s="85" t="s">
        <v>3407</v>
      </c>
      <c r="N133" s="85" t="s">
        <v>1724</v>
      </c>
      <c r="O133" s="88" t="s">
        <v>496</v>
      </c>
      <c r="P133" s="85" t="s">
        <v>3356</v>
      </c>
      <c r="Q133" s="85">
        <v>98</v>
      </c>
      <c r="R133" s="5">
        <v>77</v>
      </c>
      <c r="S133" s="5">
        <v>78</v>
      </c>
      <c r="T133" s="5">
        <v>41.63</v>
      </c>
      <c r="U133" s="5">
        <v>37.78</v>
      </c>
      <c r="V133" s="5">
        <v>48.02</v>
      </c>
      <c r="W133" s="5">
        <v>201</v>
      </c>
      <c r="X133" s="5">
        <v>201</v>
      </c>
      <c r="Y133" s="5">
        <v>201</v>
      </c>
      <c r="Z133" s="5">
        <v>0</v>
      </c>
      <c r="AA133" s="5">
        <v>-69.59</v>
      </c>
      <c r="AB133" s="5">
        <v>0</v>
      </c>
      <c r="AC133" s="5">
        <v>-242.5</v>
      </c>
      <c r="AD133" s="5">
        <v>-5367.47</v>
      </c>
      <c r="AE133" s="5">
        <v>2460.5500000000002</v>
      </c>
      <c r="AF133" s="5">
        <v>0</v>
      </c>
    </row>
    <row r="134" spans="1:32">
      <c r="A134" s="5" t="s">
        <v>3727</v>
      </c>
      <c r="B134" s="5" t="s">
        <v>1021</v>
      </c>
      <c r="C134" s="5" t="s">
        <v>1022</v>
      </c>
      <c r="D134" s="5" t="s">
        <v>1022</v>
      </c>
      <c r="E134" s="5" t="s">
        <v>496</v>
      </c>
      <c r="F134" s="85" t="s">
        <v>1023</v>
      </c>
      <c r="G134" s="85" t="s">
        <v>501</v>
      </c>
      <c r="H134" s="85" t="s">
        <v>502</v>
      </c>
      <c r="I134" s="85" t="s">
        <v>3728</v>
      </c>
      <c r="J134" s="85" t="s">
        <v>3729</v>
      </c>
      <c r="K134" s="85" t="s">
        <v>496</v>
      </c>
      <c r="L134" s="85">
        <v>123</v>
      </c>
      <c r="M134" s="85" t="s">
        <v>3407</v>
      </c>
      <c r="N134" s="85" t="s">
        <v>1724</v>
      </c>
      <c r="O134" s="88" t="s">
        <v>1985</v>
      </c>
      <c r="P134" s="85" t="s">
        <v>496</v>
      </c>
      <c r="Q134" s="8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201</v>
      </c>
      <c r="X134" s="5">
        <v>201</v>
      </c>
      <c r="Y134" s="5">
        <v>201</v>
      </c>
      <c r="Z134" s="5">
        <v>0</v>
      </c>
      <c r="AA134" s="5">
        <v>-33.770000000000003</v>
      </c>
      <c r="AB134" s="5">
        <v>0</v>
      </c>
      <c r="AC134" s="5">
        <v>-134.65</v>
      </c>
      <c r="AD134" s="5">
        <v>-2906.89</v>
      </c>
      <c r="AE134" s="5">
        <v>1123.51</v>
      </c>
      <c r="AF134" s="5">
        <v>0</v>
      </c>
    </row>
    <row r="135" spans="1:32">
      <c r="A135" s="5" t="s">
        <v>3841</v>
      </c>
      <c r="B135" s="5" t="s">
        <v>827</v>
      </c>
      <c r="C135" s="5" t="s">
        <v>828</v>
      </c>
      <c r="D135" s="5" t="s">
        <v>828</v>
      </c>
      <c r="E135" s="5" t="s">
        <v>496</v>
      </c>
      <c r="F135" s="85" t="s">
        <v>829</v>
      </c>
      <c r="G135" s="85" t="s">
        <v>735</v>
      </c>
      <c r="H135" s="85" t="s">
        <v>502</v>
      </c>
      <c r="I135" s="85" t="s">
        <v>3842</v>
      </c>
      <c r="J135" s="85" t="s">
        <v>3843</v>
      </c>
      <c r="K135" s="85" t="s">
        <v>3844</v>
      </c>
      <c r="L135" s="85">
        <v>123</v>
      </c>
      <c r="M135" s="85" t="s">
        <v>3407</v>
      </c>
      <c r="N135" s="85" t="s">
        <v>1724</v>
      </c>
      <c r="O135" s="88" t="s">
        <v>496</v>
      </c>
      <c r="P135" s="85" t="s">
        <v>3356</v>
      </c>
      <c r="Q135" s="85">
        <v>0</v>
      </c>
      <c r="R135" s="5">
        <v>0</v>
      </c>
      <c r="S135" s="5">
        <v>0</v>
      </c>
      <c r="T135" s="5">
        <v>36.82</v>
      </c>
      <c r="U135" s="5">
        <v>34.17</v>
      </c>
      <c r="V135" s="5">
        <v>38.86</v>
      </c>
      <c r="W135" s="5">
        <v>201</v>
      </c>
      <c r="X135" s="5">
        <v>201</v>
      </c>
      <c r="Y135" s="5">
        <v>201</v>
      </c>
      <c r="Z135" s="5">
        <v>0</v>
      </c>
      <c r="AA135" s="5">
        <v>-1.3</v>
      </c>
      <c r="AB135" s="5">
        <v>0</v>
      </c>
      <c r="AC135" s="5">
        <v>-3.11</v>
      </c>
      <c r="AD135" s="5">
        <v>0</v>
      </c>
      <c r="AE135" s="5">
        <v>34.17</v>
      </c>
      <c r="AF135" s="5">
        <v>0</v>
      </c>
    </row>
    <row r="136" spans="1:32">
      <c r="A136" s="5" t="s">
        <v>3845</v>
      </c>
      <c r="B136" s="5" t="s">
        <v>827</v>
      </c>
      <c r="C136" s="5" t="s">
        <v>828</v>
      </c>
      <c r="D136" s="5" t="s">
        <v>828</v>
      </c>
      <c r="E136" s="5" t="s">
        <v>496</v>
      </c>
      <c r="F136" s="85" t="s">
        <v>829</v>
      </c>
      <c r="G136" s="85" t="s">
        <v>735</v>
      </c>
      <c r="H136" s="85" t="s">
        <v>502</v>
      </c>
      <c r="I136" s="85" t="s">
        <v>3846</v>
      </c>
      <c r="J136" s="85" t="s">
        <v>3847</v>
      </c>
      <c r="K136" s="85" t="s">
        <v>3848</v>
      </c>
      <c r="L136" s="85">
        <v>123</v>
      </c>
      <c r="M136" s="85" t="s">
        <v>3391</v>
      </c>
      <c r="N136" s="85" t="s">
        <v>1724</v>
      </c>
      <c r="O136" s="88" t="s">
        <v>496</v>
      </c>
      <c r="P136" s="85" t="s">
        <v>3362</v>
      </c>
      <c r="Q136" s="85">
        <v>1398167</v>
      </c>
      <c r="R136" s="5">
        <v>1266348</v>
      </c>
      <c r="S136" s="5">
        <v>1242406</v>
      </c>
      <c r="T136" s="5">
        <v>56628.12</v>
      </c>
      <c r="U136" s="5">
        <v>50039.14</v>
      </c>
      <c r="V136" s="5">
        <v>149425.01</v>
      </c>
      <c r="W136" s="5">
        <v>201</v>
      </c>
      <c r="X136" s="5">
        <v>201</v>
      </c>
      <c r="Y136" s="5">
        <v>201</v>
      </c>
      <c r="Z136" s="5">
        <v>0</v>
      </c>
      <c r="AA136" s="5">
        <v>-1215.98</v>
      </c>
      <c r="AB136" s="5">
        <v>0</v>
      </c>
      <c r="AC136" s="5">
        <v>-5529</v>
      </c>
      <c r="AD136" s="5">
        <v>-124491.82</v>
      </c>
      <c r="AE136" s="5">
        <v>50039.14</v>
      </c>
      <c r="AF136" s="5">
        <v>0</v>
      </c>
    </row>
    <row r="137" spans="1:32">
      <c r="A137" s="5" t="s">
        <v>3775</v>
      </c>
      <c r="B137" s="5" t="s">
        <v>943</v>
      </c>
      <c r="C137" s="5" t="s">
        <v>944</v>
      </c>
      <c r="D137" s="5" t="s">
        <v>944</v>
      </c>
      <c r="E137" s="5" t="s">
        <v>496</v>
      </c>
      <c r="F137" s="85" t="s">
        <v>945</v>
      </c>
      <c r="G137" s="85" t="s">
        <v>632</v>
      </c>
      <c r="H137" s="85" t="s">
        <v>502</v>
      </c>
      <c r="I137" s="85" t="s">
        <v>3776</v>
      </c>
      <c r="J137" s="85" t="s">
        <v>3777</v>
      </c>
      <c r="K137" s="85" t="s">
        <v>3778</v>
      </c>
      <c r="L137" s="85">
        <v>123</v>
      </c>
      <c r="M137" s="85" t="s">
        <v>3355</v>
      </c>
      <c r="N137" s="85" t="s">
        <v>1724</v>
      </c>
      <c r="O137" s="88" t="s">
        <v>496</v>
      </c>
      <c r="P137" s="85" t="s">
        <v>3377</v>
      </c>
      <c r="Q137" s="85">
        <v>37298</v>
      </c>
      <c r="R137" s="5">
        <v>33795</v>
      </c>
      <c r="S137" s="5">
        <v>33129</v>
      </c>
      <c r="T137" s="5">
        <v>1627.03</v>
      </c>
      <c r="U137" s="5">
        <v>1443.84</v>
      </c>
      <c r="V137" s="5">
        <v>4036.39</v>
      </c>
      <c r="W137" s="5">
        <v>201</v>
      </c>
      <c r="X137" s="5">
        <v>201</v>
      </c>
      <c r="Y137" s="5">
        <v>201</v>
      </c>
      <c r="Z137" s="5">
        <v>0</v>
      </c>
      <c r="AA137" s="5">
        <v>-731.53</v>
      </c>
      <c r="AB137" s="5">
        <v>0</v>
      </c>
      <c r="AC137" s="5">
        <v>-3189.35</v>
      </c>
      <c r="AD137" s="5">
        <v>-71833.19</v>
      </c>
      <c r="AE137" s="5">
        <v>29278.67</v>
      </c>
      <c r="AF137" s="5">
        <v>0</v>
      </c>
    </row>
    <row r="138" spans="1:32">
      <c r="A138" s="5" t="s">
        <v>3737</v>
      </c>
      <c r="B138" s="5" t="s">
        <v>994</v>
      </c>
      <c r="C138" s="5" t="s">
        <v>995</v>
      </c>
      <c r="D138" s="5" t="s">
        <v>995</v>
      </c>
      <c r="E138" s="5" t="s">
        <v>496</v>
      </c>
      <c r="F138" s="85" t="s">
        <v>822</v>
      </c>
      <c r="G138" s="85" t="s">
        <v>632</v>
      </c>
      <c r="H138" s="85" t="s">
        <v>502</v>
      </c>
      <c r="I138" s="85" t="s">
        <v>3738</v>
      </c>
      <c r="J138" s="85" t="s">
        <v>3739</v>
      </c>
      <c r="K138" s="85" t="s">
        <v>3740</v>
      </c>
      <c r="L138" s="85">
        <v>123</v>
      </c>
      <c r="M138" s="85" t="s">
        <v>3407</v>
      </c>
      <c r="N138" s="85" t="s">
        <v>1724</v>
      </c>
      <c r="O138" s="88" t="s">
        <v>496</v>
      </c>
      <c r="P138" s="85" t="s">
        <v>3377</v>
      </c>
      <c r="Q138" s="85">
        <v>89231</v>
      </c>
      <c r="R138" s="5">
        <v>87696</v>
      </c>
      <c r="S138" s="5">
        <v>88911</v>
      </c>
      <c r="T138" s="5">
        <v>3773.92</v>
      </c>
      <c r="U138" s="5">
        <v>3576.67</v>
      </c>
      <c r="V138" s="5">
        <v>11416.02</v>
      </c>
      <c r="W138" s="5">
        <v>201</v>
      </c>
      <c r="X138" s="5">
        <v>201</v>
      </c>
      <c r="Y138" s="5">
        <v>201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</row>
    <row r="139" spans="1:32">
      <c r="A139" s="5" t="s">
        <v>3849</v>
      </c>
      <c r="B139" s="5" t="s">
        <v>819</v>
      </c>
      <c r="C139" s="5" t="s">
        <v>820</v>
      </c>
      <c r="D139" s="5" t="s">
        <v>820</v>
      </c>
      <c r="E139" s="5" t="s">
        <v>496</v>
      </c>
      <c r="F139" s="85" t="s">
        <v>822</v>
      </c>
      <c r="G139" s="85" t="s">
        <v>632</v>
      </c>
      <c r="H139" s="85" t="s">
        <v>502</v>
      </c>
      <c r="I139" s="85" t="s">
        <v>3850</v>
      </c>
      <c r="J139" s="85" t="s">
        <v>3851</v>
      </c>
      <c r="K139" s="85" t="s">
        <v>3852</v>
      </c>
      <c r="L139" s="85">
        <v>123</v>
      </c>
      <c r="M139" s="85" t="s">
        <v>3372</v>
      </c>
      <c r="N139" s="85" t="s">
        <v>1724</v>
      </c>
      <c r="O139" s="88" t="s">
        <v>496</v>
      </c>
      <c r="P139" s="85" t="s">
        <v>3362</v>
      </c>
      <c r="Q139" s="85">
        <v>799409</v>
      </c>
      <c r="R139" s="5">
        <v>728280</v>
      </c>
      <c r="S139" s="5">
        <v>711714</v>
      </c>
      <c r="T139" s="5">
        <v>32895.32</v>
      </c>
      <c r="U139" s="5">
        <v>29278.67</v>
      </c>
      <c r="V139" s="5">
        <v>85639.679999999993</v>
      </c>
      <c r="W139" s="5">
        <v>201</v>
      </c>
      <c r="X139" s="5">
        <v>201</v>
      </c>
      <c r="Y139" s="5">
        <v>201</v>
      </c>
      <c r="Z139" s="5">
        <v>0</v>
      </c>
      <c r="AA139" s="5">
        <v>-370.81</v>
      </c>
      <c r="AB139" s="5">
        <v>0</v>
      </c>
      <c r="AC139" s="5">
        <v>-1537.17</v>
      </c>
      <c r="AD139" s="5">
        <v>-34287.68</v>
      </c>
      <c r="AE139" s="5">
        <v>14175.67</v>
      </c>
      <c r="AF139" s="5">
        <v>0</v>
      </c>
    </row>
    <row r="140" spans="1:32">
      <c r="A140" s="5" t="s">
        <v>3853</v>
      </c>
      <c r="B140" s="5" t="s">
        <v>819</v>
      </c>
      <c r="C140" s="5" t="s">
        <v>820</v>
      </c>
      <c r="D140" s="5" t="s">
        <v>820</v>
      </c>
      <c r="E140" s="5" t="s">
        <v>496</v>
      </c>
      <c r="F140" s="85" t="s">
        <v>822</v>
      </c>
      <c r="G140" s="85" t="s">
        <v>632</v>
      </c>
      <c r="H140" s="85" t="s">
        <v>502</v>
      </c>
      <c r="I140" s="85" t="s">
        <v>3854</v>
      </c>
      <c r="J140" s="85" t="s">
        <v>3855</v>
      </c>
      <c r="K140" s="85" t="s">
        <v>496</v>
      </c>
      <c r="L140" s="85">
        <v>123</v>
      </c>
      <c r="M140" s="85" t="s">
        <v>3407</v>
      </c>
      <c r="N140" s="85" t="s">
        <v>1724</v>
      </c>
      <c r="O140" s="88" t="s">
        <v>1985</v>
      </c>
      <c r="P140" s="85" t="s">
        <v>496</v>
      </c>
      <c r="Q140" s="8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201</v>
      </c>
      <c r="X140" s="5">
        <v>201</v>
      </c>
      <c r="Y140" s="5">
        <v>201</v>
      </c>
      <c r="Z140" s="5">
        <v>0</v>
      </c>
      <c r="AA140" s="5">
        <v>-21.34</v>
      </c>
      <c r="AB140" s="5">
        <v>0</v>
      </c>
      <c r="AC140" s="5">
        <v>-76.489999999999995</v>
      </c>
      <c r="AD140" s="5">
        <v>-1618.93</v>
      </c>
      <c r="AE140" s="5">
        <v>704.65</v>
      </c>
      <c r="AF140" s="5">
        <v>0</v>
      </c>
    </row>
    <row r="141" spans="1:32">
      <c r="A141" s="5" t="s">
        <v>3887</v>
      </c>
      <c r="B141" s="5" t="s">
        <v>728</v>
      </c>
      <c r="C141" s="5" t="s">
        <v>729</v>
      </c>
      <c r="D141" s="5" t="s">
        <v>729</v>
      </c>
      <c r="E141" s="5" t="s">
        <v>496</v>
      </c>
      <c r="F141" s="85" t="s">
        <v>730</v>
      </c>
      <c r="G141" s="85" t="s">
        <v>632</v>
      </c>
      <c r="H141" s="85" t="s">
        <v>502</v>
      </c>
      <c r="I141" s="85" t="s">
        <v>3888</v>
      </c>
      <c r="J141" s="85" t="s">
        <v>3889</v>
      </c>
      <c r="K141" s="85" t="s">
        <v>3890</v>
      </c>
      <c r="L141" s="85">
        <v>123</v>
      </c>
      <c r="M141" s="85" t="s">
        <v>3355</v>
      </c>
      <c r="N141" s="85" t="s">
        <v>1724</v>
      </c>
      <c r="O141" s="88" t="s">
        <v>496</v>
      </c>
      <c r="P141" s="85" t="s">
        <v>3377</v>
      </c>
      <c r="Q141" s="85">
        <v>37419</v>
      </c>
      <c r="R141" s="5">
        <v>21583</v>
      </c>
      <c r="S141" s="5">
        <v>21172</v>
      </c>
      <c r="T141" s="5">
        <v>1632.05</v>
      </c>
      <c r="U141" s="5">
        <v>947.28</v>
      </c>
      <c r="V141" s="5">
        <v>2689.38</v>
      </c>
      <c r="W141" s="5">
        <v>201</v>
      </c>
      <c r="X141" s="5">
        <v>201</v>
      </c>
      <c r="Y141" s="5">
        <v>201</v>
      </c>
      <c r="Z141" s="5">
        <v>0</v>
      </c>
      <c r="AA141" s="5">
        <v>-14.23</v>
      </c>
      <c r="AB141" s="5">
        <v>0</v>
      </c>
      <c r="AC141" s="5">
        <v>-48.95</v>
      </c>
      <c r="AD141" s="5">
        <v>-1018.12</v>
      </c>
      <c r="AE141" s="5">
        <v>458.59</v>
      </c>
      <c r="AF141" s="5">
        <v>0</v>
      </c>
    </row>
    <row r="142" spans="1:32">
      <c r="A142" s="5" t="s">
        <v>3685</v>
      </c>
      <c r="B142" s="5" t="s">
        <v>1126</v>
      </c>
      <c r="C142" s="5" t="s">
        <v>1127</v>
      </c>
      <c r="D142" s="5" t="s">
        <v>1127</v>
      </c>
      <c r="E142" s="5" t="s">
        <v>496</v>
      </c>
      <c r="F142" s="85" t="s">
        <v>1092</v>
      </c>
      <c r="G142" s="85" t="s">
        <v>605</v>
      </c>
      <c r="H142" s="85" t="s">
        <v>502</v>
      </c>
      <c r="I142" s="85" t="s">
        <v>3686</v>
      </c>
      <c r="J142" s="85" t="s">
        <v>3687</v>
      </c>
      <c r="K142" s="85" t="s">
        <v>3688</v>
      </c>
      <c r="L142" s="85">
        <v>123</v>
      </c>
      <c r="M142" s="85" t="s">
        <v>3372</v>
      </c>
      <c r="N142" s="85" t="s">
        <v>1724</v>
      </c>
      <c r="O142" s="88" t="s">
        <v>496</v>
      </c>
      <c r="P142" s="85" t="s">
        <v>3362</v>
      </c>
      <c r="Q142" s="85">
        <v>847195</v>
      </c>
      <c r="R142" s="5">
        <v>638056</v>
      </c>
      <c r="S142" s="5">
        <v>558300</v>
      </c>
      <c r="T142" s="5">
        <v>34816.160000000003</v>
      </c>
      <c r="U142" s="5">
        <v>25144.75</v>
      </c>
      <c r="V142" s="5">
        <v>47258.51</v>
      </c>
      <c r="W142" s="5">
        <v>201</v>
      </c>
      <c r="X142" s="5">
        <v>201</v>
      </c>
      <c r="Y142" s="5">
        <v>201</v>
      </c>
      <c r="Z142" s="5">
        <v>0</v>
      </c>
      <c r="AA142" s="5">
        <v>-20.74</v>
      </c>
      <c r="AB142" s="5">
        <v>0</v>
      </c>
      <c r="AC142" s="5">
        <v>-54.94</v>
      </c>
      <c r="AD142" s="5">
        <v>-1152.8</v>
      </c>
      <c r="AE142" s="5">
        <v>704.64</v>
      </c>
      <c r="AF142" s="5">
        <v>0</v>
      </c>
    </row>
    <row r="143" spans="1:32">
      <c r="A143" s="5" t="s">
        <v>3914</v>
      </c>
      <c r="B143" s="5" t="s">
        <v>554</v>
      </c>
      <c r="C143" s="5" t="s">
        <v>555</v>
      </c>
      <c r="D143" s="5" t="s">
        <v>555</v>
      </c>
      <c r="E143" s="5" t="s">
        <v>496</v>
      </c>
      <c r="F143" s="85" t="s">
        <v>557</v>
      </c>
      <c r="G143" s="85" t="s">
        <v>558</v>
      </c>
      <c r="H143" s="85" t="s">
        <v>502</v>
      </c>
      <c r="I143" s="85" t="s">
        <v>3915</v>
      </c>
      <c r="J143" s="85" t="s">
        <v>3916</v>
      </c>
      <c r="K143" s="85" t="s">
        <v>3917</v>
      </c>
      <c r="L143" s="85">
        <v>123</v>
      </c>
      <c r="M143" s="85" t="s">
        <v>496</v>
      </c>
      <c r="N143" s="85" t="s">
        <v>1724</v>
      </c>
      <c r="O143" s="88" t="s">
        <v>496</v>
      </c>
      <c r="P143" s="85" t="s">
        <v>3356</v>
      </c>
      <c r="Q143" s="85">
        <v>0</v>
      </c>
      <c r="R143" s="5">
        <v>33118</v>
      </c>
      <c r="S143" s="5">
        <v>0</v>
      </c>
      <c r="T143" s="5">
        <v>36.82</v>
      </c>
      <c r="U143" s="5">
        <v>1501.51</v>
      </c>
      <c r="V143" s="5">
        <v>0</v>
      </c>
      <c r="W143" s="5">
        <v>201</v>
      </c>
      <c r="X143" s="5">
        <v>201</v>
      </c>
      <c r="Y143" s="5">
        <v>201</v>
      </c>
      <c r="Z143" s="5">
        <v>0</v>
      </c>
      <c r="AA143" s="5">
        <v>-48.17</v>
      </c>
      <c r="AB143" s="5">
        <v>0</v>
      </c>
      <c r="AC143" s="5">
        <v>-173.45</v>
      </c>
      <c r="AD143" s="5">
        <v>-3758</v>
      </c>
      <c r="AE143" s="5">
        <v>1655.55</v>
      </c>
      <c r="AF143" s="5">
        <v>0</v>
      </c>
    </row>
    <row r="144" spans="1:32">
      <c r="A144" s="5" t="s">
        <v>3918</v>
      </c>
      <c r="B144" s="5" t="s">
        <v>526</v>
      </c>
      <c r="C144" s="5" t="s">
        <v>527</v>
      </c>
      <c r="D144" s="5" t="s">
        <v>527</v>
      </c>
      <c r="E144" s="5" t="s">
        <v>496</v>
      </c>
      <c r="F144" s="85" t="s">
        <v>529</v>
      </c>
      <c r="G144" s="85" t="s">
        <v>513</v>
      </c>
      <c r="H144" s="85" t="s">
        <v>502</v>
      </c>
      <c r="I144" s="85" t="s">
        <v>3919</v>
      </c>
      <c r="J144" s="85" t="s">
        <v>3920</v>
      </c>
      <c r="K144" s="85" t="s">
        <v>3921</v>
      </c>
      <c r="L144" s="85">
        <v>123</v>
      </c>
      <c r="M144" s="85" t="s">
        <v>3355</v>
      </c>
      <c r="N144" s="85" t="s">
        <v>1724</v>
      </c>
      <c r="O144" s="88" t="s">
        <v>496</v>
      </c>
      <c r="P144" s="85" t="s">
        <v>3377</v>
      </c>
      <c r="Q144" s="85">
        <v>55014</v>
      </c>
      <c r="R144" s="5">
        <v>70489</v>
      </c>
      <c r="S144" s="5">
        <v>71522</v>
      </c>
      <c r="T144" s="5">
        <v>2359.4</v>
      </c>
      <c r="U144" s="5">
        <v>2950.1</v>
      </c>
      <c r="V144" s="5">
        <v>10810.35</v>
      </c>
      <c r="W144" s="5">
        <v>201</v>
      </c>
      <c r="X144" s="5">
        <v>201</v>
      </c>
      <c r="Y144" s="5">
        <v>201</v>
      </c>
      <c r="Z144" s="5">
        <v>0</v>
      </c>
      <c r="AA144" s="5">
        <v>-156.21</v>
      </c>
      <c r="AB144" s="5">
        <v>0</v>
      </c>
      <c r="AC144" s="5">
        <v>-624.88</v>
      </c>
      <c r="AD144" s="5">
        <v>-14018.52</v>
      </c>
      <c r="AE144" s="5">
        <v>5762.18</v>
      </c>
      <c r="AF144" s="5">
        <v>0</v>
      </c>
    </row>
    <row r="145" spans="1:32">
      <c r="A145" s="5" t="s">
        <v>3491</v>
      </c>
      <c r="B145" s="5" t="s">
        <v>1407</v>
      </c>
      <c r="C145" s="5" t="s">
        <v>1408</v>
      </c>
      <c r="D145" s="5" t="s">
        <v>1408</v>
      </c>
      <c r="E145" s="5" t="s">
        <v>496</v>
      </c>
      <c r="F145" s="85" t="s">
        <v>1409</v>
      </c>
      <c r="G145" s="85" t="s">
        <v>1410</v>
      </c>
      <c r="H145" s="85" t="s">
        <v>502</v>
      </c>
      <c r="I145" s="85" t="s">
        <v>3492</v>
      </c>
      <c r="J145" s="85" t="s">
        <v>3493</v>
      </c>
      <c r="K145" s="85" t="s">
        <v>3494</v>
      </c>
      <c r="L145" s="85">
        <v>123</v>
      </c>
      <c r="M145" s="85" t="s">
        <v>3407</v>
      </c>
      <c r="N145" s="85" t="s">
        <v>1724</v>
      </c>
      <c r="O145" s="88" t="s">
        <v>496</v>
      </c>
      <c r="P145" s="85" t="s">
        <v>3377</v>
      </c>
      <c r="Q145" s="85">
        <v>34803</v>
      </c>
      <c r="R145" s="5">
        <v>31504</v>
      </c>
      <c r="S145" s="5">
        <v>48470</v>
      </c>
      <c r="T145" s="5">
        <v>1523.9</v>
      </c>
      <c r="U145" s="5">
        <v>1351.46</v>
      </c>
      <c r="V145" s="5">
        <v>7682.57</v>
      </c>
      <c r="W145" s="5">
        <v>201</v>
      </c>
      <c r="X145" s="5">
        <v>201</v>
      </c>
      <c r="Y145" s="5">
        <v>201</v>
      </c>
      <c r="Z145" s="5">
        <v>0</v>
      </c>
      <c r="AA145" s="5">
        <v>-1.38</v>
      </c>
      <c r="AB145" s="5">
        <v>0</v>
      </c>
      <c r="AC145" s="5">
        <v>-3.38</v>
      </c>
      <c r="AD145" s="5">
        <v>-5.58</v>
      </c>
      <c r="AE145" s="5">
        <v>36.200000000000003</v>
      </c>
      <c r="AF145" s="5">
        <v>0</v>
      </c>
    </row>
    <row r="146" spans="1:32">
      <c r="A146" s="5" t="s">
        <v>3856</v>
      </c>
      <c r="B146" s="5" t="s">
        <v>811</v>
      </c>
      <c r="C146" s="5" t="s">
        <v>812</v>
      </c>
      <c r="D146" s="5" t="s">
        <v>812</v>
      </c>
      <c r="E146" s="5" t="s">
        <v>496</v>
      </c>
      <c r="F146" s="85" t="s">
        <v>813</v>
      </c>
      <c r="G146" s="85" t="s">
        <v>806</v>
      </c>
      <c r="H146" s="85" t="s">
        <v>502</v>
      </c>
      <c r="I146" s="85" t="s">
        <v>3857</v>
      </c>
      <c r="J146" s="85" t="s">
        <v>3858</v>
      </c>
      <c r="K146" s="85" t="s">
        <v>3859</v>
      </c>
      <c r="L146" s="85">
        <v>123</v>
      </c>
      <c r="M146" s="85" t="s">
        <v>3382</v>
      </c>
      <c r="N146" s="85" t="s">
        <v>1724</v>
      </c>
      <c r="O146" s="88" t="s">
        <v>496</v>
      </c>
      <c r="P146" s="85" t="s">
        <v>3362</v>
      </c>
      <c r="Q146" s="85">
        <v>382979</v>
      </c>
      <c r="R146" s="5">
        <v>347777</v>
      </c>
      <c r="S146" s="5">
        <v>504862</v>
      </c>
      <c r="T146" s="5">
        <v>15932.95</v>
      </c>
      <c r="U146" s="5">
        <v>14175.67</v>
      </c>
      <c r="V146" s="5">
        <v>77442.64</v>
      </c>
      <c r="W146" s="5">
        <v>201</v>
      </c>
      <c r="X146" s="5">
        <v>201</v>
      </c>
      <c r="Y146" s="5">
        <v>201</v>
      </c>
      <c r="Z146" s="5">
        <v>0</v>
      </c>
      <c r="AA146" s="5">
        <v>-47.59</v>
      </c>
      <c r="AB146" s="5">
        <v>0</v>
      </c>
      <c r="AC146" s="5">
        <v>-201.98</v>
      </c>
      <c r="AD146" s="5">
        <v>-4393.9799999999996</v>
      </c>
      <c r="AE146" s="5">
        <v>1612.7</v>
      </c>
      <c r="AF146" s="5">
        <v>0</v>
      </c>
    </row>
    <row r="147" spans="1:32">
      <c r="A147" s="5" t="s">
        <v>3448</v>
      </c>
      <c r="B147" s="5" t="s">
        <v>1571</v>
      </c>
      <c r="C147" s="5" t="s">
        <v>1572</v>
      </c>
      <c r="D147" s="5" t="s">
        <v>1572</v>
      </c>
      <c r="E147" s="5" t="s">
        <v>496</v>
      </c>
      <c r="F147" s="85" t="s">
        <v>1462</v>
      </c>
      <c r="G147" s="85" t="s">
        <v>718</v>
      </c>
      <c r="H147" s="85" t="s">
        <v>502</v>
      </c>
      <c r="I147" s="85" t="s">
        <v>3449</v>
      </c>
      <c r="J147" s="85" t="s">
        <v>3450</v>
      </c>
      <c r="K147" s="85" t="s">
        <v>3451</v>
      </c>
      <c r="L147" s="85">
        <v>123</v>
      </c>
      <c r="M147" s="85" t="s">
        <v>3372</v>
      </c>
      <c r="N147" s="85" t="s">
        <v>1724</v>
      </c>
      <c r="O147" s="88" t="s">
        <v>496</v>
      </c>
      <c r="P147" s="85" t="s">
        <v>3362</v>
      </c>
      <c r="Q147" s="85">
        <v>542919</v>
      </c>
      <c r="R147" s="5">
        <v>413857</v>
      </c>
      <c r="S147" s="5">
        <v>422553</v>
      </c>
      <c r="T147" s="5">
        <v>22585.32</v>
      </c>
      <c r="U147" s="5">
        <v>16688.29</v>
      </c>
      <c r="V147" s="5">
        <v>45035.73</v>
      </c>
      <c r="W147" s="5">
        <v>201</v>
      </c>
      <c r="X147" s="5">
        <v>201</v>
      </c>
      <c r="Y147" s="5">
        <v>201</v>
      </c>
      <c r="Z147" s="5">
        <v>0</v>
      </c>
      <c r="AA147" s="5">
        <v>-28.37</v>
      </c>
      <c r="AB147" s="5">
        <v>0</v>
      </c>
      <c r="AC147" s="5">
        <v>-97.82</v>
      </c>
      <c r="AD147" s="5">
        <v>-2100.89</v>
      </c>
      <c r="AE147" s="5">
        <v>947.28</v>
      </c>
      <c r="AF147" s="5">
        <v>0</v>
      </c>
    </row>
    <row r="148" spans="1:32">
      <c r="A148" s="5" t="s">
        <v>3719</v>
      </c>
      <c r="B148" s="5" t="s">
        <v>1033</v>
      </c>
      <c r="C148" s="5" t="s">
        <v>1034</v>
      </c>
      <c r="D148" s="5" t="s">
        <v>1034</v>
      </c>
      <c r="E148" s="5" t="s">
        <v>496</v>
      </c>
      <c r="F148" s="85" t="s">
        <v>1035</v>
      </c>
      <c r="G148" s="85" t="s">
        <v>643</v>
      </c>
      <c r="H148" s="85" t="s">
        <v>502</v>
      </c>
      <c r="I148" s="85" t="s">
        <v>3720</v>
      </c>
      <c r="J148" s="85" t="s">
        <v>3721</v>
      </c>
      <c r="K148" s="85" t="s">
        <v>3722</v>
      </c>
      <c r="L148" s="85">
        <v>123</v>
      </c>
      <c r="M148" s="85" t="s">
        <v>3407</v>
      </c>
      <c r="N148" s="85" t="s">
        <v>1724</v>
      </c>
      <c r="O148" s="88" t="s">
        <v>496</v>
      </c>
      <c r="P148" s="85" t="s">
        <v>3356</v>
      </c>
      <c r="Q148" s="85">
        <v>23464</v>
      </c>
      <c r="R148" s="5">
        <v>15438</v>
      </c>
      <c r="S148" s="5">
        <v>15140</v>
      </c>
      <c r="T148" s="5">
        <v>1056.6600000000001</v>
      </c>
      <c r="U148" s="5">
        <v>689.38</v>
      </c>
      <c r="V148" s="5">
        <v>1809.9</v>
      </c>
      <c r="W148" s="5">
        <v>201</v>
      </c>
      <c r="X148" s="5">
        <v>201</v>
      </c>
      <c r="Y148" s="5">
        <v>201</v>
      </c>
      <c r="Z148" s="5">
        <v>0</v>
      </c>
      <c r="AA148" s="5">
        <v>-90.29</v>
      </c>
      <c r="AB148" s="5">
        <v>0</v>
      </c>
      <c r="AC148" s="5">
        <v>-353.57</v>
      </c>
      <c r="AD148" s="5">
        <v>-7902.22</v>
      </c>
      <c r="AE148" s="5">
        <v>3241.54</v>
      </c>
      <c r="AF148" s="5">
        <v>0</v>
      </c>
    </row>
    <row r="149" spans="1:32">
      <c r="A149" s="5" t="s">
        <v>3689</v>
      </c>
      <c r="B149" s="5" t="s">
        <v>1115</v>
      </c>
      <c r="C149" s="5" t="s">
        <v>1116</v>
      </c>
      <c r="D149" s="5" t="s">
        <v>1116</v>
      </c>
      <c r="E149" s="5" t="s">
        <v>496</v>
      </c>
      <c r="F149" s="85" t="s">
        <v>1117</v>
      </c>
      <c r="G149" s="85" t="s">
        <v>575</v>
      </c>
      <c r="H149" s="85" t="s">
        <v>502</v>
      </c>
      <c r="I149" s="85" t="s">
        <v>3690</v>
      </c>
      <c r="J149" s="85" t="s">
        <v>3691</v>
      </c>
      <c r="K149" s="85" t="s">
        <v>3692</v>
      </c>
      <c r="L149" s="85">
        <v>123</v>
      </c>
      <c r="M149" s="85" t="s">
        <v>3407</v>
      </c>
      <c r="N149" s="85" t="s">
        <v>1724</v>
      </c>
      <c r="O149" s="88" t="s">
        <v>496</v>
      </c>
      <c r="P149" s="85" t="s">
        <v>3356</v>
      </c>
      <c r="Q149" s="85">
        <v>521</v>
      </c>
      <c r="R149" s="5">
        <v>484</v>
      </c>
      <c r="S149" s="5">
        <v>511</v>
      </c>
      <c r="T149" s="5">
        <v>62.39</v>
      </c>
      <c r="U149" s="5">
        <v>56.87</v>
      </c>
      <c r="V149" s="5">
        <v>103.58</v>
      </c>
      <c r="W149" s="5">
        <v>201</v>
      </c>
      <c r="X149" s="5">
        <v>201</v>
      </c>
      <c r="Y149" s="5">
        <v>201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</row>
    <row r="150" spans="1:32">
      <c r="A150" s="5" t="s">
        <v>3554</v>
      </c>
      <c r="B150" s="5" t="s">
        <v>1338</v>
      </c>
      <c r="C150" s="5" t="s">
        <v>1339</v>
      </c>
      <c r="D150" s="5" t="s">
        <v>1339</v>
      </c>
      <c r="E150" s="5" t="s">
        <v>496</v>
      </c>
      <c r="F150" s="85" t="s">
        <v>1340</v>
      </c>
      <c r="G150" s="85" t="s">
        <v>558</v>
      </c>
      <c r="H150" s="85" t="s">
        <v>502</v>
      </c>
      <c r="I150" s="85" t="s">
        <v>3555</v>
      </c>
      <c r="J150" s="85" t="s">
        <v>3556</v>
      </c>
      <c r="K150" s="85" t="s">
        <v>3557</v>
      </c>
      <c r="L150" s="85">
        <v>123</v>
      </c>
      <c r="M150" s="85" t="s">
        <v>3407</v>
      </c>
      <c r="N150" s="85" t="s">
        <v>1724</v>
      </c>
      <c r="O150" s="88" t="s">
        <v>496</v>
      </c>
      <c r="P150" s="85" t="s">
        <v>3377</v>
      </c>
      <c r="Q150" s="85">
        <v>44115</v>
      </c>
      <c r="R150" s="5">
        <v>40060</v>
      </c>
      <c r="S150" s="5">
        <v>38924</v>
      </c>
      <c r="T150" s="5">
        <v>1908.84</v>
      </c>
      <c r="U150" s="5">
        <v>1697.64</v>
      </c>
      <c r="V150" s="5">
        <v>4710.8900000000003</v>
      </c>
      <c r="W150" s="5">
        <v>201</v>
      </c>
      <c r="X150" s="5">
        <v>201</v>
      </c>
      <c r="Y150" s="5">
        <v>201</v>
      </c>
      <c r="Z150" s="5">
        <v>0</v>
      </c>
      <c r="AA150" s="5">
        <v>-283.39</v>
      </c>
      <c r="AB150" s="5">
        <v>0</v>
      </c>
      <c r="AC150" s="5">
        <v>-1159.93</v>
      </c>
      <c r="AD150" s="5">
        <v>-25368.02</v>
      </c>
      <c r="AE150" s="5">
        <v>10697.51</v>
      </c>
      <c r="AF150" s="5">
        <v>0</v>
      </c>
    </row>
    <row r="151" spans="1:32">
      <c r="A151" s="5" t="s">
        <v>3783</v>
      </c>
      <c r="B151" s="5" t="s">
        <v>900</v>
      </c>
      <c r="C151" s="5" t="s">
        <v>901</v>
      </c>
      <c r="D151" s="5" t="s">
        <v>901</v>
      </c>
      <c r="E151" s="5" t="s">
        <v>496</v>
      </c>
      <c r="F151" s="85" t="s">
        <v>902</v>
      </c>
      <c r="G151" s="85" t="s">
        <v>508</v>
      </c>
      <c r="H151" s="85" t="s">
        <v>502</v>
      </c>
      <c r="I151" s="85" t="s">
        <v>3784</v>
      </c>
      <c r="J151" s="85" t="s">
        <v>3785</v>
      </c>
      <c r="K151" s="85" t="s">
        <v>3786</v>
      </c>
      <c r="L151" s="85">
        <v>123</v>
      </c>
      <c r="M151" s="85" t="s">
        <v>3382</v>
      </c>
      <c r="N151" s="85" t="s">
        <v>1724</v>
      </c>
      <c r="O151" s="88" t="s">
        <v>496</v>
      </c>
      <c r="P151" s="85" t="s">
        <v>3377</v>
      </c>
      <c r="Q151" s="85">
        <v>306711</v>
      </c>
      <c r="R151" s="5">
        <v>304318</v>
      </c>
      <c r="S151" s="5">
        <v>172464</v>
      </c>
      <c r="T151" s="5">
        <v>12747.24</v>
      </c>
      <c r="U151" s="5">
        <v>12207.92</v>
      </c>
      <c r="V151" s="5">
        <v>9221.0400000000009</v>
      </c>
      <c r="W151" s="5">
        <v>201</v>
      </c>
      <c r="X151" s="5">
        <v>201</v>
      </c>
      <c r="Y151" s="5">
        <v>201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</row>
    <row r="152" spans="1:32">
      <c r="A152" s="5" t="s">
        <v>3476</v>
      </c>
      <c r="B152" s="5" t="s">
        <v>1487</v>
      </c>
      <c r="C152" s="5" t="s">
        <v>3477</v>
      </c>
      <c r="D152" s="5" t="s">
        <v>1488</v>
      </c>
      <c r="E152" s="5" t="s">
        <v>496</v>
      </c>
      <c r="F152" s="85" t="s">
        <v>1489</v>
      </c>
      <c r="G152" s="85" t="s">
        <v>605</v>
      </c>
      <c r="H152" s="85" t="s">
        <v>502</v>
      </c>
      <c r="I152" s="85" t="s">
        <v>3478</v>
      </c>
      <c r="J152" s="85" t="s">
        <v>3479</v>
      </c>
      <c r="K152" s="85" t="s">
        <v>3480</v>
      </c>
      <c r="L152" s="85">
        <v>123</v>
      </c>
      <c r="M152" s="85" t="s">
        <v>3460</v>
      </c>
      <c r="N152" s="85" t="s">
        <v>1724</v>
      </c>
      <c r="O152" s="88" t="s">
        <v>496</v>
      </c>
      <c r="P152" s="85" t="s">
        <v>3377</v>
      </c>
      <c r="Q152" s="85">
        <v>0</v>
      </c>
      <c r="R152" s="5">
        <v>46098</v>
      </c>
      <c r="S152" s="5">
        <v>67367</v>
      </c>
      <c r="T152" s="5">
        <v>0</v>
      </c>
      <c r="U152" s="5">
        <v>1893</v>
      </c>
      <c r="V152" s="5">
        <v>8423.6299999999992</v>
      </c>
      <c r="W152" s="5">
        <v>201</v>
      </c>
      <c r="X152" s="5">
        <v>201</v>
      </c>
      <c r="Y152" s="5">
        <v>201</v>
      </c>
      <c r="Z152" s="5">
        <v>0</v>
      </c>
      <c r="AA152" s="5">
        <v>-64.239999999999995</v>
      </c>
      <c r="AB152" s="5">
        <v>0</v>
      </c>
      <c r="AC152" s="5">
        <v>-243.07</v>
      </c>
      <c r="AD152" s="5">
        <v>-5380.88</v>
      </c>
      <c r="AE152" s="5">
        <v>2278.7800000000002</v>
      </c>
      <c r="AF152" s="5">
        <v>0</v>
      </c>
    </row>
    <row r="153" spans="1:32">
      <c r="A153" s="5" t="s">
        <v>3693</v>
      </c>
      <c r="B153" s="5" t="s">
        <v>1093</v>
      </c>
      <c r="C153" s="5" t="s">
        <v>1094</v>
      </c>
      <c r="D153" s="5" t="s">
        <v>1094</v>
      </c>
      <c r="E153" s="5" t="s">
        <v>496</v>
      </c>
      <c r="F153" s="85" t="s">
        <v>1095</v>
      </c>
      <c r="G153" s="85" t="s">
        <v>534</v>
      </c>
      <c r="H153" s="85" t="s">
        <v>502</v>
      </c>
      <c r="I153" s="85" t="s">
        <v>3694</v>
      </c>
      <c r="J153" s="85" t="s">
        <v>3695</v>
      </c>
      <c r="K153" s="85" t="s">
        <v>3696</v>
      </c>
      <c r="L153" s="85">
        <v>123</v>
      </c>
      <c r="M153" s="85" t="s">
        <v>3367</v>
      </c>
      <c r="N153" s="85" t="s">
        <v>1724</v>
      </c>
      <c r="O153" s="88" t="s">
        <v>496</v>
      </c>
      <c r="P153" s="85" t="s">
        <v>3377</v>
      </c>
      <c r="Q153" s="85">
        <v>104963</v>
      </c>
      <c r="R153" s="5">
        <v>79228</v>
      </c>
      <c r="S153" s="5">
        <v>78326</v>
      </c>
      <c r="T153" s="5">
        <v>4449.24</v>
      </c>
      <c r="U153" s="5">
        <v>3219.55</v>
      </c>
      <c r="V153" s="5">
        <v>7550.8</v>
      </c>
      <c r="W153" s="5">
        <v>201</v>
      </c>
      <c r="X153" s="5">
        <v>201</v>
      </c>
      <c r="Y153" s="5">
        <v>201</v>
      </c>
      <c r="Z153" s="5">
        <v>0</v>
      </c>
      <c r="AA153" s="5">
        <v>-11.46</v>
      </c>
      <c r="AB153" s="5">
        <v>0</v>
      </c>
      <c r="AC153" s="5">
        <v>-47.89</v>
      </c>
      <c r="AD153" s="5">
        <v>-994.02</v>
      </c>
      <c r="AE153" s="5">
        <v>353.88</v>
      </c>
      <c r="AF153" s="5">
        <v>0</v>
      </c>
    </row>
    <row r="154" spans="1:32">
      <c r="A154" s="5" t="s">
        <v>3899</v>
      </c>
      <c r="B154" s="5" t="s">
        <v>698</v>
      </c>
      <c r="C154" s="5" t="s">
        <v>699</v>
      </c>
      <c r="D154" s="5" t="s">
        <v>699</v>
      </c>
      <c r="E154" s="5" t="s">
        <v>496</v>
      </c>
      <c r="F154" s="85" t="s">
        <v>700</v>
      </c>
      <c r="G154" s="85" t="s">
        <v>601</v>
      </c>
      <c r="H154" s="85" t="s">
        <v>502</v>
      </c>
      <c r="I154" s="85" t="s">
        <v>3900</v>
      </c>
      <c r="J154" s="85" t="s">
        <v>3901</v>
      </c>
      <c r="K154" s="85" t="s">
        <v>3902</v>
      </c>
      <c r="L154" s="85">
        <v>123</v>
      </c>
      <c r="M154" s="85" t="s">
        <v>3367</v>
      </c>
      <c r="N154" s="85" t="s">
        <v>1724</v>
      </c>
      <c r="O154" s="88" t="s">
        <v>496</v>
      </c>
      <c r="P154" s="85" t="s">
        <v>3362</v>
      </c>
      <c r="Q154" s="85">
        <v>286575</v>
      </c>
      <c r="R154" s="5">
        <v>260235</v>
      </c>
      <c r="S154" s="5">
        <v>105871</v>
      </c>
      <c r="T154" s="5">
        <v>12044.33</v>
      </c>
      <c r="U154" s="5">
        <v>10697.51</v>
      </c>
      <c r="V154" s="5">
        <v>-1659.59</v>
      </c>
      <c r="W154" s="5">
        <v>201</v>
      </c>
      <c r="X154" s="5">
        <v>201</v>
      </c>
      <c r="Y154" s="5">
        <v>201</v>
      </c>
      <c r="Z154" s="5">
        <v>0</v>
      </c>
      <c r="AA154" s="5">
        <v>-41.28</v>
      </c>
      <c r="AB154" s="5">
        <v>0</v>
      </c>
      <c r="AC154" s="5">
        <v>-3.11</v>
      </c>
      <c r="AD154" s="5">
        <v>0</v>
      </c>
      <c r="AE154" s="5">
        <v>1501.51</v>
      </c>
      <c r="AF154" s="5">
        <v>0</v>
      </c>
    </row>
    <row r="155" spans="1:32">
      <c r="A155" s="5" t="s">
        <v>3416</v>
      </c>
      <c r="B155" s="5" t="s">
        <v>1635</v>
      </c>
      <c r="C155" s="5" t="s">
        <v>1636</v>
      </c>
      <c r="D155" s="5" t="s">
        <v>1636</v>
      </c>
      <c r="E155" s="5" t="s">
        <v>496</v>
      </c>
      <c r="F155" s="85" t="s">
        <v>1637</v>
      </c>
      <c r="G155" s="85" t="s">
        <v>519</v>
      </c>
      <c r="H155" s="85" t="s">
        <v>502</v>
      </c>
      <c r="I155" s="85" t="s">
        <v>3417</v>
      </c>
      <c r="J155" s="85" t="s">
        <v>3418</v>
      </c>
      <c r="K155" s="85" t="s">
        <v>3419</v>
      </c>
      <c r="L155" s="85">
        <v>123</v>
      </c>
      <c r="M155" s="85" t="s">
        <v>3407</v>
      </c>
      <c r="N155" s="85" t="s">
        <v>1724</v>
      </c>
      <c r="O155" s="88" t="s">
        <v>496</v>
      </c>
      <c r="P155" s="85" t="s">
        <v>3356</v>
      </c>
      <c r="Q155" s="85">
        <v>488</v>
      </c>
      <c r="R155" s="5">
        <v>242</v>
      </c>
      <c r="S155" s="5">
        <v>245</v>
      </c>
      <c r="T155" s="5">
        <v>60.78</v>
      </c>
      <c r="U155" s="5">
        <v>44.48</v>
      </c>
      <c r="V155" s="5">
        <v>45.36</v>
      </c>
      <c r="W155" s="5">
        <v>201</v>
      </c>
      <c r="X155" s="5">
        <v>201</v>
      </c>
      <c r="Y155" s="5">
        <v>201</v>
      </c>
      <c r="Z155" s="5">
        <v>0</v>
      </c>
      <c r="AA155" s="5">
        <v>-81.64</v>
      </c>
      <c r="AB155" s="5">
        <v>0</v>
      </c>
      <c r="AC155" s="5">
        <v>-234.76</v>
      </c>
      <c r="AD155" s="5">
        <v>-5191.03</v>
      </c>
      <c r="AE155" s="5">
        <v>2950.1</v>
      </c>
      <c r="AF155" s="5">
        <v>0</v>
      </c>
    </row>
    <row r="156" spans="1:32">
      <c r="A156" s="5" t="s">
        <v>3420</v>
      </c>
      <c r="B156" s="5" t="s">
        <v>1635</v>
      </c>
      <c r="C156" s="5" t="s">
        <v>1636</v>
      </c>
      <c r="D156" s="5" t="s">
        <v>1636</v>
      </c>
      <c r="E156" s="5" t="s">
        <v>496</v>
      </c>
      <c r="F156" s="85" t="s">
        <v>1637</v>
      </c>
      <c r="G156" s="85" t="s">
        <v>519</v>
      </c>
      <c r="H156" s="85" t="s">
        <v>502</v>
      </c>
      <c r="I156" s="85" t="s">
        <v>3421</v>
      </c>
      <c r="J156" s="85" t="s">
        <v>3422</v>
      </c>
      <c r="K156" s="85" t="s">
        <v>3423</v>
      </c>
      <c r="L156" s="85">
        <v>123</v>
      </c>
      <c r="M156" s="85" t="s">
        <v>3382</v>
      </c>
      <c r="N156" s="85" t="s">
        <v>1724</v>
      </c>
      <c r="O156" s="88" t="s">
        <v>496</v>
      </c>
      <c r="P156" s="85" t="s">
        <v>3362</v>
      </c>
      <c r="Q156" s="85">
        <v>295825</v>
      </c>
      <c r="R156" s="5">
        <v>345588</v>
      </c>
      <c r="S156" s="5">
        <v>339519</v>
      </c>
      <c r="T156" s="5">
        <v>12425.03</v>
      </c>
      <c r="U156" s="5">
        <v>14311.54</v>
      </c>
      <c r="V156" s="5">
        <v>48630.6</v>
      </c>
      <c r="W156" s="5">
        <v>201</v>
      </c>
      <c r="X156" s="5">
        <v>201</v>
      </c>
      <c r="Y156" s="5">
        <v>201</v>
      </c>
      <c r="Z156" s="5">
        <v>0</v>
      </c>
      <c r="AA156" s="5">
        <v>-27.28</v>
      </c>
      <c r="AB156" s="5">
        <v>0</v>
      </c>
      <c r="AC156" s="5">
        <v>-50.73</v>
      </c>
      <c r="AD156" s="5">
        <v>-1058.03</v>
      </c>
      <c r="AE156" s="5">
        <v>948.93</v>
      </c>
      <c r="AF156" s="5">
        <v>0</v>
      </c>
    </row>
    <row r="157" spans="1:32">
      <c r="A157" s="5" t="s">
        <v>3424</v>
      </c>
      <c r="B157" s="5" t="s">
        <v>1635</v>
      </c>
      <c r="C157" s="5" t="s">
        <v>1636</v>
      </c>
      <c r="D157" s="5" t="s">
        <v>1636</v>
      </c>
      <c r="E157" s="5" t="s">
        <v>496</v>
      </c>
      <c r="F157" s="85" t="s">
        <v>1637</v>
      </c>
      <c r="G157" s="85" t="s">
        <v>519</v>
      </c>
      <c r="H157" s="85" t="s">
        <v>502</v>
      </c>
      <c r="I157" s="85" t="s">
        <v>3425</v>
      </c>
      <c r="J157" s="85" t="s">
        <v>3426</v>
      </c>
      <c r="K157" s="85" t="s">
        <v>3427</v>
      </c>
      <c r="L157" s="85">
        <v>123</v>
      </c>
      <c r="M157" s="85" t="s">
        <v>3372</v>
      </c>
      <c r="N157" s="85" t="s">
        <v>1724</v>
      </c>
      <c r="O157" s="88" t="s">
        <v>496</v>
      </c>
      <c r="P157" s="85" t="s">
        <v>3362</v>
      </c>
      <c r="Q157" s="85">
        <v>756917</v>
      </c>
      <c r="R157" s="5">
        <v>614924</v>
      </c>
      <c r="S157" s="5">
        <v>460985</v>
      </c>
      <c r="T157" s="5">
        <v>31187.3</v>
      </c>
      <c r="U157" s="5">
        <v>24439.05</v>
      </c>
      <c r="V157" s="5">
        <v>34393.040000000001</v>
      </c>
      <c r="W157" s="5">
        <v>201</v>
      </c>
      <c r="X157" s="5">
        <v>201</v>
      </c>
      <c r="Y157" s="5">
        <v>201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</row>
    <row r="158" spans="1:32">
      <c r="A158" s="5" t="s">
        <v>3864</v>
      </c>
      <c r="B158" s="5" t="s">
        <v>803</v>
      </c>
      <c r="C158" s="5" t="s">
        <v>804</v>
      </c>
      <c r="D158" s="5" t="s">
        <v>804</v>
      </c>
      <c r="E158" s="5" t="s">
        <v>496</v>
      </c>
      <c r="F158" s="85" t="s">
        <v>805</v>
      </c>
      <c r="G158" s="85" t="s">
        <v>806</v>
      </c>
      <c r="H158" s="85" t="s">
        <v>502</v>
      </c>
      <c r="I158" s="85" t="s">
        <v>3865</v>
      </c>
      <c r="J158" s="85" t="s">
        <v>3866</v>
      </c>
      <c r="K158" s="85" t="s">
        <v>3867</v>
      </c>
      <c r="L158" s="85">
        <v>123</v>
      </c>
      <c r="M158" s="85" t="s">
        <v>3355</v>
      </c>
      <c r="N158" s="85" t="s">
        <v>1724</v>
      </c>
      <c r="O158" s="88" t="s">
        <v>496</v>
      </c>
      <c r="P158" s="85" t="s">
        <v>3356</v>
      </c>
      <c r="Q158" s="85">
        <v>10920</v>
      </c>
      <c r="R158" s="5">
        <v>9910</v>
      </c>
      <c r="S158" s="5">
        <v>9720</v>
      </c>
      <c r="T158" s="5">
        <v>515.71</v>
      </c>
      <c r="U158" s="5">
        <v>458.59</v>
      </c>
      <c r="V158" s="5">
        <v>1212.26</v>
      </c>
      <c r="W158" s="5">
        <v>201</v>
      </c>
      <c r="X158" s="5">
        <v>201</v>
      </c>
      <c r="Y158" s="5">
        <v>201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</row>
  </sheetData>
  <autoFilter ref="A10:Y10" xr:uid="{00000000-0009-0000-0000-000004000000}">
    <sortState xmlns:xlrd2="http://schemas.microsoft.com/office/spreadsheetml/2017/richdata2" ref="A11:Y158">
      <sortCondition ref="F10"/>
    </sortState>
  </autoFilter>
  <pageMargins left="0.7" right="0.7" top="0.43888888888888899" bottom="0.43888888888888899" header="0.3" footer="0.3"/>
  <pageSetup paperSize="9" orientation="portrait" r:id="rId1"/>
  <headerFooter>
    <oddHeader>&amp;C&amp;"Arial,Regular"&amp;10&amp;Kffffff&amp;A</oddHeader>
    <oddFooter>&amp;L&amp;"Arial,Regular"&amp;10&amp;Kffffffdavidberlin / energie.smart.nutzen&amp;C&amp;"Arial,Regular"&amp;10&amp;Kffffff&amp;A&amp;R&amp;"Arial,Regular"&amp;10&amp;Kffffff&amp;D                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04"/>
  <sheetViews>
    <sheetView workbookViewId="0"/>
  </sheetViews>
  <sheetFormatPr baseColWidth="10" defaultColWidth="9.125" defaultRowHeight="14.25" outlineLevelCol="1"/>
  <cols>
    <col min="1" max="2" width="10.75" customWidth="1"/>
    <col min="3" max="3" width="57.75" customWidth="1"/>
    <col min="4" max="4" width="18" customWidth="1"/>
    <col min="5" max="5" width="24.75" customWidth="1"/>
    <col min="6" max="7" width="9.375" hidden="1" customWidth="1" outlineLevel="1"/>
    <col min="8" max="13" width="12.5" hidden="1" customWidth="1" outlineLevel="1"/>
    <col min="14" max="14" width="16.375" customWidth="1" collapsed="1"/>
    <col min="15" max="16" width="16.375" customWidth="1"/>
    <col min="17" max="22" width="16" customWidth="1"/>
    <col min="23" max="25" width="17.25" customWidth="1"/>
    <col min="26" max="26" width="24.125" customWidth="1"/>
  </cols>
  <sheetData>
    <row r="1" spans="1:26">
      <c r="A1" s="66" t="s">
        <v>0</v>
      </c>
      <c r="B1" s="66"/>
    </row>
    <row r="2" spans="1:26">
      <c r="A2" s="3" t="s">
        <v>1</v>
      </c>
      <c r="B2" s="3"/>
    </row>
    <row r="3" spans="1:2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">
        <v>1704</v>
      </c>
      <c r="N3" s="5">
        <f>COUNTIF(N10:N9999,"&gt;0")</f>
        <v>357</v>
      </c>
      <c r="O3" s="5">
        <f>COUNTIF(O10:O9999,"&gt;0")</f>
        <v>359</v>
      </c>
      <c r="P3" s="5">
        <f>COUNTIF(P10:P9999,"&gt;0")</f>
        <v>362</v>
      </c>
    </row>
    <row r="4" spans="1:26">
      <c r="A4" s="2" t="str">
        <f>Datenblatt_Gebäude!A4</f>
        <v>Bericht Bezirksamt Pankow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">
        <v>1725</v>
      </c>
      <c r="N4" s="5">
        <f>COUNTIF(N11:N10000, 0)</f>
        <v>36</v>
      </c>
      <c r="O4" s="5">
        <f>COUNTIF(O11:O10000, 0)</f>
        <v>35</v>
      </c>
      <c r="P4" s="5">
        <f>COUNTIF(P11:P10000, 0)</f>
        <v>32</v>
      </c>
    </row>
    <row r="5" spans="1:26">
      <c r="A5" s="5" t="s">
        <v>474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">
        <v>1705</v>
      </c>
      <c r="W5" s="33">
        <f>SUMIF(I11:I10000,"Wärmepumpe",W11:W10000)</f>
        <v>0</v>
      </c>
      <c r="X5" s="33">
        <f>SUMIF(I11:I10000,"Wärmepumpe",X11:X10000)</f>
        <v>0</v>
      </c>
      <c r="Y5" s="33">
        <f>SUMIF(I11:I10000,"Wärmepumpe",Y11:Y10000)</f>
        <v>0</v>
      </c>
      <c r="Z5" s="33">
        <f>SUMIF(I11:I10000,"Wärmepumpe",Z11:Z10000)</f>
        <v>0</v>
      </c>
    </row>
    <row r="6" spans="1:26">
      <c r="A6" s="5"/>
      <c r="B6" s="5"/>
      <c r="C6" s="5"/>
      <c r="D6" s="5"/>
      <c r="E6" s="5"/>
      <c r="F6" s="5"/>
      <c r="G6" s="5"/>
      <c r="H6" s="5"/>
      <c r="I6" s="5"/>
      <c r="J6" s="5"/>
      <c r="K6" s="5" t="s">
        <v>1705</v>
      </c>
      <c r="L6" s="5"/>
      <c r="M6" s="5"/>
      <c r="N6" s="33">
        <f>SUMIF(I11:I10000,"Wärmepumpe",N11:N10000)</f>
        <v>0</v>
      </c>
      <c r="O6" s="33">
        <f>SUMIF(I11:I10000,"Wärmepumpe",O11:O10000)</f>
        <v>0</v>
      </c>
      <c r="P6" s="33">
        <f>SUMIF(I11:I10000,"Wärmepumpe",P11:P10000)</f>
        <v>0</v>
      </c>
      <c r="Q6" s="33">
        <f>SUMIF(I11:I10000,"Wärmepumpe",Q11:Q10000)</f>
        <v>0</v>
      </c>
      <c r="R6" s="33">
        <f>SUMIF(I11:I10000,"Wärmepumpe",R11:R10000)</f>
        <v>0</v>
      </c>
      <c r="S6" s="33">
        <f>SUMIF(I11:I10000,"Wärmepumpe",S11:S10000)</f>
        <v>0</v>
      </c>
      <c r="T6" s="5"/>
      <c r="U6" s="5"/>
      <c r="V6" s="5" t="s">
        <v>1706</v>
      </c>
      <c r="W6" s="33">
        <f>SUM(W11:W10000)-W5</f>
        <v>-58691.19</v>
      </c>
      <c r="X6" s="33">
        <f>SUM(X11:X10000)-X5</f>
        <v>-65677.179999999964</v>
      </c>
      <c r="Y6" s="33">
        <f>SUM(Y11:Y10000)-Y5</f>
        <v>0</v>
      </c>
      <c r="Z6" s="33">
        <f>SUM(Z11:Z10000)-Z5</f>
        <v>-2181811.3800000004</v>
      </c>
    </row>
    <row r="7" spans="1:26">
      <c r="A7" s="5" t="s">
        <v>3</v>
      </c>
      <c r="B7" s="5"/>
      <c r="C7" s="5" t="str">
        <f>Datenblatt_Gebäude!$B$7</f>
        <v>25.10.2024</v>
      </c>
      <c r="D7" s="5"/>
      <c r="E7" s="5"/>
      <c r="F7" s="5"/>
      <c r="G7" s="5"/>
      <c r="H7" s="5"/>
      <c r="I7" s="5"/>
      <c r="J7" s="5"/>
      <c r="K7" s="5" t="s">
        <v>1706</v>
      </c>
      <c r="L7" s="5"/>
      <c r="M7" s="5"/>
      <c r="N7" s="33">
        <f t="shared" ref="N7:S7" si="0">SUM(N11:N10000)-N6</f>
        <v>11652559</v>
      </c>
      <c r="O7" s="33">
        <f t="shared" si="0"/>
        <v>12677661</v>
      </c>
      <c r="P7" s="33">
        <f t="shared" si="0"/>
        <v>12074701</v>
      </c>
      <c r="Q7" s="33">
        <f t="shared" si="0"/>
        <v>2378240.9800000018</v>
      </c>
      <c r="R7" s="33">
        <f t="shared" si="0"/>
        <v>4837108.1199999964</v>
      </c>
      <c r="S7" s="33">
        <f t="shared" si="0"/>
        <v>4284056.9699999988</v>
      </c>
      <c r="T7" s="5">
        <f>T11</f>
        <v>415</v>
      </c>
      <c r="U7" s="5">
        <f>U11</f>
        <v>415</v>
      </c>
      <c r="V7" s="5">
        <f>V11</f>
        <v>415</v>
      </c>
    </row>
    <row r="8" spans="1:26">
      <c r="A8" s="53" t="s">
        <v>1707</v>
      </c>
      <c r="B8" s="53" t="s">
        <v>477</v>
      </c>
      <c r="C8" s="53" t="s">
        <v>1708</v>
      </c>
      <c r="D8" s="53" t="s">
        <v>1709</v>
      </c>
      <c r="E8" s="53" t="s">
        <v>481</v>
      </c>
      <c r="F8" s="53" t="s">
        <v>482</v>
      </c>
      <c r="G8" s="53" t="s">
        <v>483</v>
      </c>
      <c r="H8" s="53" t="s">
        <v>1710</v>
      </c>
      <c r="I8" s="53" t="s">
        <v>1711</v>
      </c>
      <c r="J8" s="53" t="s">
        <v>1712</v>
      </c>
      <c r="K8" s="53" t="s">
        <v>1713</v>
      </c>
      <c r="L8" s="53" t="s">
        <v>1714</v>
      </c>
      <c r="M8" s="53" t="s">
        <v>1715</v>
      </c>
      <c r="N8" s="78" t="s">
        <v>1716</v>
      </c>
      <c r="O8" s="78" t="s">
        <v>1716</v>
      </c>
      <c r="P8" s="78" t="s">
        <v>1716</v>
      </c>
      <c r="Q8" s="57" t="s">
        <v>1717</v>
      </c>
      <c r="R8" s="57" t="s">
        <v>1717</v>
      </c>
      <c r="S8" s="57" t="s">
        <v>1717</v>
      </c>
      <c r="T8" s="79" t="s">
        <v>1718</v>
      </c>
      <c r="U8" s="79" t="s">
        <v>1718</v>
      </c>
      <c r="V8" s="79" t="s">
        <v>1718</v>
      </c>
      <c r="W8" s="57" t="s">
        <v>1719</v>
      </c>
      <c r="X8" s="57" t="s">
        <v>1719</v>
      </c>
      <c r="Y8" s="57" t="s">
        <v>1719</v>
      </c>
      <c r="Z8" s="57" t="s">
        <v>1720</v>
      </c>
    </row>
    <row r="9" spans="1:26">
      <c r="A9" s="53" t="s">
        <v>1721</v>
      </c>
      <c r="B9" s="53" t="s">
        <v>1722</v>
      </c>
      <c r="C9" s="53" t="s">
        <v>1721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80" t="s">
        <v>44</v>
      </c>
      <c r="O9" s="80" t="s">
        <v>44</v>
      </c>
      <c r="P9" s="80" t="s">
        <v>44</v>
      </c>
      <c r="Q9" s="60" t="s">
        <v>1723</v>
      </c>
      <c r="R9" s="60" t="s">
        <v>1723</v>
      </c>
      <c r="S9" s="60" t="s">
        <v>1723</v>
      </c>
      <c r="T9" s="81" t="s">
        <v>26</v>
      </c>
      <c r="U9" s="81" t="s">
        <v>26</v>
      </c>
      <c r="V9" s="81" t="s">
        <v>26</v>
      </c>
      <c r="W9" s="60" t="s">
        <v>1723</v>
      </c>
      <c r="X9" s="60" t="s">
        <v>1723</v>
      </c>
      <c r="Y9" s="60" t="s">
        <v>1723</v>
      </c>
      <c r="Z9" s="60" t="s">
        <v>1723</v>
      </c>
    </row>
    <row r="10" spans="1:26" ht="31.9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78" t="s">
        <v>1726</v>
      </c>
      <c r="O10" s="78" t="s">
        <v>1727</v>
      </c>
      <c r="P10" s="78" t="s">
        <v>1728</v>
      </c>
      <c r="Q10" s="82" t="str">
        <f t="shared" ref="Q10:Y10" si="1">N10</f>
        <v>Berichtsjahr_1</v>
      </c>
      <c r="R10" s="82" t="str">
        <f t="shared" si="1"/>
        <v>Berichtsjahr_2</v>
      </c>
      <c r="S10" s="82" t="str">
        <f t="shared" si="1"/>
        <v>Berichtsjahr_3</v>
      </c>
      <c r="T10" s="83" t="str">
        <f t="shared" si="1"/>
        <v>Berichtsjahr_1</v>
      </c>
      <c r="U10" s="83" t="str">
        <f t="shared" si="1"/>
        <v>Berichtsjahr_2</v>
      </c>
      <c r="V10" s="83" t="str">
        <f t="shared" si="1"/>
        <v>Berichtsjahr_3</v>
      </c>
      <c r="W10" s="57" t="str">
        <f t="shared" si="1"/>
        <v>Berichtsjahr_1</v>
      </c>
      <c r="X10" s="57" t="str">
        <f t="shared" si="1"/>
        <v>Berichtsjahr_2</v>
      </c>
      <c r="Y10" s="57" t="str">
        <f t="shared" si="1"/>
        <v>Berichtsjahr_3</v>
      </c>
      <c r="Z10" s="57" t="str">
        <f>Y10</f>
        <v>Berichtsjahr_3</v>
      </c>
    </row>
    <row r="11" spans="1:26">
      <c r="A11" s="5" t="s">
        <v>3291</v>
      </c>
      <c r="B11" s="5" t="s">
        <v>493</v>
      </c>
      <c r="C11" s="5" t="s">
        <v>3292</v>
      </c>
      <c r="D11" s="5" t="s">
        <v>496</v>
      </c>
      <c r="E11" s="90" t="s">
        <v>496</v>
      </c>
      <c r="F11" s="90" t="s">
        <v>496</v>
      </c>
      <c r="G11" s="90" t="s">
        <v>496</v>
      </c>
      <c r="H11" s="90" t="s">
        <v>3293</v>
      </c>
      <c r="I11" s="90" t="s">
        <v>496</v>
      </c>
      <c r="J11" s="90" t="s">
        <v>3294</v>
      </c>
      <c r="K11" s="90" t="s">
        <v>3295</v>
      </c>
      <c r="L11" s="91" t="s">
        <v>496</v>
      </c>
      <c r="M11" s="90" t="s">
        <v>1783</v>
      </c>
      <c r="N11" s="90" t="s">
        <v>4706</v>
      </c>
      <c r="O11" s="5">
        <v>0</v>
      </c>
      <c r="P11" s="5">
        <v>83805</v>
      </c>
      <c r="Q11" s="5">
        <v>0</v>
      </c>
      <c r="R11" s="5">
        <v>0</v>
      </c>
      <c r="S11" s="5">
        <v>40754.519999999997</v>
      </c>
      <c r="T11" s="5">
        <v>415</v>
      </c>
      <c r="U11" s="5">
        <v>415</v>
      </c>
      <c r="V11" s="5">
        <v>415</v>
      </c>
      <c r="W11" s="5">
        <v>-67.42</v>
      </c>
      <c r="X11" s="5">
        <v>-27.5</v>
      </c>
      <c r="Y11" s="5">
        <v>0</v>
      </c>
      <c r="Z11" s="5">
        <v>-2356.6799999999998</v>
      </c>
    </row>
    <row r="12" spans="1:26">
      <c r="A12" s="5" t="s">
        <v>3296</v>
      </c>
      <c r="B12" s="5" t="s">
        <v>493</v>
      </c>
      <c r="C12" s="5" t="s">
        <v>3297</v>
      </c>
      <c r="D12" s="5" t="s">
        <v>496</v>
      </c>
      <c r="E12" s="90" t="s">
        <v>496</v>
      </c>
      <c r="F12" s="90" t="s">
        <v>496</v>
      </c>
      <c r="G12" s="90" t="s">
        <v>496</v>
      </c>
      <c r="H12" s="90" t="s">
        <v>3298</v>
      </c>
      <c r="I12" s="90" t="s">
        <v>496</v>
      </c>
      <c r="J12" s="90" t="s">
        <v>3299</v>
      </c>
      <c r="K12" s="90" t="s">
        <v>3300</v>
      </c>
      <c r="L12" s="91" t="s">
        <v>496</v>
      </c>
      <c r="M12" s="90" t="s">
        <v>1783</v>
      </c>
      <c r="N12" s="90">
        <v>0</v>
      </c>
      <c r="O12" s="5">
        <v>0</v>
      </c>
      <c r="P12" s="5">
        <v>3044</v>
      </c>
      <c r="Q12" s="5">
        <v>0</v>
      </c>
      <c r="R12" s="5">
        <v>0</v>
      </c>
      <c r="S12" s="5">
        <v>2099.37</v>
      </c>
      <c r="T12" s="5">
        <v>415</v>
      </c>
      <c r="U12" s="5">
        <v>415</v>
      </c>
      <c r="V12" s="5">
        <v>415</v>
      </c>
      <c r="W12" s="5">
        <v>-348.24</v>
      </c>
      <c r="X12" s="5">
        <v>-348.58</v>
      </c>
      <c r="Y12" s="5">
        <v>0</v>
      </c>
      <c r="Z12" s="5">
        <v>-12341.76</v>
      </c>
    </row>
    <row r="13" spans="1:26">
      <c r="A13" s="5" t="s">
        <v>3301</v>
      </c>
      <c r="B13" s="5" t="s">
        <v>493</v>
      </c>
      <c r="C13" s="5" t="s">
        <v>3302</v>
      </c>
      <c r="D13" s="5" t="s">
        <v>496</v>
      </c>
      <c r="E13" s="90" t="s">
        <v>496</v>
      </c>
      <c r="F13" s="90" t="s">
        <v>496</v>
      </c>
      <c r="G13" s="90" t="s">
        <v>496</v>
      </c>
      <c r="H13" s="90" t="s">
        <v>3303</v>
      </c>
      <c r="I13" s="90" t="s">
        <v>496</v>
      </c>
      <c r="J13" s="90" t="s">
        <v>3304</v>
      </c>
      <c r="K13" s="90" t="s">
        <v>3305</v>
      </c>
      <c r="L13" s="91" t="s">
        <v>496</v>
      </c>
      <c r="M13" s="90" t="s">
        <v>1783</v>
      </c>
      <c r="N13" s="90">
        <v>0</v>
      </c>
      <c r="O13" s="5">
        <v>0</v>
      </c>
      <c r="P13" s="5">
        <v>508040</v>
      </c>
      <c r="Q13" s="5">
        <v>0</v>
      </c>
      <c r="R13" s="5">
        <v>0</v>
      </c>
      <c r="S13" s="5">
        <v>253532.23</v>
      </c>
      <c r="T13" s="5">
        <v>415</v>
      </c>
      <c r="U13" s="5">
        <v>415</v>
      </c>
      <c r="V13" s="5">
        <v>415</v>
      </c>
      <c r="W13" s="5">
        <v>-560.12</v>
      </c>
      <c r="X13" s="5">
        <v>-442.83</v>
      </c>
      <c r="Y13" s="5">
        <v>0</v>
      </c>
      <c r="Z13" s="5">
        <v>-19964.52</v>
      </c>
    </row>
    <row r="14" spans="1:26">
      <c r="A14" s="5" t="s">
        <v>3306</v>
      </c>
      <c r="B14" s="5" t="s">
        <v>493</v>
      </c>
      <c r="C14" s="5" t="s">
        <v>3307</v>
      </c>
      <c r="D14" s="5" t="s">
        <v>496</v>
      </c>
      <c r="E14" s="90" t="s">
        <v>496</v>
      </c>
      <c r="F14" s="90" t="s">
        <v>496</v>
      </c>
      <c r="G14" s="90" t="s">
        <v>496</v>
      </c>
      <c r="H14" s="90" t="s">
        <v>3308</v>
      </c>
      <c r="I14" s="90" t="s">
        <v>496</v>
      </c>
      <c r="J14" s="90" t="s">
        <v>3309</v>
      </c>
      <c r="K14" s="90" t="s">
        <v>3310</v>
      </c>
      <c r="L14" s="91" t="s">
        <v>496</v>
      </c>
      <c r="M14" s="90" t="s">
        <v>1783</v>
      </c>
      <c r="N14" s="90">
        <v>0</v>
      </c>
      <c r="O14" s="5">
        <v>0</v>
      </c>
      <c r="P14" s="5">
        <v>22764</v>
      </c>
      <c r="Q14" s="5">
        <v>0</v>
      </c>
      <c r="R14" s="5">
        <v>0</v>
      </c>
      <c r="S14" s="5">
        <v>11064.57</v>
      </c>
      <c r="T14" s="5">
        <v>415</v>
      </c>
      <c r="U14" s="5">
        <v>415</v>
      </c>
      <c r="V14" s="5">
        <v>415</v>
      </c>
      <c r="W14" s="5">
        <v>-42.51</v>
      </c>
      <c r="X14" s="5">
        <v>-30.69</v>
      </c>
      <c r="Y14" s="5">
        <v>0</v>
      </c>
      <c r="Z14" s="5">
        <v>0</v>
      </c>
    </row>
    <row r="15" spans="1:26">
      <c r="A15" s="5" t="s">
        <v>3311</v>
      </c>
      <c r="B15" s="5" t="s">
        <v>493</v>
      </c>
      <c r="C15" s="5" t="s">
        <v>3312</v>
      </c>
      <c r="D15" s="5" t="s">
        <v>496</v>
      </c>
      <c r="E15" s="90" t="s">
        <v>496</v>
      </c>
      <c r="F15" s="90" t="s">
        <v>496</v>
      </c>
      <c r="G15" s="90" t="s">
        <v>496</v>
      </c>
      <c r="H15" s="90" t="s">
        <v>3313</v>
      </c>
      <c r="I15" s="90" t="s">
        <v>496</v>
      </c>
      <c r="J15" s="90" t="s">
        <v>3314</v>
      </c>
      <c r="K15" s="90" t="s">
        <v>3315</v>
      </c>
      <c r="L15" s="91" t="s">
        <v>496</v>
      </c>
      <c r="M15" s="90" t="s">
        <v>1733</v>
      </c>
      <c r="N15" s="90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415</v>
      </c>
      <c r="U15" s="5">
        <v>415</v>
      </c>
      <c r="V15" s="5">
        <v>415</v>
      </c>
      <c r="W15" s="5">
        <v>-267.45</v>
      </c>
      <c r="X15" s="5">
        <v>-275.83999999999997</v>
      </c>
      <c r="Y15" s="5">
        <v>0</v>
      </c>
      <c r="Z15" s="5">
        <v>-9755.0400000000009</v>
      </c>
    </row>
    <row r="16" spans="1:26">
      <c r="A16" s="5" t="s">
        <v>3316</v>
      </c>
      <c r="B16" s="5" t="s">
        <v>493</v>
      </c>
      <c r="C16" s="5" t="s">
        <v>3317</v>
      </c>
      <c r="D16" s="5" t="s">
        <v>496</v>
      </c>
      <c r="E16" s="90" t="s">
        <v>496</v>
      </c>
      <c r="F16" s="90" t="s">
        <v>496</v>
      </c>
      <c r="G16" s="90" t="s">
        <v>496</v>
      </c>
      <c r="H16" s="90" t="s">
        <v>3318</v>
      </c>
      <c r="I16" s="90" t="s">
        <v>496</v>
      </c>
      <c r="J16" s="90" t="s">
        <v>3319</v>
      </c>
      <c r="K16" s="90" t="s">
        <v>3320</v>
      </c>
      <c r="L16" s="91" t="s">
        <v>496</v>
      </c>
      <c r="M16" s="90" t="s">
        <v>1733</v>
      </c>
      <c r="N16" s="90">
        <v>0</v>
      </c>
      <c r="O16" s="5">
        <v>0</v>
      </c>
      <c r="P16" s="5">
        <v>79</v>
      </c>
      <c r="Q16" s="5">
        <v>0</v>
      </c>
      <c r="R16" s="5">
        <v>0</v>
      </c>
      <c r="S16" s="5">
        <v>65.569999999999993</v>
      </c>
      <c r="T16" s="5">
        <v>415</v>
      </c>
      <c r="U16" s="5">
        <v>415</v>
      </c>
      <c r="V16" s="5">
        <v>415</v>
      </c>
      <c r="W16" s="5">
        <v>-86.3</v>
      </c>
      <c r="X16" s="5">
        <v>-79.040000000000006</v>
      </c>
      <c r="Y16" s="5">
        <v>0</v>
      </c>
      <c r="Z16" s="5">
        <v>-2734.8</v>
      </c>
    </row>
    <row r="17" spans="1:26">
      <c r="A17" s="5" t="s">
        <v>3321</v>
      </c>
      <c r="B17" s="5" t="s">
        <v>493</v>
      </c>
      <c r="C17" s="5" t="s">
        <v>3317</v>
      </c>
      <c r="D17" s="5" t="s">
        <v>496</v>
      </c>
      <c r="E17" s="90" t="s">
        <v>496</v>
      </c>
      <c r="F17" s="90" t="s">
        <v>496</v>
      </c>
      <c r="G17" s="90" t="s">
        <v>496</v>
      </c>
      <c r="H17" s="90" t="s">
        <v>3322</v>
      </c>
      <c r="I17" s="90" t="s">
        <v>496</v>
      </c>
      <c r="J17" s="90" t="s">
        <v>3323</v>
      </c>
      <c r="K17" s="90" t="s">
        <v>3324</v>
      </c>
      <c r="L17" s="91" t="s">
        <v>496</v>
      </c>
      <c r="M17" s="90" t="s">
        <v>1733</v>
      </c>
      <c r="N17" s="90">
        <v>0</v>
      </c>
      <c r="O17" s="5">
        <v>0</v>
      </c>
      <c r="P17" s="5">
        <v>79</v>
      </c>
      <c r="Q17" s="5">
        <v>0</v>
      </c>
      <c r="R17" s="5">
        <v>0</v>
      </c>
      <c r="S17" s="5">
        <v>65.569999999999993</v>
      </c>
      <c r="T17" s="5">
        <v>415</v>
      </c>
      <c r="U17" s="5">
        <v>415</v>
      </c>
      <c r="V17" s="5">
        <v>415</v>
      </c>
      <c r="W17" s="5">
        <v>-364.56</v>
      </c>
      <c r="X17" s="5">
        <v>-417.27</v>
      </c>
      <c r="Y17" s="5">
        <v>0</v>
      </c>
      <c r="Z17" s="5">
        <v>-14814.12</v>
      </c>
    </row>
    <row r="18" spans="1:26">
      <c r="A18" s="5" t="s">
        <v>3325</v>
      </c>
      <c r="B18" s="5" t="s">
        <v>493</v>
      </c>
      <c r="C18" s="5" t="s">
        <v>3317</v>
      </c>
      <c r="D18" s="5" t="s">
        <v>496</v>
      </c>
      <c r="E18" s="90" t="s">
        <v>496</v>
      </c>
      <c r="F18" s="90" t="s">
        <v>496</v>
      </c>
      <c r="G18" s="90" t="s">
        <v>496</v>
      </c>
      <c r="H18" s="90" t="s">
        <v>3326</v>
      </c>
      <c r="I18" s="90" t="s">
        <v>496</v>
      </c>
      <c r="J18" s="90" t="s">
        <v>3327</v>
      </c>
      <c r="K18" s="90" t="s">
        <v>3328</v>
      </c>
      <c r="L18" s="91" t="s">
        <v>496</v>
      </c>
      <c r="M18" s="90" t="s">
        <v>1733</v>
      </c>
      <c r="N18" s="90">
        <v>0</v>
      </c>
      <c r="O18" s="5">
        <v>0</v>
      </c>
      <c r="P18" s="5">
        <v>79</v>
      </c>
      <c r="Q18" s="5">
        <v>0</v>
      </c>
      <c r="R18" s="5">
        <v>0</v>
      </c>
      <c r="S18" s="5">
        <v>65.569999999999993</v>
      </c>
      <c r="T18" s="5">
        <v>415</v>
      </c>
      <c r="U18" s="5">
        <v>415</v>
      </c>
      <c r="V18" s="5">
        <v>415</v>
      </c>
      <c r="W18" s="5">
        <v>-11.86</v>
      </c>
      <c r="X18" s="5">
        <v>-12.73</v>
      </c>
      <c r="Y18" s="5">
        <v>0</v>
      </c>
      <c r="Z18" s="5">
        <v>-312.72000000000003</v>
      </c>
    </row>
    <row r="19" spans="1:26">
      <c r="A19" s="5" t="s">
        <v>3329</v>
      </c>
      <c r="B19" s="5" t="s">
        <v>493</v>
      </c>
      <c r="C19" s="5" t="s">
        <v>499</v>
      </c>
      <c r="D19" s="5" t="s">
        <v>496</v>
      </c>
      <c r="E19" s="90" t="s">
        <v>496</v>
      </c>
      <c r="F19" s="90" t="s">
        <v>496</v>
      </c>
      <c r="G19" s="90" t="s">
        <v>496</v>
      </c>
      <c r="H19" s="90" t="s">
        <v>3330</v>
      </c>
      <c r="I19" s="90" t="s">
        <v>496</v>
      </c>
      <c r="J19" s="90" t="s">
        <v>3331</v>
      </c>
      <c r="K19" s="90" t="s">
        <v>3332</v>
      </c>
      <c r="L19" s="91" t="s">
        <v>496</v>
      </c>
      <c r="M19" s="90" t="s">
        <v>1733</v>
      </c>
      <c r="N19" s="90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415</v>
      </c>
      <c r="U19" s="5">
        <v>415</v>
      </c>
      <c r="V19" s="5">
        <v>415</v>
      </c>
      <c r="W19" s="5">
        <v>-255.76</v>
      </c>
      <c r="X19" s="5">
        <v>-27.14</v>
      </c>
      <c r="Y19" s="5">
        <v>0</v>
      </c>
      <c r="Z19" s="5">
        <v>-2207.2399999999998</v>
      </c>
    </row>
    <row r="20" spans="1:26">
      <c r="A20" s="5" t="s">
        <v>3333</v>
      </c>
      <c r="B20" s="5" t="s">
        <v>493</v>
      </c>
      <c r="C20" s="5" t="s">
        <v>3334</v>
      </c>
      <c r="D20" s="5" t="s">
        <v>496</v>
      </c>
      <c r="E20" s="90" t="s">
        <v>496</v>
      </c>
      <c r="F20" s="90" t="s">
        <v>496</v>
      </c>
      <c r="G20" s="90" t="s">
        <v>496</v>
      </c>
      <c r="H20" s="90" t="s">
        <v>3335</v>
      </c>
      <c r="I20" s="90" t="s">
        <v>496</v>
      </c>
      <c r="J20" s="90" t="s">
        <v>3336</v>
      </c>
      <c r="K20" s="90" t="s">
        <v>3337</v>
      </c>
      <c r="L20" s="91" t="s">
        <v>496</v>
      </c>
      <c r="M20" s="90" t="s">
        <v>1733</v>
      </c>
      <c r="N20" s="90">
        <v>0</v>
      </c>
      <c r="O20" s="5">
        <v>0</v>
      </c>
      <c r="P20" s="5">
        <v>44</v>
      </c>
      <c r="Q20" s="5">
        <v>0</v>
      </c>
      <c r="R20" s="5">
        <v>0</v>
      </c>
      <c r="S20" s="5">
        <v>166.48</v>
      </c>
      <c r="T20" s="5">
        <v>415</v>
      </c>
      <c r="U20" s="5">
        <v>415</v>
      </c>
      <c r="V20" s="5">
        <v>415</v>
      </c>
      <c r="W20" s="5">
        <v>-380.6</v>
      </c>
      <c r="X20" s="5">
        <v>-379.14</v>
      </c>
      <c r="Y20" s="5">
        <v>0</v>
      </c>
      <c r="Z20" s="5">
        <v>-13640.4</v>
      </c>
    </row>
    <row r="21" spans="1:26">
      <c r="A21" s="5" t="s">
        <v>3258</v>
      </c>
      <c r="B21" s="5" t="s">
        <v>536</v>
      </c>
      <c r="C21" s="5" t="s">
        <v>537</v>
      </c>
      <c r="D21" s="5" t="s">
        <v>496</v>
      </c>
      <c r="E21" s="90" t="s">
        <v>539</v>
      </c>
      <c r="F21" s="90" t="s">
        <v>534</v>
      </c>
      <c r="G21" s="90" t="s">
        <v>502</v>
      </c>
      <c r="H21" s="90" t="s">
        <v>3259</v>
      </c>
      <c r="I21" s="90" t="s">
        <v>496</v>
      </c>
      <c r="J21" s="90" t="s">
        <v>3260</v>
      </c>
      <c r="K21" s="90" t="s">
        <v>3261</v>
      </c>
      <c r="L21" s="91" t="s">
        <v>496</v>
      </c>
      <c r="M21" s="90" t="s">
        <v>1733</v>
      </c>
      <c r="N21" s="90">
        <v>24850</v>
      </c>
      <c r="O21" s="5">
        <v>24566</v>
      </c>
      <c r="P21" s="5">
        <v>19866</v>
      </c>
      <c r="Q21" s="5">
        <v>5299.7</v>
      </c>
      <c r="R21" s="5">
        <v>11293.62</v>
      </c>
      <c r="S21" s="5">
        <v>6142.85</v>
      </c>
      <c r="T21" s="5">
        <v>415</v>
      </c>
      <c r="U21" s="5">
        <v>415</v>
      </c>
      <c r="V21" s="5">
        <v>415</v>
      </c>
      <c r="W21" s="5">
        <v>-401.55</v>
      </c>
      <c r="X21" s="5">
        <v>-441.82</v>
      </c>
      <c r="Y21" s="5">
        <v>0</v>
      </c>
      <c r="Z21" s="5">
        <v>-15694.56</v>
      </c>
    </row>
    <row r="22" spans="1:26">
      <c r="A22" s="5" t="s">
        <v>3254</v>
      </c>
      <c r="B22" s="5" t="s">
        <v>541</v>
      </c>
      <c r="C22" s="5" t="s">
        <v>542</v>
      </c>
      <c r="D22" s="5" t="s">
        <v>496</v>
      </c>
      <c r="E22" s="90" t="s">
        <v>544</v>
      </c>
      <c r="F22" s="90" t="s">
        <v>534</v>
      </c>
      <c r="G22" s="90" t="s">
        <v>502</v>
      </c>
      <c r="H22" s="90" t="s">
        <v>3255</v>
      </c>
      <c r="I22" s="90" t="s">
        <v>496</v>
      </c>
      <c r="J22" s="90" t="s">
        <v>3256</v>
      </c>
      <c r="K22" s="90" t="s">
        <v>3257</v>
      </c>
      <c r="L22" s="91" t="s">
        <v>496</v>
      </c>
      <c r="M22" s="90" t="s">
        <v>1783</v>
      </c>
      <c r="N22" s="90">
        <v>86451</v>
      </c>
      <c r="O22" s="5">
        <v>90238</v>
      </c>
      <c r="P22" s="5">
        <v>92295</v>
      </c>
      <c r="Q22" s="5">
        <v>17378.48</v>
      </c>
      <c r="R22" s="5">
        <v>23199.5</v>
      </c>
      <c r="S22" s="5">
        <v>30961.68</v>
      </c>
      <c r="T22" s="5">
        <v>415</v>
      </c>
      <c r="U22" s="5">
        <v>415</v>
      </c>
      <c r="V22" s="5">
        <v>415</v>
      </c>
      <c r="W22" s="5">
        <v>-12.22</v>
      </c>
      <c r="X22" s="5">
        <v>-16.28</v>
      </c>
      <c r="Y22" s="5">
        <v>0</v>
      </c>
      <c r="Z22" s="5">
        <v>-309.72000000000003</v>
      </c>
    </row>
    <row r="23" spans="1:26">
      <c r="A23" s="5" t="s">
        <v>1870</v>
      </c>
      <c r="B23" s="5" t="s">
        <v>1588</v>
      </c>
      <c r="C23" s="5" t="s">
        <v>1589</v>
      </c>
      <c r="D23" s="5" t="s">
        <v>496</v>
      </c>
      <c r="E23" s="90" t="s">
        <v>1590</v>
      </c>
      <c r="F23" s="90" t="s">
        <v>534</v>
      </c>
      <c r="G23" s="90" t="s">
        <v>502</v>
      </c>
      <c r="H23" s="90" t="s">
        <v>1871</v>
      </c>
      <c r="I23" s="90" t="s">
        <v>496</v>
      </c>
      <c r="J23" s="90" t="s">
        <v>1872</v>
      </c>
      <c r="K23" s="90" t="s">
        <v>1873</v>
      </c>
      <c r="L23" s="91" t="s">
        <v>496</v>
      </c>
      <c r="M23" s="90" t="s">
        <v>1783</v>
      </c>
      <c r="N23" s="90">
        <v>424283</v>
      </c>
      <c r="O23" s="5">
        <v>457855</v>
      </c>
      <c r="P23" s="5">
        <v>456075</v>
      </c>
      <c r="Q23" s="5">
        <v>82898.91</v>
      </c>
      <c r="R23" s="5">
        <v>115489.97</v>
      </c>
      <c r="S23" s="5">
        <v>145133.12</v>
      </c>
      <c r="T23" s="5">
        <v>415</v>
      </c>
      <c r="U23" s="5">
        <v>415</v>
      </c>
      <c r="V23" s="5">
        <v>415</v>
      </c>
      <c r="W23" s="5">
        <v>-590.38</v>
      </c>
      <c r="X23" s="5">
        <v>-576.37</v>
      </c>
      <c r="Y23" s="5">
        <v>0</v>
      </c>
      <c r="Z23" s="5">
        <v>-22237.439999999999</v>
      </c>
    </row>
    <row r="24" spans="1:26">
      <c r="A24" s="5" t="s">
        <v>1734</v>
      </c>
      <c r="B24" s="5" t="s">
        <v>1696</v>
      </c>
      <c r="C24" s="5" t="s">
        <v>1697</v>
      </c>
      <c r="D24" s="5" t="s">
        <v>496</v>
      </c>
      <c r="E24" s="90" t="s">
        <v>1698</v>
      </c>
      <c r="F24" s="90" t="s">
        <v>513</v>
      </c>
      <c r="G24" s="90" t="s">
        <v>502</v>
      </c>
      <c r="H24" s="90" t="s">
        <v>1735</v>
      </c>
      <c r="I24" s="90" t="s">
        <v>496</v>
      </c>
      <c r="J24" s="90" t="s">
        <v>1736</v>
      </c>
      <c r="K24" s="90" t="s">
        <v>1737</v>
      </c>
      <c r="L24" s="91" t="s">
        <v>496</v>
      </c>
      <c r="M24" s="90" t="s">
        <v>1733</v>
      </c>
      <c r="N24" s="90">
        <v>63400</v>
      </c>
      <c r="O24" s="5">
        <v>62324</v>
      </c>
      <c r="P24" s="5">
        <v>57798</v>
      </c>
      <c r="Q24" s="5">
        <v>13370.51</v>
      </c>
      <c r="R24" s="5">
        <v>27171.21</v>
      </c>
      <c r="S24" s="5">
        <v>18120.93</v>
      </c>
      <c r="T24" s="5">
        <v>415</v>
      </c>
      <c r="U24" s="5">
        <v>415</v>
      </c>
      <c r="V24" s="5">
        <v>415</v>
      </c>
      <c r="W24" s="5">
        <v>-78.400000000000006</v>
      </c>
      <c r="X24" s="5">
        <v>-110.59</v>
      </c>
      <c r="Y24" s="5">
        <v>0</v>
      </c>
      <c r="Z24" s="5">
        <v>-2905.44</v>
      </c>
    </row>
    <row r="25" spans="1:26">
      <c r="A25" s="5" t="s">
        <v>2967</v>
      </c>
      <c r="B25" s="5" t="s">
        <v>781</v>
      </c>
      <c r="C25" s="5" t="s">
        <v>782</v>
      </c>
      <c r="D25" s="5" t="s">
        <v>496</v>
      </c>
      <c r="E25" s="90" t="s">
        <v>783</v>
      </c>
      <c r="F25" s="90" t="s">
        <v>501</v>
      </c>
      <c r="G25" s="90" t="s">
        <v>502</v>
      </c>
      <c r="H25" s="90" t="s">
        <v>2968</v>
      </c>
      <c r="I25" s="90" t="s">
        <v>496</v>
      </c>
      <c r="J25" s="90" t="s">
        <v>2969</v>
      </c>
      <c r="K25" s="90" t="s">
        <v>2970</v>
      </c>
      <c r="L25" s="91" t="s">
        <v>496</v>
      </c>
      <c r="M25" s="90" t="s">
        <v>1733</v>
      </c>
      <c r="N25" s="90">
        <v>7319</v>
      </c>
      <c r="O25" s="5">
        <v>7464</v>
      </c>
      <c r="P25" s="5">
        <v>7659</v>
      </c>
      <c r="Q25" s="5">
        <v>1660.59</v>
      </c>
      <c r="R25" s="5">
        <v>3518.83</v>
      </c>
      <c r="S25" s="5">
        <v>2892.11</v>
      </c>
      <c r="T25" s="5">
        <v>415</v>
      </c>
      <c r="U25" s="5">
        <v>415</v>
      </c>
      <c r="V25" s="5">
        <v>415</v>
      </c>
      <c r="W25" s="5">
        <v>-371.36</v>
      </c>
      <c r="X25" s="5">
        <v>-352.44</v>
      </c>
      <c r="Y25" s="5">
        <v>0</v>
      </c>
      <c r="Z25" s="5">
        <v>-12765.6</v>
      </c>
    </row>
    <row r="26" spans="1:26" s="92" customFormat="1">
      <c r="A26" s="90" t="s">
        <v>2088</v>
      </c>
      <c r="B26" s="90" t="s">
        <v>1412</v>
      </c>
      <c r="C26" s="90" t="s">
        <v>1413</v>
      </c>
      <c r="D26" s="90" t="s">
        <v>496</v>
      </c>
      <c r="E26" s="90" t="s">
        <v>1414</v>
      </c>
      <c r="F26" s="90" t="s">
        <v>605</v>
      </c>
      <c r="G26" s="90" t="s">
        <v>502</v>
      </c>
      <c r="H26" s="90" t="s">
        <v>2089</v>
      </c>
      <c r="I26" s="90" t="s">
        <v>496</v>
      </c>
      <c r="J26" s="90" t="s">
        <v>2090</v>
      </c>
      <c r="K26" s="90" t="s">
        <v>2091</v>
      </c>
      <c r="L26" s="91" t="s">
        <v>496</v>
      </c>
      <c r="M26" s="90" t="s">
        <v>1733</v>
      </c>
      <c r="N26" s="90">
        <v>576</v>
      </c>
      <c r="O26" s="90">
        <v>31255</v>
      </c>
      <c r="P26" s="90">
        <v>28830</v>
      </c>
      <c r="Q26" s="90">
        <v>247.9</v>
      </c>
      <c r="R26" s="90">
        <v>14354.63</v>
      </c>
      <c r="S26" s="90">
        <v>15840.31</v>
      </c>
      <c r="T26" s="90">
        <v>415</v>
      </c>
      <c r="U26" s="90">
        <v>415</v>
      </c>
      <c r="V26" s="90">
        <v>415</v>
      </c>
      <c r="W26" s="90">
        <v>-57.93</v>
      </c>
      <c r="X26" s="90">
        <v>-89.17</v>
      </c>
      <c r="Y26" s="90">
        <v>0</v>
      </c>
      <c r="Z26" s="90">
        <v>-3099.72</v>
      </c>
    </row>
    <row r="27" spans="1:26" s="92" customFormat="1">
      <c r="A27" s="90" t="s">
        <v>1902</v>
      </c>
      <c r="B27" s="90" t="s">
        <v>1557</v>
      </c>
      <c r="C27" s="90" t="s">
        <v>1558</v>
      </c>
      <c r="D27" s="90" t="s">
        <v>496</v>
      </c>
      <c r="E27" s="90" t="s">
        <v>1559</v>
      </c>
      <c r="F27" s="90" t="s">
        <v>519</v>
      </c>
      <c r="G27" s="90" t="s">
        <v>502</v>
      </c>
      <c r="H27" s="90" t="s">
        <v>1903</v>
      </c>
      <c r="I27" s="90" t="s">
        <v>496</v>
      </c>
      <c r="J27" s="90" t="s">
        <v>1904</v>
      </c>
      <c r="K27" s="90" t="s">
        <v>1905</v>
      </c>
      <c r="L27" s="91" t="s">
        <v>496</v>
      </c>
      <c r="M27" s="90" t="s">
        <v>1733</v>
      </c>
      <c r="N27" s="90">
        <v>11113</v>
      </c>
      <c r="O27" s="90">
        <v>15241</v>
      </c>
      <c r="P27" s="90">
        <v>13084</v>
      </c>
      <c r="Q27" s="90">
        <v>2450.02</v>
      </c>
      <c r="R27" s="90">
        <v>7081.26</v>
      </c>
      <c r="S27" s="90">
        <v>4210.49</v>
      </c>
      <c r="T27" s="90">
        <v>415</v>
      </c>
      <c r="U27" s="90">
        <v>415</v>
      </c>
      <c r="V27" s="90">
        <v>415</v>
      </c>
      <c r="W27" s="90">
        <v>-86.89</v>
      </c>
      <c r="X27" s="90">
        <v>-129.76</v>
      </c>
      <c r="Y27" s="90">
        <v>0</v>
      </c>
      <c r="Z27" s="90">
        <v>0</v>
      </c>
    </row>
    <row r="28" spans="1:26">
      <c r="A28" s="5" t="s">
        <v>1738</v>
      </c>
      <c r="B28" s="5" t="s">
        <v>1691</v>
      </c>
      <c r="C28" s="5" t="s">
        <v>1692</v>
      </c>
      <c r="D28" s="5" t="s">
        <v>496</v>
      </c>
      <c r="E28" s="90" t="s">
        <v>1693</v>
      </c>
      <c r="F28" s="90" t="s">
        <v>519</v>
      </c>
      <c r="G28" s="90" t="s">
        <v>502</v>
      </c>
      <c r="H28" s="90" t="s">
        <v>1739</v>
      </c>
      <c r="I28" s="90" t="s">
        <v>496</v>
      </c>
      <c r="J28" s="90" t="s">
        <v>1740</v>
      </c>
      <c r="K28" s="90" t="s">
        <v>1741</v>
      </c>
      <c r="L28" s="91" t="s">
        <v>496</v>
      </c>
      <c r="M28" s="90" t="s">
        <v>1733</v>
      </c>
      <c r="N28" s="90">
        <v>102350</v>
      </c>
      <c r="O28" s="5">
        <v>79339</v>
      </c>
      <c r="P28" s="5">
        <v>61780</v>
      </c>
      <c r="Q28" s="5">
        <v>21525.09</v>
      </c>
      <c r="R28" s="5">
        <v>34815.620000000003</v>
      </c>
      <c r="S28" s="5">
        <v>12582.37</v>
      </c>
      <c r="T28" s="5">
        <v>415</v>
      </c>
      <c r="U28" s="5">
        <v>415</v>
      </c>
      <c r="V28" s="5">
        <v>415</v>
      </c>
      <c r="W28" s="5">
        <v>0</v>
      </c>
      <c r="X28" s="5">
        <v>0</v>
      </c>
      <c r="Y28" s="5">
        <v>0</v>
      </c>
      <c r="Z28" s="5">
        <v>0</v>
      </c>
    </row>
    <row r="29" spans="1:26">
      <c r="A29" s="5" t="s">
        <v>1882</v>
      </c>
      <c r="B29" s="5" t="s">
        <v>1574</v>
      </c>
      <c r="C29" s="5" t="s">
        <v>1575</v>
      </c>
      <c r="D29" s="5" t="s">
        <v>496</v>
      </c>
      <c r="E29" s="90" t="s">
        <v>1576</v>
      </c>
      <c r="F29" s="90" t="s">
        <v>519</v>
      </c>
      <c r="G29" s="90" t="s">
        <v>502</v>
      </c>
      <c r="H29" s="90" t="s">
        <v>1883</v>
      </c>
      <c r="I29" s="90" t="s">
        <v>496</v>
      </c>
      <c r="J29" s="90" t="s">
        <v>1884</v>
      </c>
      <c r="K29" s="90" t="s">
        <v>1885</v>
      </c>
      <c r="L29" s="91" t="s">
        <v>496</v>
      </c>
      <c r="M29" s="90" t="s">
        <v>1733</v>
      </c>
      <c r="N29" s="90">
        <v>7694</v>
      </c>
      <c r="O29" s="5">
        <v>6448</v>
      </c>
      <c r="P29" s="5">
        <v>5369</v>
      </c>
      <c r="Q29" s="5">
        <v>1742.69</v>
      </c>
      <c r="R29" s="5">
        <v>3034.56</v>
      </c>
      <c r="S29" s="5">
        <v>1581.39</v>
      </c>
      <c r="T29" s="5">
        <v>415</v>
      </c>
      <c r="U29" s="5">
        <v>415</v>
      </c>
      <c r="V29" s="5">
        <v>415</v>
      </c>
      <c r="W29" s="5">
        <v>0</v>
      </c>
      <c r="X29" s="5">
        <v>0</v>
      </c>
      <c r="Y29" s="5">
        <v>0</v>
      </c>
      <c r="Z29" s="5">
        <v>-18535.919999999998</v>
      </c>
    </row>
    <row r="30" spans="1:26">
      <c r="A30" s="5" t="s">
        <v>2048</v>
      </c>
      <c r="B30" s="5" t="s">
        <v>1447</v>
      </c>
      <c r="C30" s="5" t="s">
        <v>2017</v>
      </c>
      <c r="D30" s="5" t="s">
        <v>496</v>
      </c>
      <c r="E30" s="87" t="s">
        <v>1449</v>
      </c>
      <c r="F30" s="5" t="s">
        <v>513</v>
      </c>
      <c r="G30" s="5" t="s">
        <v>502</v>
      </c>
      <c r="H30" s="5" t="s">
        <v>2049</v>
      </c>
      <c r="I30" s="5" t="s">
        <v>496</v>
      </c>
      <c r="J30" s="5" t="s">
        <v>2050</v>
      </c>
      <c r="K30" s="5" t="s">
        <v>2051</v>
      </c>
      <c r="L30" s="84" t="s">
        <v>496</v>
      </c>
      <c r="M30" s="5" t="s">
        <v>1733</v>
      </c>
      <c r="N30" s="87">
        <v>4695</v>
      </c>
      <c r="O30" s="5">
        <v>3850</v>
      </c>
      <c r="P30" s="5">
        <v>3833</v>
      </c>
      <c r="Q30" s="5">
        <v>982.74</v>
      </c>
      <c r="R30" s="5">
        <v>1801.37</v>
      </c>
      <c r="S30" s="5">
        <v>1236.77</v>
      </c>
      <c r="T30" s="5">
        <v>415</v>
      </c>
      <c r="U30" s="5">
        <v>415</v>
      </c>
      <c r="V30" s="5">
        <v>415</v>
      </c>
      <c r="W30" s="5">
        <v>-369.72</v>
      </c>
      <c r="X30" s="5">
        <v>-734.21</v>
      </c>
      <c r="Y30" s="5">
        <v>0</v>
      </c>
      <c r="Z30" s="5">
        <v>-13777.92</v>
      </c>
    </row>
    <row r="31" spans="1:26">
      <c r="A31" s="5" t="s">
        <v>2947</v>
      </c>
      <c r="B31" s="5" t="s">
        <v>807</v>
      </c>
      <c r="C31" s="5" t="s">
        <v>808</v>
      </c>
      <c r="D31" s="5" t="s">
        <v>496</v>
      </c>
      <c r="E31" s="90" t="s">
        <v>809</v>
      </c>
      <c r="F31" s="90" t="s">
        <v>501</v>
      </c>
      <c r="G31" s="90" t="s">
        <v>502</v>
      </c>
      <c r="H31" s="90" t="s">
        <v>2948</v>
      </c>
      <c r="I31" s="90" t="s">
        <v>496</v>
      </c>
      <c r="J31" s="90" t="s">
        <v>2949</v>
      </c>
      <c r="K31" s="90" t="s">
        <v>2950</v>
      </c>
      <c r="L31" s="91" t="s">
        <v>496</v>
      </c>
      <c r="M31" s="90" t="s">
        <v>1733</v>
      </c>
      <c r="N31" s="90">
        <v>6285</v>
      </c>
      <c r="O31" s="5">
        <v>5538</v>
      </c>
      <c r="P31" s="5">
        <v>4863</v>
      </c>
      <c r="Q31" s="5">
        <v>1458.88</v>
      </c>
      <c r="R31" s="5">
        <v>2642.34</v>
      </c>
      <c r="S31" s="5">
        <v>1618.57</v>
      </c>
      <c r="T31" s="5">
        <v>415</v>
      </c>
      <c r="U31" s="5">
        <v>415</v>
      </c>
      <c r="V31" s="5">
        <v>415</v>
      </c>
      <c r="W31" s="5">
        <v>-581.33000000000004</v>
      </c>
      <c r="X31" s="5">
        <v>-666.6</v>
      </c>
      <c r="Y31" s="5">
        <v>0</v>
      </c>
      <c r="Z31" s="5">
        <v>-19690.68</v>
      </c>
    </row>
    <row r="32" spans="1:26">
      <c r="A32" s="5" t="s">
        <v>2671</v>
      </c>
      <c r="B32" s="5" t="s">
        <v>987</v>
      </c>
      <c r="C32" s="5" t="s">
        <v>988</v>
      </c>
      <c r="D32" s="5" t="s">
        <v>496</v>
      </c>
      <c r="E32" s="90" t="s">
        <v>989</v>
      </c>
      <c r="F32" s="90" t="s">
        <v>508</v>
      </c>
      <c r="G32" s="90" t="s">
        <v>502</v>
      </c>
      <c r="H32" s="90" t="s">
        <v>2672</v>
      </c>
      <c r="I32" s="90" t="s">
        <v>496</v>
      </c>
      <c r="J32" s="90" t="s">
        <v>2673</v>
      </c>
      <c r="K32" s="90" t="s">
        <v>2674</v>
      </c>
      <c r="L32" s="91" t="s">
        <v>496</v>
      </c>
      <c r="M32" s="90" t="s">
        <v>1733</v>
      </c>
      <c r="N32" s="90">
        <v>2407</v>
      </c>
      <c r="O32" s="5">
        <v>1964</v>
      </c>
      <c r="P32" s="5">
        <v>1226</v>
      </c>
      <c r="Q32" s="5">
        <v>601.02</v>
      </c>
      <c r="R32" s="5">
        <v>928.12</v>
      </c>
      <c r="S32" s="5">
        <v>587.61</v>
      </c>
      <c r="T32" s="5">
        <v>415</v>
      </c>
      <c r="U32" s="5">
        <v>415</v>
      </c>
      <c r="V32" s="5">
        <v>415</v>
      </c>
      <c r="W32" s="5">
        <v>-335.45</v>
      </c>
      <c r="X32" s="5">
        <v>-388.25</v>
      </c>
      <c r="Y32" s="5">
        <v>0</v>
      </c>
      <c r="Z32" s="5">
        <v>-13776.72</v>
      </c>
    </row>
    <row r="33" spans="1:26">
      <c r="A33" s="5" t="s">
        <v>2541</v>
      </c>
      <c r="B33" s="5" t="s">
        <v>1074</v>
      </c>
      <c r="C33" s="5" t="s">
        <v>1075</v>
      </c>
      <c r="D33" s="5" t="s">
        <v>496</v>
      </c>
      <c r="E33" s="90" t="s">
        <v>1076</v>
      </c>
      <c r="F33" s="90" t="s">
        <v>569</v>
      </c>
      <c r="G33" s="90" t="s">
        <v>502</v>
      </c>
      <c r="H33" s="90" t="s">
        <v>2542</v>
      </c>
      <c r="I33" s="90" t="s">
        <v>496</v>
      </c>
      <c r="J33" s="90" t="s">
        <v>2543</v>
      </c>
      <c r="K33" s="90" t="s">
        <v>2544</v>
      </c>
      <c r="L33" s="91" t="s">
        <v>496</v>
      </c>
      <c r="M33" s="90" t="s">
        <v>1733</v>
      </c>
      <c r="N33" s="90">
        <v>657</v>
      </c>
      <c r="O33" s="5">
        <v>607</v>
      </c>
      <c r="P33" s="5">
        <v>465</v>
      </c>
      <c r="Q33" s="5">
        <v>234.65</v>
      </c>
      <c r="R33" s="5">
        <v>313.64</v>
      </c>
      <c r="S33" s="5">
        <v>262.29000000000002</v>
      </c>
      <c r="T33" s="5">
        <v>415</v>
      </c>
      <c r="U33" s="5">
        <v>415</v>
      </c>
      <c r="V33" s="5">
        <v>415</v>
      </c>
      <c r="W33" s="5">
        <v>-281.60000000000002</v>
      </c>
      <c r="X33" s="5">
        <v>-373.77</v>
      </c>
      <c r="Y33" s="5">
        <v>0</v>
      </c>
      <c r="Z33" s="5">
        <v>-13259.64</v>
      </c>
    </row>
    <row r="34" spans="1:26">
      <c r="A34" s="5" t="s">
        <v>2545</v>
      </c>
      <c r="B34" s="5" t="s">
        <v>1074</v>
      </c>
      <c r="C34" s="5" t="s">
        <v>1075</v>
      </c>
      <c r="D34" s="5" t="s">
        <v>496</v>
      </c>
      <c r="E34" s="90" t="s">
        <v>1076</v>
      </c>
      <c r="F34" s="90" t="s">
        <v>569</v>
      </c>
      <c r="G34" s="90" t="s">
        <v>502</v>
      </c>
      <c r="H34" s="90" t="s">
        <v>2546</v>
      </c>
      <c r="I34" s="90" t="s">
        <v>496</v>
      </c>
      <c r="J34" s="90" t="s">
        <v>2547</v>
      </c>
      <c r="K34" s="90" t="s">
        <v>2548</v>
      </c>
      <c r="L34" s="91" t="s">
        <v>496</v>
      </c>
      <c r="M34" s="90" t="s">
        <v>1783</v>
      </c>
      <c r="N34" s="90">
        <v>127389</v>
      </c>
      <c r="O34" s="5">
        <v>133684</v>
      </c>
      <c r="P34" s="5">
        <v>131335</v>
      </c>
      <c r="Q34" s="5">
        <v>26457.3</v>
      </c>
      <c r="R34" s="5">
        <v>35476.71</v>
      </c>
      <c r="S34" s="5">
        <v>45626</v>
      </c>
      <c r="T34" s="5">
        <v>415</v>
      </c>
      <c r="U34" s="5">
        <v>415</v>
      </c>
      <c r="V34" s="5">
        <v>415</v>
      </c>
      <c r="W34" s="5">
        <v>-44.92</v>
      </c>
      <c r="X34" s="5">
        <v>-27.11</v>
      </c>
      <c r="Y34" s="5">
        <v>0</v>
      </c>
      <c r="Z34" s="5">
        <v>-1520.64</v>
      </c>
    </row>
    <row r="35" spans="1:26">
      <c r="A35" s="5" t="s">
        <v>1742</v>
      </c>
      <c r="B35" s="5" t="s">
        <v>1687</v>
      </c>
      <c r="C35" s="5" t="s">
        <v>1688</v>
      </c>
      <c r="D35" s="5" t="s">
        <v>496</v>
      </c>
      <c r="E35" s="90" t="s">
        <v>1689</v>
      </c>
      <c r="F35" s="90" t="s">
        <v>534</v>
      </c>
      <c r="G35" s="90" t="s">
        <v>502</v>
      </c>
      <c r="H35" s="90" t="s">
        <v>1743</v>
      </c>
      <c r="I35" s="90" t="s">
        <v>496</v>
      </c>
      <c r="J35" s="90" t="s">
        <v>1744</v>
      </c>
      <c r="K35" s="90" t="s">
        <v>1745</v>
      </c>
      <c r="L35" s="91" t="s">
        <v>496</v>
      </c>
      <c r="M35" s="90" t="s">
        <v>1733</v>
      </c>
      <c r="N35" s="90">
        <v>7200</v>
      </c>
      <c r="O35" s="5">
        <v>4936</v>
      </c>
      <c r="P35" s="5">
        <v>0</v>
      </c>
      <c r="Q35" s="5">
        <v>1604.47</v>
      </c>
      <c r="R35" s="5">
        <v>2287.2199999999998</v>
      </c>
      <c r="S35" s="5">
        <v>0</v>
      </c>
      <c r="T35" s="5">
        <v>415</v>
      </c>
      <c r="U35" s="5">
        <v>415</v>
      </c>
      <c r="V35" s="5">
        <v>415</v>
      </c>
      <c r="W35" s="5">
        <v>-50.45</v>
      </c>
      <c r="X35" s="5">
        <v>-61.36</v>
      </c>
      <c r="Y35" s="5">
        <v>0</v>
      </c>
      <c r="Z35" s="5">
        <v>0</v>
      </c>
    </row>
    <row r="36" spans="1:26">
      <c r="A36" s="5" t="s">
        <v>1746</v>
      </c>
      <c r="B36" s="5" t="s">
        <v>1687</v>
      </c>
      <c r="C36" s="5" t="s">
        <v>1688</v>
      </c>
      <c r="D36" s="5" t="s">
        <v>496</v>
      </c>
      <c r="E36" s="90" t="s">
        <v>1689</v>
      </c>
      <c r="F36" s="90" t="s">
        <v>534</v>
      </c>
      <c r="G36" s="90" t="s">
        <v>502</v>
      </c>
      <c r="H36" s="90" t="s">
        <v>1747</v>
      </c>
      <c r="I36" s="90" t="s">
        <v>496</v>
      </c>
      <c r="J36" s="90" t="s">
        <v>1748</v>
      </c>
      <c r="K36" s="90" t="s">
        <v>1749</v>
      </c>
      <c r="L36" s="91" t="s">
        <v>496</v>
      </c>
      <c r="M36" s="90" t="s">
        <v>1733</v>
      </c>
      <c r="N36" s="90">
        <v>48550</v>
      </c>
      <c r="O36" s="5">
        <v>49196</v>
      </c>
      <c r="P36" s="5">
        <v>50651</v>
      </c>
      <c r="Q36" s="5">
        <v>10261.530000000001</v>
      </c>
      <c r="R36" s="5">
        <v>22542.28</v>
      </c>
      <c r="S36" s="5">
        <v>18120.54</v>
      </c>
      <c r="T36" s="5">
        <v>415</v>
      </c>
      <c r="U36" s="5">
        <v>415</v>
      </c>
      <c r="V36" s="5">
        <v>415</v>
      </c>
      <c r="W36" s="5">
        <v>-3.78</v>
      </c>
      <c r="X36" s="5">
        <v>-3.68</v>
      </c>
      <c r="Y36" s="5">
        <v>0</v>
      </c>
      <c r="Z36" s="5">
        <v>-15.6</v>
      </c>
    </row>
    <row r="37" spans="1:26">
      <c r="A37" s="5" t="s">
        <v>2040</v>
      </c>
      <c r="B37" s="5" t="s">
        <v>1453</v>
      </c>
      <c r="C37" s="5" t="s">
        <v>1454</v>
      </c>
      <c r="D37" s="5" t="s">
        <v>496</v>
      </c>
      <c r="E37" s="87" t="s">
        <v>1455</v>
      </c>
      <c r="F37" s="5" t="s">
        <v>534</v>
      </c>
      <c r="G37" s="5" t="s">
        <v>502</v>
      </c>
      <c r="H37" s="5" t="s">
        <v>2041</v>
      </c>
      <c r="I37" s="5" t="s">
        <v>496</v>
      </c>
      <c r="J37" s="5" t="s">
        <v>2042</v>
      </c>
      <c r="K37" s="5" t="s">
        <v>2043</v>
      </c>
      <c r="L37" s="84" t="s">
        <v>496</v>
      </c>
      <c r="M37" s="5" t="s">
        <v>1733</v>
      </c>
      <c r="N37" s="87">
        <v>65000</v>
      </c>
      <c r="O37" s="5">
        <v>79930</v>
      </c>
      <c r="P37" s="5">
        <v>79940</v>
      </c>
      <c r="Q37" s="5">
        <v>13705.48</v>
      </c>
      <c r="R37" s="5">
        <v>36473.440000000002</v>
      </c>
      <c r="S37" s="5">
        <v>41772.81</v>
      </c>
      <c r="T37" s="5">
        <v>415</v>
      </c>
      <c r="U37" s="5">
        <v>415</v>
      </c>
      <c r="V37" s="5">
        <v>415</v>
      </c>
      <c r="W37" s="5">
        <v>-261.77</v>
      </c>
      <c r="X37" s="5">
        <v>-252.04</v>
      </c>
      <c r="Y37" s="5">
        <v>0</v>
      </c>
      <c r="Z37" s="5">
        <v>-8901.36</v>
      </c>
    </row>
    <row r="38" spans="1:26">
      <c r="A38" s="5" t="s">
        <v>2618</v>
      </c>
      <c r="B38" s="5" t="s">
        <v>1026</v>
      </c>
      <c r="C38" s="5" t="s">
        <v>1027</v>
      </c>
      <c r="D38" s="5" t="s">
        <v>496</v>
      </c>
      <c r="E38" s="90" t="s">
        <v>1028</v>
      </c>
      <c r="F38" s="90" t="s">
        <v>534</v>
      </c>
      <c r="G38" s="90" t="s">
        <v>502</v>
      </c>
      <c r="H38" s="90" t="s">
        <v>2619</v>
      </c>
      <c r="I38" s="90" t="s">
        <v>496</v>
      </c>
      <c r="J38" s="90" t="s">
        <v>2620</v>
      </c>
      <c r="K38" s="90" t="s">
        <v>2621</v>
      </c>
      <c r="L38" s="91" t="s">
        <v>496</v>
      </c>
      <c r="M38" s="90" t="s">
        <v>1733</v>
      </c>
      <c r="N38" s="90">
        <v>21831</v>
      </c>
      <c r="O38" s="5">
        <v>9461</v>
      </c>
      <c r="P38" s="5">
        <v>10455</v>
      </c>
      <c r="Q38" s="5">
        <v>4285.12</v>
      </c>
      <c r="R38" s="5">
        <v>4358.79</v>
      </c>
      <c r="S38" s="5">
        <v>677.25</v>
      </c>
      <c r="T38" s="5">
        <v>415</v>
      </c>
      <c r="U38" s="5">
        <v>415</v>
      </c>
      <c r="V38" s="5">
        <v>415</v>
      </c>
      <c r="W38" s="5">
        <v>0</v>
      </c>
      <c r="X38" s="5">
        <v>0</v>
      </c>
      <c r="Y38" s="5">
        <v>0</v>
      </c>
      <c r="Z38" s="5">
        <v>-537.20000000000005</v>
      </c>
    </row>
    <row r="39" spans="1:26">
      <c r="A39" s="5" t="s">
        <v>2622</v>
      </c>
      <c r="B39" s="5" t="s">
        <v>1026</v>
      </c>
      <c r="C39" s="5" t="s">
        <v>2623</v>
      </c>
      <c r="D39" s="5" t="s">
        <v>496</v>
      </c>
      <c r="E39" s="87" t="s">
        <v>1028</v>
      </c>
      <c r="F39" s="5" t="s">
        <v>534</v>
      </c>
      <c r="G39" s="5" t="s">
        <v>502</v>
      </c>
      <c r="H39" s="5" t="s">
        <v>2624</v>
      </c>
      <c r="I39" s="5" t="s">
        <v>496</v>
      </c>
      <c r="J39" s="5" t="s">
        <v>2625</v>
      </c>
      <c r="K39" s="5" t="s">
        <v>2626</v>
      </c>
      <c r="L39" s="84" t="s">
        <v>496</v>
      </c>
      <c r="M39" s="5" t="s">
        <v>1733</v>
      </c>
      <c r="N39" s="87">
        <v>1342</v>
      </c>
      <c r="O39" s="5">
        <v>19685</v>
      </c>
      <c r="P39" s="5">
        <v>13805</v>
      </c>
      <c r="Q39" s="5">
        <v>234.06</v>
      </c>
      <c r="R39" s="5">
        <v>7983</v>
      </c>
      <c r="S39" s="5">
        <v>6244.84</v>
      </c>
      <c r="T39" s="5">
        <v>415</v>
      </c>
      <c r="U39" s="5">
        <v>415</v>
      </c>
      <c r="V39" s="5">
        <v>415</v>
      </c>
      <c r="W39" s="5">
        <v>-60.73</v>
      </c>
      <c r="X39" s="5">
        <v>-0.13</v>
      </c>
      <c r="Y39" s="5">
        <v>0</v>
      </c>
      <c r="Z39" s="5">
        <v>0</v>
      </c>
    </row>
    <row r="40" spans="1:26">
      <c r="A40" s="5" t="s">
        <v>2080</v>
      </c>
      <c r="B40" s="5" t="s">
        <v>1420</v>
      </c>
      <c r="C40" s="5" t="s">
        <v>1421</v>
      </c>
      <c r="D40" s="5" t="s">
        <v>496</v>
      </c>
      <c r="E40" s="87" t="s">
        <v>1422</v>
      </c>
      <c r="F40" s="5" t="s">
        <v>534</v>
      </c>
      <c r="G40" s="5" t="s">
        <v>502</v>
      </c>
      <c r="H40" s="5" t="s">
        <v>2081</v>
      </c>
      <c r="I40" s="5" t="s">
        <v>496</v>
      </c>
      <c r="J40" s="5" t="s">
        <v>2082</v>
      </c>
      <c r="K40" s="5" t="s">
        <v>2083</v>
      </c>
      <c r="L40" s="84" t="s">
        <v>496</v>
      </c>
      <c r="M40" s="5" t="s">
        <v>1733</v>
      </c>
      <c r="N40" s="87">
        <v>6260</v>
      </c>
      <c r="O40" s="5">
        <v>3547</v>
      </c>
      <c r="P40" s="5">
        <v>3245</v>
      </c>
      <c r="Q40" s="5">
        <v>1412.58</v>
      </c>
      <c r="R40" s="5">
        <v>1678.1</v>
      </c>
      <c r="S40" s="5">
        <v>667.74</v>
      </c>
      <c r="T40" s="5">
        <v>415</v>
      </c>
      <c r="U40" s="5">
        <v>415</v>
      </c>
      <c r="V40" s="5">
        <v>415</v>
      </c>
      <c r="W40" s="5">
        <v>-116.2</v>
      </c>
      <c r="X40" s="5">
        <v>-132.57</v>
      </c>
      <c r="Y40" s="5">
        <v>0</v>
      </c>
      <c r="Z40" s="5">
        <v>-4131.6000000000004</v>
      </c>
    </row>
    <row r="41" spans="1:26">
      <c r="A41" s="5" t="s">
        <v>2679</v>
      </c>
      <c r="B41" s="5" t="s">
        <v>980</v>
      </c>
      <c r="C41" s="5" t="s">
        <v>981</v>
      </c>
      <c r="D41" s="5" t="s">
        <v>496</v>
      </c>
      <c r="E41" s="90" t="s">
        <v>982</v>
      </c>
      <c r="F41" s="5" t="s">
        <v>601</v>
      </c>
      <c r="G41" s="5" t="s">
        <v>502</v>
      </c>
      <c r="H41" s="5" t="s">
        <v>2680</v>
      </c>
      <c r="I41" s="5" t="s">
        <v>496</v>
      </c>
      <c r="J41" s="5" t="s">
        <v>2681</v>
      </c>
      <c r="K41" s="5" t="s">
        <v>2682</v>
      </c>
      <c r="L41" s="84" t="s">
        <v>496</v>
      </c>
      <c r="M41" s="5" t="s">
        <v>1733</v>
      </c>
      <c r="N41" s="90">
        <v>44</v>
      </c>
      <c r="O41" s="5">
        <v>1275</v>
      </c>
      <c r="P41" s="5">
        <v>1440</v>
      </c>
      <c r="Q41" s="5">
        <v>148.79</v>
      </c>
      <c r="R41" s="5">
        <v>662.21</v>
      </c>
      <c r="S41" s="5">
        <v>633.70000000000005</v>
      </c>
      <c r="T41" s="5">
        <v>415</v>
      </c>
      <c r="U41" s="5">
        <v>415</v>
      </c>
      <c r="V41" s="5">
        <v>415</v>
      </c>
      <c r="W41" s="5">
        <v>-32.369999999999997</v>
      </c>
      <c r="X41" s="5">
        <v>-29.38</v>
      </c>
      <c r="Y41" s="5">
        <v>0</v>
      </c>
      <c r="Z41" s="5">
        <v>-1109.52</v>
      </c>
    </row>
    <row r="42" spans="1:26">
      <c r="A42" s="5" t="s">
        <v>3086</v>
      </c>
      <c r="B42" s="5" t="s">
        <v>679</v>
      </c>
      <c r="C42" s="5" t="s">
        <v>680</v>
      </c>
      <c r="D42" s="5" t="s">
        <v>496</v>
      </c>
      <c r="E42" s="87" t="s">
        <v>681</v>
      </c>
      <c r="F42" s="5" t="s">
        <v>605</v>
      </c>
      <c r="G42" s="5" t="s">
        <v>502</v>
      </c>
      <c r="H42" s="5" t="s">
        <v>3087</v>
      </c>
      <c r="I42" s="5" t="s">
        <v>496</v>
      </c>
      <c r="J42" s="5" t="s">
        <v>3088</v>
      </c>
      <c r="K42" s="5" t="s">
        <v>496</v>
      </c>
      <c r="L42" s="84" t="s">
        <v>2108</v>
      </c>
      <c r="M42" s="5" t="s">
        <v>496</v>
      </c>
      <c r="N42" s="87">
        <v>42</v>
      </c>
      <c r="O42" s="5">
        <v>0</v>
      </c>
      <c r="P42" s="5">
        <v>0</v>
      </c>
      <c r="Q42" s="5">
        <v>84.39</v>
      </c>
      <c r="R42" s="5">
        <v>0</v>
      </c>
      <c r="S42" s="5">
        <v>0</v>
      </c>
      <c r="T42" s="5">
        <v>415</v>
      </c>
      <c r="U42" s="5">
        <v>415</v>
      </c>
      <c r="V42" s="5">
        <v>415</v>
      </c>
      <c r="W42" s="5">
        <v>-201.08</v>
      </c>
      <c r="X42" s="5">
        <v>-150.4</v>
      </c>
      <c r="Y42" s="5">
        <v>0</v>
      </c>
      <c r="Z42" s="5">
        <v>-317.04000000000002</v>
      </c>
    </row>
    <row r="43" spans="1:26">
      <c r="A43" s="5" t="s">
        <v>2593</v>
      </c>
      <c r="B43" s="5" t="s">
        <v>1040</v>
      </c>
      <c r="C43" s="5" t="s">
        <v>1041</v>
      </c>
      <c r="D43" s="5" t="s">
        <v>496</v>
      </c>
      <c r="E43" s="87" t="s">
        <v>1042</v>
      </c>
      <c r="F43" s="5" t="s">
        <v>589</v>
      </c>
      <c r="G43" s="5" t="s">
        <v>502</v>
      </c>
      <c r="H43" s="5" t="s">
        <v>2594</v>
      </c>
      <c r="I43" s="5" t="s">
        <v>496</v>
      </c>
      <c r="J43" s="5" t="s">
        <v>2595</v>
      </c>
      <c r="K43" s="5" t="s">
        <v>2596</v>
      </c>
      <c r="L43" s="84" t="s">
        <v>496</v>
      </c>
      <c r="M43" s="5" t="s">
        <v>1733</v>
      </c>
      <c r="N43" s="87">
        <v>1283</v>
      </c>
      <c r="O43" s="5">
        <v>776</v>
      </c>
      <c r="P43" s="5">
        <v>767</v>
      </c>
      <c r="Q43" s="5">
        <v>365.7</v>
      </c>
      <c r="R43" s="5">
        <v>390.85</v>
      </c>
      <c r="S43" s="5">
        <v>301.39999999999998</v>
      </c>
      <c r="T43" s="5">
        <v>415</v>
      </c>
      <c r="U43" s="5">
        <v>415</v>
      </c>
      <c r="V43" s="5">
        <v>415</v>
      </c>
      <c r="W43" s="5">
        <v>-52.61</v>
      </c>
      <c r="X43" s="5">
        <v>-40.21</v>
      </c>
      <c r="Y43" s="5">
        <v>0</v>
      </c>
      <c r="Z43" s="5">
        <v>-1889.4</v>
      </c>
    </row>
    <row r="44" spans="1:26">
      <c r="A44" s="5" t="s">
        <v>1906</v>
      </c>
      <c r="B44" s="5" t="s">
        <v>1553</v>
      </c>
      <c r="C44" s="5" t="s">
        <v>1554</v>
      </c>
      <c r="D44" s="5" t="s">
        <v>496</v>
      </c>
      <c r="E44" s="90" t="s">
        <v>1555</v>
      </c>
      <c r="F44" s="90" t="s">
        <v>589</v>
      </c>
      <c r="G44" s="90" t="s">
        <v>502</v>
      </c>
      <c r="H44" s="90" t="s">
        <v>1907</v>
      </c>
      <c r="I44" s="90" t="s">
        <v>496</v>
      </c>
      <c r="J44" s="90" t="s">
        <v>1908</v>
      </c>
      <c r="K44" s="90" t="s">
        <v>1909</v>
      </c>
      <c r="L44" s="91" t="s">
        <v>496</v>
      </c>
      <c r="M44" s="90" t="s">
        <v>1733</v>
      </c>
      <c r="N44" s="90">
        <v>2442</v>
      </c>
      <c r="O44" s="5">
        <v>3229</v>
      </c>
      <c r="P44" s="5">
        <v>1080</v>
      </c>
      <c r="Q44" s="5">
        <v>608.33000000000004</v>
      </c>
      <c r="R44" s="5">
        <v>1508.94</v>
      </c>
      <c r="S44" s="5">
        <v>260.58</v>
      </c>
      <c r="T44" s="5">
        <v>415</v>
      </c>
      <c r="U44" s="5">
        <v>415</v>
      </c>
      <c r="V44" s="5">
        <v>415</v>
      </c>
      <c r="W44" s="5">
        <v>-1468.27</v>
      </c>
      <c r="X44" s="5">
        <v>-1454.93</v>
      </c>
      <c r="Y44" s="5">
        <v>0</v>
      </c>
      <c r="Z44" s="5">
        <v>-57446.879999999997</v>
      </c>
    </row>
    <row r="45" spans="1:26">
      <c r="A45" s="5" t="s">
        <v>1910</v>
      </c>
      <c r="B45" s="5" t="s">
        <v>1553</v>
      </c>
      <c r="C45" s="5" t="s">
        <v>1554</v>
      </c>
      <c r="D45" s="5" t="s">
        <v>496</v>
      </c>
      <c r="E45" s="90" t="s">
        <v>1555</v>
      </c>
      <c r="F45" s="90" t="s">
        <v>589</v>
      </c>
      <c r="G45" s="90" t="s">
        <v>502</v>
      </c>
      <c r="H45" s="90" t="s">
        <v>1911</v>
      </c>
      <c r="I45" s="90" t="s">
        <v>496</v>
      </c>
      <c r="J45" s="90" t="s">
        <v>1912</v>
      </c>
      <c r="K45" s="90" t="s">
        <v>1913</v>
      </c>
      <c r="L45" s="91" t="s">
        <v>496</v>
      </c>
      <c r="M45" s="90" t="s">
        <v>1733</v>
      </c>
      <c r="N45" s="90">
        <v>23826</v>
      </c>
      <c r="O45" s="5">
        <v>0</v>
      </c>
      <c r="P45" s="5">
        <v>0</v>
      </c>
      <c r="Q45" s="5">
        <v>5100.17</v>
      </c>
      <c r="R45" s="5">
        <v>0</v>
      </c>
      <c r="S45" s="5">
        <v>0</v>
      </c>
      <c r="T45" s="5">
        <v>415</v>
      </c>
      <c r="U45" s="5">
        <v>415</v>
      </c>
      <c r="V45" s="5">
        <v>415</v>
      </c>
      <c r="W45" s="5">
        <v>0</v>
      </c>
      <c r="X45" s="5">
        <v>0</v>
      </c>
      <c r="Y45" s="5">
        <v>0</v>
      </c>
      <c r="Z45" s="5">
        <v>-84828.96</v>
      </c>
    </row>
    <row r="46" spans="1:26">
      <c r="A46" s="5" t="s">
        <v>1866</v>
      </c>
      <c r="B46" s="5" t="s">
        <v>1593</v>
      </c>
      <c r="C46" s="5" t="s">
        <v>1594</v>
      </c>
      <c r="D46" s="5" t="s">
        <v>496</v>
      </c>
      <c r="E46" s="90" t="s">
        <v>1595</v>
      </c>
      <c r="F46" s="90" t="s">
        <v>589</v>
      </c>
      <c r="G46" s="90" t="s">
        <v>502</v>
      </c>
      <c r="H46" s="90" t="s">
        <v>1867</v>
      </c>
      <c r="I46" s="90" t="s">
        <v>496</v>
      </c>
      <c r="J46" s="90" t="s">
        <v>1868</v>
      </c>
      <c r="K46" s="90" t="s">
        <v>1869</v>
      </c>
      <c r="L46" s="91" t="s">
        <v>496</v>
      </c>
      <c r="M46" s="90" t="s">
        <v>1783</v>
      </c>
      <c r="N46" s="90">
        <v>287332</v>
      </c>
      <c r="O46" s="5">
        <v>283617</v>
      </c>
      <c r="P46" s="5">
        <v>275642</v>
      </c>
      <c r="Q46" s="5">
        <v>57502.78</v>
      </c>
      <c r="R46" s="5">
        <v>72499.3</v>
      </c>
      <c r="S46" s="5">
        <v>87422.94</v>
      </c>
      <c r="T46" s="5">
        <v>415</v>
      </c>
      <c r="U46" s="5">
        <v>415</v>
      </c>
      <c r="V46" s="5">
        <v>415</v>
      </c>
      <c r="W46" s="5">
        <v>-184.76</v>
      </c>
      <c r="X46" s="5">
        <v>-416.11</v>
      </c>
      <c r="Y46" s="5">
        <v>0</v>
      </c>
      <c r="Z46" s="5">
        <v>-6989.04</v>
      </c>
    </row>
    <row r="47" spans="1:26">
      <c r="A47" s="5" t="s">
        <v>2963</v>
      </c>
      <c r="B47" s="5" t="s">
        <v>784</v>
      </c>
      <c r="C47" s="5" t="s">
        <v>573</v>
      </c>
      <c r="D47" s="5" t="s">
        <v>496</v>
      </c>
      <c r="E47" s="87" t="s">
        <v>787</v>
      </c>
      <c r="F47" s="5" t="s">
        <v>575</v>
      </c>
      <c r="G47" s="5" t="s">
        <v>502</v>
      </c>
      <c r="H47" s="5" t="s">
        <v>2964</v>
      </c>
      <c r="I47" s="5" t="s">
        <v>496</v>
      </c>
      <c r="J47" s="5" t="s">
        <v>2965</v>
      </c>
      <c r="K47" s="5" t="s">
        <v>2966</v>
      </c>
      <c r="L47" s="84" t="s">
        <v>496</v>
      </c>
      <c r="M47" s="5" t="s">
        <v>1733</v>
      </c>
      <c r="N47" s="87">
        <v>3931</v>
      </c>
      <c r="O47" s="5">
        <v>8609</v>
      </c>
      <c r="P47" s="5">
        <v>4041</v>
      </c>
      <c r="Q47" s="5">
        <v>904.38</v>
      </c>
      <c r="R47" s="5">
        <v>3941.92</v>
      </c>
      <c r="S47" s="5">
        <v>1463.17</v>
      </c>
      <c r="T47" s="5">
        <v>415</v>
      </c>
      <c r="U47" s="5">
        <v>415</v>
      </c>
      <c r="V47" s="5">
        <v>415</v>
      </c>
      <c r="W47" s="5">
        <v>-809.46</v>
      </c>
      <c r="X47" s="5">
        <v>-973.8</v>
      </c>
      <c r="Y47" s="5">
        <v>0</v>
      </c>
      <c r="Z47" s="5">
        <v>-23956.92</v>
      </c>
    </row>
    <row r="48" spans="1:26">
      <c r="A48" s="5" t="s">
        <v>3198</v>
      </c>
      <c r="B48" s="5" t="s">
        <v>602</v>
      </c>
      <c r="C48" s="5" t="s">
        <v>603</v>
      </c>
      <c r="D48" s="5" t="s">
        <v>496</v>
      </c>
      <c r="E48" s="87" t="s">
        <v>604</v>
      </c>
      <c r="F48" s="5" t="s">
        <v>605</v>
      </c>
      <c r="G48" s="5" t="s">
        <v>502</v>
      </c>
      <c r="H48" s="5" t="s">
        <v>3199</v>
      </c>
      <c r="I48" s="5" t="s">
        <v>496</v>
      </c>
      <c r="J48" s="5" t="s">
        <v>3200</v>
      </c>
      <c r="K48" s="5" t="s">
        <v>3201</v>
      </c>
      <c r="L48" s="84" t="s">
        <v>496</v>
      </c>
      <c r="M48" s="5" t="s">
        <v>1733</v>
      </c>
      <c r="N48" s="87">
        <v>47254</v>
      </c>
      <c r="O48" s="5">
        <v>58427</v>
      </c>
      <c r="P48" s="5">
        <v>84300</v>
      </c>
      <c r="Q48" s="5">
        <v>9990.19</v>
      </c>
      <c r="R48" s="5">
        <v>26692.58</v>
      </c>
      <c r="S48" s="5">
        <v>34642.629999999997</v>
      </c>
      <c r="T48" s="5">
        <v>415</v>
      </c>
      <c r="U48" s="5">
        <v>415</v>
      </c>
      <c r="V48" s="5">
        <v>415</v>
      </c>
      <c r="W48" s="5">
        <v>-45.2</v>
      </c>
      <c r="X48" s="5">
        <v>-39.03</v>
      </c>
      <c r="Y48" s="5">
        <v>0</v>
      </c>
      <c r="Z48" s="5">
        <v>-1570.92</v>
      </c>
    </row>
    <row r="49" spans="1:26">
      <c r="A49" s="5" t="s">
        <v>3058</v>
      </c>
      <c r="B49" s="5" t="s">
        <v>708</v>
      </c>
      <c r="C49" s="5" t="s">
        <v>709</v>
      </c>
      <c r="D49" s="5" t="s">
        <v>496</v>
      </c>
      <c r="E49" s="87" t="s">
        <v>710</v>
      </c>
      <c r="F49" s="5" t="s">
        <v>575</v>
      </c>
      <c r="G49" s="5" t="s">
        <v>502</v>
      </c>
      <c r="H49" s="5" t="s">
        <v>2586</v>
      </c>
      <c r="I49" s="5" t="s">
        <v>496</v>
      </c>
      <c r="J49" s="5" t="s">
        <v>3059</v>
      </c>
      <c r="K49" s="5" t="s">
        <v>3060</v>
      </c>
      <c r="L49" s="84" t="s">
        <v>496</v>
      </c>
      <c r="M49" s="5" t="s">
        <v>1733</v>
      </c>
      <c r="N49" s="87">
        <v>500</v>
      </c>
      <c r="O49" s="5">
        <v>500</v>
      </c>
      <c r="P49" s="5">
        <v>500</v>
      </c>
      <c r="Q49" s="5">
        <v>194.71</v>
      </c>
      <c r="R49" s="5">
        <v>257.95999999999998</v>
      </c>
      <c r="S49" s="5">
        <v>308.44</v>
      </c>
      <c r="T49" s="5">
        <v>415</v>
      </c>
      <c r="U49" s="5">
        <v>415</v>
      </c>
      <c r="V49" s="5">
        <v>415</v>
      </c>
      <c r="W49" s="5">
        <v>-255.21</v>
      </c>
      <c r="X49" s="5">
        <v>-243.56</v>
      </c>
      <c r="Y49" s="5">
        <v>0</v>
      </c>
      <c r="Z49" s="5">
        <v>-8598.6</v>
      </c>
    </row>
    <row r="50" spans="1:26">
      <c r="A50" s="5" t="s">
        <v>2096</v>
      </c>
      <c r="B50" s="5" t="s">
        <v>1400</v>
      </c>
      <c r="C50" s="5" t="s">
        <v>1401</v>
      </c>
      <c r="D50" s="90" t="s">
        <v>496</v>
      </c>
      <c r="E50" s="90" t="s">
        <v>1402</v>
      </c>
      <c r="F50" s="90" t="s">
        <v>569</v>
      </c>
      <c r="G50" s="90" t="s">
        <v>502</v>
      </c>
      <c r="H50" s="90" t="s">
        <v>2097</v>
      </c>
      <c r="I50" s="90" t="s">
        <v>496</v>
      </c>
      <c r="J50" s="90" t="s">
        <v>2098</v>
      </c>
      <c r="K50" s="90" t="s">
        <v>2099</v>
      </c>
      <c r="L50" s="91" t="s">
        <v>496</v>
      </c>
      <c r="M50" s="90" t="s">
        <v>1733</v>
      </c>
      <c r="N50" s="90">
        <v>49400</v>
      </c>
      <c r="O50" s="5">
        <v>52452</v>
      </c>
      <c r="P50" s="5">
        <v>53197</v>
      </c>
      <c r="Q50" s="5">
        <v>9313.15</v>
      </c>
      <c r="R50" s="5">
        <v>22835.5</v>
      </c>
      <c r="S50" s="5">
        <v>17653.71</v>
      </c>
      <c r="T50" s="5">
        <v>415</v>
      </c>
      <c r="U50" s="5">
        <v>415</v>
      </c>
      <c r="V50" s="5">
        <v>415</v>
      </c>
      <c r="W50" s="5">
        <v>-113.1</v>
      </c>
      <c r="X50" s="5">
        <v>-109.4</v>
      </c>
      <c r="Y50" s="5">
        <v>0</v>
      </c>
      <c r="Z50" s="5">
        <v>-4177.08</v>
      </c>
    </row>
    <row r="51" spans="1:26">
      <c r="A51" s="5" t="s">
        <v>2100</v>
      </c>
      <c r="B51" s="5" t="s">
        <v>1400</v>
      </c>
      <c r="C51" s="5" t="s">
        <v>1401</v>
      </c>
      <c r="D51" s="5" t="s">
        <v>496</v>
      </c>
      <c r="E51" s="90" t="s">
        <v>1402</v>
      </c>
      <c r="F51" s="90" t="s">
        <v>569</v>
      </c>
      <c r="G51" s="90" t="s">
        <v>502</v>
      </c>
      <c r="H51" s="90" t="s">
        <v>2101</v>
      </c>
      <c r="I51" s="90" t="s">
        <v>496</v>
      </c>
      <c r="J51" s="90" t="s">
        <v>2102</v>
      </c>
      <c r="K51" s="90" t="s">
        <v>2103</v>
      </c>
      <c r="L51" s="91" t="s">
        <v>496</v>
      </c>
      <c r="M51" s="90" t="s">
        <v>1733</v>
      </c>
      <c r="N51" s="90">
        <v>10762</v>
      </c>
      <c r="O51" s="5">
        <v>10006</v>
      </c>
      <c r="P51" s="5">
        <v>9905</v>
      </c>
      <c r="Q51" s="5">
        <v>2359.96</v>
      </c>
      <c r="R51" s="5">
        <v>4608.09</v>
      </c>
      <c r="S51" s="5">
        <v>3342</v>
      </c>
      <c r="T51" s="5">
        <v>415</v>
      </c>
      <c r="U51" s="5">
        <v>415</v>
      </c>
      <c r="V51" s="5">
        <v>415</v>
      </c>
      <c r="W51" s="5">
        <v>-34.340000000000003</v>
      </c>
      <c r="X51" s="5">
        <v>-39.409999999999997</v>
      </c>
      <c r="Y51" s="5">
        <v>0</v>
      </c>
      <c r="Z51" s="5">
        <v>-1203.1199999999999</v>
      </c>
    </row>
    <row r="52" spans="1:26">
      <c r="A52" s="5" t="s">
        <v>2585</v>
      </c>
      <c r="B52" s="5" t="s">
        <v>1047</v>
      </c>
      <c r="C52" s="5" t="s">
        <v>1048</v>
      </c>
      <c r="D52" s="5" t="s">
        <v>496</v>
      </c>
      <c r="E52" s="87" t="s">
        <v>1049</v>
      </c>
      <c r="F52" s="5" t="s">
        <v>718</v>
      </c>
      <c r="G52" s="5" t="s">
        <v>502</v>
      </c>
      <c r="H52" s="5" t="s">
        <v>2586</v>
      </c>
      <c r="I52" s="5" t="s">
        <v>496</v>
      </c>
      <c r="J52" s="5" t="s">
        <v>2587</v>
      </c>
      <c r="K52" s="5" t="s">
        <v>2588</v>
      </c>
      <c r="L52" s="84" t="s">
        <v>496</v>
      </c>
      <c r="M52" s="5" t="s">
        <v>1733</v>
      </c>
      <c r="N52" s="87">
        <v>78</v>
      </c>
      <c r="O52" s="5">
        <v>78</v>
      </c>
      <c r="P52" s="5">
        <v>78</v>
      </c>
      <c r="Q52" s="5">
        <v>106.36</v>
      </c>
      <c r="R52" s="5">
        <v>65.569999999999993</v>
      </c>
      <c r="S52" s="5">
        <v>162.37</v>
      </c>
      <c r="T52" s="5">
        <v>415</v>
      </c>
      <c r="U52" s="5">
        <v>415</v>
      </c>
      <c r="V52" s="5">
        <v>415</v>
      </c>
      <c r="W52" s="5">
        <v>-145.53</v>
      </c>
      <c r="X52" s="5">
        <v>-94.88</v>
      </c>
      <c r="Y52" s="5">
        <v>0</v>
      </c>
      <c r="Z52" s="5">
        <v>-4239.4799999999996</v>
      </c>
    </row>
    <row r="53" spans="1:26">
      <c r="A53" s="5" t="s">
        <v>3230</v>
      </c>
      <c r="B53" s="5" t="s">
        <v>571</v>
      </c>
      <c r="C53" s="5" t="s">
        <v>572</v>
      </c>
      <c r="D53" s="5" t="s">
        <v>496</v>
      </c>
      <c r="E53" s="90" t="s">
        <v>574</v>
      </c>
      <c r="F53" s="90" t="s">
        <v>575</v>
      </c>
      <c r="G53" s="90" t="s">
        <v>502</v>
      </c>
      <c r="H53" s="90" t="s">
        <v>3231</v>
      </c>
      <c r="I53" s="90" t="s">
        <v>496</v>
      </c>
      <c r="J53" s="90" t="s">
        <v>3232</v>
      </c>
      <c r="K53" s="90" t="s">
        <v>3233</v>
      </c>
      <c r="L53" s="91" t="s">
        <v>496</v>
      </c>
      <c r="M53" s="90" t="s">
        <v>1733</v>
      </c>
      <c r="N53" s="90">
        <v>7010</v>
      </c>
      <c r="O53" s="5">
        <v>7626</v>
      </c>
      <c r="P53" s="5">
        <v>8281</v>
      </c>
      <c r="Q53" s="5">
        <v>1606.24</v>
      </c>
      <c r="R53" s="5">
        <v>3600.4</v>
      </c>
      <c r="S53" s="5">
        <v>3330.15</v>
      </c>
      <c r="T53" s="5">
        <v>415</v>
      </c>
      <c r="U53" s="5">
        <v>415</v>
      </c>
      <c r="V53" s="5">
        <v>415</v>
      </c>
      <c r="W53" s="5">
        <v>-63.8</v>
      </c>
      <c r="X53" s="5">
        <v>-87.75</v>
      </c>
      <c r="Y53" s="5">
        <v>0</v>
      </c>
      <c r="Z53" s="5">
        <v>-3181.56</v>
      </c>
    </row>
    <row r="54" spans="1:26">
      <c r="A54" s="5" t="s">
        <v>3214</v>
      </c>
      <c r="B54" s="5" t="s">
        <v>586</v>
      </c>
      <c r="C54" s="5" t="s">
        <v>587</v>
      </c>
      <c r="D54" s="5" t="s">
        <v>496</v>
      </c>
      <c r="E54" s="90" t="s">
        <v>588</v>
      </c>
      <c r="F54" s="90" t="s">
        <v>589</v>
      </c>
      <c r="G54" s="90" t="s">
        <v>502</v>
      </c>
      <c r="H54" s="90" t="s">
        <v>3215</v>
      </c>
      <c r="I54" s="90" t="s">
        <v>496</v>
      </c>
      <c r="J54" s="90" t="s">
        <v>3216</v>
      </c>
      <c r="K54" s="90" t="s">
        <v>3217</v>
      </c>
      <c r="L54" s="91" t="s">
        <v>496</v>
      </c>
      <c r="M54" s="90" t="s">
        <v>1733</v>
      </c>
      <c r="N54" s="90">
        <v>724</v>
      </c>
      <c r="O54" s="5">
        <v>41350</v>
      </c>
      <c r="P54" s="5">
        <v>43010</v>
      </c>
      <c r="Q54" s="5">
        <v>278.88</v>
      </c>
      <c r="R54" s="5">
        <v>18958.12</v>
      </c>
      <c r="S54" s="5">
        <v>23557</v>
      </c>
      <c r="T54" s="5">
        <v>415</v>
      </c>
      <c r="U54" s="5">
        <v>415</v>
      </c>
      <c r="V54" s="5">
        <v>415</v>
      </c>
      <c r="W54" s="5">
        <v>-16.62</v>
      </c>
      <c r="X54" s="5">
        <v>-21.22</v>
      </c>
      <c r="Y54" s="5">
        <v>0</v>
      </c>
      <c r="Z54" s="5">
        <v>-472.08</v>
      </c>
    </row>
    <row r="55" spans="1:26">
      <c r="A55" s="5" t="s">
        <v>3218</v>
      </c>
      <c r="B55" s="5" t="s">
        <v>586</v>
      </c>
      <c r="C55" s="5" t="s">
        <v>587</v>
      </c>
      <c r="D55" s="5" t="s">
        <v>496</v>
      </c>
      <c r="E55" s="90" t="s">
        <v>588</v>
      </c>
      <c r="F55" s="90" t="s">
        <v>589</v>
      </c>
      <c r="G55" s="90" t="s">
        <v>502</v>
      </c>
      <c r="H55" s="90" t="s">
        <v>3219</v>
      </c>
      <c r="I55" s="90" t="s">
        <v>496</v>
      </c>
      <c r="J55" s="90" t="s">
        <v>3220</v>
      </c>
      <c r="K55" s="90" t="s">
        <v>3221</v>
      </c>
      <c r="L55" s="91" t="s">
        <v>496</v>
      </c>
      <c r="M55" s="90" t="s">
        <v>1733</v>
      </c>
      <c r="N55" s="90">
        <v>1699</v>
      </c>
      <c r="O55" s="5">
        <v>1293</v>
      </c>
      <c r="P55" s="5">
        <v>1173</v>
      </c>
      <c r="Q55" s="5">
        <v>452.8</v>
      </c>
      <c r="R55" s="5">
        <v>630.96</v>
      </c>
      <c r="S55" s="5">
        <v>429.09</v>
      </c>
      <c r="T55" s="5">
        <v>415</v>
      </c>
      <c r="U55" s="5">
        <v>415</v>
      </c>
      <c r="V55" s="5">
        <v>415</v>
      </c>
      <c r="W55" s="5">
        <v>-132.94999999999999</v>
      </c>
      <c r="X55" s="5">
        <v>0</v>
      </c>
      <c r="Y55" s="5">
        <v>0</v>
      </c>
      <c r="Z55" s="5">
        <v>0</v>
      </c>
    </row>
    <row r="56" spans="1:26">
      <c r="A56" s="5" t="s">
        <v>3210</v>
      </c>
      <c r="B56" s="5" t="s">
        <v>591</v>
      </c>
      <c r="C56" s="5" t="s">
        <v>592</v>
      </c>
      <c r="D56" s="5" t="s">
        <v>496</v>
      </c>
      <c r="E56" s="87" t="s">
        <v>594</v>
      </c>
      <c r="F56" s="5" t="s">
        <v>589</v>
      </c>
      <c r="G56" s="5" t="s">
        <v>502</v>
      </c>
      <c r="H56" s="5" t="s">
        <v>3211</v>
      </c>
      <c r="I56" s="5" t="s">
        <v>496</v>
      </c>
      <c r="J56" s="5" t="s">
        <v>3212</v>
      </c>
      <c r="K56" s="5" t="s">
        <v>3213</v>
      </c>
      <c r="L56" s="84" t="s">
        <v>496</v>
      </c>
      <c r="M56" s="5" t="s">
        <v>1733</v>
      </c>
      <c r="N56" s="87">
        <v>38000</v>
      </c>
      <c r="O56" s="5">
        <v>47419</v>
      </c>
      <c r="P56" s="5">
        <v>47419</v>
      </c>
      <c r="Q56" s="5">
        <v>8052.76</v>
      </c>
      <c r="R56" s="5">
        <v>21636.47</v>
      </c>
      <c r="S56" s="5">
        <v>18569.740000000002</v>
      </c>
      <c r="T56" s="5">
        <v>415</v>
      </c>
      <c r="U56" s="5">
        <v>415</v>
      </c>
      <c r="V56" s="5">
        <v>415</v>
      </c>
      <c r="W56" s="5">
        <v>-17.940000000000001</v>
      </c>
      <c r="X56" s="5">
        <v>-8.31</v>
      </c>
      <c r="Y56" s="5">
        <v>0</v>
      </c>
      <c r="Z56" s="5">
        <v>-514.20000000000005</v>
      </c>
    </row>
    <row r="57" spans="1:26">
      <c r="A57" s="5" t="s">
        <v>3054</v>
      </c>
      <c r="B57" s="5" t="s">
        <v>711</v>
      </c>
      <c r="C57" s="5" t="s">
        <v>712</v>
      </c>
      <c r="D57" s="5" t="s">
        <v>496</v>
      </c>
      <c r="E57" s="87" t="s">
        <v>713</v>
      </c>
      <c r="F57" s="5" t="s">
        <v>714</v>
      </c>
      <c r="G57" s="5" t="s">
        <v>502</v>
      </c>
      <c r="H57" s="5" t="s">
        <v>3055</v>
      </c>
      <c r="I57" s="5" t="s">
        <v>496</v>
      </c>
      <c r="J57" s="5" t="s">
        <v>3056</v>
      </c>
      <c r="K57" s="5" t="s">
        <v>3057</v>
      </c>
      <c r="L57" s="84" t="s">
        <v>496</v>
      </c>
      <c r="M57" s="5" t="s">
        <v>1733</v>
      </c>
      <c r="N57" s="87">
        <v>3659</v>
      </c>
      <c r="O57" s="5">
        <v>5297</v>
      </c>
      <c r="P57" s="5">
        <v>4235</v>
      </c>
      <c r="Q57" s="5">
        <v>863.13</v>
      </c>
      <c r="R57" s="5">
        <v>2451.9699999999998</v>
      </c>
      <c r="S57" s="5">
        <v>1681.9</v>
      </c>
      <c r="T57" s="5">
        <v>415</v>
      </c>
      <c r="U57" s="5">
        <v>415</v>
      </c>
      <c r="V57" s="5">
        <v>415</v>
      </c>
      <c r="W57" s="5">
        <v>-43.16</v>
      </c>
      <c r="X57" s="5">
        <v>-38.26</v>
      </c>
      <c r="Y57" s="5">
        <v>0</v>
      </c>
      <c r="Z57" s="5">
        <v>-1488.24</v>
      </c>
    </row>
    <row r="58" spans="1:26">
      <c r="A58" s="5" t="s">
        <v>2104</v>
      </c>
      <c r="B58" s="5" t="s">
        <v>1394</v>
      </c>
      <c r="C58" s="5" t="s">
        <v>1395</v>
      </c>
      <c r="D58" s="5" t="s">
        <v>496</v>
      </c>
      <c r="E58" s="87" t="s">
        <v>1396</v>
      </c>
      <c r="F58" s="5" t="s">
        <v>1248</v>
      </c>
      <c r="G58" s="5" t="s">
        <v>502</v>
      </c>
      <c r="H58" s="5" t="s">
        <v>2105</v>
      </c>
      <c r="I58" s="5" t="s">
        <v>496</v>
      </c>
      <c r="J58" s="5" t="s">
        <v>2106</v>
      </c>
      <c r="K58" s="5" t="s">
        <v>2107</v>
      </c>
      <c r="L58" s="84" t="s">
        <v>2108</v>
      </c>
      <c r="M58" s="5" t="s">
        <v>1733</v>
      </c>
      <c r="N58" s="87">
        <v>0</v>
      </c>
      <c r="O58" s="5">
        <v>33608</v>
      </c>
      <c r="P58" s="5">
        <v>26192</v>
      </c>
      <c r="Q58" s="5">
        <v>0</v>
      </c>
      <c r="R58" s="5">
        <v>15475.12</v>
      </c>
      <c r="S58" s="5">
        <v>1864.33</v>
      </c>
      <c r="T58" s="5">
        <v>415</v>
      </c>
      <c r="U58" s="5">
        <v>415</v>
      </c>
      <c r="V58" s="5">
        <v>415</v>
      </c>
      <c r="W58" s="5">
        <v>-167.88</v>
      </c>
      <c r="X58" s="5">
        <v>-328.91</v>
      </c>
      <c r="Y58" s="5">
        <v>0</v>
      </c>
      <c r="Z58" s="5">
        <v>-11652.36</v>
      </c>
    </row>
    <row r="59" spans="1:26">
      <c r="A59" s="5" t="s">
        <v>3234</v>
      </c>
      <c r="B59" s="5" t="s">
        <v>566</v>
      </c>
      <c r="C59" s="5" t="s">
        <v>567</v>
      </c>
      <c r="D59" s="5" t="s">
        <v>496</v>
      </c>
      <c r="E59" s="90" t="s">
        <v>568</v>
      </c>
      <c r="F59" s="90" t="s">
        <v>569</v>
      </c>
      <c r="G59" s="90" t="s">
        <v>502</v>
      </c>
      <c r="H59" s="90" t="s">
        <v>3235</v>
      </c>
      <c r="I59" s="90" t="s">
        <v>496</v>
      </c>
      <c r="J59" s="90" t="s">
        <v>3236</v>
      </c>
      <c r="K59" s="90" t="s">
        <v>3237</v>
      </c>
      <c r="L59" s="91" t="s">
        <v>496</v>
      </c>
      <c r="M59" s="90" t="s">
        <v>1733</v>
      </c>
      <c r="N59" s="90">
        <v>1640</v>
      </c>
      <c r="O59" s="5">
        <v>2370</v>
      </c>
      <c r="P59" s="5">
        <v>2397</v>
      </c>
      <c r="Q59" s="5">
        <v>440.44</v>
      </c>
      <c r="R59" s="5">
        <v>1117.73</v>
      </c>
      <c r="S59" s="5">
        <v>1117.1199999999999</v>
      </c>
      <c r="T59" s="5">
        <v>415</v>
      </c>
      <c r="U59" s="5">
        <v>415</v>
      </c>
      <c r="V59" s="5">
        <v>415</v>
      </c>
      <c r="W59" s="5">
        <v>-40.950000000000003</v>
      </c>
      <c r="X59" s="5">
        <v>-52.91</v>
      </c>
      <c r="Y59" s="5">
        <v>0</v>
      </c>
      <c r="Z59" s="5">
        <v>-1411.2</v>
      </c>
    </row>
    <row r="60" spans="1:26">
      <c r="A60" s="5" t="s">
        <v>2113</v>
      </c>
      <c r="B60" s="5" t="s">
        <v>1387</v>
      </c>
      <c r="C60" s="5" t="s">
        <v>1388</v>
      </c>
      <c r="D60" s="5" t="s">
        <v>496</v>
      </c>
      <c r="E60" s="90" t="s">
        <v>1389</v>
      </c>
      <c r="F60" s="90" t="s">
        <v>569</v>
      </c>
      <c r="G60" s="90" t="s">
        <v>502</v>
      </c>
      <c r="H60" s="90" t="s">
        <v>2114</v>
      </c>
      <c r="I60" s="90" t="s">
        <v>496</v>
      </c>
      <c r="J60" s="90" t="s">
        <v>2115</v>
      </c>
      <c r="K60" s="90" t="s">
        <v>2116</v>
      </c>
      <c r="L60" s="91" t="s">
        <v>496</v>
      </c>
      <c r="M60" s="90" t="s">
        <v>1733</v>
      </c>
      <c r="N60" s="90">
        <v>10494</v>
      </c>
      <c r="O60" s="5">
        <v>10457</v>
      </c>
      <c r="P60" s="5">
        <v>7581</v>
      </c>
      <c r="Q60" s="5">
        <v>2303.84</v>
      </c>
      <c r="R60" s="5">
        <v>4813.7</v>
      </c>
      <c r="S60" s="5">
        <v>2183.33</v>
      </c>
      <c r="T60" s="5">
        <v>415</v>
      </c>
      <c r="U60" s="5">
        <v>415</v>
      </c>
      <c r="V60" s="5">
        <v>415</v>
      </c>
      <c r="W60" s="5">
        <v>-16.100000000000001</v>
      </c>
      <c r="X60" s="5">
        <v>-18.53</v>
      </c>
      <c r="Y60" s="5">
        <v>0</v>
      </c>
      <c r="Z60" s="5">
        <v>-446.88</v>
      </c>
    </row>
    <row r="61" spans="1:26">
      <c r="A61" s="5" t="s">
        <v>2121</v>
      </c>
      <c r="B61" s="5" t="s">
        <v>1380</v>
      </c>
      <c r="C61" s="5" t="s">
        <v>1381</v>
      </c>
      <c r="D61" s="5" t="s">
        <v>496</v>
      </c>
      <c r="E61" s="87" t="s">
        <v>1382</v>
      </c>
      <c r="F61" s="5" t="s">
        <v>643</v>
      </c>
      <c r="G61" s="5" t="s">
        <v>502</v>
      </c>
      <c r="H61" s="5" t="s">
        <v>2122</v>
      </c>
      <c r="I61" s="5" t="s">
        <v>496</v>
      </c>
      <c r="J61" s="5" t="s">
        <v>2123</v>
      </c>
      <c r="K61" s="5" t="s">
        <v>2124</v>
      </c>
      <c r="L61" s="84" t="s">
        <v>496</v>
      </c>
      <c r="M61" s="5" t="s">
        <v>1733</v>
      </c>
      <c r="N61" s="87">
        <v>7185</v>
      </c>
      <c r="O61" s="5">
        <v>7916</v>
      </c>
      <c r="P61" s="5">
        <v>7819</v>
      </c>
      <c r="Q61" s="5">
        <v>1634.85</v>
      </c>
      <c r="R61" s="5">
        <v>3722.09</v>
      </c>
      <c r="S61" s="5">
        <v>2610.5500000000002</v>
      </c>
      <c r="T61" s="5">
        <v>415</v>
      </c>
      <c r="U61" s="5">
        <v>415</v>
      </c>
      <c r="V61" s="5">
        <v>415</v>
      </c>
      <c r="W61" s="5">
        <v>-26.25</v>
      </c>
      <c r="X61" s="5">
        <v>-28.24</v>
      </c>
      <c r="Y61" s="5">
        <v>0</v>
      </c>
      <c r="Z61" s="5">
        <v>-816.24</v>
      </c>
    </row>
    <row r="62" spans="1:26">
      <c r="A62" s="5" t="s">
        <v>2125</v>
      </c>
      <c r="B62" s="5" t="s">
        <v>1380</v>
      </c>
      <c r="C62" s="5" t="s">
        <v>1381</v>
      </c>
      <c r="D62" s="5" t="s">
        <v>496</v>
      </c>
      <c r="E62" s="87" t="s">
        <v>1382</v>
      </c>
      <c r="F62" s="5" t="s">
        <v>643</v>
      </c>
      <c r="G62" s="5" t="s">
        <v>502</v>
      </c>
      <c r="H62" s="5" t="s">
        <v>2126</v>
      </c>
      <c r="I62" s="5" t="s">
        <v>496</v>
      </c>
      <c r="J62" s="5" t="s">
        <v>2127</v>
      </c>
      <c r="K62" s="5" t="s">
        <v>2128</v>
      </c>
      <c r="L62" s="84" t="s">
        <v>496</v>
      </c>
      <c r="M62" s="5" t="s">
        <v>1733</v>
      </c>
      <c r="N62" s="87">
        <v>21150</v>
      </c>
      <c r="O62" s="5">
        <v>27385</v>
      </c>
      <c r="P62" s="5">
        <v>29160</v>
      </c>
      <c r="Q62" s="5">
        <v>4555.2700000000004</v>
      </c>
      <c r="R62" s="5">
        <v>12507.57</v>
      </c>
      <c r="S62" s="5">
        <v>10657.23</v>
      </c>
      <c r="T62" s="5">
        <v>415</v>
      </c>
      <c r="U62" s="5">
        <v>415</v>
      </c>
      <c r="V62" s="5">
        <v>415</v>
      </c>
      <c r="W62" s="5">
        <v>-93.64</v>
      </c>
      <c r="X62" s="5">
        <v>-87.08</v>
      </c>
      <c r="Y62" s="5">
        <v>0</v>
      </c>
      <c r="Z62" s="5">
        <v>-3183.72</v>
      </c>
    </row>
    <row r="63" spans="1:26">
      <c r="A63" s="5" t="s">
        <v>2129</v>
      </c>
      <c r="B63" s="5" t="s">
        <v>1376</v>
      </c>
      <c r="C63" s="5" t="s">
        <v>1377</v>
      </c>
      <c r="D63" s="5" t="s">
        <v>496</v>
      </c>
      <c r="E63" s="90" t="s">
        <v>1378</v>
      </c>
      <c r="F63" s="90" t="s">
        <v>575</v>
      </c>
      <c r="G63" s="90" t="s">
        <v>502</v>
      </c>
      <c r="H63" s="90" t="s">
        <v>2130</v>
      </c>
      <c r="I63" s="90" t="s">
        <v>496</v>
      </c>
      <c r="J63" s="90" t="s">
        <v>2131</v>
      </c>
      <c r="K63" s="90" t="s">
        <v>2132</v>
      </c>
      <c r="L63" s="91" t="s">
        <v>496</v>
      </c>
      <c r="M63" s="90" t="s">
        <v>1733</v>
      </c>
      <c r="N63" s="90">
        <v>8227</v>
      </c>
      <c r="O63" s="5">
        <v>7164</v>
      </c>
      <c r="P63" s="5">
        <v>5772</v>
      </c>
      <c r="Q63" s="5">
        <v>1819.49</v>
      </c>
      <c r="R63" s="5">
        <v>3302.9</v>
      </c>
      <c r="S63" s="5">
        <v>1713.14</v>
      </c>
      <c r="T63" s="5">
        <v>415</v>
      </c>
      <c r="U63" s="5">
        <v>415</v>
      </c>
      <c r="V63" s="5">
        <v>415</v>
      </c>
      <c r="W63" s="5">
        <v>-19.739999999999998</v>
      </c>
      <c r="X63" s="5">
        <v>-20.76</v>
      </c>
      <c r="Y63" s="5">
        <v>0</v>
      </c>
      <c r="Z63" s="5">
        <v>-607.20000000000005</v>
      </c>
    </row>
    <row r="64" spans="1:26">
      <c r="A64" s="5" t="s">
        <v>2133</v>
      </c>
      <c r="B64" s="5" t="s">
        <v>1376</v>
      </c>
      <c r="C64" s="5" t="s">
        <v>1377</v>
      </c>
      <c r="D64" s="5" t="s">
        <v>496</v>
      </c>
      <c r="E64" s="90" t="s">
        <v>1378</v>
      </c>
      <c r="F64" s="90" t="s">
        <v>575</v>
      </c>
      <c r="G64" s="90" t="s">
        <v>502</v>
      </c>
      <c r="H64" s="90" t="s">
        <v>2134</v>
      </c>
      <c r="I64" s="90" t="s">
        <v>496</v>
      </c>
      <c r="J64" s="90" t="s">
        <v>2135</v>
      </c>
      <c r="K64" s="90" t="s">
        <v>2136</v>
      </c>
      <c r="L64" s="91" t="s">
        <v>496</v>
      </c>
      <c r="M64" s="90" t="s">
        <v>1733</v>
      </c>
      <c r="N64" s="90">
        <v>7551</v>
      </c>
      <c r="O64" s="5">
        <v>9424</v>
      </c>
      <c r="P64" s="5">
        <v>9511</v>
      </c>
      <c r="Q64" s="5">
        <v>1713.82</v>
      </c>
      <c r="R64" s="5">
        <v>4419.6499999999996</v>
      </c>
      <c r="S64" s="5">
        <v>3856.32</v>
      </c>
      <c r="T64" s="5">
        <v>415</v>
      </c>
      <c r="U64" s="5">
        <v>415</v>
      </c>
      <c r="V64" s="5">
        <v>415</v>
      </c>
      <c r="W64" s="5">
        <v>-8.11</v>
      </c>
      <c r="X64" s="5">
        <v>-7.77</v>
      </c>
      <c r="Y64" s="5">
        <v>0</v>
      </c>
      <c r="Z64" s="5">
        <v>-163.19999999999999</v>
      </c>
    </row>
    <row r="65" spans="1:26">
      <c r="A65" s="5" t="s">
        <v>2137</v>
      </c>
      <c r="B65" s="5" t="s">
        <v>1376</v>
      </c>
      <c r="C65" s="5" t="s">
        <v>1377</v>
      </c>
      <c r="D65" s="5" t="s">
        <v>496</v>
      </c>
      <c r="E65" s="90" t="s">
        <v>1378</v>
      </c>
      <c r="F65" s="90" t="s">
        <v>575</v>
      </c>
      <c r="G65" s="90" t="s">
        <v>502</v>
      </c>
      <c r="H65" s="90" t="s">
        <v>2138</v>
      </c>
      <c r="I65" s="90" t="s">
        <v>496</v>
      </c>
      <c r="J65" s="90" t="s">
        <v>2139</v>
      </c>
      <c r="K65" s="90" t="s">
        <v>2140</v>
      </c>
      <c r="L65" s="91" t="s">
        <v>496</v>
      </c>
      <c r="M65" s="90" t="s">
        <v>1733</v>
      </c>
      <c r="N65" s="90">
        <v>3255</v>
      </c>
      <c r="O65" s="5">
        <v>190027</v>
      </c>
      <c r="P65" s="5">
        <v>28676</v>
      </c>
      <c r="Q65" s="5">
        <v>778.55</v>
      </c>
      <c r="R65" s="5">
        <v>90152.23</v>
      </c>
      <c r="S65" s="5">
        <v>15138.71</v>
      </c>
      <c r="T65" s="5">
        <v>415</v>
      </c>
      <c r="U65" s="5">
        <v>415</v>
      </c>
      <c r="V65" s="5">
        <v>415</v>
      </c>
      <c r="W65" s="5">
        <v>-29.57</v>
      </c>
      <c r="X65" s="5">
        <v>-23.41</v>
      </c>
      <c r="Y65" s="5">
        <v>0</v>
      </c>
      <c r="Z65" s="5">
        <v>-396.3</v>
      </c>
    </row>
    <row r="66" spans="1:26">
      <c r="A66" s="5" t="s">
        <v>3017</v>
      </c>
      <c r="B66" s="5" t="s">
        <v>746</v>
      </c>
      <c r="C66" s="5" t="s">
        <v>747</v>
      </c>
      <c r="D66" s="5" t="s">
        <v>496</v>
      </c>
      <c r="E66" s="87" t="s">
        <v>748</v>
      </c>
      <c r="F66" s="5" t="s">
        <v>501</v>
      </c>
      <c r="G66" s="5" t="s">
        <v>502</v>
      </c>
      <c r="H66" s="5" t="s">
        <v>3018</v>
      </c>
      <c r="I66" s="5" t="s">
        <v>496</v>
      </c>
      <c r="J66" s="5" t="s">
        <v>3019</v>
      </c>
      <c r="K66" s="5" t="s">
        <v>3020</v>
      </c>
      <c r="L66" s="84" t="s">
        <v>496</v>
      </c>
      <c r="M66" s="5" t="s">
        <v>1783</v>
      </c>
      <c r="N66" s="87">
        <v>96630</v>
      </c>
      <c r="O66" s="5">
        <v>106178</v>
      </c>
      <c r="P66" s="5">
        <v>99121</v>
      </c>
      <c r="Q66" s="5">
        <v>20269.29</v>
      </c>
      <c r="R66" s="5">
        <v>28253.040000000001</v>
      </c>
      <c r="S66" s="5">
        <v>34976.720000000001</v>
      </c>
      <c r="T66" s="5">
        <v>415</v>
      </c>
      <c r="U66" s="5">
        <v>415</v>
      </c>
      <c r="V66" s="5">
        <v>415</v>
      </c>
      <c r="W66" s="5">
        <v>-21.9</v>
      </c>
      <c r="X66" s="5">
        <v>-23.73</v>
      </c>
      <c r="Y66" s="5">
        <v>0</v>
      </c>
      <c r="Z66" s="5">
        <v>-277</v>
      </c>
    </row>
    <row r="67" spans="1:26">
      <c r="A67" s="5" t="s">
        <v>3021</v>
      </c>
      <c r="B67" s="5" t="s">
        <v>746</v>
      </c>
      <c r="C67" s="5" t="s">
        <v>747</v>
      </c>
      <c r="D67" s="5" t="s">
        <v>496</v>
      </c>
      <c r="E67" s="87" t="s">
        <v>748</v>
      </c>
      <c r="F67" s="5" t="s">
        <v>501</v>
      </c>
      <c r="G67" s="5" t="s">
        <v>502</v>
      </c>
      <c r="H67" s="5" t="s">
        <v>3022</v>
      </c>
      <c r="I67" s="5" t="s">
        <v>496</v>
      </c>
      <c r="J67" s="5" t="s">
        <v>3023</v>
      </c>
      <c r="K67" s="5" t="s">
        <v>3024</v>
      </c>
      <c r="L67" s="84" t="s">
        <v>496</v>
      </c>
      <c r="M67" s="5" t="s">
        <v>1733</v>
      </c>
      <c r="N67" s="87">
        <v>338</v>
      </c>
      <c r="O67" s="5">
        <v>298</v>
      </c>
      <c r="P67" s="5">
        <v>321</v>
      </c>
      <c r="Q67" s="5">
        <v>176.96</v>
      </c>
      <c r="R67" s="5">
        <v>182.65</v>
      </c>
      <c r="S67" s="5">
        <v>263.67</v>
      </c>
      <c r="T67" s="5">
        <v>415</v>
      </c>
      <c r="U67" s="5">
        <v>415</v>
      </c>
      <c r="V67" s="5">
        <v>415</v>
      </c>
      <c r="W67" s="5">
        <v>-34.909999999999997</v>
      </c>
      <c r="X67" s="5">
        <v>-18.75</v>
      </c>
      <c r="Y67" s="5">
        <v>0</v>
      </c>
      <c r="Z67" s="5">
        <v>-197.54</v>
      </c>
    </row>
    <row r="68" spans="1:26">
      <c r="A68" s="5" t="s">
        <v>2927</v>
      </c>
      <c r="B68" s="5" t="s">
        <v>824</v>
      </c>
      <c r="C68" s="5" t="s">
        <v>573</v>
      </c>
      <c r="D68" s="5" t="s">
        <v>496</v>
      </c>
      <c r="E68" s="87" t="s">
        <v>826</v>
      </c>
      <c r="F68" s="5" t="s">
        <v>605</v>
      </c>
      <c r="G68" s="5" t="s">
        <v>502</v>
      </c>
      <c r="H68" s="5" t="s">
        <v>2928</v>
      </c>
      <c r="I68" s="5" t="s">
        <v>496</v>
      </c>
      <c r="J68" s="5" t="s">
        <v>2929</v>
      </c>
      <c r="K68" s="5" t="s">
        <v>2930</v>
      </c>
      <c r="L68" s="84" t="s">
        <v>496</v>
      </c>
      <c r="M68" s="5" t="s">
        <v>1733</v>
      </c>
      <c r="N68" s="87">
        <v>1329</v>
      </c>
      <c r="O68" s="5">
        <v>2606</v>
      </c>
      <c r="P68" s="5">
        <v>1212</v>
      </c>
      <c r="Q68" s="5">
        <v>359.63</v>
      </c>
      <c r="R68" s="5">
        <v>1233.98</v>
      </c>
      <c r="S68" s="5">
        <v>485.99</v>
      </c>
      <c r="T68" s="5">
        <v>415</v>
      </c>
      <c r="U68" s="5">
        <v>415</v>
      </c>
      <c r="V68" s="5">
        <v>415</v>
      </c>
      <c r="W68" s="5">
        <v>-36.979999999999997</v>
      </c>
      <c r="X68" s="5">
        <v>-22.02</v>
      </c>
      <c r="Y68" s="5">
        <v>0</v>
      </c>
      <c r="Z68" s="5">
        <v>-1204.8</v>
      </c>
    </row>
    <row r="69" spans="1:26">
      <c r="A69" s="5" t="s">
        <v>2605</v>
      </c>
      <c r="B69" s="5" t="s">
        <v>1029</v>
      </c>
      <c r="C69" s="5" t="s">
        <v>1030</v>
      </c>
      <c r="D69" s="5" t="s">
        <v>496</v>
      </c>
      <c r="E69" s="87" t="s">
        <v>1031</v>
      </c>
      <c r="F69" s="5" t="s">
        <v>605</v>
      </c>
      <c r="G69" s="5" t="s">
        <v>502</v>
      </c>
      <c r="H69" s="5" t="s">
        <v>2606</v>
      </c>
      <c r="I69" s="5" t="s">
        <v>496</v>
      </c>
      <c r="J69" s="5" t="s">
        <v>2607</v>
      </c>
      <c r="K69" s="5" t="s">
        <v>2608</v>
      </c>
      <c r="L69" s="84" t="s">
        <v>496</v>
      </c>
      <c r="M69" s="5" t="s">
        <v>1733</v>
      </c>
      <c r="N69" s="87">
        <v>62300</v>
      </c>
      <c r="O69" s="5">
        <v>56550</v>
      </c>
      <c r="P69" s="5">
        <v>12290</v>
      </c>
      <c r="Q69" s="5">
        <v>13140.22</v>
      </c>
      <c r="R69" s="5">
        <v>25815.62</v>
      </c>
      <c r="S69" s="5">
        <v>0</v>
      </c>
      <c r="T69" s="5">
        <v>415</v>
      </c>
      <c r="U69" s="5">
        <v>415</v>
      </c>
      <c r="V69" s="5">
        <v>415</v>
      </c>
      <c r="W69" s="5">
        <v>-16.010000000000002</v>
      </c>
      <c r="X69" s="5">
        <v>-9.74</v>
      </c>
      <c r="Y69" s="5">
        <v>0</v>
      </c>
      <c r="Z69" s="5">
        <v>-137.72999999999999</v>
      </c>
    </row>
    <row r="70" spans="1:26">
      <c r="A70" s="5" t="s">
        <v>2609</v>
      </c>
      <c r="B70" s="5" t="s">
        <v>1029</v>
      </c>
      <c r="C70" s="5" t="s">
        <v>1030</v>
      </c>
      <c r="D70" s="5" t="s">
        <v>496</v>
      </c>
      <c r="E70" s="87" t="s">
        <v>1031</v>
      </c>
      <c r="F70" s="5" t="s">
        <v>605</v>
      </c>
      <c r="G70" s="5" t="s">
        <v>502</v>
      </c>
      <c r="H70" s="5" t="s">
        <v>2610</v>
      </c>
      <c r="I70" s="5" t="s">
        <v>496</v>
      </c>
      <c r="J70" s="5" t="s">
        <v>2611</v>
      </c>
      <c r="K70" s="5" t="s">
        <v>2612</v>
      </c>
      <c r="L70" s="84" t="s">
        <v>496</v>
      </c>
      <c r="M70" s="5" t="s">
        <v>1783</v>
      </c>
      <c r="N70" s="87">
        <v>209435</v>
      </c>
      <c r="O70" s="5">
        <v>158365</v>
      </c>
      <c r="P70" s="5">
        <v>158871</v>
      </c>
      <c r="Q70" s="5">
        <v>43017.4</v>
      </c>
      <c r="R70" s="5">
        <v>41443.129999999997</v>
      </c>
      <c r="S70" s="5">
        <v>42741.25</v>
      </c>
      <c r="T70" s="5">
        <v>415</v>
      </c>
      <c r="U70" s="5">
        <v>415</v>
      </c>
      <c r="V70" s="5">
        <v>415</v>
      </c>
      <c r="W70" s="5">
        <v>-16.41</v>
      </c>
      <c r="X70" s="5">
        <v>-11.16</v>
      </c>
      <c r="Y70" s="5">
        <v>0</v>
      </c>
      <c r="Z70" s="5">
        <v>-202.3</v>
      </c>
    </row>
    <row r="71" spans="1:26">
      <c r="A71" s="5" t="s">
        <v>2758</v>
      </c>
      <c r="B71" s="5" t="s">
        <v>919</v>
      </c>
      <c r="C71" s="5" t="s">
        <v>920</v>
      </c>
      <c r="D71" s="5" t="s">
        <v>496</v>
      </c>
      <c r="E71" s="87" t="s">
        <v>921</v>
      </c>
      <c r="F71" s="5" t="s">
        <v>605</v>
      </c>
      <c r="G71" s="5" t="s">
        <v>502</v>
      </c>
      <c r="H71" s="5" t="s">
        <v>2759</v>
      </c>
      <c r="I71" s="5" t="s">
        <v>496</v>
      </c>
      <c r="J71" s="5" t="s">
        <v>2760</v>
      </c>
      <c r="K71" s="5" t="s">
        <v>2761</v>
      </c>
      <c r="L71" s="84" t="s">
        <v>496</v>
      </c>
      <c r="M71" s="5" t="s">
        <v>1733</v>
      </c>
      <c r="N71" s="87">
        <v>22150</v>
      </c>
      <c r="O71" s="5">
        <v>71920</v>
      </c>
      <c r="P71" s="5">
        <v>23170</v>
      </c>
      <c r="Q71" s="5">
        <v>4848.9799999999996</v>
      </c>
      <c r="R71" s="5">
        <v>32865.839999999997</v>
      </c>
      <c r="S71" s="5">
        <v>7303.42</v>
      </c>
      <c r="T71" s="5">
        <v>415</v>
      </c>
      <c r="U71" s="5">
        <v>415</v>
      </c>
      <c r="V71" s="5">
        <v>415</v>
      </c>
      <c r="W71" s="5">
        <v>-15.58</v>
      </c>
      <c r="X71" s="5">
        <v>-19.079999999999998</v>
      </c>
      <c r="Y71" s="5">
        <v>0</v>
      </c>
      <c r="Z71" s="5">
        <v>-172.7</v>
      </c>
    </row>
    <row r="72" spans="1:26">
      <c r="A72" s="5" t="s">
        <v>2141</v>
      </c>
      <c r="B72" s="5" t="s">
        <v>1373</v>
      </c>
      <c r="C72" s="5" t="s">
        <v>1374</v>
      </c>
      <c r="D72" s="5" t="s">
        <v>496</v>
      </c>
      <c r="E72" s="87" t="s">
        <v>1375</v>
      </c>
      <c r="F72" s="5" t="s">
        <v>605</v>
      </c>
      <c r="G72" s="5" t="s">
        <v>502</v>
      </c>
      <c r="H72" s="5" t="s">
        <v>2142</v>
      </c>
      <c r="I72" s="5" t="s">
        <v>496</v>
      </c>
      <c r="J72" s="5" t="s">
        <v>2143</v>
      </c>
      <c r="K72" s="5" t="s">
        <v>2144</v>
      </c>
      <c r="L72" s="84" t="s">
        <v>496</v>
      </c>
      <c r="M72" s="5" t="s">
        <v>1733</v>
      </c>
      <c r="N72" s="87">
        <v>3120</v>
      </c>
      <c r="O72" s="5">
        <v>3990</v>
      </c>
      <c r="P72" s="5">
        <v>3344</v>
      </c>
      <c r="Q72" s="5">
        <v>760.03</v>
      </c>
      <c r="R72" s="5">
        <v>1865.68</v>
      </c>
      <c r="S72" s="5">
        <v>1357.93</v>
      </c>
      <c r="T72" s="5">
        <v>415</v>
      </c>
      <c r="U72" s="5">
        <v>415</v>
      </c>
      <c r="V72" s="5">
        <v>415</v>
      </c>
      <c r="W72" s="5">
        <v>0</v>
      </c>
      <c r="X72" s="5">
        <v>-32.64</v>
      </c>
      <c r="Y72" s="5">
        <v>0</v>
      </c>
      <c r="Z72" s="5">
        <v>-968.28</v>
      </c>
    </row>
    <row r="73" spans="1:26">
      <c r="A73" s="5" t="s">
        <v>2480</v>
      </c>
      <c r="B73" s="5" t="s">
        <v>1123</v>
      </c>
      <c r="C73" s="5" t="s">
        <v>1124</v>
      </c>
      <c r="D73" s="5" t="s">
        <v>496</v>
      </c>
      <c r="E73" s="87" t="s">
        <v>1125</v>
      </c>
      <c r="F73" s="5" t="s">
        <v>605</v>
      </c>
      <c r="G73" s="5" t="s">
        <v>502</v>
      </c>
      <c r="H73" s="5" t="s">
        <v>2481</v>
      </c>
      <c r="I73" s="5" t="s">
        <v>496</v>
      </c>
      <c r="J73" s="5" t="s">
        <v>2482</v>
      </c>
      <c r="K73" s="5" t="s">
        <v>2483</v>
      </c>
      <c r="L73" s="84" t="s">
        <v>496</v>
      </c>
      <c r="M73" s="5" t="s">
        <v>1733</v>
      </c>
      <c r="N73" s="87">
        <v>23783</v>
      </c>
      <c r="O73" s="5">
        <v>39335</v>
      </c>
      <c r="P73" s="5">
        <v>16469</v>
      </c>
      <c r="Q73" s="5">
        <v>3834.59</v>
      </c>
      <c r="R73" s="5">
        <v>16136.73</v>
      </c>
      <c r="S73" s="5">
        <v>1710.49</v>
      </c>
      <c r="T73" s="5">
        <v>415</v>
      </c>
      <c r="U73" s="5">
        <v>415</v>
      </c>
      <c r="V73" s="5">
        <v>415</v>
      </c>
      <c r="W73" s="5">
        <v>-176.89</v>
      </c>
      <c r="X73" s="5">
        <v>-150.80000000000001</v>
      </c>
      <c r="Y73" s="5">
        <v>0</v>
      </c>
      <c r="Z73" s="5">
        <v>-6113.52</v>
      </c>
    </row>
    <row r="74" spans="1:26">
      <c r="A74" s="5" t="s">
        <v>2145</v>
      </c>
      <c r="B74" s="5" t="s">
        <v>1369</v>
      </c>
      <c r="C74" s="5" t="s">
        <v>1370</v>
      </c>
      <c r="D74" s="5" t="s">
        <v>496</v>
      </c>
      <c r="E74" s="87" t="s">
        <v>1371</v>
      </c>
      <c r="F74" s="5" t="s">
        <v>605</v>
      </c>
      <c r="G74" s="5" t="s">
        <v>502</v>
      </c>
      <c r="H74" s="5" t="s">
        <v>2146</v>
      </c>
      <c r="I74" s="5" t="s">
        <v>496</v>
      </c>
      <c r="J74" s="5" t="s">
        <v>2147</v>
      </c>
      <c r="K74" s="5" t="s">
        <v>2148</v>
      </c>
      <c r="L74" s="84" t="s">
        <v>496</v>
      </c>
      <c r="M74" s="5" t="s">
        <v>1733</v>
      </c>
      <c r="N74" s="87">
        <v>40050</v>
      </c>
      <c r="O74" s="5">
        <v>71212</v>
      </c>
      <c r="P74" s="5">
        <v>68843</v>
      </c>
      <c r="Q74" s="5">
        <v>7568.83</v>
      </c>
      <c r="R74" s="5">
        <v>32485.119999999999</v>
      </c>
      <c r="S74" s="5">
        <v>29858.31</v>
      </c>
      <c r="T74" s="5">
        <v>415</v>
      </c>
      <c r="U74" s="5">
        <v>415</v>
      </c>
      <c r="V74" s="5">
        <v>415</v>
      </c>
      <c r="W74" s="5">
        <v>-87.8</v>
      </c>
      <c r="X74" s="5">
        <v>-77.3</v>
      </c>
      <c r="Y74" s="5">
        <v>0</v>
      </c>
      <c r="Z74" s="5">
        <v>-887.07</v>
      </c>
    </row>
    <row r="75" spans="1:26">
      <c r="A75" s="5" t="s">
        <v>2149</v>
      </c>
      <c r="B75" s="5" t="s">
        <v>1369</v>
      </c>
      <c r="C75" s="5" t="s">
        <v>1370</v>
      </c>
      <c r="D75" s="5" t="s">
        <v>496</v>
      </c>
      <c r="E75" s="87" t="s">
        <v>1371</v>
      </c>
      <c r="F75" s="5" t="s">
        <v>605</v>
      </c>
      <c r="G75" s="5" t="s">
        <v>502</v>
      </c>
      <c r="H75" s="5" t="s">
        <v>2150</v>
      </c>
      <c r="I75" s="5" t="s">
        <v>496</v>
      </c>
      <c r="J75" s="5" t="s">
        <v>2151</v>
      </c>
      <c r="K75" s="5" t="s">
        <v>2152</v>
      </c>
      <c r="L75" s="84" t="s">
        <v>496</v>
      </c>
      <c r="M75" s="5" t="s">
        <v>1733</v>
      </c>
      <c r="N75" s="87">
        <v>21999</v>
      </c>
      <c r="O75" s="5">
        <v>20935</v>
      </c>
      <c r="P75" s="5">
        <v>1148</v>
      </c>
      <c r="Q75" s="5">
        <v>4702.8100000000004</v>
      </c>
      <c r="R75" s="5">
        <v>9483.27</v>
      </c>
      <c r="S75" s="5">
        <v>-148.07</v>
      </c>
      <c r="T75" s="5">
        <v>415</v>
      </c>
      <c r="U75" s="5">
        <v>415</v>
      </c>
      <c r="V75" s="5">
        <v>415</v>
      </c>
      <c r="W75" s="5">
        <v>-56.52</v>
      </c>
      <c r="X75" s="5">
        <v>-64.63</v>
      </c>
      <c r="Y75" s="5">
        <v>0</v>
      </c>
      <c r="Z75" s="5">
        <v>-1980.96</v>
      </c>
    </row>
    <row r="76" spans="1:26">
      <c r="A76" s="5" t="s">
        <v>1754</v>
      </c>
      <c r="B76" s="5" t="s">
        <v>1679</v>
      </c>
      <c r="C76" s="5" t="s">
        <v>1680</v>
      </c>
      <c r="D76" s="5" t="s">
        <v>496</v>
      </c>
      <c r="E76" s="87" t="s">
        <v>1681</v>
      </c>
      <c r="F76" s="5" t="s">
        <v>589</v>
      </c>
      <c r="G76" s="5" t="s">
        <v>502</v>
      </c>
      <c r="H76" s="5" t="s">
        <v>1755</v>
      </c>
      <c r="I76" s="5" t="s">
        <v>496</v>
      </c>
      <c r="J76" s="5" t="s">
        <v>1756</v>
      </c>
      <c r="K76" s="5" t="s">
        <v>1757</v>
      </c>
      <c r="L76" s="84" t="s">
        <v>496</v>
      </c>
      <c r="M76" s="5" t="s">
        <v>1733</v>
      </c>
      <c r="N76" s="87">
        <v>66400</v>
      </c>
      <c r="O76" s="5">
        <v>74720</v>
      </c>
      <c r="P76" s="5">
        <v>73480</v>
      </c>
      <c r="Q76" s="5">
        <v>12514.89</v>
      </c>
      <c r="R76" s="5">
        <v>32644.48</v>
      </c>
      <c r="S76" s="5">
        <v>23857.46</v>
      </c>
      <c r="T76" s="5">
        <v>415</v>
      </c>
      <c r="U76" s="5">
        <v>415</v>
      </c>
      <c r="V76" s="5">
        <v>415</v>
      </c>
      <c r="W76" s="5">
        <v>-29.92</v>
      </c>
      <c r="X76" s="5">
        <v>-64.540000000000006</v>
      </c>
      <c r="Y76" s="5">
        <v>0</v>
      </c>
      <c r="Z76" s="5">
        <v>-905.88</v>
      </c>
    </row>
    <row r="77" spans="1:26">
      <c r="A77" s="5" t="s">
        <v>1758</v>
      </c>
      <c r="B77" s="5" t="s">
        <v>1679</v>
      </c>
      <c r="C77" s="5" t="s">
        <v>1680</v>
      </c>
      <c r="D77" s="5" t="s">
        <v>496</v>
      </c>
      <c r="E77" s="87" t="s">
        <v>1681</v>
      </c>
      <c r="F77" s="5" t="s">
        <v>589</v>
      </c>
      <c r="G77" s="5" t="s">
        <v>502</v>
      </c>
      <c r="H77" s="5" t="s">
        <v>1759</v>
      </c>
      <c r="I77" s="5" t="s">
        <v>496</v>
      </c>
      <c r="J77" s="5" t="s">
        <v>1760</v>
      </c>
      <c r="K77" s="5" t="s">
        <v>1761</v>
      </c>
      <c r="L77" s="84" t="s">
        <v>496</v>
      </c>
      <c r="M77" s="5" t="s">
        <v>1733</v>
      </c>
      <c r="N77" s="87">
        <v>1567</v>
      </c>
      <c r="O77" s="5">
        <v>1696</v>
      </c>
      <c r="P77" s="5">
        <v>1413</v>
      </c>
      <c r="Q77" s="5">
        <v>434.61</v>
      </c>
      <c r="R77" s="5">
        <v>819.95</v>
      </c>
      <c r="S77" s="5">
        <v>611.33000000000004</v>
      </c>
      <c r="T77" s="5">
        <v>415</v>
      </c>
      <c r="U77" s="5">
        <v>415</v>
      </c>
      <c r="V77" s="5">
        <v>415</v>
      </c>
      <c r="W77" s="5">
        <v>-103.57</v>
      </c>
      <c r="X77" s="5">
        <v>-127.2</v>
      </c>
      <c r="Y77" s="5">
        <v>0</v>
      </c>
      <c r="Z77" s="5">
        <v>-3829.92</v>
      </c>
    </row>
    <row r="78" spans="1:26">
      <c r="A78" s="5" t="s">
        <v>2597</v>
      </c>
      <c r="B78" s="5" t="s">
        <v>1036</v>
      </c>
      <c r="C78" s="5" t="s">
        <v>1037</v>
      </c>
      <c r="D78" s="5" t="s">
        <v>496</v>
      </c>
      <c r="E78" s="87" t="s">
        <v>1039</v>
      </c>
      <c r="F78" s="5" t="s">
        <v>534</v>
      </c>
      <c r="G78" s="5" t="s">
        <v>502</v>
      </c>
      <c r="H78" s="5" t="s">
        <v>2598</v>
      </c>
      <c r="I78" s="5" t="s">
        <v>496</v>
      </c>
      <c r="J78" s="5" t="s">
        <v>2599</v>
      </c>
      <c r="K78" s="5" t="s">
        <v>2600</v>
      </c>
      <c r="L78" s="84" t="s">
        <v>496</v>
      </c>
      <c r="M78" s="5" t="s">
        <v>1733</v>
      </c>
      <c r="N78" s="87">
        <v>2041</v>
      </c>
      <c r="O78" s="5">
        <v>2156</v>
      </c>
      <c r="P78" s="5">
        <v>2102</v>
      </c>
      <c r="Q78" s="5">
        <v>526.57000000000005</v>
      </c>
      <c r="R78" s="5">
        <v>1029.6500000000001</v>
      </c>
      <c r="S78" s="5">
        <v>785.65</v>
      </c>
      <c r="T78" s="5">
        <v>415</v>
      </c>
      <c r="U78" s="5">
        <v>415</v>
      </c>
      <c r="V78" s="5">
        <v>415</v>
      </c>
      <c r="W78" s="5">
        <v>-199.18</v>
      </c>
      <c r="X78" s="5">
        <v>-199.46</v>
      </c>
      <c r="Y78" s="5">
        <v>0</v>
      </c>
      <c r="Z78" s="5">
        <v>-7284.12</v>
      </c>
    </row>
    <row r="79" spans="1:26">
      <c r="A79" s="5" t="s">
        <v>2153</v>
      </c>
      <c r="B79" s="5" t="s">
        <v>1365</v>
      </c>
      <c r="C79" s="5" t="s">
        <v>1334</v>
      </c>
      <c r="D79" s="5" t="s">
        <v>496</v>
      </c>
      <c r="E79" s="87" t="s">
        <v>1366</v>
      </c>
      <c r="F79" s="5" t="s">
        <v>558</v>
      </c>
      <c r="G79" s="5" t="s">
        <v>502</v>
      </c>
      <c r="H79" s="5" t="s">
        <v>2154</v>
      </c>
      <c r="I79" s="5" t="s">
        <v>496</v>
      </c>
      <c r="J79" s="5" t="s">
        <v>2155</v>
      </c>
      <c r="K79" s="5" t="s">
        <v>2156</v>
      </c>
      <c r="L79" s="84" t="s">
        <v>496</v>
      </c>
      <c r="M79" s="5" t="s">
        <v>1733</v>
      </c>
      <c r="N79" s="87">
        <v>5850</v>
      </c>
      <c r="O79" s="5">
        <v>11830</v>
      </c>
      <c r="P79" s="5">
        <v>18717</v>
      </c>
      <c r="Q79" s="5">
        <v>1321.86</v>
      </c>
      <c r="R79" s="5">
        <v>5419.62</v>
      </c>
      <c r="S79" s="5">
        <v>9225.64</v>
      </c>
      <c r="T79" s="5">
        <v>415</v>
      </c>
      <c r="U79" s="5">
        <v>415</v>
      </c>
      <c r="V79" s="5">
        <v>415</v>
      </c>
      <c r="W79" s="5">
        <v>-405.25</v>
      </c>
      <c r="X79" s="5">
        <v>-340.04</v>
      </c>
      <c r="Y79" s="5">
        <v>0</v>
      </c>
      <c r="Z79" s="5">
        <v>-13886.4</v>
      </c>
    </row>
    <row r="80" spans="1:26">
      <c r="A80" s="5" t="s">
        <v>2157</v>
      </c>
      <c r="B80" s="5" t="s">
        <v>1365</v>
      </c>
      <c r="C80" s="5" t="s">
        <v>1334</v>
      </c>
      <c r="D80" s="5" t="s">
        <v>496</v>
      </c>
      <c r="E80" s="87" t="s">
        <v>1366</v>
      </c>
      <c r="F80" s="5" t="s">
        <v>558</v>
      </c>
      <c r="G80" s="5" t="s">
        <v>502</v>
      </c>
      <c r="H80" s="5" t="s">
        <v>2158</v>
      </c>
      <c r="I80" s="5" t="s">
        <v>496</v>
      </c>
      <c r="J80" s="5" t="s">
        <v>2159</v>
      </c>
      <c r="K80" s="5" t="s">
        <v>2160</v>
      </c>
      <c r="L80" s="84" t="s">
        <v>496</v>
      </c>
      <c r="M80" s="5" t="s">
        <v>1733</v>
      </c>
      <c r="N80" s="87">
        <v>45750</v>
      </c>
      <c r="O80" s="5">
        <v>65780</v>
      </c>
      <c r="P80" s="5">
        <v>0</v>
      </c>
      <c r="Q80" s="5">
        <v>9675.32</v>
      </c>
      <c r="R80" s="5">
        <v>30023.13</v>
      </c>
      <c r="S80" s="5">
        <v>0</v>
      </c>
      <c r="T80" s="5">
        <v>415</v>
      </c>
      <c r="U80" s="5">
        <v>415</v>
      </c>
      <c r="V80" s="5">
        <v>415</v>
      </c>
      <c r="W80" s="5">
        <v>-35.21</v>
      </c>
      <c r="X80" s="5">
        <v>-43.1</v>
      </c>
      <c r="Y80" s="5">
        <v>0</v>
      </c>
      <c r="Z80" s="5">
        <v>-1155.1199999999999</v>
      </c>
    </row>
    <row r="81" spans="1:26">
      <c r="A81" s="5" t="s">
        <v>2557</v>
      </c>
      <c r="B81" s="5" t="s">
        <v>1062</v>
      </c>
      <c r="C81" s="5" t="s">
        <v>1063</v>
      </c>
      <c r="D81" s="5" t="s">
        <v>496</v>
      </c>
      <c r="E81" s="87" t="s">
        <v>1064</v>
      </c>
      <c r="F81" s="5" t="s">
        <v>558</v>
      </c>
      <c r="G81" s="5" t="s">
        <v>502</v>
      </c>
      <c r="H81" s="5" t="s">
        <v>2558</v>
      </c>
      <c r="I81" s="5" t="s">
        <v>496</v>
      </c>
      <c r="J81" s="5" t="s">
        <v>2559</v>
      </c>
      <c r="K81" s="5" t="s">
        <v>2560</v>
      </c>
      <c r="L81" s="84" t="s">
        <v>496</v>
      </c>
      <c r="M81" s="5" t="s">
        <v>1733</v>
      </c>
      <c r="N81" s="87">
        <v>3958</v>
      </c>
      <c r="O81" s="5">
        <v>4132</v>
      </c>
      <c r="P81" s="5">
        <v>4655</v>
      </c>
      <c r="Q81" s="5">
        <v>925.74</v>
      </c>
      <c r="R81" s="5">
        <v>1918.38</v>
      </c>
      <c r="S81" s="5">
        <v>1878.37</v>
      </c>
      <c r="T81" s="5">
        <v>415</v>
      </c>
      <c r="U81" s="5">
        <v>415</v>
      </c>
      <c r="V81" s="5">
        <v>415</v>
      </c>
      <c r="W81" s="5">
        <v>-29.29</v>
      </c>
      <c r="X81" s="5">
        <v>-27.44</v>
      </c>
      <c r="Y81" s="5">
        <v>0</v>
      </c>
      <c r="Z81" s="5">
        <v>-945.72</v>
      </c>
    </row>
    <row r="82" spans="1:26">
      <c r="A82" s="5" t="s">
        <v>2161</v>
      </c>
      <c r="B82" s="5" t="s">
        <v>1361</v>
      </c>
      <c r="C82" s="5" t="s">
        <v>1362</v>
      </c>
      <c r="D82" s="5" t="s">
        <v>496</v>
      </c>
      <c r="E82" s="87" t="s">
        <v>1363</v>
      </c>
      <c r="F82" s="5" t="s">
        <v>643</v>
      </c>
      <c r="G82" s="5" t="s">
        <v>502</v>
      </c>
      <c r="H82" s="5" t="s">
        <v>2162</v>
      </c>
      <c r="I82" s="5" t="s">
        <v>496</v>
      </c>
      <c r="J82" s="5" t="s">
        <v>2163</v>
      </c>
      <c r="K82" s="5" t="s">
        <v>496</v>
      </c>
      <c r="L82" s="84" t="s">
        <v>2164</v>
      </c>
      <c r="M82" s="5" t="s">
        <v>496</v>
      </c>
      <c r="N82" s="87">
        <v>33</v>
      </c>
      <c r="O82" s="5">
        <v>0</v>
      </c>
      <c r="P82" s="5">
        <v>0</v>
      </c>
      <c r="Q82" s="5">
        <v>103.99</v>
      </c>
      <c r="R82" s="5">
        <v>10.39</v>
      </c>
      <c r="S82" s="5">
        <v>0</v>
      </c>
      <c r="T82" s="5">
        <v>415</v>
      </c>
      <c r="U82" s="5">
        <v>415</v>
      </c>
      <c r="V82" s="5">
        <v>415</v>
      </c>
      <c r="W82" s="5">
        <v>-50.63</v>
      </c>
      <c r="X82" s="5">
        <v>-54.73</v>
      </c>
      <c r="Y82" s="5">
        <v>0</v>
      </c>
      <c r="Z82" s="5">
        <v>-1752.96</v>
      </c>
    </row>
    <row r="83" spans="1:26">
      <c r="A83" s="5" t="s">
        <v>2165</v>
      </c>
      <c r="B83" s="5" t="s">
        <v>1361</v>
      </c>
      <c r="C83" s="5" t="s">
        <v>2166</v>
      </c>
      <c r="D83" s="5" t="s">
        <v>496</v>
      </c>
      <c r="E83" s="87" t="s">
        <v>1363</v>
      </c>
      <c r="F83" s="5" t="s">
        <v>643</v>
      </c>
      <c r="G83" s="5" t="s">
        <v>502</v>
      </c>
      <c r="H83" s="5" t="s">
        <v>2167</v>
      </c>
      <c r="I83" s="5" t="s">
        <v>496</v>
      </c>
      <c r="J83" s="5" t="s">
        <v>2168</v>
      </c>
      <c r="K83" s="5" t="s">
        <v>2169</v>
      </c>
      <c r="L83" s="84" t="s">
        <v>496</v>
      </c>
      <c r="M83" s="5" t="s">
        <v>1733</v>
      </c>
      <c r="N83" s="87">
        <v>40400</v>
      </c>
      <c r="O83" s="5">
        <v>47210</v>
      </c>
      <c r="P83" s="5">
        <v>48970</v>
      </c>
      <c r="Q83" s="5">
        <v>8555.23</v>
      </c>
      <c r="R83" s="5">
        <v>21459.42</v>
      </c>
      <c r="S83" s="5">
        <v>18552.95</v>
      </c>
      <c r="T83" s="5">
        <v>415</v>
      </c>
      <c r="U83" s="5">
        <v>415</v>
      </c>
      <c r="V83" s="5">
        <v>415</v>
      </c>
      <c r="W83" s="5">
        <v>-452.27</v>
      </c>
      <c r="X83" s="5">
        <v>-310.61</v>
      </c>
      <c r="Y83" s="5">
        <v>0</v>
      </c>
      <c r="Z83" s="5">
        <v>-14775.12</v>
      </c>
    </row>
    <row r="84" spans="1:26">
      <c r="A84" s="5" t="s">
        <v>1838</v>
      </c>
      <c r="B84" s="5" t="s">
        <v>1611</v>
      </c>
      <c r="C84" s="5" t="s">
        <v>1612</v>
      </c>
      <c r="D84" s="5" t="s">
        <v>496</v>
      </c>
      <c r="E84" s="87" t="s">
        <v>1613</v>
      </c>
      <c r="F84" s="5" t="s">
        <v>589</v>
      </c>
      <c r="G84" s="5" t="s">
        <v>502</v>
      </c>
      <c r="H84" s="5" t="s">
        <v>1839</v>
      </c>
      <c r="I84" s="5" t="s">
        <v>496</v>
      </c>
      <c r="J84" s="5" t="s">
        <v>1840</v>
      </c>
      <c r="K84" s="5" t="s">
        <v>1841</v>
      </c>
      <c r="L84" s="84" t="s">
        <v>496</v>
      </c>
      <c r="M84" s="5" t="s">
        <v>1733</v>
      </c>
      <c r="N84" s="87">
        <v>47506</v>
      </c>
      <c r="O84" s="5">
        <v>44898</v>
      </c>
      <c r="P84" s="5">
        <v>42437</v>
      </c>
      <c r="Q84" s="5">
        <v>10042.950000000001</v>
      </c>
      <c r="R84" s="5">
        <v>20701.12</v>
      </c>
      <c r="S84" s="5">
        <v>14456.49</v>
      </c>
      <c r="T84" s="5">
        <v>415</v>
      </c>
      <c r="U84" s="5">
        <v>415</v>
      </c>
      <c r="V84" s="5">
        <v>415</v>
      </c>
      <c r="W84" s="5">
        <v>-99.19</v>
      </c>
      <c r="X84" s="5">
        <v>-48.02</v>
      </c>
      <c r="Y84" s="5">
        <v>0</v>
      </c>
      <c r="Z84" s="5">
        <v>-2187.36</v>
      </c>
    </row>
    <row r="85" spans="1:26">
      <c r="A85" s="5" t="s">
        <v>1914</v>
      </c>
      <c r="B85" s="5" t="s">
        <v>1549</v>
      </c>
      <c r="C85" s="5" t="s">
        <v>1550</v>
      </c>
      <c r="D85" s="5" t="s">
        <v>496</v>
      </c>
      <c r="E85" s="87" t="s">
        <v>1551</v>
      </c>
      <c r="F85" s="5" t="s">
        <v>589</v>
      </c>
      <c r="G85" s="5" t="s">
        <v>502</v>
      </c>
      <c r="H85" s="5" t="s">
        <v>1915</v>
      </c>
      <c r="I85" s="5" t="s">
        <v>496</v>
      </c>
      <c r="J85" s="5" t="s">
        <v>1916</v>
      </c>
      <c r="K85" s="5" t="s">
        <v>1917</v>
      </c>
      <c r="L85" s="84" t="s">
        <v>496</v>
      </c>
      <c r="M85" s="5" t="s">
        <v>1733</v>
      </c>
      <c r="N85" s="87">
        <v>2684</v>
      </c>
      <c r="O85" s="5">
        <v>899</v>
      </c>
      <c r="P85" s="5">
        <v>2666</v>
      </c>
      <c r="Q85" s="5">
        <v>659</v>
      </c>
      <c r="R85" s="5">
        <v>447.18</v>
      </c>
      <c r="S85" s="5">
        <v>1084.57</v>
      </c>
      <c r="T85" s="5">
        <v>415</v>
      </c>
      <c r="U85" s="5">
        <v>415</v>
      </c>
      <c r="V85" s="5">
        <v>415</v>
      </c>
      <c r="W85" s="5">
        <v>-356.94</v>
      </c>
      <c r="X85" s="5">
        <v>-446.15</v>
      </c>
      <c r="Y85" s="5">
        <v>0</v>
      </c>
      <c r="Z85" s="5">
        <v>-2070.36</v>
      </c>
    </row>
    <row r="86" spans="1:26">
      <c r="A86" s="5" t="s">
        <v>2044</v>
      </c>
      <c r="B86" s="5" t="s">
        <v>1450</v>
      </c>
      <c r="C86" s="5" t="s">
        <v>2017</v>
      </c>
      <c r="D86" s="5" t="s">
        <v>496</v>
      </c>
      <c r="E86" s="87" t="s">
        <v>1452</v>
      </c>
      <c r="F86" s="5" t="s">
        <v>513</v>
      </c>
      <c r="G86" s="5" t="s">
        <v>502</v>
      </c>
      <c r="H86" s="5" t="s">
        <v>2045</v>
      </c>
      <c r="I86" s="5" t="s">
        <v>496</v>
      </c>
      <c r="J86" s="5" t="s">
        <v>2046</v>
      </c>
      <c r="K86" s="5" t="s">
        <v>2047</v>
      </c>
      <c r="L86" s="84" t="s">
        <v>496</v>
      </c>
      <c r="M86" s="5" t="s">
        <v>1733</v>
      </c>
      <c r="N86" s="87">
        <v>4508</v>
      </c>
      <c r="O86" s="5">
        <v>3500</v>
      </c>
      <c r="P86" s="5">
        <v>3613</v>
      </c>
      <c r="Q86" s="5">
        <v>947.85</v>
      </c>
      <c r="R86" s="5">
        <v>1642.32</v>
      </c>
      <c r="S86" s="5">
        <v>1212.55</v>
      </c>
      <c r="T86" s="5">
        <v>415</v>
      </c>
      <c r="U86" s="5">
        <v>415</v>
      </c>
      <c r="V86" s="5">
        <v>415</v>
      </c>
      <c r="W86" s="5">
        <v>-27.86</v>
      </c>
      <c r="X86" s="5">
        <v>-22.73</v>
      </c>
      <c r="Y86" s="5">
        <v>0</v>
      </c>
      <c r="Z86" s="5">
        <v>-913.32</v>
      </c>
    </row>
    <row r="87" spans="1:26">
      <c r="A87" s="5" t="s">
        <v>2170</v>
      </c>
      <c r="B87" s="5" t="s">
        <v>1357</v>
      </c>
      <c r="C87" s="5" t="s">
        <v>1358</v>
      </c>
      <c r="D87" s="5" t="s">
        <v>496</v>
      </c>
      <c r="E87" s="87" t="s">
        <v>1359</v>
      </c>
      <c r="F87" s="5" t="s">
        <v>569</v>
      </c>
      <c r="G87" s="5" t="s">
        <v>502</v>
      </c>
      <c r="H87" s="5" t="s">
        <v>2171</v>
      </c>
      <c r="I87" s="5" t="s">
        <v>496</v>
      </c>
      <c r="J87" s="5" t="s">
        <v>2172</v>
      </c>
      <c r="K87" s="5" t="s">
        <v>2173</v>
      </c>
      <c r="L87" s="84" t="s">
        <v>496</v>
      </c>
      <c r="M87" s="5" t="s">
        <v>1733</v>
      </c>
      <c r="N87" s="87">
        <v>33500</v>
      </c>
      <c r="O87" s="5">
        <v>23835</v>
      </c>
      <c r="P87" s="5">
        <v>21627</v>
      </c>
      <c r="Q87" s="5">
        <v>7140.87</v>
      </c>
      <c r="R87" s="5">
        <v>10932.65</v>
      </c>
      <c r="S87" s="5">
        <v>5315.1</v>
      </c>
      <c r="T87" s="5">
        <v>415</v>
      </c>
      <c r="U87" s="5">
        <v>415</v>
      </c>
      <c r="V87" s="5">
        <v>415</v>
      </c>
      <c r="W87" s="5">
        <v>-28.88</v>
      </c>
      <c r="X87" s="5">
        <v>-24.66</v>
      </c>
      <c r="Y87" s="5">
        <v>0</v>
      </c>
      <c r="Z87" s="5">
        <v>-1009.32</v>
      </c>
    </row>
    <row r="88" spans="1:26">
      <c r="A88" s="5" t="s">
        <v>3226</v>
      </c>
      <c r="B88" s="5" t="s">
        <v>577</v>
      </c>
      <c r="C88" s="5" t="s">
        <v>578</v>
      </c>
      <c r="D88" s="5" t="s">
        <v>496</v>
      </c>
      <c r="E88" s="87" t="s">
        <v>579</v>
      </c>
      <c r="F88" s="5" t="s">
        <v>519</v>
      </c>
      <c r="G88" s="5" t="s">
        <v>502</v>
      </c>
      <c r="H88" s="5" t="s">
        <v>3227</v>
      </c>
      <c r="I88" s="5" t="s">
        <v>496</v>
      </c>
      <c r="J88" s="5" t="s">
        <v>3228</v>
      </c>
      <c r="K88" s="5" t="s">
        <v>3229</v>
      </c>
      <c r="L88" s="84" t="s">
        <v>496</v>
      </c>
      <c r="M88" s="5" t="s">
        <v>1733</v>
      </c>
      <c r="N88" s="87">
        <v>5321</v>
      </c>
      <c r="O88" s="5">
        <v>11859</v>
      </c>
      <c r="P88" s="5">
        <v>3646</v>
      </c>
      <c r="Q88" s="5">
        <v>1236.8399999999999</v>
      </c>
      <c r="R88" s="5">
        <v>5548.45</v>
      </c>
      <c r="S88" s="5">
        <v>0</v>
      </c>
      <c r="T88" s="5">
        <v>415</v>
      </c>
      <c r="U88" s="5">
        <v>415</v>
      </c>
      <c r="V88" s="5">
        <v>415</v>
      </c>
      <c r="W88" s="5">
        <v>-70.13</v>
      </c>
      <c r="X88" s="5">
        <v>-68.97</v>
      </c>
      <c r="Y88" s="5">
        <v>0</v>
      </c>
      <c r="Z88" s="5">
        <v>-2393.7600000000002</v>
      </c>
    </row>
    <row r="89" spans="1:26">
      <c r="A89" s="5" t="s">
        <v>2174</v>
      </c>
      <c r="B89" s="5" t="s">
        <v>1353</v>
      </c>
      <c r="C89" s="5" t="s">
        <v>2175</v>
      </c>
      <c r="D89" s="5" t="s">
        <v>496</v>
      </c>
      <c r="E89" s="87" t="s">
        <v>1355</v>
      </c>
      <c r="F89" s="5" t="s">
        <v>558</v>
      </c>
      <c r="G89" s="5" t="s">
        <v>502</v>
      </c>
      <c r="H89" s="5" t="s">
        <v>2176</v>
      </c>
      <c r="I89" s="5" t="s">
        <v>496</v>
      </c>
      <c r="J89" s="5" t="s">
        <v>2177</v>
      </c>
      <c r="K89" s="5" t="s">
        <v>2178</v>
      </c>
      <c r="L89" s="84" t="s">
        <v>496</v>
      </c>
      <c r="M89" s="5" t="s">
        <v>1733</v>
      </c>
      <c r="N89" s="87">
        <v>35996</v>
      </c>
      <c r="O89" s="5">
        <v>34261</v>
      </c>
      <c r="P89" s="5">
        <v>25848</v>
      </c>
      <c r="Q89" s="5">
        <v>7642.94</v>
      </c>
      <c r="R89" s="5">
        <v>15664.78</v>
      </c>
      <c r="S89" s="5">
        <v>7411.79</v>
      </c>
      <c r="T89" s="5">
        <v>415</v>
      </c>
      <c r="U89" s="5">
        <v>415</v>
      </c>
      <c r="V89" s="5">
        <v>415</v>
      </c>
      <c r="W89" s="5">
        <v>-13.67</v>
      </c>
      <c r="X89" s="5">
        <v>-31.85</v>
      </c>
      <c r="Y89" s="5">
        <v>0</v>
      </c>
      <c r="Z89" s="5">
        <v>-412.92</v>
      </c>
    </row>
    <row r="90" spans="1:26">
      <c r="A90" s="5" t="s">
        <v>2179</v>
      </c>
      <c r="B90" s="5" t="s">
        <v>1353</v>
      </c>
      <c r="C90" s="5" t="s">
        <v>1354</v>
      </c>
      <c r="D90" s="5" t="s">
        <v>496</v>
      </c>
      <c r="E90" s="87" t="s">
        <v>1355</v>
      </c>
      <c r="F90" s="5" t="s">
        <v>558</v>
      </c>
      <c r="G90" s="5" t="s">
        <v>502</v>
      </c>
      <c r="H90" s="5" t="s">
        <v>2180</v>
      </c>
      <c r="I90" s="5" t="s">
        <v>496</v>
      </c>
      <c r="J90" s="5" t="s">
        <v>2181</v>
      </c>
      <c r="K90" s="5" t="s">
        <v>2182</v>
      </c>
      <c r="L90" s="84" t="s">
        <v>496</v>
      </c>
      <c r="M90" s="5" t="s">
        <v>1733</v>
      </c>
      <c r="N90" s="87">
        <v>57700</v>
      </c>
      <c r="O90" s="5">
        <v>78835</v>
      </c>
      <c r="P90" s="5">
        <v>172990</v>
      </c>
      <c r="Q90" s="5">
        <v>10891.81</v>
      </c>
      <c r="R90" s="5">
        <v>34081.33</v>
      </c>
      <c r="S90" s="5">
        <v>75133.19</v>
      </c>
      <c r="T90" s="5">
        <v>415</v>
      </c>
      <c r="U90" s="5">
        <v>415</v>
      </c>
      <c r="V90" s="5">
        <v>415</v>
      </c>
      <c r="W90" s="5">
        <v>-3.34</v>
      </c>
      <c r="X90" s="5">
        <v>-3.34</v>
      </c>
      <c r="Y90" s="5">
        <v>0</v>
      </c>
      <c r="Z90" s="5">
        <v>0</v>
      </c>
    </row>
    <row r="91" spans="1:26">
      <c r="A91" s="5" t="s">
        <v>2183</v>
      </c>
      <c r="B91" s="5" t="s">
        <v>1353</v>
      </c>
      <c r="C91" s="5" t="s">
        <v>1354</v>
      </c>
      <c r="D91" s="5" t="s">
        <v>496</v>
      </c>
      <c r="E91" s="87" t="s">
        <v>1355</v>
      </c>
      <c r="F91" s="5" t="s">
        <v>558</v>
      </c>
      <c r="G91" s="5" t="s">
        <v>502</v>
      </c>
      <c r="H91" s="5" t="s">
        <v>2184</v>
      </c>
      <c r="I91" s="5" t="s">
        <v>496</v>
      </c>
      <c r="J91" s="5" t="s">
        <v>2185</v>
      </c>
      <c r="K91" s="5" t="s">
        <v>2186</v>
      </c>
      <c r="L91" s="84" t="s">
        <v>496</v>
      </c>
      <c r="M91" s="5" t="s">
        <v>1733</v>
      </c>
      <c r="N91" s="87">
        <v>56850</v>
      </c>
      <c r="O91" s="5">
        <v>57809</v>
      </c>
      <c r="P91" s="5">
        <v>18236</v>
      </c>
      <c r="Q91" s="5">
        <v>11999.22</v>
      </c>
      <c r="R91" s="5">
        <v>26389.53</v>
      </c>
      <c r="S91" s="5">
        <v>-1388.33</v>
      </c>
      <c r="T91" s="5">
        <v>415</v>
      </c>
      <c r="U91" s="5">
        <v>415</v>
      </c>
      <c r="V91" s="5">
        <v>415</v>
      </c>
      <c r="W91" s="5">
        <v>-17.899999999999999</v>
      </c>
      <c r="X91" s="5">
        <v>-15.29</v>
      </c>
      <c r="Y91" s="5">
        <v>0</v>
      </c>
      <c r="Z91" s="5">
        <v>-550.79999999999995</v>
      </c>
    </row>
    <row r="92" spans="1:26">
      <c r="A92" s="5" t="s">
        <v>2683</v>
      </c>
      <c r="B92" s="5" t="s">
        <v>975</v>
      </c>
      <c r="C92" s="5" t="s">
        <v>976</v>
      </c>
      <c r="D92" s="5" t="s">
        <v>496</v>
      </c>
      <c r="E92" s="87" t="s">
        <v>977</v>
      </c>
      <c r="F92" s="5" t="s">
        <v>601</v>
      </c>
      <c r="G92" s="5" t="s">
        <v>502</v>
      </c>
      <c r="H92" s="5" t="s">
        <v>2684</v>
      </c>
      <c r="I92" s="5" t="s">
        <v>496</v>
      </c>
      <c r="J92" s="5" t="s">
        <v>2685</v>
      </c>
      <c r="K92" s="5" t="s">
        <v>2686</v>
      </c>
      <c r="L92" s="84" t="s">
        <v>496</v>
      </c>
      <c r="M92" s="5" t="s">
        <v>1733</v>
      </c>
      <c r="N92" s="87">
        <v>82700</v>
      </c>
      <c r="O92" s="5">
        <v>93890</v>
      </c>
      <c r="P92" s="5">
        <v>86440</v>
      </c>
      <c r="Q92" s="5">
        <v>15555.82</v>
      </c>
      <c r="R92" s="5">
        <v>40785.74</v>
      </c>
      <c r="S92" s="5">
        <v>29061.72</v>
      </c>
      <c r="T92" s="5">
        <v>415</v>
      </c>
      <c r="U92" s="5">
        <v>415</v>
      </c>
      <c r="V92" s="5">
        <v>415</v>
      </c>
      <c r="W92" s="5">
        <v>-28.47</v>
      </c>
      <c r="X92" s="5">
        <v>-24.21</v>
      </c>
      <c r="Y92" s="5">
        <v>0</v>
      </c>
      <c r="Z92" s="5">
        <v>-999.12</v>
      </c>
    </row>
    <row r="93" spans="1:26">
      <c r="A93" s="5" t="s">
        <v>2687</v>
      </c>
      <c r="B93" s="5" t="s">
        <v>975</v>
      </c>
      <c r="C93" s="5" t="s">
        <v>976</v>
      </c>
      <c r="D93" s="5" t="s">
        <v>496</v>
      </c>
      <c r="E93" s="87" t="s">
        <v>977</v>
      </c>
      <c r="F93" s="5" t="s">
        <v>601</v>
      </c>
      <c r="G93" s="5" t="s">
        <v>502</v>
      </c>
      <c r="H93" s="5" t="s">
        <v>2688</v>
      </c>
      <c r="I93" s="5" t="s">
        <v>496</v>
      </c>
      <c r="J93" s="5" t="s">
        <v>2689</v>
      </c>
      <c r="K93" s="5" t="s">
        <v>2690</v>
      </c>
      <c r="L93" s="84" t="s">
        <v>496</v>
      </c>
      <c r="M93" s="5" t="s">
        <v>1733</v>
      </c>
      <c r="N93" s="87">
        <v>371</v>
      </c>
      <c r="O93" s="5">
        <v>410</v>
      </c>
      <c r="P93" s="5">
        <v>483</v>
      </c>
      <c r="Q93" s="5">
        <v>174.74</v>
      </c>
      <c r="R93" s="5">
        <v>223.98</v>
      </c>
      <c r="S93" s="5">
        <v>324.58999999999997</v>
      </c>
      <c r="T93" s="5">
        <v>415</v>
      </c>
      <c r="U93" s="5">
        <v>415</v>
      </c>
      <c r="V93" s="5">
        <v>415</v>
      </c>
      <c r="W93" s="5">
        <v>-277.79000000000002</v>
      </c>
      <c r="X93" s="5">
        <v>-281.16000000000003</v>
      </c>
      <c r="Y93" s="5">
        <v>0</v>
      </c>
      <c r="Z93" s="5">
        <v>-9902.16</v>
      </c>
    </row>
    <row r="94" spans="1:26">
      <c r="A94" s="5" t="s">
        <v>2573</v>
      </c>
      <c r="B94" s="5" t="s">
        <v>1053</v>
      </c>
      <c r="C94" s="5" t="s">
        <v>1054</v>
      </c>
      <c r="D94" s="5" t="s">
        <v>496</v>
      </c>
      <c r="E94" s="87" t="s">
        <v>1055</v>
      </c>
      <c r="F94" s="5" t="s">
        <v>569</v>
      </c>
      <c r="G94" s="5" t="s">
        <v>502</v>
      </c>
      <c r="H94" s="5" t="s">
        <v>2574</v>
      </c>
      <c r="I94" s="5" t="s">
        <v>496</v>
      </c>
      <c r="J94" s="5" t="s">
        <v>2575</v>
      </c>
      <c r="K94" s="5" t="s">
        <v>2576</v>
      </c>
      <c r="L94" s="84" t="s">
        <v>496</v>
      </c>
      <c r="M94" s="5" t="s">
        <v>1733</v>
      </c>
      <c r="N94" s="87">
        <v>5373</v>
      </c>
      <c r="O94" s="5">
        <v>3471</v>
      </c>
      <c r="P94" s="5">
        <v>3380</v>
      </c>
      <c r="Q94" s="5">
        <v>1231.72</v>
      </c>
      <c r="R94" s="5">
        <v>1629.1</v>
      </c>
      <c r="S94" s="5">
        <v>947.89</v>
      </c>
      <c r="T94" s="5">
        <v>415</v>
      </c>
      <c r="U94" s="5">
        <v>415</v>
      </c>
      <c r="V94" s="5">
        <v>415</v>
      </c>
      <c r="W94" s="5">
        <v>-91.03</v>
      </c>
      <c r="X94" s="5">
        <v>-109.05</v>
      </c>
      <c r="Y94" s="5">
        <v>0</v>
      </c>
      <c r="Z94" s="5">
        <v>-3241.56</v>
      </c>
    </row>
    <row r="95" spans="1:26">
      <c r="A95" s="5" t="s">
        <v>2577</v>
      </c>
      <c r="B95" s="5" t="s">
        <v>1053</v>
      </c>
      <c r="C95" s="5" t="s">
        <v>1054</v>
      </c>
      <c r="D95" s="5" t="s">
        <v>496</v>
      </c>
      <c r="E95" s="87" t="s">
        <v>1055</v>
      </c>
      <c r="F95" s="5" t="s">
        <v>569</v>
      </c>
      <c r="G95" s="5" t="s">
        <v>502</v>
      </c>
      <c r="H95" s="5" t="s">
        <v>2578</v>
      </c>
      <c r="I95" s="5" t="s">
        <v>496</v>
      </c>
      <c r="J95" s="5" t="s">
        <v>2579</v>
      </c>
      <c r="K95" s="5" t="s">
        <v>2580</v>
      </c>
      <c r="L95" s="84" t="s">
        <v>496</v>
      </c>
      <c r="M95" s="5" t="s">
        <v>1733</v>
      </c>
      <c r="N95" s="87">
        <v>589</v>
      </c>
      <c r="O95" s="5">
        <v>446</v>
      </c>
      <c r="P95" s="5">
        <v>771</v>
      </c>
      <c r="Q95" s="5">
        <v>220.4</v>
      </c>
      <c r="R95" s="5">
        <v>240.13</v>
      </c>
      <c r="S95" s="5">
        <v>447.77</v>
      </c>
      <c r="T95" s="5">
        <v>415</v>
      </c>
      <c r="U95" s="5">
        <v>415</v>
      </c>
      <c r="V95" s="5">
        <v>415</v>
      </c>
      <c r="W95" s="5">
        <v>-37.39</v>
      </c>
      <c r="X95" s="5">
        <v>-22.99</v>
      </c>
      <c r="Y95" s="5">
        <v>0</v>
      </c>
      <c r="Z95" s="5">
        <v>-1257.1199999999999</v>
      </c>
    </row>
    <row r="96" spans="1:26">
      <c r="A96" s="5" t="s">
        <v>2012</v>
      </c>
      <c r="B96" s="5" t="s">
        <v>1474</v>
      </c>
      <c r="C96" s="5" t="s">
        <v>1475</v>
      </c>
      <c r="D96" s="5" t="s">
        <v>496</v>
      </c>
      <c r="E96" s="87" t="s">
        <v>1476</v>
      </c>
      <c r="F96" s="5" t="s">
        <v>501</v>
      </c>
      <c r="G96" s="5" t="s">
        <v>502</v>
      </c>
      <c r="H96" s="5" t="s">
        <v>2013</v>
      </c>
      <c r="I96" s="5" t="s">
        <v>496</v>
      </c>
      <c r="J96" s="5" t="s">
        <v>2014</v>
      </c>
      <c r="K96" s="5" t="s">
        <v>2015</v>
      </c>
      <c r="L96" s="84" t="s">
        <v>496</v>
      </c>
      <c r="M96" s="5" t="s">
        <v>1783</v>
      </c>
      <c r="N96" s="87">
        <v>69447</v>
      </c>
      <c r="O96" s="5">
        <v>56934</v>
      </c>
      <c r="P96" s="5">
        <v>49265</v>
      </c>
      <c r="Q96" s="5">
        <v>14655.36</v>
      </c>
      <c r="R96" s="5">
        <v>15411.62</v>
      </c>
      <c r="S96" s="5">
        <v>14009.07</v>
      </c>
      <c r="T96" s="5">
        <v>415</v>
      </c>
      <c r="U96" s="5">
        <v>415</v>
      </c>
      <c r="V96" s="5">
        <v>415</v>
      </c>
      <c r="W96" s="5">
        <v>-53.42</v>
      </c>
      <c r="X96" s="5">
        <v>-51.99</v>
      </c>
      <c r="Y96" s="5">
        <v>0</v>
      </c>
      <c r="Z96" s="5">
        <v>-1708.32</v>
      </c>
    </row>
    <row r="97" spans="1:26">
      <c r="A97" s="5" t="s">
        <v>3222</v>
      </c>
      <c r="B97" s="5" t="s">
        <v>581</v>
      </c>
      <c r="C97" s="5" t="s">
        <v>582</v>
      </c>
      <c r="D97" s="5" t="s">
        <v>496</v>
      </c>
      <c r="E97" s="87" t="s">
        <v>583</v>
      </c>
      <c r="F97" s="5" t="s">
        <v>501</v>
      </c>
      <c r="G97" s="5" t="s">
        <v>502</v>
      </c>
      <c r="H97" s="5" t="s">
        <v>3223</v>
      </c>
      <c r="I97" s="5" t="s">
        <v>496</v>
      </c>
      <c r="J97" s="5" t="s">
        <v>3224</v>
      </c>
      <c r="K97" s="5" t="s">
        <v>3225</v>
      </c>
      <c r="L97" s="84" t="s">
        <v>496</v>
      </c>
      <c r="M97" s="5" t="s">
        <v>1783</v>
      </c>
      <c r="N97" s="87">
        <v>351224</v>
      </c>
      <c r="O97" s="5">
        <v>452869</v>
      </c>
      <c r="P97" s="5">
        <v>321901</v>
      </c>
      <c r="Q97" s="5">
        <v>68607.14</v>
      </c>
      <c r="R97" s="5">
        <v>112970.97</v>
      </c>
      <c r="S97" s="5">
        <v>92662.97</v>
      </c>
      <c r="T97" s="5">
        <v>415</v>
      </c>
      <c r="U97" s="5">
        <v>415</v>
      </c>
      <c r="V97" s="5">
        <v>415</v>
      </c>
      <c r="W97" s="5">
        <v>-6.47</v>
      </c>
      <c r="X97" s="5">
        <v>-176.46</v>
      </c>
      <c r="Y97" s="5">
        <v>0</v>
      </c>
      <c r="Z97" s="5">
        <v>-115.2</v>
      </c>
    </row>
    <row r="98" spans="1:26">
      <c r="A98" s="5" t="s">
        <v>3072</v>
      </c>
      <c r="B98" s="5" t="s">
        <v>693</v>
      </c>
      <c r="C98" s="5" t="s">
        <v>694</v>
      </c>
      <c r="D98" s="5" t="s">
        <v>496</v>
      </c>
      <c r="E98" s="87" t="s">
        <v>695</v>
      </c>
      <c r="F98" s="5" t="s">
        <v>601</v>
      </c>
      <c r="G98" s="5" t="s">
        <v>502</v>
      </c>
      <c r="H98" s="5" t="s">
        <v>3073</v>
      </c>
      <c r="I98" s="5" t="s">
        <v>496</v>
      </c>
      <c r="J98" s="5" t="s">
        <v>3074</v>
      </c>
      <c r="K98" s="5" t="s">
        <v>3075</v>
      </c>
      <c r="L98" s="84" t="s">
        <v>496</v>
      </c>
      <c r="M98" s="5" t="s">
        <v>1733</v>
      </c>
      <c r="N98" s="87">
        <v>5882</v>
      </c>
      <c r="O98" s="5">
        <v>4736</v>
      </c>
      <c r="P98" s="5">
        <v>5318</v>
      </c>
      <c r="Q98" s="5">
        <v>1328.53</v>
      </c>
      <c r="R98" s="5">
        <v>2195.8200000000002</v>
      </c>
      <c r="S98" s="5">
        <v>1977.07</v>
      </c>
      <c r="T98" s="5">
        <v>415</v>
      </c>
      <c r="U98" s="5">
        <v>415</v>
      </c>
      <c r="V98" s="5">
        <v>415</v>
      </c>
      <c r="W98" s="5">
        <v>-40.57</v>
      </c>
      <c r="X98" s="5">
        <v>-46.98</v>
      </c>
      <c r="Y98" s="5">
        <v>0</v>
      </c>
      <c r="Z98" s="5">
        <v>-1345.44</v>
      </c>
    </row>
    <row r="99" spans="1:26">
      <c r="A99" s="5" t="s">
        <v>2640</v>
      </c>
      <c r="B99" s="5" t="s">
        <v>1016</v>
      </c>
      <c r="C99" s="5" t="s">
        <v>1017</v>
      </c>
      <c r="D99" s="5" t="s">
        <v>496</v>
      </c>
      <c r="E99" s="87" t="s">
        <v>1018</v>
      </c>
      <c r="F99" s="5" t="s">
        <v>735</v>
      </c>
      <c r="G99" s="5" t="s">
        <v>502</v>
      </c>
      <c r="H99" s="5" t="s">
        <v>2641</v>
      </c>
      <c r="I99" s="5" t="s">
        <v>496</v>
      </c>
      <c r="J99" s="5" t="s">
        <v>2642</v>
      </c>
      <c r="K99" s="5" t="s">
        <v>2643</v>
      </c>
      <c r="L99" s="84" t="s">
        <v>496</v>
      </c>
      <c r="M99" s="5" t="s">
        <v>1733</v>
      </c>
      <c r="N99" s="87">
        <v>62300</v>
      </c>
      <c r="O99" s="5">
        <v>48141</v>
      </c>
      <c r="P99" s="5">
        <v>57292</v>
      </c>
      <c r="Q99" s="5">
        <v>11719.78</v>
      </c>
      <c r="R99" s="5">
        <v>21993.919999999998</v>
      </c>
      <c r="S99" s="5">
        <v>19201.43</v>
      </c>
      <c r="T99" s="5">
        <v>415</v>
      </c>
      <c r="U99" s="5">
        <v>415</v>
      </c>
      <c r="V99" s="5">
        <v>415</v>
      </c>
      <c r="W99" s="5">
        <v>-272.08</v>
      </c>
      <c r="X99" s="5">
        <v>-293.91000000000003</v>
      </c>
      <c r="Y99" s="5">
        <v>0</v>
      </c>
      <c r="Z99" s="5">
        <v>-10400.16</v>
      </c>
    </row>
    <row r="100" spans="1:26">
      <c r="A100" s="5" t="s">
        <v>2955</v>
      </c>
      <c r="B100" s="5" t="s">
        <v>796</v>
      </c>
      <c r="C100" s="5" t="s">
        <v>797</v>
      </c>
      <c r="D100" s="5" t="s">
        <v>496</v>
      </c>
      <c r="E100" s="87" t="s">
        <v>798</v>
      </c>
      <c r="F100" s="5" t="s">
        <v>601</v>
      </c>
      <c r="G100" s="5" t="s">
        <v>502</v>
      </c>
      <c r="H100" s="5" t="s">
        <v>2956</v>
      </c>
      <c r="I100" s="5" t="s">
        <v>496</v>
      </c>
      <c r="J100" s="5" t="s">
        <v>2957</v>
      </c>
      <c r="K100" s="5" t="s">
        <v>2958</v>
      </c>
      <c r="L100" s="84" t="s">
        <v>496</v>
      </c>
      <c r="M100" s="5" t="s">
        <v>1733</v>
      </c>
      <c r="N100" s="87">
        <v>3900</v>
      </c>
      <c r="O100" s="5">
        <v>4115</v>
      </c>
      <c r="P100" s="5">
        <v>3950</v>
      </c>
      <c r="Q100" s="5">
        <v>956.11</v>
      </c>
      <c r="R100" s="5">
        <v>1956.78</v>
      </c>
      <c r="S100" s="5">
        <v>1548.46</v>
      </c>
      <c r="T100" s="5">
        <v>415</v>
      </c>
      <c r="U100" s="5">
        <v>415</v>
      </c>
      <c r="V100" s="5">
        <v>415</v>
      </c>
      <c r="W100" s="5">
        <v>-61.89</v>
      </c>
      <c r="X100" s="5">
        <v>-58.77</v>
      </c>
      <c r="Y100" s="5">
        <v>0</v>
      </c>
      <c r="Z100" s="5">
        <v>-2221.08</v>
      </c>
    </row>
    <row r="101" spans="1:26">
      <c r="A101" s="5" t="s">
        <v>2029</v>
      </c>
      <c r="B101" s="5" t="s">
        <v>1463</v>
      </c>
      <c r="C101" s="5" t="s">
        <v>2030</v>
      </c>
      <c r="D101" s="5" t="s">
        <v>496</v>
      </c>
      <c r="E101" s="87" t="s">
        <v>1465</v>
      </c>
      <c r="F101" s="5" t="s">
        <v>501</v>
      </c>
      <c r="G101" s="5" t="s">
        <v>502</v>
      </c>
      <c r="H101" s="5" t="s">
        <v>2031</v>
      </c>
      <c r="I101" s="5" t="s">
        <v>496</v>
      </c>
      <c r="J101" s="5" t="s">
        <v>2032</v>
      </c>
      <c r="K101" s="5" t="s">
        <v>2033</v>
      </c>
      <c r="L101" s="84" t="s">
        <v>496</v>
      </c>
      <c r="M101" s="5" t="s">
        <v>2034</v>
      </c>
      <c r="N101" s="87">
        <v>79432</v>
      </c>
      <c r="O101" s="5">
        <v>52415</v>
      </c>
      <c r="P101" s="5">
        <v>51761</v>
      </c>
      <c r="Q101" s="5">
        <v>16403.11</v>
      </c>
      <c r="R101" s="5">
        <v>15151.73</v>
      </c>
      <c r="S101" s="5">
        <v>14063.49</v>
      </c>
      <c r="T101" s="5">
        <v>415</v>
      </c>
      <c r="U101" s="5">
        <v>415</v>
      </c>
      <c r="V101" s="5">
        <v>415</v>
      </c>
      <c r="W101" s="5">
        <v>0</v>
      </c>
      <c r="X101" s="5">
        <v>-189.48</v>
      </c>
      <c r="Y101" s="5">
        <v>0</v>
      </c>
      <c r="Z101" s="5">
        <v>-12617.28</v>
      </c>
    </row>
    <row r="102" spans="1:26">
      <c r="A102" s="5" t="s">
        <v>2117</v>
      </c>
      <c r="B102" s="5" t="s">
        <v>1383</v>
      </c>
      <c r="C102" s="5" t="s">
        <v>1384</v>
      </c>
      <c r="D102" s="5" t="s">
        <v>496</v>
      </c>
      <c r="E102" s="87" t="s">
        <v>1385</v>
      </c>
      <c r="F102" s="5" t="s">
        <v>643</v>
      </c>
      <c r="G102" s="5" t="s">
        <v>502</v>
      </c>
      <c r="H102" s="5" t="s">
        <v>2118</v>
      </c>
      <c r="I102" s="5" t="s">
        <v>496</v>
      </c>
      <c r="J102" s="5" t="s">
        <v>2119</v>
      </c>
      <c r="K102" s="5" t="s">
        <v>2120</v>
      </c>
      <c r="L102" s="84" t="s">
        <v>496</v>
      </c>
      <c r="M102" s="5" t="s">
        <v>1733</v>
      </c>
      <c r="N102" s="87">
        <v>51150</v>
      </c>
      <c r="O102" s="5">
        <v>44255</v>
      </c>
      <c r="P102" s="5">
        <v>45351</v>
      </c>
      <c r="Q102" s="5">
        <v>10805.85</v>
      </c>
      <c r="R102" s="5">
        <v>20282.75</v>
      </c>
      <c r="S102" s="5">
        <v>14333.93</v>
      </c>
      <c r="T102" s="5">
        <v>415</v>
      </c>
      <c r="U102" s="5">
        <v>415</v>
      </c>
      <c r="V102" s="5">
        <v>415</v>
      </c>
      <c r="W102" s="5">
        <v>-19.690000000000001</v>
      </c>
      <c r="X102" s="5">
        <v>-17.579999999999998</v>
      </c>
      <c r="Y102" s="5">
        <v>0</v>
      </c>
      <c r="Z102" s="5">
        <v>-607.20000000000005</v>
      </c>
    </row>
    <row r="103" spans="1:26">
      <c r="A103" s="5" t="s">
        <v>3061</v>
      </c>
      <c r="B103" s="5" t="s">
        <v>705</v>
      </c>
      <c r="C103" s="5" t="s">
        <v>706</v>
      </c>
      <c r="D103" s="5" t="s">
        <v>496</v>
      </c>
      <c r="E103" s="87" t="s">
        <v>707</v>
      </c>
      <c r="F103" s="5" t="s">
        <v>558</v>
      </c>
      <c r="G103" s="5" t="s">
        <v>502</v>
      </c>
      <c r="H103" s="5" t="s">
        <v>2586</v>
      </c>
      <c r="I103" s="5" t="s">
        <v>496</v>
      </c>
      <c r="J103" s="5" t="s">
        <v>3062</v>
      </c>
      <c r="K103" s="5" t="s">
        <v>3063</v>
      </c>
      <c r="L103" s="84" t="s">
        <v>496</v>
      </c>
      <c r="M103" s="5" t="s">
        <v>1733</v>
      </c>
      <c r="N103" s="87">
        <v>500</v>
      </c>
      <c r="O103" s="5">
        <v>500</v>
      </c>
      <c r="P103" s="5">
        <v>500</v>
      </c>
      <c r="Q103" s="5">
        <v>194.71</v>
      </c>
      <c r="R103" s="5">
        <v>257.95999999999998</v>
      </c>
      <c r="S103" s="5">
        <v>308.44</v>
      </c>
      <c r="T103" s="5">
        <v>415</v>
      </c>
      <c r="U103" s="5">
        <v>415</v>
      </c>
      <c r="V103" s="5">
        <v>415</v>
      </c>
      <c r="W103" s="5">
        <v>-60.43</v>
      </c>
      <c r="X103" s="5">
        <v>-61.26</v>
      </c>
      <c r="Y103" s="5">
        <v>0</v>
      </c>
      <c r="Z103" s="5">
        <v>-2110.1999999999998</v>
      </c>
    </row>
    <row r="104" spans="1:26">
      <c r="A104" s="5" t="s">
        <v>2191</v>
      </c>
      <c r="B104" s="5" t="s">
        <v>1345</v>
      </c>
      <c r="C104" s="5" t="s">
        <v>1346</v>
      </c>
      <c r="D104" s="5" t="s">
        <v>496</v>
      </c>
      <c r="E104" s="87" t="s">
        <v>1347</v>
      </c>
      <c r="F104" s="5" t="s">
        <v>605</v>
      </c>
      <c r="G104" s="5" t="s">
        <v>502</v>
      </c>
      <c r="H104" s="5" t="s">
        <v>2192</v>
      </c>
      <c r="I104" s="5" t="s">
        <v>496</v>
      </c>
      <c r="J104" s="5" t="s">
        <v>2193</v>
      </c>
      <c r="K104" s="5" t="s">
        <v>2194</v>
      </c>
      <c r="L104" s="84" t="s">
        <v>496</v>
      </c>
      <c r="M104" s="5" t="s">
        <v>1783</v>
      </c>
      <c r="N104" s="87">
        <v>55923</v>
      </c>
      <c r="O104" s="5">
        <v>68774</v>
      </c>
      <c r="P104" s="5">
        <v>67955</v>
      </c>
      <c r="Q104" s="5">
        <v>11901.5</v>
      </c>
      <c r="R104" s="5">
        <v>18443.240000000002</v>
      </c>
      <c r="S104" s="5">
        <v>26509.95</v>
      </c>
      <c r="T104" s="5">
        <v>415</v>
      </c>
      <c r="U104" s="5">
        <v>415</v>
      </c>
      <c r="V104" s="5">
        <v>415</v>
      </c>
      <c r="W104" s="5">
        <v>-281.60000000000002</v>
      </c>
      <c r="X104" s="5">
        <v>-248.46</v>
      </c>
      <c r="Y104" s="5">
        <v>0</v>
      </c>
      <c r="Z104" s="5">
        <v>-10646.64</v>
      </c>
    </row>
    <row r="105" spans="1:26">
      <c r="A105" s="5" t="s">
        <v>2707</v>
      </c>
      <c r="B105" s="5" t="s">
        <v>963</v>
      </c>
      <c r="C105" s="5" t="s">
        <v>964</v>
      </c>
      <c r="D105" s="5" t="s">
        <v>496</v>
      </c>
      <c r="E105" s="87" t="s">
        <v>965</v>
      </c>
      <c r="F105" s="5" t="s">
        <v>508</v>
      </c>
      <c r="G105" s="5" t="s">
        <v>502</v>
      </c>
      <c r="H105" s="5" t="s">
        <v>2708</v>
      </c>
      <c r="I105" s="5" t="s">
        <v>496</v>
      </c>
      <c r="J105" s="5" t="s">
        <v>2709</v>
      </c>
      <c r="K105" s="5" t="s">
        <v>2710</v>
      </c>
      <c r="L105" s="84" t="s">
        <v>496</v>
      </c>
      <c r="M105" s="5" t="s">
        <v>1783</v>
      </c>
      <c r="N105" s="87">
        <v>193435</v>
      </c>
      <c r="O105" s="5">
        <v>235552</v>
      </c>
      <c r="P105" s="5">
        <v>239944</v>
      </c>
      <c r="Q105" s="5">
        <v>40181.870000000003</v>
      </c>
      <c r="R105" s="5">
        <v>62372.25</v>
      </c>
      <c r="S105" s="5">
        <v>89936.13</v>
      </c>
      <c r="T105" s="5">
        <v>415</v>
      </c>
      <c r="U105" s="5">
        <v>415</v>
      </c>
      <c r="V105" s="5">
        <v>415</v>
      </c>
      <c r="W105" s="5">
        <v>-42.43</v>
      </c>
      <c r="X105" s="5">
        <v>-47.15</v>
      </c>
      <c r="Y105" s="5">
        <v>0</v>
      </c>
      <c r="Z105" s="5">
        <v>-1880.16</v>
      </c>
    </row>
    <row r="106" spans="1:26">
      <c r="A106" s="5" t="s">
        <v>2711</v>
      </c>
      <c r="B106" s="5" t="s">
        <v>963</v>
      </c>
      <c r="C106" s="5" t="s">
        <v>964</v>
      </c>
      <c r="D106" s="5" t="s">
        <v>496</v>
      </c>
      <c r="E106" s="87" t="s">
        <v>965</v>
      </c>
      <c r="F106" s="5" t="s">
        <v>508</v>
      </c>
      <c r="G106" s="5" t="s">
        <v>502</v>
      </c>
      <c r="H106" s="5" t="s">
        <v>2712</v>
      </c>
      <c r="I106" s="5" t="s">
        <v>496</v>
      </c>
      <c r="J106" s="5" t="s">
        <v>496</v>
      </c>
      <c r="K106" s="5" t="s">
        <v>496</v>
      </c>
      <c r="L106" s="84" t="s">
        <v>1985</v>
      </c>
      <c r="M106" s="5" t="s">
        <v>496</v>
      </c>
      <c r="N106" s="87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415</v>
      </c>
      <c r="U106" s="5">
        <v>415</v>
      </c>
      <c r="V106" s="5">
        <v>415</v>
      </c>
      <c r="W106" s="5">
        <v>-118.4</v>
      </c>
      <c r="X106" s="5">
        <v>-155.02000000000001</v>
      </c>
      <c r="Y106" s="5">
        <v>0</v>
      </c>
      <c r="Z106" s="5">
        <v>-5478.6</v>
      </c>
    </row>
    <row r="107" spans="1:26">
      <c r="A107" s="5" t="s">
        <v>2713</v>
      </c>
      <c r="B107" s="5" t="s">
        <v>958</v>
      </c>
      <c r="C107" s="5" t="s">
        <v>959</v>
      </c>
      <c r="D107" s="5" t="s">
        <v>496</v>
      </c>
      <c r="E107" s="87" t="s">
        <v>960</v>
      </c>
      <c r="F107" s="5" t="s">
        <v>508</v>
      </c>
      <c r="G107" s="5" t="s">
        <v>502</v>
      </c>
      <c r="H107" s="5" t="s">
        <v>2714</v>
      </c>
      <c r="I107" s="5" t="s">
        <v>496</v>
      </c>
      <c r="J107" s="5" t="s">
        <v>2715</v>
      </c>
      <c r="K107" s="5" t="s">
        <v>2716</v>
      </c>
      <c r="L107" s="84" t="s">
        <v>496</v>
      </c>
      <c r="M107" s="5" t="s">
        <v>1733</v>
      </c>
      <c r="N107" s="87">
        <v>9966</v>
      </c>
      <c r="O107" s="5">
        <v>10591</v>
      </c>
      <c r="P107" s="5">
        <v>9282</v>
      </c>
      <c r="Q107" s="5">
        <v>2183.56</v>
      </c>
      <c r="R107" s="5">
        <v>4864.8900000000003</v>
      </c>
      <c r="S107" s="5">
        <v>3226.94</v>
      </c>
      <c r="T107" s="5">
        <v>415</v>
      </c>
      <c r="U107" s="5">
        <v>415</v>
      </c>
      <c r="V107" s="5">
        <v>415</v>
      </c>
      <c r="W107" s="5">
        <v>-48.1</v>
      </c>
      <c r="X107" s="5">
        <v>-43.03</v>
      </c>
      <c r="Y107" s="5">
        <v>0</v>
      </c>
      <c r="Z107" s="5">
        <v>-1582.44</v>
      </c>
    </row>
    <row r="108" spans="1:26">
      <c r="A108" s="5" t="s">
        <v>2717</v>
      </c>
      <c r="B108" s="5" t="s">
        <v>958</v>
      </c>
      <c r="C108" s="5" t="s">
        <v>959</v>
      </c>
      <c r="D108" s="5" t="s">
        <v>496</v>
      </c>
      <c r="E108" s="87" t="s">
        <v>960</v>
      </c>
      <c r="F108" s="5" t="s">
        <v>508</v>
      </c>
      <c r="G108" s="5" t="s">
        <v>502</v>
      </c>
      <c r="H108" s="5" t="s">
        <v>2718</v>
      </c>
      <c r="I108" s="5" t="s">
        <v>496</v>
      </c>
      <c r="J108" s="5" t="s">
        <v>2719</v>
      </c>
      <c r="K108" s="5" t="s">
        <v>2720</v>
      </c>
      <c r="L108" s="84" t="s">
        <v>496</v>
      </c>
      <c r="M108" s="5" t="s">
        <v>1733</v>
      </c>
      <c r="N108" s="87">
        <v>66300</v>
      </c>
      <c r="O108" s="5">
        <v>72709</v>
      </c>
      <c r="P108" s="5">
        <v>75566</v>
      </c>
      <c r="Q108" s="5">
        <v>12466.02</v>
      </c>
      <c r="R108" s="5">
        <v>31594.37</v>
      </c>
      <c r="S108" s="5">
        <v>25347.03</v>
      </c>
      <c r="T108" s="5">
        <v>415</v>
      </c>
      <c r="U108" s="5">
        <v>415</v>
      </c>
      <c r="V108" s="5">
        <v>415</v>
      </c>
      <c r="W108" s="5">
        <v>-44.42</v>
      </c>
      <c r="X108" s="5">
        <v>-55.52</v>
      </c>
      <c r="Y108" s="5">
        <v>0</v>
      </c>
      <c r="Z108" s="5">
        <v>-1558.68</v>
      </c>
    </row>
    <row r="109" spans="1:26">
      <c r="A109" s="5" t="s">
        <v>2721</v>
      </c>
      <c r="B109" s="5" t="s">
        <v>958</v>
      </c>
      <c r="C109" s="5" t="s">
        <v>959</v>
      </c>
      <c r="D109" s="5" t="s">
        <v>496</v>
      </c>
      <c r="E109" s="87" t="s">
        <v>960</v>
      </c>
      <c r="F109" s="5" t="s">
        <v>508</v>
      </c>
      <c r="G109" s="5" t="s">
        <v>502</v>
      </c>
      <c r="H109" s="5" t="s">
        <v>2722</v>
      </c>
      <c r="I109" s="5" t="s">
        <v>496</v>
      </c>
      <c r="J109" s="5" t="s">
        <v>2723</v>
      </c>
      <c r="K109" s="5" t="s">
        <v>2724</v>
      </c>
      <c r="L109" s="84" t="s">
        <v>496</v>
      </c>
      <c r="M109" s="5" t="s">
        <v>1733</v>
      </c>
      <c r="N109" s="87">
        <v>5337</v>
      </c>
      <c r="O109" s="5">
        <v>11685</v>
      </c>
      <c r="P109" s="5">
        <v>11366</v>
      </c>
      <c r="Q109" s="5">
        <v>1224.19</v>
      </c>
      <c r="R109" s="5">
        <v>5373.49</v>
      </c>
      <c r="S109" s="5">
        <v>5188.45</v>
      </c>
      <c r="T109" s="5">
        <v>415</v>
      </c>
      <c r="U109" s="5">
        <v>415</v>
      </c>
      <c r="V109" s="5">
        <v>415</v>
      </c>
      <c r="W109" s="5">
        <v>-21.05</v>
      </c>
      <c r="X109" s="5">
        <v>-1056.0899999999999</v>
      </c>
      <c r="Y109" s="5">
        <v>0</v>
      </c>
      <c r="Z109" s="5">
        <v>-678.6</v>
      </c>
    </row>
    <row r="110" spans="1:26">
      <c r="A110" s="5" t="s">
        <v>2725</v>
      </c>
      <c r="B110" s="5" t="s">
        <v>958</v>
      </c>
      <c r="C110" s="5" t="s">
        <v>959</v>
      </c>
      <c r="D110" s="5" t="s">
        <v>496</v>
      </c>
      <c r="E110" s="87" t="s">
        <v>960</v>
      </c>
      <c r="F110" s="5" t="s">
        <v>508</v>
      </c>
      <c r="G110" s="5" t="s">
        <v>502</v>
      </c>
      <c r="H110" s="5" t="s">
        <v>2726</v>
      </c>
      <c r="I110" s="5" t="s">
        <v>496</v>
      </c>
      <c r="J110" s="5" t="s">
        <v>2727</v>
      </c>
      <c r="K110" s="5" t="s">
        <v>2728</v>
      </c>
      <c r="L110" s="84" t="s">
        <v>496</v>
      </c>
      <c r="M110" s="5" t="s">
        <v>1733</v>
      </c>
      <c r="N110" s="87">
        <v>10142</v>
      </c>
      <c r="O110" s="5">
        <v>12705</v>
      </c>
      <c r="P110" s="5">
        <v>4397</v>
      </c>
      <c r="Q110" s="5">
        <v>2220.39</v>
      </c>
      <c r="R110" s="5">
        <v>5828.82</v>
      </c>
      <c r="S110" s="5">
        <v>0</v>
      </c>
      <c r="T110" s="5">
        <v>415</v>
      </c>
      <c r="U110" s="5">
        <v>415</v>
      </c>
      <c r="V110" s="5">
        <v>415</v>
      </c>
      <c r="W110" s="5">
        <v>-20.309999999999999</v>
      </c>
      <c r="X110" s="5">
        <v>-25.45</v>
      </c>
      <c r="Y110" s="5">
        <v>0</v>
      </c>
      <c r="Z110" s="5">
        <v>-621</v>
      </c>
    </row>
    <row r="111" spans="1:26">
      <c r="A111" s="5" t="s">
        <v>3064</v>
      </c>
      <c r="B111" s="5" t="s">
        <v>701</v>
      </c>
      <c r="C111" s="5" t="s">
        <v>702</v>
      </c>
      <c r="D111" s="5" t="s">
        <v>496</v>
      </c>
      <c r="E111" s="87" t="s">
        <v>703</v>
      </c>
      <c r="F111" s="5" t="s">
        <v>704</v>
      </c>
      <c r="G111" s="5" t="s">
        <v>502</v>
      </c>
      <c r="H111" s="5" t="s">
        <v>3065</v>
      </c>
      <c r="I111" s="5" t="s">
        <v>496</v>
      </c>
      <c r="J111" s="5" t="s">
        <v>3066</v>
      </c>
      <c r="K111" s="5" t="s">
        <v>3067</v>
      </c>
      <c r="L111" s="84" t="s">
        <v>496</v>
      </c>
      <c r="M111" s="5" t="s">
        <v>1733</v>
      </c>
      <c r="N111" s="87">
        <v>20365</v>
      </c>
      <c r="O111" s="5">
        <v>1210</v>
      </c>
      <c r="P111" s="5">
        <v>747</v>
      </c>
      <c r="Q111" s="5">
        <v>4360.7</v>
      </c>
      <c r="R111" s="5">
        <v>588.76</v>
      </c>
      <c r="S111" s="5">
        <v>442.63</v>
      </c>
      <c r="T111" s="5">
        <v>415</v>
      </c>
      <c r="U111" s="5">
        <v>415</v>
      </c>
      <c r="V111" s="5">
        <v>415</v>
      </c>
      <c r="W111" s="5">
        <v>-221.21</v>
      </c>
      <c r="X111" s="5">
        <v>-397.84</v>
      </c>
      <c r="Y111" s="5">
        <v>0</v>
      </c>
      <c r="Z111" s="5">
        <v>-7955.64</v>
      </c>
    </row>
    <row r="112" spans="1:26">
      <c r="A112" s="5" t="s">
        <v>1938</v>
      </c>
      <c r="B112" s="5" t="s">
        <v>1512</v>
      </c>
      <c r="C112" s="5" t="s">
        <v>1513</v>
      </c>
      <c r="D112" s="5" t="s">
        <v>496</v>
      </c>
      <c r="E112" s="87" t="s">
        <v>1515</v>
      </c>
      <c r="F112" s="5" t="s">
        <v>601</v>
      </c>
      <c r="G112" s="5" t="s">
        <v>502</v>
      </c>
      <c r="H112" s="5" t="s">
        <v>1939</v>
      </c>
      <c r="I112" s="5" t="s">
        <v>496</v>
      </c>
      <c r="J112" s="5" t="s">
        <v>1940</v>
      </c>
      <c r="K112" s="5" t="s">
        <v>1941</v>
      </c>
      <c r="L112" s="84" t="s">
        <v>496</v>
      </c>
      <c r="M112" s="5" t="s">
        <v>1733</v>
      </c>
      <c r="N112" s="87">
        <v>16600</v>
      </c>
      <c r="O112" s="5">
        <v>15115</v>
      </c>
      <c r="P112" s="5">
        <v>21495</v>
      </c>
      <c r="Q112" s="5">
        <v>3572.45</v>
      </c>
      <c r="R112" s="5">
        <v>6927.41</v>
      </c>
      <c r="S112" s="5">
        <v>8732.09</v>
      </c>
      <c r="T112" s="5">
        <v>415</v>
      </c>
      <c r="U112" s="5">
        <v>415</v>
      </c>
      <c r="V112" s="5">
        <v>415</v>
      </c>
      <c r="W112" s="5">
        <v>-123.02</v>
      </c>
      <c r="X112" s="5">
        <v>-119.32</v>
      </c>
      <c r="Y112" s="5">
        <v>0</v>
      </c>
      <c r="Z112" s="5">
        <v>-927.37</v>
      </c>
    </row>
    <row r="113" spans="1:26">
      <c r="A113" s="5" t="s">
        <v>2786</v>
      </c>
      <c r="B113" s="5" t="s">
        <v>892</v>
      </c>
      <c r="C113" s="5" t="s">
        <v>893</v>
      </c>
      <c r="D113" s="5" t="s">
        <v>496</v>
      </c>
      <c r="E113" s="87" t="s">
        <v>894</v>
      </c>
      <c r="F113" s="5" t="s">
        <v>601</v>
      </c>
      <c r="G113" s="5" t="s">
        <v>502</v>
      </c>
      <c r="H113" s="5" t="s">
        <v>2787</v>
      </c>
      <c r="I113" s="5" t="s">
        <v>496</v>
      </c>
      <c r="J113" s="5" t="s">
        <v>2788</v>
      </c>
      <c r="K113" s="5" t="s">
        <v>2789</v>
      </c>
      <c r="L113" s="84" t="s">
        <v>496</v>
      </c>
      <c r="M113" s="5" t="s">
        <v>1733</v>
      </c>
      <c r="N113" s="87">
        <v>66250</v>
      </c>
      <c r="O113" s="5">
        <v>70226</v>
      </c>
      <c r="P113" s="5">
        <v>40846</v>
      </c>
      <c r="Q113" s="5">
        <v>12486.92</v>
      </c>
      <c r="R113" s="5">
        <v>30941.21</v>
      </c>
      <c r="S113" s="5">
        <v>9391.61</v>
      </c>
      <c r="T113" s="5">
        <v>415</v>
      </c>
      <c r="U113" s="5">
        <v>415</v>
      </c>
      <c r="V113" s="5">
        <v>415</v>
      </c>
      <c r="W113" s="5">
        <v>-35.159999999999997</v>
      </c>
      <c r="X113" s="5">
        <v>-68.84</v>
      </c>
      <c r="Y113" s="5">
        <v>0</v>
      </c>
      <c r="Z113" s="5">
        <v>-1172.4000000000001</v>
      </c>
    </row>
    <row r="114" spans="1:26">
      <c r="A114" s="5" t="s">
        <v>2203</v>
      </c>
      <c r="B114" s="5" t="s">
        <v>1329</v>
      </c>
      <c r="C114" s="5" t="s">
        <v>1330</v>
      </c>
      <c r="D114" s="5" t="s">
        <v>496</v>
      </c>
      <c r="E114" s="87" t="s">
        <v>1326</v>
      </c>
      <c r="F114" s="5" t="s">
        <v>534</v>
      </c>
      <c r="G114" s="5" t="s">
        <v>502</v>
      </c>
      <c r="H114" s="5" t="s">
        <v>2204</v>
      </c>
      <c r="I114" s="5" t="s">
        <v>496</v>
      </c>
      <c r="J114" s="5" t="s">
        <v>2205</v>
      </c>
      <c r="K114" s="5" t="s">
        <v>2206</v>
      </c>
      <c r="L114" s="84" t="s">
        <v>2207</v>
      </c>
      <c r="M114" s="5" t="s">
        <v>1733</v>
      </c>
      <c r="N114" s="87">
        <v>5280</v>
      </c>
      <c r="O114" s="5">
        <v>17992</v>
      </c>
      <c r="P114" s="5">
        <v>20660</v>
      </c>
      <c r="Q114" s="5">
        <v>1202.51</v>
      </c>
      <c r="R114" s="5">
        <v>8235.83</v>
      </c>
      <c r="S114" s="5">
        <v>10903.85</v>
      </c>
      <c r="T114" s="5">
        <v>415</v>
      </c>
      <c r="U114" s="5">
        <v>415</v>
      </c>
      <c r="V114" s="5">
        <v>415</v>
      </c>
      <c r="W114" s="5">
        <v>-252.22</v>
      </c>
      <c r="X114" s="5">
        <v>-367.76</v>
      </c>
      <c r="Y114" s="5">
        <v>0</v>
      </c>
      <c r="Z114" s="5">
        <v>0</v>
      </c>
    </row>
    <row r="115" spans="1:26">
      <c r="A115" s="5" t="s">
        <v>2208</v>
      </c>
      <c r="B115" s="5" t="s">
        <v>1329</v>
      </c>
      <c r="C115" s="5" t="s">
        <v>1330</v>
      </c>
      <c r="D115" s="5" t="s">
        <v>496</v>
      </c>
      <c r="E115" s="87" t="s">
        <v>1326</v>
      </c>
      <c r="F115" s="5" t="s">
        <v>534</v>
      </c>
      <c r="G115" s="5" t="s">
        <v>502</v>
      </c>
      <c r="H115" s="5" t="s">
        <v>2209</v>
      </c>
      <c r="I115" s="5" t="s">
        <v>496</v>
      </c>
      <c r="J115" s="5" t="s">
        <v>2210</v>
      </c>
      <c r="K115" s="5" t="s">
        <v>2211</v>
      </c>
      <c r="L115" s="84" t="s">
        <v>496</v>
      </c>
      <c r="M115" s="5" t="s">
        <v>1733</v>
      </c>
      <c r="N115" s="87">
        <v>27500</v>
      </c>
      <c r="O115" s="5">
        <v>33313</v>
      </c>
      <c r="P115" s="5">
        <v>32679</v>
      </c>
      <c r="Q115" s="5">
        <v>5227.49</v>
      </c>
      <c r="R115" s="5">
        <v>14580.98</v>
      </c>
      <c r="S115" s="5">
        <v>10707.65</v>
      </c>
      <c r="T115" s="5">
        <v>415</v>
      </c>
      <c r="U115" s="5">
        <v>415</v>
      </c>
      <c r="V115" s="5">
        <v>415</v>
      </c>
      <c r="W115" s="5">
        <v>-3.52</v>
      </c>
      <c r="X115" s="5">
        <v>-0.93</v>
      </c>
      <c r="Y115" s="5">
        <v>0</v>
      </c>
      <c r="Z115" s="5">
        <v>0</v>
      </c>
    </row>
    <row r="116" spans="1:26">
      <c r="A116" s="5" t="s">
        <v>2212</v>
      </c>
      <c r="B116" s="5" t="s">
        <v>1324</v>
      </c>
      <c r="C116" s="5" t="s">
        <v>2213</v>
      </c>
      <c r="D116" s="5" t="s">
        <v>496</v>
      </c>
      <c r="E116" s="87" t="s">
        <v>1326</v>
      </c>
      <c r="F116" s="5" t="s">
        <v>534</v>
      </c>
      <c r="G116" s="5" t="s">
        <v>502</v>
      </c>
      <c r="H116" s="5" t="s">
        <v>2214</v>
      </c>
      <c r="I116" s="5" t="s">
        <v>496</v>
      </c>
      <c r="J116" s="5" t="s">
        <v>2215</v>
      </c>
      <c r="K116" s="5" t="s">
        <v>2216</v>
      </c>
      <c r="L116" s="84" t="s">
        <v>496</v>
      </c>
      <c r="M116" s="5" t="s">
        <v>1733</v>
      </c>
      <c r="N116" s="87">
        <v>0</v>
      </c>
      <c r="O116" s="5">
        <v>42550</v>
      </c>
      <c r="P116" s="5">
        <v>50000</v>
      </c>
      <c r="Q116" s="5">
        <v>0</v>
      </c>
      <c r="R116" s="5">
        <v>19345.95</v>
      </c>
      <c r="S116" s="5">
        <v>17592.849999999999</v>
      </c>
      <c r="T116" s="5">
        <v>415</v>
      </c>
      <c r="U116" s="5">
        <v>415</v>
      </c>
      <c r="V116" s="5">
        <v>415</v>
      </c>
      <c r="W116" s="5">
        <v>-223.12</v>
      </c>
      <c r="X116" s="5">
        <v>-264.88</v>
      </c>
      <c r="Y116" s="5">
        <v>0</v>
      </c>
      <c r="Z116" s="5">
        <v>-8371.92</v>
      </c>
    </row>
    <row r="117" spans="1:26">
      <c r="A117" s="5" t="s">
        <v>2217</v>
      </c>
      <c r="B117" s="5" t="s">
        <v>1324</v>
      </c>
      <c r="C117" s="5" t="s">
        <v>1325</v>
      </c>
      <c r="D117" s="5" t="s">
        <v>496</v>
      </c>
      <c r="E117" s="87" t="s">
        <v>1326</v>
      </c>
      <c r="F117" s="5" t="s">
        <v>534</v>
      </c>
      <c r="G117" s="5" t="s">
        <v>502</v>
      </c>
      <c r="H117" s="5" t="s">
        <v>2218</v>
      </c>
      <c r="I117" s="5" t="s">
        <v>496</v>
      </c>
      <c r="J117" s="5" t="s">
        <v>2219</v>
      </c>
      <c r="K117" s="5" t="s">
        <v>2220</v>
      </c>
      <c r="L117" s="84" t="s">
        <v>496</v>
      </c>
      <c r="M117" s="5" t="s">
        <v>1783</v>
      </c>
      <c r="N117" s="87">
        <v>183218</v>
      </c>
      <c r="O117" s="5">
        <v>188379</v>
      </c>
      <c r="P117" s="5">
        <v>138696</v>
      </c>
      <c r="Q117" s="5">
        <v>37523.72</v>
      </c>
      <c r="R117" s="5">
        <v>49307.23</v>
      </c>
      <c r="S117" s="5">
        <v>38337.22</v>
      </c>
      <c r="T117" s="5">
        <v>415</v>
      </c>
      <c r="U117" s="5">
        <v>415</v>
      </c>
      <c r="V117" s="5">
        <v>415</v>
      </c>
      <c r="W117" s="5">
        <v>-185.58</v>
      </c>
      <c r="X117" s="5">
        <v>-135.36000000000001</v>
      </c>
      <c r="Y117" s="5">
        <v>0</v>
      </c>
      <c r="Z117" s="5">
        <v>-6705.36</v>
      </c>
    </row>
    <row r="118" spans="1:26">
      <c r="A118" s="5" t="s">
        <v>2221</v>
      </c>
      <c r="B118" s="5" t="s">
        <v>1319</v>
      </c>
      <c r="C118" s="5" t="s">
        <v>1320</v>
      </c>
      <c r="D118" s="5" t="s">
        <v>496</v>
      </c>
      <c r="E118" s="87" t="s">
        <v>1321</v>
      </c>
      <c r="F118" s="5" t="s">
        <v>575</v>
      </c>
      <c r="G118" s="5" t="s">
        <v>502</v>
      </c>
      <c r="H118" s="5" t="s">
        <v>2222</v>
      </c>
      <c r="I118" s="5" t="s">
        <v>496</v>
      </c>
      <c r="J118" s="5" t="s">
        <v>2223</v>
      </c>
      <c r="K118" s="5" t="s">
        <v>2224</v>
      </c>
      <c r="L118" s="84" t="s">
        <v>496</v>
      </c>
      <c r="M118" s="5" t="s">
        <v>1733</v>
      </c>
      <c r="N118" s="87">
        <v>42800</v>
      </c>
      <c r="O118" s="5">
        <v>43380</v>
      </c>
      <c r="P118" s="5">
        <v>43685</v>
      </c>
      <c r="Q118" s="5">
        <v>8112.07</v>
      </c>
      <c r="R118" s="5">
        <v>18918.87</v>
      </c>
      <c r="S118" s="5">
        <v>14473.99</v>
      </c>
      <c r="T118" s="5">
        <v>415</v>
      </c>
      <c r="U118" s="5">
        <v>415</v>
      </c>
      <c r="V118" s="5">
        <v>415</v>
      </c>
      <c r="W118" s="5">
        <v>-199.16</v>
      </c>
      <c r="X118" s="5">
        <v>-193.14</v>
      </c>
      <c r="Y118" s="5">
        <v>0</v>
      </c>
      <c r="Z118" s="5">
        <v>-6860.64</v>
      </c>
    </row>
    <row r="119" spans="1:26">
      <c r="A119" s="5" t="s">
        <v>2225</v>
      </c>
      <c r="B119" s="5" t="s">
        <v>1314</v>
      </c>
      <c r="C119" s="5" t="s">
        <v>1315</v>
      </c>
      <c r="D119" s="5" t="s">
        <v>496</v>
      </c>
      <c r="E119" s="87" t="s">
        <v>1316</v>
      </c>
      <c r="F119" s="5" t="s">
        <v>575</v>
      </c>
      <c r="G119" s="5" t="s">
        <v>502</v>
      </c>
      <c r="H119" s="5" t="s">
        <v>2226</v>
      </c>
      <c r="I119" s="5" t="s">
        <v>496</v>
      </c>
      <c r="J119" s="5" t="s">
        <v>2227</v>
      </c>
      <c r="K119" s="5" t="s">
        <v>2228</v>
      </c>
      <c r="L119" s="84" t="s">
        <v>496</v>
      </c>
      <c r="M119" s="5" t="s">
        <v>1733</v>
      </c>
      <c r="N119" s="87">
        <v>41800</v>
      </c>
      <c r="O119" s="5">
        <v>36825</v>
      </c>
      <c r="P119" s="5">
        <v>0</v>
      </c>
      <c r="Q119" s="5">
        <v>7925.51</v>
      </c>
      <c r="R119" s="5">
        <v>16049.74</v>
      </c>
      <c r="S119" s="5">
        <v>0</v>
      </c>
      <c r="T119" s="5">
        <v>415</v>
      </c>
      <c r="U119" s="5">
        <v>415</v>
      </c>
      <c r="V119" s="5">
        <v>415</v>
      </c>
      <c r="W119" s="5">
        <v>-317.23</v>
      </c>
      <c r="X119" s="5">
        <v>-440.07</v>
      </c>
      <c r="Y119" s="5">
        <v>0</v>
      </c>
      <c r="Z119" s="5">
        <v>-15629.88</v>
      </c>
    </row>
    <row r="120" spans="1:26">
      <c r="A120" s="5" t="s">
        <v>2648</v>
      </c>
      <c r="B120" s="5" t="s">
        <v>1009</v>
      </c>
      <c r="C120" s="5" t="s">
        <v>1010</v>
      </c>
      <c r="D120" s="5" t="s">
        <v>496</v>
      </c>
      <c r="E120" s="87" t="s">
        <v>1011</v>
      </c>
      <c r="F120" s="5" t="s">
        <v>501</v>
      </c>
      <c r="G120" s="5" t="s">
        <v>502</v>
      </c>
      <c r="H120" s="5" t="s">
        <v>2649</v>
      </c>
      <c r="I120" s="5" t="s">
        <v>496</v>
      </c>
      <c r="J120" s="5" t="s">
        <v>2650</v>
      </c>
      <c r="K120" s="5" t="s">
        <v>2651</v>
      </c>
      <c r="L120" s="84" t="s">
        <v>496</v>
      </c>
      <c r="M120" s="5" t="s">
        <v>1733</v>
      </c>
      <c r="N120" s="87">
        <v>11968</v>
      </c>
      <c r="O120" s="5">
        <v>18089</v>
      </c>
      <c r="P120" s="5">
        <v>19430</v>
      </c>
      <c r="Q120" s="5">
        <v>2602.6999999999998</v>
      </c>
      <c r="R120" s="5">
        <v>8381.09</v>
      </c>
      <c r="S120" s="5">
        <v>8445.81</v>
      </c>
      <c r="T120" s="5">
        <v>415</v>
      </c>
      <c r="U120" s="5">
        <v>415</v>
      </c>
      <c r="V120" s="5">
        <v>415</v>
      </c>
      <c r="W120" s="5">
        <v>-312.60000000000002</v>
      </c>
      <c r="X120" s="5">
        <v>-323.60000000000002</v>
      </c>
      <c r="Y120" s="5">
        <v>0</v>
      </c>
      <c r="Z120" s="5">
        <v>-11492.76</v>
      </c>
    </row>
    <row r="121" spans="1:26">
      <c r="A121" s="5" t="s">
        <v>2746</v>
      </c>
      <c r="B121" s="5" t="s">
        <v>940</v>
      </c>
      <c r="C121" s="5" t="s">
        <v>941</v>
      </c>
      <c r="D121" s="5" t="s">
        <v>496</v>
      </c>
      <c r="E121" s="87" t="s">
        <v>942</v>
      </c>
      <c r="F121" s="5" t="s">
        <v>501</v>
      </c>
      <c r="G121" s="5" t="s">
        <v>502</v>
      </c>
      <c r="H121" s="5" t="s">
        <v>2747</v>
      </c>
      <c r="I121" s="5" t="s">
        <v>496</v>
      </c>
      <c r="J121" s="5" t="s">
        <v>2748</v>
      </c>
      <c r="K121" s="5" t="s">
        <v>2749</v>
      </c>
      <c r="L121" s="84" t="s">
        <v>496</v>
      </c>
      <c r="M121" s="5" t="s">
        <v>1733</v>
      </c>
      <c r="N121" s="87">
        <v>2051</v>
      </c>
      <c r="O121" s="5">
        <v>2499</v>
      </c>
      <c r="P121" s="5">
        <v>2470</v>
      </c>
      <c r="Q121" s="5">
        <v>526.48</v>
      </c>
      <c r="R121" s="5">
        <v>1175.9000000000001</v>
      </c>
      <c r="S121" s="5">
        <v>1029.01</v>
      </c>
      <c r="T121" s="5">
        <v>415</v>
      </c>
      <c r="U121" s="5">
        <v>415</v>
      </c>
      <c r="V121" s="5">
        <v>415</v>
      </c>
      <c r="W121" s="5">
        <v>-73.7</v>
      </c>
      <c r="X121" s="5">
        <v>-47.21</v>
      </c>
      <c r="Y121" s="5">
        <v>0</v>
      </c>
      <c r="Z121" s="5">
        <v>-2508.48</v>
      </c>
    </row>
    <row r="122" spans="1:26">
      <c r="A122" s="5" t="s">
        <v>2790</v>
      </c>
      <c r="B122" s="5" t="s">
        <v>887</v>
      </c>
      <c r="C122" s="5" t="s">
        <v>888</v>
      </c>
      <c r="D122" s="5" t="s">
        <v>496</v>
      </c>
      <c r="E122" s="87" t="s">
        <v>889</v>
      </c>
      <c r="F122" s="5" t="s">
        <v>501</v>
      </c>
      <c r="G122" s="5" t="s">
        <v>502</v>
      </c>
      <c r="H122" s="5" t="s">
        <v>2791</v>
      </c>
      <c r="I122" s="5" t="s">
        <v>496</v>
      </c>
      <c r="J122" s="5" t="s">
        <v>2792</v>
      </c>
      <c r="K122" s="5" t="s">
        <v>2793</v>
      </c>
      <c r="L122" s="84" t="s">
        <v>496</v>
      </c>
      <c r="M122" s="5" t="s">
        <v>1733</v>
      </c>
      <c r="N122" s="87">
        <v>3764</v>
      </c>
      <c r="O122" s="5">
        <v>2971</v>
      </c>
      <c r="P122" s="5">
        <v>2663</v>
      </c>
      <c r="Q122" s="5">
        <v>885.11</v>
      </c>
      <c r="R122" s="5">
        <v>1391.4</v>
      </c>
      <c r="S122" s="5">
        <v>882.02</v>
      </c>
      <c r="T122" s="5">
        <v>415</v>
      </c>
      <c r="U122" s="5">
        <v>415</v>
      </c>
      <c r="V122" s="5">
        <v>415</v>
      </c>
      <c r="W122" s="5">
        <v>-328.93</v>
      </c>
      <c r="X122" s="5">
        <v>-406.64</v>
      </c>
      <c r="Y122" s="5">
        <v>0</v>
      </c>
      <c r="Z122" s="5">
        <v>-11180.88</v>
      </c>
    </row>
    <row r="123" spans="1:26">
      <c r="A123" s="5" t="s">
        <v>2794</v>
      </c>
      <c r="B123" s="5" t="s">
        <v>887</v>
      </c>
      <c r="C123" s="5" t="s">
        <v>888</v>
      </c>
      <c r="D123" s="5" t="s">
        <v>496</v>
      </c>
      <c r="E123" s="87" t="s">
        <v>889</v>
      </c>
      <c r="F123" s="5" t="s">
        <v>501</v>
      </c>
      <c r="G123" s="5" t="s">
        <v>502</v>
      </c>
      <c r="H123" s="5" t="s">
        <v>2795</v>
      </c>
      <c r="I123" s="5" t="s">
        <v>496</v>
      </c>
      <c r="J123" s="5" t="s">
        <v>2796</v>
      </c>
      <c r="K123" s="5" t="s">
        <v>2797</v>
      </c>
      <c r="L123" s="84" t="s">
        <v>496</v>
      </c>
      <c r="M123" s="5" t="s">
        <v>1783</v>
      </c>
      <c r="N123" s="87">
        <v>105256</v>
      </c>
      <c r="O123" s="5">
        <v>105473</v>
      </c>
      <c r="P123" s="5">
        <v>66575</v>
      </c>
      <c r="Q123" s="5">
        <v>21966.32</v>
      </c>
      <c r="R123" s="5">
        <v>28126.41</v>
      </c>
      <c r="S123" s="5">
        <v>16124.38</v>
      </c>
      <c r="T123" s="5">
        <v>415</v>
      </c>
      <c r="U123" s="5">
        <v>415</v>
      </c>
      <c r="V123" s="5">
        <v>415</v>
      </c>
      <c r="W123" s="5">
        <v>-86.88</v>
      </c>
      <c r="X123" s="5">
        <v>-40.86</v>
      </c>
      <c r="Y123" s="5">
        <v>0</v>
      </c>
      <c r="Z123" s="5">
        <v>-3072.36</v>
      </c>
    </row>
    <row r="124" spans="1:26">
      <c r="A124" s="5" t="s">
        <v>2798</v>
      </c>
      <c r="B124" s="5" t="s">
        <v>887</v>
      </c>
      <c r="C124" s="5" t="s">
        <v>888</v>
      </c>
      <c r="D124" s="5" t="s">
        <v>496</v>
      </c>
      <c r="E124" s="87" t="s">
        <v>889</v>
      </c>
      <c r="F124" s="5" t="s">
        <v>501</v>
      </c>
      <c r="G124" s="5" t="s">
        <v>502</v>
      </c>
      <c r="H124" s="5" t="s">
        <v>2799</v>
      </c>
      <c r="I124" s="5" t="s">
        <v>496</v>
      </c>
      <c r="J124" s="5" t="s">
        <v>2800</v>
      </c>
      <c r="K124" s="5" t="s">
        <v>2801</v>
      </c>
      <c r="L124" s="84" t="s">
        <v>496</v>
      </c>
      <c r="M124" s="5" t="s">
        <v>1733</v>
      </c>
      <c r="N124" s="87">
        <v>369</v>
      </c>
      <c r="O124" s="5">
        <v>357</v>
      </c>
      <c r="P124" s="5">
        <v>203</v>
      </c>
      <c r="Q124" s="5">
        <v>184.08</v>
      </c>
      <c r="R124" s="5">
        <v>209.57</v>
      </c>
      <c r="S124" s="5">
        <v>191.09</v>
      </c>
      <c r="T124" s="5">
        <v>415</v>
      </c>
      <c r="U124" s="5">
        <v>415</v>
      </c>
      <c r="V124" s="5">
        <v>415</v>
      </c>
      <c r="W124" s="5">
        <v>-376.25</v>
      </c>
      <c r="X124" s="5">
        <v>-421.02</v>
      </c>
      <c r="Y124" s="5">
        <v>0</v>
      </c>
      <c r="Z124" s="5">
        <v>0</v>
      </c>
    </row>
    <row r="125" spans="1:26">
      <c r="A125" s="5" t="s">
        <v>2199</v>
      </c>
      <c r="B125" s="5" t="s">
        <v>1333</v>
      </c>
      <c r="C125" s="5" t="s">
        <v>1334</v>
      </c>
      <c r="D125" s="5" t="s">
        <v>496</v>
      </c>
      <c r="E125" s="87" t="s">
        <v>1335</v>
      </c>
      <c r="F125" s="5" t="s">
        <v>589</v>
      </c>
      <c r="G125" s="5" t="s">
        <v>502</v>
      </c>
      <c r="H125" s="5" t="s">
        <v>2200</v>
      </c>
      <c r="I125" s="5" t="s">
        <v>496</v>
      </c>
      <c r="J125" s="5" t="s">
        <v>2201</v>
      </c>
      <c r="K125" s="5" t="s">
        <v>2202</v>
      </c>
      <c r="L125" s="84" t="s">
        <v>496</v>
      </c>
      <c r="M125" s="5" t="s">
        <v>1733</v>
      </c>
      <c r="N125" s="87">
        <v>68550</v>
      </c>
      <c r="O125" s="5">
        <v>75395</v>
      </c>
      <c r="P125" s="5">
        <v>0</v>
      </c>
      <c r="Q125" s="5">
        <v>14448.73</v>
      </c>
      <c r="R125" s="5">
        <v>34406.14</v>
      </c>
      <c r="S125" s="5">
        <v>0</v>
      </c>
      <c r="T125" s="5">
        <v>415</v>
      </c>
      <c r="U125" s="5">
        <v>415</v>
      </c>
      <c r="V125" s="5">
        <v>415</v>
      </c>
      <c r="W125" s="5">
        <v>-32.06</v>
      </c>
      <c r="X125" s="5">
        <v>-103.01</v>
      </c>
      <c r="Y125" s="5">
        <v>0</v>
      </c>
      <c r="Z125" s="5">
        <v>-449.95</v>
      </c>
    </row>
    <row r="126" spans="1:26">
      <c r="A126" s="5" t="s">
        <v>2229</v>
      </c>
      <c r="B126" s="5" t="s">
        <v>1310</v>
      </c>
      <c r="C126" s="5" t="s">
        <v>1311</v>
      </c>
      <c r="D126" s="5" t="s">
        <v>496</v>
      </c>
      <c r="E126" s="87" t="s">
        <v>1312</v>
      </c>
      <c r="F126" s="5" t="s">
        <v>575</v>
      </c>
      <c r="G126" s="5" t="s">
        <v>502</v>
      </c>
      <c r="H126" s="5" t="s">
        <v>2230</v>
      </c>
      <c r="I126" s="5" t="s">
        <v>496</v>
      </c>
      <c r="J126" s="5" t="s">
        <v>2231</v>
      </c>
      <c r="K126" s="5" t="s">
        <v>2232</v>
      </c>
      <c r="L126" s="84" t="s">
        <v>496</v>
      </c>
      <c r="M126" s="5" t="s">
        <v>1733</v>
      </c>
      <c r="N126" s="87">
        <v>21115</v>
      </c>
      <c r="O126" s="5">
        <v>24969</v>
      </c>
      <c r="P126" s="5">
        <v>22210</v>
      </c>
      <c r="Q126" s="5">
        <v>4547.9399999999996</v>
      </c>
      <c r="R126" s="5">
        <v>11455.28</v>
      </c>
      <c r="S126" s="5">
        <v>7312.93</v>
      </c>
      <c r="T126" s="5">
        <v>415</v>
      </c>
      <c r="U126" s="5">
        <v>415</v>
      </c>
      <c r="V126" s="5">
        <v>415</v>
      </c>
      <c r="W126" s="5">
        <v>-152.94</v>
      </c>
      <c r="X126" s="5">
        <v>-187.83</v>
      </c>
      <c r="Y126" s="5">
        <v>0</v>
      </c>
      <c r="Z126" s="5">
        <v>-6605.64</v>
      </c>
    </row>
    <row r="127" spans="1:26">
      <c r="A127" s="5" t="s">
        <v>2233</v>
      </c>
      <c r="B127" s="5" t="s">
        <v>1310</v>
      </c>
      <c r="C127" s="5" t="s">
        <v>1311</v>
      </c>
      <c r="D127" s="5" t="s">
        <v>496</v>
      </c>
      <c r="E127" s="87" t="s">
        <v>1312</v>
      </c>
      <c r="F127" s="5" t="s">
        <v>575</v>
      </c>
      <c r="G127" s="5" t="s">
        <v>502</v>
      </c>
      <c r="H127" s="5" t="s">
        <v>2234</v>
      </c>
      <c r="I127" s="5" t="s">
        <v>496</v>
      </c>
      <c r="J127" s="5" t="s">
        <v>2235</v>
      </c>
      <c r="K127" s="5" t="s">
        <v>2236</v>
      </c>
      <c r="L127" s="84" t="s">
        <v>496</v>
      </c>
      <c r="M127" s="5" t="s">
        <v>1733</v>
      </c>
      <c r="N127" s="87">
        <v>0</v>
      </c>
      <c r="O127" s="5">
        <v>0</v>
      </c>
      <c r="P127" s="5">
        <v>0</v>
      </c>
      <c r="Q127" s="5">
        <v>97.08</v>
      </c>
      <c r="R127" s="5">
        <v>37.17</v>
      </c>
      <c r="S127" s="5">
        <v>142.44999999999999</v>
      </c>
      <c r="T127" s="5">
        <v>415</v>
      </c>
      <c r="U127" s="5">
        <v>415</v>
      </c>
      <c r="V127" s="5">
        <v>415</v>
      </c>
      <c r="W127" s="5">
        <v>0</v>
      </c>
      <c r="X127" s="5">
        <v>-238.63</v>
      </c>
      <c r="Y127" s="5">
        <v>0</v>
      </c>
      <c r="Z127" s="5">
        <v>-9904.68</v>
      </c>
    </row>
    <row r="128" spans="1:26">
      <c r="A128" s="5" t="s">
        <v>2237</v>
      </c>
      <c r="B128" s="5" t="s">
        <v>1306</v>
      </c>
      <c r="C128" s="5" t="s">
        <v>1307</v>
      </c>
      <c r="D128" s="5" t="s">
        <v>496</v>
      </c>
      <c r="E128" s="87" t="s">
        <v>1308</v>
      </c>
      <c r="F128" s="5" t="s">
        <v>575</v>
      </c>
      <c r="G128" s="5" t="s">
        <v>502</v>
      </c>
      <c r="H128" s="5" t="s">
        <v>2238</v>
      </c>
      <c r="I128" s="5" t="s">
        <v>496</v>
      </c>
      <c r="J128" s="5" t="s">
        <v>2239</v>
      </c>
      <c r="K128" s="5" t="s">
        <v>2240</v>
      </c>
      <c r="L128" s="84" t="s">
        <v>496</v>
      </c>
      <c r="M128" s="5" t="s">
        <v>1733</v>
      </c>
      <c r="N128" s="87">
        <v>2236</v>
      </c>
      <c r="O128" s="5">
        <v>2311</v>
      </c>
      <c r="P128" s="5">
        <v>2306</v>
      </c>
      <c r="Q128" s="5">
        <v>565.21</v>
      </c>
      <c r="R128" s="5">
        <v>1090.53</v>
      </c>
      <c r="S128" s="5">
        <v>953.83</v>
      </c>
      <c r="T128" s="5">
        <v>415</v>
      </c>
      <c r="U128" s="5">
        <v>415</v>
      </c>
      <c r="V128" s="5">
        <v>415</v>
      </c>
      <c r="W128" s="5">
        <v>-1014.74</v>
      </c>
      <c r="X128" s="5">
        <v>-1007.04</v>
      </c>
      <c r="Y128" s="5">
        <v>0</v>
      </c>
      <c r="Z128" s="5">
        <v>-36638.879999999997</v>
      </c>
    </row>
    <row r="129" spans="1:26">
      <c r="A129" s="5" t="s">
        <v>3154</v>
      </c>
      <c r="B129" s="5" t="s">
        <v>609</v>
      </c>
      <c r="C129" s="5" t="s">
        <v>610</v>
      </c>
      <c r="D129" s="5" t="s">
        <v>496</v>
      </c>
      <c r="E129" s="87" t="s">
        <v>611</v>
      </c>
      <c r="F129" s="5" t="s">
        <v>534</v>
      </c>
      <c r="G129" s="5" t="s">
        <v>502</v>
      </c>
      <c r="H129" s="5" t="s">
        <v>3155</v>
      </c>
      <c r="I129" s="5" t="s">
        <v>496</v>
      </c>
      <c r="J129" s="5" t="s">
        <v>3156</v>
      </c>
      <c r="K129" s="5" t="s">
        <v>3157</v>
      </c>
      <c r="L129" s="84" t="s">
        <v>496</v>
      </c>
      <c r="M129" s="5" t="s">
        <v>1733</v>
      </c>
      <c r="N129" s="87">
        <v>7955</v>
      </c>
      <c r="O129" s="5">
        <v>7810</v>
      </c>
      <c r="P129" s="5">
        <v>9502</v>
      </c>
      <c r="Q129" s="5">
        <v>1762.55</v>
      </c>
      <c r="R129" s="5">
        <v>3620.91</v>
      </c>
      <c r="S129" s="5">
        <v>3767.68</v>
      </c>
      <c r="T129" s="5">
        <v>415</v>
      </c>
      <c r="U129" s="5">
        <v>415</v>
      </c>
      <c r="V129" s="5">
        <v>415</v>
      </c>
      <c r="W129" s="5">
        <v>-236.17</v>
      </c>
      <c r="X129" s="5">
        <v>-243.64</v>
      </c>
      <c r="Y129" s="5">
        <v>0</v>
      </c>
      <c r="Z129" s="5">
        <v>-8600.52</v>
      </c>
    </row>
    <row r="130" spans="1:26">
      <c r="A130" s="5" t="s">
        <v>3158</v>
      </c>
      <c r="B130" s="5" t="s">
        <v>609</v>
      </c>
      <c r="C130" s="5" t="s">
        <v>610</v>
      </c>
      <c r="D130" s="5" t="s">
        <v>496</v>
      </c>
      <c r="E130" s="87" t="s">
        <v>611</v>
      </c>
      <c r="F130" s="5" t="s">
        <v>534</v>
      </c>
      <c r="G130" s="5" t="s">
        <v>502</v>
      </c>
      <c r="H130" s="5" t="s">
        <v>3159</v>
      </c>
      <c r="I130" s="5" t="s">
        <v>496</v>
      </c>
      <c r="J130" s="5" t="s">
        <v>3160</v>
      </c>
      <c r="K130" s="5" t="s">
        <v>3161</v>
      </c>
      <c r="L130" s="84" t="s">
        <v>496</v>
      </c>
      <c r="M130" s="5" t="s">
        <v>1733</v>
      </c>
      <c r="N130" s="87">
        <v>2021</v>
      </c>
      <c r="O130" s="5">
        <v>1930</v>
      </c>
      <c r="P130" s="5">
        <v>2309</v>
      </c>
      <c r="Q130" s="5">
        <v>520.19000000000005</v>
      </c>
      <c r="R130" s="5">
        <v>913.92</v>
      </c>
      <c r="S130" s="5">
        <v>1009.86</v>
      </c>
      <c r="T130" s="5">
        <v>415</v>
      </c>
      <c r="U130" s="5">
        <v>415</v>
      </c>
      <c r="V130" s="5">
        <v>415</v>
      </c>
      <c r="W130" s="5">
        <v>-230.73</v>
      </c>
      <c r="X130" s="5">
        <v>-207.34</v>
      </c>
      <c r="Y130" s="5">
        <v>0</v>
      </c>
      <c r="Z130" s="5">
        <v>0</v>
      </c>
    </row>
    <row r="131" spans="1:26">
      <c r="A131" s="5" t="s">
        <v>3162</v>
      </c>
      <c r="B131" s="5" t="s">
        <v>609</v>
      </c>
      <c r="C131" s="5" t="s">
        <v>610</v>
      </c>
      <c r="D131" s="5" t="s">
        <v>496</v>
      </c>
      <c r="E131" s="87" t="s">
        <v>611</v>
      </c>
      <c r="F131" s="5" t="s">
        <v>534</v>
      </c>
      <c r="G131" s="5" t="s">
        <v>502</v>
      </c>
      <c r="H131" s="5" t="s">
        <v>3163</v>
      </c>
      <c r="I131" s="5" t="s">
        <v>496</v>
      </c>
      <c r="J131" s="5" t="s">
        <v>3164</v>
      </c>
      <c r="K131" s="5" t="s">
        <v>3165</v>
      </c>
      <c r="L131" s="84" t="s">
        <v>496</v>
      </c>
      <c r="M131" s="5" t="s">
        <v>1733</v>
      </c>
      <c r="N131" s="87">
        <v>2216</v>
      </c>
      <c r="O131" s="5">
        <v>2216</v>
      </c>
      <c r="P131" s="5">
        <v>2522</v>
      </c>
      <c r="Q131" s="5">
        <v>561.01</v>
      </c>
      <c r="R131" s="5">
        <v>1047.3399999999999</v>
      </c>
      <c r="S131" s="5">
        <v>1071.25</v>
      </c>
      <c r="T131" s="5">
        <v>415</v>
      </c>
      <c r="U131" s="5">
        <v>415</v>
      </c>
      <c r="V131" s="5">
        <v>415</v>
      </c>
      <c r="W131" s="5">
        <v>-118.21</v>
      </c>
      <c r="X131" s="5">
        <v>-141.68</v>
      </c>
      <c r="Y131" s="5">
        <v>0</v>
      </c>
      <c r="Z131" s="5">
        <v>-4995.24</v>
      </c>
    </row>
    <row r="132" spans="1:26">
      <c r="A132" s="5" t="s">
        <v>3166</v>
      </c>
      <c r="B132" s="5" t="s">
        <v>609</v>
      </c>
      <c r="C132" s="5" t="s">
        <v>610</v>
      </c>
      <c r="D132" s="5" t="s">
        <v>496</v>
      </c>
      <c r="E132" s="87" t="s">
        <v>611</v>
      </c>
      <c r="F132" s="5" t="s">
        <v>534</v>
      </c>
      <c r="G132" s="5" t="s">
        <v>502</v>
      </c>
      <c r="H132" s="5" t="s">
        <v>3167</v>
      </c>
      <c r="I132" s="5" t="s">
        <v>496</v>
      </c>
      <c r="J132" s="5" t="s">
        <v>3168</v>
      </c>
      <c r="K132" s="5" t="s">
        <v>3169</v>
      </c>
      <c r="L132" s="84" t="s">
        <v>496</v>
      </c>
      <c r="M132" s="5" t="s">
        <v>1733</v>
      </c>
      <c r="N132" s="87">
        <v>1440</v>
      </c>
      <c r="O132" s="5">
        <v>1465</v>
      </c>
      <c r="P132" s="5">
        <v>1468</v>
      </c>
      <c r="Q132" s="5">
        <v>398.57</v>
      </c>
      <c r="R132" s="5">
        <v>705.86</v>
      </c>
      <c r="S132" s="5">
        <v>643.32000000000005</v>
      </c>
      <c r="T132" s="5">
        <v>415</v>
      </c>
      <c r="U132" s="5">
        <v>415</v>
      </c>
      <c r="V132" s="5">
        <v>415</v>
      </c>
      <c r="W132" s="5">
        <v>-3.34</v>
      </c>
      <c r="X132" s="5">
        <v>-3.34</v>
      </c>
      <c r="Y132" s="5">
        <v>0</v>
      </c>
      <c r="Z132" s="5">
        <v>0</v>
      </c>
    </row>
    <row r="133" spans="1:26">
      <c r="A133" s="5" t="s">
        <v>3170</v>
      </c>
      <c r="B133" s="5" t="s">
        <v>609</v>
      </c>
      <c r="C133" s="5" t="s">
        <v>610</v>
      </c>
      <c r="D133" s="5" t="s">
        <v>496</v>
      </c>
      <c r="E133" s="87" t="s">
        <v>611</v>
      </c>
      <c r="F133" s="5" t="s">
        <v>534</v>
      </c>
      <c r="G133" s="5" t="s">
        <v>502</v>
      </c>
      <c r="H133" s="5" t="s">
        <v>3171</v>
      </c>
      <c r="I133" s="5" t="s">
        <v>496</v>
      </c>
      <c r="J133" s="5" t="s">
        <v>3172</v>
      </c>
      <c r="K133" s="5" t="s">
        <v>3173</v>
      </c>
      <c r="L133" s="84" t="s">
        <v>496</v>
      </c>
      <c r="M133" s="5" t="s">
        <v>1733</v>
      </c>
      <c r="N133" s="87">
        <v>1246</v>
      </c>
      <c r="O133" s="5">
        <v>1200</v>
      </c>
      <c r="P133" s="5">
        <v>1135</v>
      </c>
      <c r="Q133" s="5">
        <v>357.92</v>
      </c>
      <c r="R133" s="5">
        <v>579.22</v>
      </c>
      <c r="S133" s="5">
        <v>516.85</v>
      </c>
      <c r="T133" s="5">
        <v>415</v>
      </c>
      <c r="U133" s="5">
        <v>415</v>
      </c>
      <c r="V133" s="5">
        <v>415</v>
      </c>
      <c r="W133" s="5">
        <v>-15.5</v>
      </c>
      <c r="X133" s="5">
        <v>-16.149999999999999</v>
      </c>
      <c r="Y133" s="5">
        <v>0</v>
      </c>
      <c r="Z133" s="5">
        <v>-448.56</v>
      </c>
    </row>
    <row r="134" spans="1:26">
      <c r="A134" s="5" t="s">
        <v>3174</v>
      </c>
      <c r="B134" s="5" t="s">
        <v>609</v>
      </c>
      <c r="C134" s="5" t="s">
        <v>610</v>
      </c>
      <c r="D134" s="5" t="s">
        <v>496</v>
      </c>
      <c r="E134" s="87" t="s">
        <v>611</v>
      </c>
      <c r="F134" s="5" t="s">
        <v>534</v>
      </c>
      <c r="G134" s="5" t="s">
        <v>502</v>
      </c>
      <c r="H134" s="5" t="s">
        <v>3175</v>
      </c>
      <c r="I134" s="5" t="s">
        <v>496</v>
      </c>
      <c r="J134" s="5" t="s">
        <v>3176</v>
      </c>
      <c r="K134" s="5" t="s">
        <v>3177</v>
      </c>
      <c r="L134" s="84" t="s">
        <v>496</v>
      </c>
      <c r="M134" s="5" t="s">
        <v>1733</v>
      </c>
      <c r="N134" s="87">
        <v>437</v>
      </c>
      <c r="O134" s="5">
        <v>582</v>
      </c>
      <c r="P134" s="5">
        <v>1267</v>
      </c>
      <c r="Q134" s="5">
        <v>188.57</v>
      </c>
      <c r="R134" s="5">
        <v>302.47000000000003</v>
      </c>
      <c r="S134" s="5">
        <v>741.61</v>
      </c>
      <c r="T134" s="5">
        <v>415</v>
      </c>
      <c r="U134" s="5">
        <v>415</v>
      </c>
      <c r="V134" s="5">
        <v>415</v>
      </c>
      <c r="W134" s="5">
        <v>-15.65</v>
      </c>
      <c r="X134" s="5">
        <v>-13.07</v>
      </c>
      <c r="Y134" s="5">
        <v>0</v>
      </c>
      <c r="Z134" s="5">
        <v>-512.16</v>
      </c>
    </row>
    <row r="135" spans="1:26">
      <c r="A135" s="5" t="s">
        <v>3178</v>
      </c>
      <c r="B135" s="5" t="s">
        <v>609</v>
      </c>
      <c r="C135" s="5" t="s">
        <v>610</v>
      </c>
      <c r="D135" s="5" t="s">
        <v>496</v>
      </c>
      <c r="E135" s="87" t="s">
        <v>611</v>
      </c>
      <c r="F135" s="5" t="s">
        <v>534</v>
      </c>
      <c r="G135" s="5" t="s">
        <v>502</v>
      </c>
      <c r="H135" s="5" t="s">
        <v>3179</v>
      </c>
      <c r="I135" s="5" t="s">
        <v>496</v>
      </c>
      <c r="J135" s="5" t="s">
        <v>3180</v>
      </c>
      <c r="K135" s="5" t="s">
        <v>3181</v>
      </c>
      <c r="L135" s="84" t="s">
        <v>496</v>
      </c>
      <c r="M135" s="5" t="s">
        <v>1733</v>
      </c>
      <c r="N135" s="87">
        <v>3885</v>
      </c>
      <c r="O135" s="5">
        <v>3728</v>
      </c>
      <c r="P135" s="5">
        <v>3353</v>
      </c>
      <c r="Q135" s="5">
        <v>910.45</v>
      </c>
      <c r="R135" s="5">
        <v>1730.91</v>
      </c>
      <c r="S135" s="5">
        <v>1215.26</v>
      </c>
      <c r="T135" s="5">
        <v>415</v>
      </c>
      <c r="U135" s="5">
        <v>415</v>
      </c>
      <c r="V135" s="5">
        <v>415</v>
      </c>
      <c r="W135" s="5">
        <v>0</v>
      </c>
      <c r="X135" s="5">
        <v>-840.33</v>
      </c>
      <c r="Y135" s="5">
        <v>0</v>
      </c>
      <c r="Z135" s="5">
        <v>-5245.74</v>
      </c>
    </row>
    <row r="136" spans="1:26">
      <c r="A136" s="5" t="s">
        <v>3182</v>
      </c>
      <c r="B136" s="5" t="s">
        <v>609</v>
      </c>
      <c r="C136" s="5" t="s">
        <v>610</v>
      </c>
      <c r="D136" s="5" t="s">
        <v>496</v>
      </c>
      <c r="E136" s="87" t="s">
        <v>611</v>
      </c>
      <c r="F136" s="5" t="s">
        <v>534</v>
      </c>
      <c r="G136" s="5" t="s">
        <v>502</v>
      </c>
      <c r="H136" s="5" t="s">
        <v>3183</v>
      </c>
      <c r="I136" s="5" t="s">
        <v>496</v>
      </c>
      <c r="J136" s="5" t="s">
        <v>3184</v>
      </c>
      <c r="K136" s="5" t="s">
        <v>3185</v>
      </c>
      <c r="L136" s="84" t="s">
        <v>496</v>
      </c>
      <c r="M136" s="5" t="s">
        <v>1733</v>
      </c>
      <c r="N136" s="87">
        <v>85</v>
      </c>
      <c r="O136" s="5">
        <v>78</v>
      </c>
      <c r="P136" s="5">
        <v>234</v>
      </c>
      <c r="Q136" s="5">
        <v>114.89</v>
      </c>
      <c r="R136" s="5">
        <v>72.73</v>
      </c>
      <c r="S136" s="5">
        <v>253.48</v>
      </c>
      <c r="T136" s="5">
        <v>415</v>
      </c>
      <c r="U136" s="5">
        <v>415</v>
      </c>
      <c r="V136" s="5">
        <v>415</v>
      </c>
      <c r="W136" s="5">
        <v>-57.63</v>
      </c>
      <c r="X136" s="5">
        <v>-78.569999999999993</v>
      </c>
      <c r="Y136" s="5">
        <v>0</v>
      </c>
      <c r="Z136" s="5">
        <v>-2717.64</v>
      </c>
    </row>
    <row r="137" spans="1:26">
      <c r="A137" s="5" t="s">
        <v>3186</v>
      </c>
      <c r="B137" s="5" t="s">
        <v>609</v>
      </c>
      <c r="C137" s="5" t="s">
        <v>610</v>
      </c>
      <c r="D137" s="5" t="s">
        <v>496</v>
      </c>
      <c r="E137" s="87" t="s">
        <v>611</v>
      </c>
      <c r="F137" s="5" t="s">
        <v>534</v>
      </c>
      <c r="G137" s="5" t="s">
        <v>502</v>
      </c>
      <c r="H137" s="5" t="s">
        <v>3187</v>
      </c>
      <c r="I137" s="5" t="s">
        <v>496</v>
      </c>
      <c r="J137" s="5" t="s">
        <v>3188</v>
      </c>
      <c r="K137" s="5" t="s">
        <v>3189</v>
      </c>
      <c r="L137" s="84" t="s">
        <v>496</v>
      </c>
      <c r="M137" s="5" t="s">
        <v>1733</v>
      </c>
      <c r="N137" s="87">
        <v>2469</v>
      </c>
      <c r="O137" s="5">
        <v>2521</v>
      </c>
      <c r="P137" s="5">
        <v>2059</v>
      </c>
      <c r="Q137" s="5">
        <v>613.99</v>
      </c>
      <c r="R137" s="5">
        <v>1176.1199999999999</v>
      </c>
      <c r="S137" s="5">
        <v>759.88</v>
      </c>
      <c r="T137" s="5">
        <v>415</v>
      </c>
      <c r="U137" s="5">
        <v>415</v>
      </c>
      <c r="V137" s="5">
        <v>415</v>
      </c>
      <c r="W137" s="5">
        <v>-86.42</v>
      </c>
      <c r="X137" s="5">
        <v>-108.2</v>
      </c>
      <c r="Y137" s="5">
        <v>0</v>
      </c>
      <c r="Z137" s="5">
        <v>-3299.52</v>
      </c>
    </row>
    <row r="138" spans="1:26">
      <c r="A138" s="5" t="s">
        <v>3190</v>
      </c>
      <c r="B138" s="5" t="s">
        <v>609</v>
      </c>
      <c r="C138" s="5" t="s">
        <v>610</v>
      </c>
      <c r="D138" s="5" t="s">
        <v>496</v>
      </c>
      <c r="E138" s="87" t="s">
        <v>611</v>
      </c>
      <c r="F138" s="5" t="s">
        <v>534</v>
      </c>
      <c r="G138" s="5" t="s">
        <v>502</v>
      </c>
      <c r="H138" s="5" t="s">
        <v>3191</v>
      </c>
      <c r="I138" s="5" t="s">
        <v>496</v>
      </c>
      <c r="J138" s="5" t="s">
        <v>3192</v>
      </c>
      <c r="K138" s="5" t="s">
        <v>3193</v>
      </c>
      <c r="L138" s="84" t="s">
        <v>496</v>
      </c>
      <c r="M138" s="5" t="s">
        <v>1733</v>
      </c>
      <c r="N138" s="87">
        <v>6661</v>
      </c>
      <c r="O138" s="5">
        <v>6763</v>
      </c>
      <c r="P138" s="5">
        <v>5432</v>
      </c>
      <c r="Q138" s="5">
        <v>1491.64</v>
      </c>
      <c r="R138" s="5">
        <v>3104.39</v>
      </c>
      <c r="S138" s="5">
        <v>1751.81</v>
      </c>
      <c r="T138" s="5">
        <v>415</v>
      </c>
      <c r="U138" s="5">
        <v>415</v>
      </c>
      <c r="V138" s="5">
        <v>415</v>
      </c>
      <c r="W138" s="5">
        <v>0</v>
      </c>
      <c r="X138" s="5">
        <v>0</v>
      </c>
      <c r="Y138" s="5">
        <v>0</v>
      </c>
      <c r="Z138" s="5">
        <v>-4001.2</v>
      </c>
    </row>
    <row r="139" spans="1:26">
      <c r="A139" s="5" t="s">
        <v>2250</v>
      </c>
      <c r="B139" s="5" t="s">
        <v>1294</v>
      </c>
      <c r="C139" s="5" t="s">
        <v>1295</v>
      </c>
      <c r="D139" s="5" t="s">
        <v>496</v>
      </c>
      <c r="E139" s="87" t="s">
        <v>1296</v>
      </c>
      <c r="F139" s="5" t="s">
        <v>534</v>
      </c>
      <c r="G139" s="5" t="s">
        <v>502</v>
      </c>
      <c r="H139" s="5" t="s">
        <v>2251</v>
      </c>
      <c r="I139" s="5" t="s">
        <v>496</v>
      </c>
      <c r="J139" s="5" t="s">
        <v>2252</v>
      </c>
      <c r="K139" s="5" t="s">
        <v>2253</v>
      </c>
      <c r="L139" s="84" t="s">
        <v>496</v>
      </c>
      <c r="M139" s="5" t="s">
        <v>1733</v>
      </c>
      <c r="N139" s="87">
        <v>9980</v>
      </c>
      <c r="O139" s="5">
        <v>13586</v>
      </c>
      <c r="P139" s="5">
        <v>13482</v>
      </c>
      <c r="Q139" s="5">
        <v>2212.15</v>
      </c>
      <c r="R139" s="5">
        <v>6285.14</v>
      </c>
      <c r="S139" s="5">
        <v>4853.43</v>
      </c>
      <c r="T139" s="5">
        <v>415</v>
      </c>
      <c r="U139" s="5">
        <v>415</v>
      </c>
      <c r="V139" s="5">
        <v>415</v>
      </c>
      <c r="W139" s="5">
        <v>-157.29</v>
      </c>
      <c r="X139" s="5">
        <v>-135.83000000000001</v>
      </c>
      <c r="Y139" s="5">
        <v>0</v>
      </c>
      <c r="Z139" s="5">
        <v>-5583</v>
      </c>
    </row>
    <row r="140" spans="1:26">
      <c r="A140" s="5" t="s">
        <v>2553</v>
      </c>
      <c r="B140" s="5" t="s">
        <v>1066</v>
      </c>
      <c r="C140" s="5" t="s">
        <v>1067</v>
      </c>
      <c r="D140" s="5" t="s">
        <v>496</v>
      </c>
      <c r="E140" s="87" t="s">
        <v>1068</v>
      </c>
      <c r="F140" s="5" t="s">
        <v>605</v>
      </c>
      <c r="G140" s="5" t="s">
        <v>502</v>
      </c>
      <c r="H140" s="5" t="s">
        <v>2554</v>
      </c>
      <c r="I140" s="5" t="s">
        <v>496</v>
      </c>
      <c r="J140" s="5" t="s">
        <v>2555</v>
      </c>
      <c r="K140" s="5" t="s">
        <v>2556</v>
      </c>
      <c r="L140" s="84" t="s">
        <v>1985</v>
      </c>
      <c r="M140" s="5" t="s">
        <v>1733</v>
      </c>
      <c r="N140" s="87">
        <v>0</v>
      </c>
      <c r="O140" s="5">
        <v>0</v>
      </c>
      <c r="P140" s="5">
        <v>0</v>
      </c>
      <c r="Q140" s="5">
        <v>97.08</v>
      </c>
      <c r="R140" s="5">
        <v>37.380000000000003</v>
      </c>
      <c r="S140" s="5">
        <v>142.66999999999999</v>
      </c>
      <c r="T140" s="5">
        <v>415</v>
      </c>
      <c r="U140" s="5">
        <v>415</v>
      </c>
      <c r="V140" s="5">
        <v>415</v>
      </c>
      <c r="W140" s="5">
        <v>-1088.94</v>
      </c>
      <c r="X140" s="5">
        <v>-1123.6500000000001</v>
      </c>
      <c r="Y140" s="5">
        <v>0</v>
      </c>
      <c r="Z140" s="5">
        <v>-37685.160000000003</v>
      </c>
    </row>
    <row r="141" spans="1:26">
      <c r="A141" s="5" t="s">
        <v>2254</v>
      </c>
      <c r="B141" s="5" t="s">
        <v>1290</v>
      </c>
      <c r="C141" s="5" t="s">
        <v>1291</v>
      </c>
      <c r="D141" s="5" t="s">
        <v>496</v>
      </c>
      <c r="E141" s="87" t="s">
        <v>1292</v>
      </c>
      <c r="F141" s="5" t="s">
        <v>605</v>
      </c>
      <c r="G141" s="5" t="s">
        <v>502</v>
      </c>
      <c r="H141" s="5" t="s">
        <v>2255</v>
      </c>
      <c r="I141" s="5" t="s">
        <v>496</v>
      </c>
      <c r="J141" s="5" t="s">
        <v>2256</v>
      </c>
      <c r="K141" s="5" t="s">
        <v>2257</v>
      </c>
      <c r="L141" s="84" t="s">
        <v>496</v>
      </c>
      <c r="M141" s="5" t="s">
        <v>1733</v>
      </c>
      <c r="N141" s="87">
        <v>15272</v>
      </c>
      <c r="O141" s="5">
        <v>18932</v>
      </c>
      <c r="P141" s="5">
        <v>15345</v>
      </c>
      <c r="Q141" s="5">
        <v>3320.46</v>
      </c>
      <c r="R141" s="5">
        <v>8798.7000000000007</v>
      </c>
      <c r="S141" s="5">
        <v>5327.71</v>
      </c>
      <c r="T141" s="5">
        <v>415</v>
      </c>
      <c r="U141" s="5">
        <v>415</v>
      </c>
      <c r="V141" s="5">
        <v>415</v>
      </c>
      <c r="W141" s="5">
        <v>-22.04</v>
      </c>
      <c r="X141" s="5">
        <v>-28.36</v>
      </c>
      <c r="Y141" s="5">
        <v>0</v>
      </c>
      <c r="Z141" s="5">
        <v>-729.24</v>
      </c>
    </row>
    <row r="142" spans="1:26">
      <c r="A142" s="5" t="s">
        <v>2258</v>
      </c>
      <c r="B142" s="5" t="s">
        <v>1284</v>
      </c>
      <c r="C142" s="5" t="s">
        <v>2259</v>
      </c>
      <c r="D142" s="5" t="s">
        <v>496</v>
      </c>
      <c r="E142" s="87" t="s">
        <v>1287</v>
      </c>
      <c r="F142" s="5" t="s">
        <v>605</v>
      </c>
      <c r="G142" s="5" t="s">
        <v>502</v>
      </c>
      <c r="H142" s="5" t="s">
        <v>2260</v>
      </c>
      <c r="I142" s="5" t="s">
        <v>496</v>
      </c>
      <c r="J142" s="5" t="s">
        <v>2261</v>
      </c>
      <c r="K142" s="5" t="s">
        <v>2262</v>
      </c>
      <c r="L142" s="84" t="s">
        <v>496</v>
      </c>
      <c r="M142" s="5" t="s">
        <v>1733</v>
      </c>
      <c r="N142" s="87">
        <v>0</v>
      </c>
      <c r="O142" s="5">
        <v>0</v>
      </c>
      <c r="P142" s="5">
        <v>209628</v>
      </c>
      <c r="Q142" s="5">
        <v>0</v>
      </c>
      <c r="R142" s="5">
        <v>0</v>
      </c>
      <c r="S142" s="5">
        <v>105878.99</v>
      </c>
      <c r="T142" s="5">
        <v>415</v>
      </c>
      <c r="U142" s="5">
        <v>415</v>
      </c>
      <c r="V142" s="5">
        <v>415</v>
      </c>
      <c r="W142" s="5">
        <v>-106.55</v>
      </c>
      <c r="X142" s="5">
        <v>-146.09</v>
      </c>
      <c r="Y142" s="5">
        <v>0</v>
      </c>
      <c r="Z142" s="5">
        <v>0</v>
      </c>
    </row>
    <row r="143" spans="1:26">
      <c r="A143" s="5" t="s">
        <v>2263</v>
      </c>
      <c r="B143" s="5" t="s">
        <v>1284</v>
      </c>
      <c r="C143" s="5" t="s">
        <v>1285</v>
      </c>
      <c r="D143" s="5" t="s">
        <v>496</v>
      </c>
      <c r="E143" s="87" t="s">
        <v>1287</v>
      </c>
      <c r="F143" s="5" t="s">
        <v>605</v>
      </c>
      <c r="G143" s="5" t="s">
        <v>502</v>
      </c>
      <c r="H143" s="5" t="s">
        <v>2264</v>
      </c>
      <c r="I143" s="5" t="s">
        <v>496</v>
      </c>
      <c r="J143" s="5" t="s">
        <v>2265</v>
      </c>
      <c r="K143" s="5" t="s">
        <v>2266</v>
      </c>
      <c r="L143" s="84" t="s">
        <v>496</v>
      </c>
      <c r="M143" s="5" t="s">
        <v>1733</v>
      </c>
      <c r="N143" s="87">
        <v>28300</v>
      </c>
      <c r="O143" s="5">
        <v>23915</v>
      </c>
      <c r="P143" s="5">
        <v>23295</v>
      </c>
      <c r="Q143" s="5">
        <v>6064.5</v>
      </c>
      <c r="R143" s="5">
        <v>10938.86</v>
      </c>
      <c r="S143" s="5">
        <v>7309.04</v>
      </c>
      <c r="T143" s="5">
        <v>415</v>
      </c>
      <c r="U143" s="5">
        <v>415</v>
      </c>
      <c r="V143" s="5">
        <v>415</v>
      </c>
      <c r="W143" s="5">
        <v>-450.18</v>
      </c>
      <c r="X143" s="5">
        <v>-459.29</v>
      </c>
      <c r="Y143" s="5">
        <v>0</v>
      </c>
      <c r="Z143" s="5">
        <v>-15318</v>
      </c>
    </row>
    <row r="144" spans="1:26">
      <c r="A144" s="5" t="s">
        <v>1894</v>
      </c>
      <c r="B144" s="5" t="s">
        <v>1567</v>
      </c>
      <c r="C144" s="5" t="s">
        <v>1568</v>
      </c>
      <c r="D144" s="5" t="s">
        <v>496</v>
      </c>
      <c r="E144" s="87" t="s">
        <v>1569</v>
      </c>
      <c r="F144" s="5" t="s">
        <v>513</v>
      </c>
      <c r="G144" s="5" t="s">
        <v>502</v>
      </c>
      <c r="H144" s="5" t="s">
        <v>1895</v>
      </c>
      <c r="I144" s="5" t="s">
        <v>496</v>
      </c>
      <c r="J144" s="5" t="s">
        <v>1896</v>
      </c>
      <c r="K144" s="5" t="s">
        <v>1897</v>
      </c>
      <c r="L144" s="84" t="s">
        <v>496</v>
      </c>
      <c r="M144" s="5" t="s">
        <v>1733</v>
      </c>
      <c r="N144" s="87">
        <v>5699</v>
      </c>
      <c r="O144" s="5">
        <v>6516</v>
      </c>
      <c r="P144" s="5">
        <v>6092</v>
      </c>
      <c r="Q144" s="5">
        <v>1323.76</v>
      </c>
      <c r="R144" s="5">
        <v>3085.68</v>
      </c>
      <c r="S144" s="5">
        <v>2344.1999999999998</v>
      </c>
      <c r="T144" s="5">
        <v>415</v>
      </c>
      <c r="U144" s="5">
        <v>415</v>
      </c>
      <c r="V144" s="5">
        <v>415</v>
      </c>
      <c r="W144" s="5">
        <v>-157.02000000000001</v>
      </c>
      <c r="X144" s="5">
        <v>-147.25</v>
      </c>
      <c r="Y144" s="5">
        <v>0</v>
      </c>
      <c r="Z144" s="5">
        <v>-2028.08</v>
      </c>
    </row>
    <row r="145" spans="1:26">
      <c r="A145" s="5" t="s">
        <v>2802</v>
      </c>
      <c r="B145" s="5" t="s">
        <v>882</v>
      </c>
      <c r="C145" s="5" t="s">
        <v>883</v>
      </c>
      <c r="D145" s="5" t="s">
        <v>496</v>
      </c>
      <c r="E145" s="87" t="s">
        <v>884</v>
      </c>
      <c r="F145" s="5" t="s">
        <v>632</v>
      </c>
      <c r="G145" s="5" t="s">
        <v>502</v>
      </c>
      <c r="H145" s="5" t="s">
        <v>2803</v>
      </c>
      <c r="I145" s="5" t="s">
        <v>496</v>
      </c>
      <c r="J145" s="5" t="s">
        <v>2804</v>
      </c>
      <c r="K145" s="5" t="s">
        <v>2805</v>
      </c>
      <c r="L145" s="84" t="s">
        <v>496</v>
      </c>
      <c r="M145" s="5" t="s">
        <v>1733</v>
      </c>
      <c r="N145" s="87">
        <v>3022</v>
      </c>
      <c r="O145" s="5">
        <v>2420</v>
      </c>
      <c r="P145" s="5">
        <v>2445</v>
      </c>
      <c r="Q145" s="5">
        <v>729.78</v>
      </c>
      <c r="R145" s="5">
        <v>1139.9100000000001</v>
      </c>
      <c r="S145" s="5">
        <v>948.64</v>
      </c>
      <c r="T145" s="5">
        <v>415</v>
      </c>
      <c r="U145" s="5">
        <v>415</v>
      </c>
      <c r="V145" s="5">
        <v>415</v>
      </c>
      <c r="W145" s="5">
        <v>-358.57</v>
      </c>
      <c r="X145" s="5">
        <v>-339.96</v>
      </c>
      <c r="Y145" s="5">
        <v>0</v>
      </c>
      <c r="Z145" s="5">
        <v>-12846.36</v>
      </c>
    </row>
    <row r="146" spans="1:26">
      <c r="A146" s="5" t="s">
        <v>2806</v>
      </c>
      <c r="B146" s="5" t="s">
        <v>882</v>
      </c>
      <c r="C146" s="5" t="s">
        <v>883</v>
      </c>
      <c r="D146" s="5" t="s">
        <v>496</v>
      </c>
      <c r="E146" s="87" t="s">
        <v>884</v>
      </c>
      <c r="F146" s="5" t="s">
        <v>632</v>
      </c>
      <c r="G146" s="5" t="s">
        <v>502</v>
      </c>
      <c r="H146" s="5" t="s">
        <v>2807</v>
      </c>
      <c r="I146" s="5" t="s">
        <v>496</v>
      </c>
      <c r="J146" s="5" t="s">
        <v>2808</v>
      </c>
      <c r="K146" s="5" t="s">
        <v>2809</v>
      </c>
      <c r="L146" s="84" t="s">
        <v>496</v>
      </c>
      <c r="M146" s="5" t="s">
        <v>1783</v>
      </c>
      <c r="N146" s="87">
        <v>134703</v>
      </c>
      <c r="O146" s="5">
        <v>153542</v>
      </c>
      <c r="P146" s="5">
        <v>160564</v>
      </c>
      <c r="Q146" s="5">
        <v>28175.23</v>
      </c>
      <c r="R146" s="5">
        <v>40951.33</v>
      </c>
      <c r="S146" s="5">
        <v>59977.37</v>
      </c>
      <c r="T146" s="5">
        <v>415</v>
      </c>
      <c r="U146" s="5">
        <v>415</v>
      </c>
      <c r="V146" s="5">
        <v>415</v>
      </c>
      <c r="W146" s="5">
        <v>-2.87</v>
      </c>
      <c r="X146" s="5">
        <v>-9.1199999999999992</v>
      </c>
      <c r="Y146" s="5">
        <v>0</v>
      </c>
      <c r="Z146" s="5">
        <v>-211.92</v>
      </c>
    </row>
    <row r="147" spans="1:26">
      <c r="A147" s="5" t="s">
        <v>2810</v>
      </c>
      <c r="B147" s="5" t="s">
        <v>882</v>
      </c>
      <c r="C147" s="5" t="s">
        <v>883</v>
      </c>
      <c r="D147" s="5" t="s">
        <v>496</v>
      </c>
      <c r="E147" s="87" t="s">
        <v>884</v>
      </c>
      <c r="F147" s="5" t="s">
        <v>632</v>
      </c>
      <c r="G147" s="5" t="s">
        <v>502</v>
      </c>
      <c r="H147" s="5" t="s">
        <v>2811</v>
      </c>
      <c r="I147" s="5" t="s">
        <v>496</v>
      </c>
      <c r="J147" s="5" t="s">
        <v>2812</v>
      </c>
      <c r="K147" s="5" t="s">
        <v>2813</v>
      </c>
      <c r="L147" s="84" t="s">
        <v>496</v>
      </c>
      <c r="M147" s="5" t="s">
        <v>1733</v>
      </c>
      <c r="N147" s="87">
        <v>853</v>
      </c>
      <c r="O147" s="5">
        <v>802</v>
      </c>
      <c r="P147" s="5">
        <v>849</v>
      </c>
      <c r="Q147" s="5">
        <v>275.68</v>
      </c>
      <c r="R147" s="5">
        <v>402.16</v>
      </c>
      <c r="S147" s="5">
        <v>433.85</v>
      </c>
      <c r="T147" s="5">
        <v>415</v>
      </c>
      <c r="U147" s="5">
        <v>415</v>
      </c>
      <c r="V147" s="5">
        <v>415</v>
      </c>
      <c r="W147" s="5">
        <v>-62.05</v>
      </c>
      <c r="X147" s="5">
        <v>-67.42</v>
      </c>
      <c r="Y147" s="5">
        <v>0</v>
      </c>
      <c r="Z147" s="5">
        <v>-2231.64</v>
      </c>
    </row>
    <row r="148" spans="1:26">
      <c r="A148" s="5" t="s">
        <v>2814</v>
      </c>
      <c r="B148" s="5" t="s">
        <v>882</v>
      </c>
      <c r="C148" s="5" t="s">
        <v>883</v>
      </c>
      <c r="D148" s="5" t="s">
        <v>496</v>
      </c>
      <c r="E148" s="87" t="s">
        <v>884</v>
      </c>
      <c r="F148" s="5" t="s">
        <v>632</v>
      </c>
      <c r="G148" s="5" t="s">
        <v>502</v>
      </c>
      <c r="H148" s="5" t="s">
        <v>2815</v>
      </c>
      <c r="I148" s="5" t="s">
        <v>496</v>
      </c>
      <c r="J148" s="5" t="s">
        <v>2816</v>
      </c>
      <c r="K148" s="5" t="s">
        <v>2817</v>
      </c>
      <c r="L148" s="84" t="s">
        <v>496</v>
      </c>
      <c r="M148" s="5" t="s">
        <v>1733</v>
      </c>
      <c r="N148" s="87">
        <v>1657</v>
      </c>
      <c r="O148" s="5">
        <v>1165</v>
      </c>
      <c r="P148" s="5">
        <v>1273</v>
      </c>
      <c r="Q148" s="5">
        <v>444.01</v>
      </c>
      <c r="R148" s="5">
        <v>568.03</v>
      </c>
      <c r="S148" s="5">
        <v>563.42999999999995</v>
      </c>
      <c r="T148" s="5">
        <v>415</v>
      </c>
      <c r="U148" s="5">
        <v>415</v>
      </c>
      <c r="V148" s="5">
        <v>415</v>
      </c>
      <c r="W148" s="5">
        <v>-202.99</v>
      </c>
      <c r="X148" s="5">
        <v>-169.62</v>
      </c>
      <c r="Y148" s="5">
        <v>0</v>
      </c>
      <c r="Z148" s="5">
        <v>-7543.44</v>
      </c>
    </row>
    <row r="149" spans="1:26">
      <c r="A149" s="5" t="s">
        <v>3076</v>
      </c>
      <c r="B149" s="5" t="s">
        <v>689</v>
      </c>
      <c r="C149" s="5" t="s">
        <v>690</v>
      </c>
      <c r="D149" s="5" t="s">
        <v>496</v>
      </c>
      <c r="E149" s="87" t="s">
        <v>691</v>
      </c>
      <c r="F149" s="5" t="s">
        <v>643</v>
      </c>
      <c r="G149" s="5" t="s">
        <v>502</v>
      </c>
      <c r="H149" s="5" t="s">
        <v>3077</v>
      </c>
      <c r="I149" s="5" t="s">
        <v>496</v>
      </c>
      <c r="J149" s="5" t="s">
        <v>3078</v>
      </c>
      <c r="K149" s="5" t="s">
        <v>3079</v>
      </c>
      <c r="L149" s="84" t="s">
        <v>496</v>
      </c>
      <c r="M149" s="5" t="s">
        <v>1733</v>
      </c>
      <c r="N149" s="87">
        <v>5663</v>
      </c>
      <c r="O149" s="5">
        <v>4507</v>
      </c>
      <c r="P149" s="5">
        <v>12671</v>
      </c>
      <c r="Q149" s="5">
        <v>1282.69</v>
      </c>
      <c r="R149" s="5">
        <v>2091.52</v>
      </c>
      <c r="S149" s="5">
        <v>5973.04</v>
      </c>
      <c r="T149" s="5">
        <v>415</v>
      </c>
      <c r="U149" s="5">
        <v>415</v>
      </c>
      <c r="V149" s="5">
        <v>415</v>
      </c>
      <c r="W149" s="5">
        <v>-92.68</v>
      </c>
      <c r="X149" s="5">
        <v>-102.2</v>
      </c>
      <c r="Y149" s="5">
        <v>0</v>
      </c>
      <c r="Z149" s="5">
        <v>-3200.52</v>
      </c>
    </row>
    <row r="150" spans="1:26">
      <c r="A150" s="5" t="s">
        <v>2267</v>
      </c>
      <c r="B150" s="5" t="s">
        <v>1277</v>
      </c>
      <c r="C150" s="5" t="s">
        <v>1278</v>
      </c>
      <c r="D150" s="5" t="s">
        <v>496</v>
      </c>
      <c r="E150" s="87" t="s">
        <v>1279</v>
      </c>
      <c r="F150" s="5" t="s">
        <v>605</v>
      </c>
      <c r="G150" s="5" t="s">
        <v>502</v>
      </c>
      <c r="H150" s="5" t="s">
        <v>2268</v>
      </c>
      <c r="I150" s="5" t="s">
        <v>496</v>
      </c>
      <c r="J150" s="5" t="s">
        <v>2269</v>
      </c>
      <c r="K150" s="5" t="s">
        <v>2270</v>
      </c>
      <c r="L150" s="84" t="s">
        <v>496</v>
      </c>
      <c r="M150" s="5" t="s">
        <v>1783</v>
      </c>
      <c r="N150" s="87">
        <v>188488</v>
      </c>
      <c r="O150" s="5">
        <v>191924</v>
      </c>
      <c r="P150" s="5">
        <v>190494</v>
      </c>
      <c r="Q150" s="5">
        <v>38990.879999999997</v>
      </c>
      <c r="R150" s="5">
        <v>50652.13</v>
      </c>
      <c r="S150" s="5">
        <v>64642.07</v>
      </c>
      <c r="T150" s="5">
        <v>415</v>
      </c>
      <c r="U150" s="5">
        <v>415</v>
      </c>
      <c r="V150" s="5">
        <v>415</v>
      </c>
      <c r="W150" s="5">
        <v>-317.5</v>
      </c>
      <c r="X150" s="5">
        <v>-186.96</v>
      </c>
      <c r="Y150" s="5">
        <v>0</v>
      </c>
      <c r="Z150" s="5">
        <v>0</v>
      </c>
    </row>
    <row r="151" spans="1:26">
      <c r="A151" s="5" t="s">
        <v>1762</v>
      </c>
      <c r="B151" s="5" t="s">
        <v>1674</v>
      </c>
      <c r="C151" s="5" t="s">
        <v>1675</v>
      </c>
      <c r="D151" s="5" t="s">
        <v>496</v>
      </c>
      <c r="E151" s="87" t="s">
        <v>1676</v>
      </c>
      <c r="F151" s="5" t="s">
        <v>589</v>
      </c>
      <c r="G151" s="5" t="s">
        <v>502</v>
      </c>
      <c r="H151" s="5" t="s">
        <v>1763</v>
      </c>
      <c r="I151" s="5" t="s">
        <v>496</v>
      </c>
      <c r="J151" s="5" t="s">
        <v>1764</v>
      </c>
      <c r="K151" s="5" t="s">
        <v>1765</v>
      </c>
      <c r="L151" s="84" t="s">
        <v>1766</v>
      </c>
      <c r="M151" s="5" t="s">
        <v>1733</v>
      </c>
      <c r="N151" s="87">
        <v>46400</v>
      </c>
      <c r="O151" s="5">
        <v>4295</v>
      </c>
      <c r="P151" s="5">
        <v>3090</v>
      </c>
      <c r="Q151" s="5">
        <v>9811.39</v>
      </c>
      <c r="R151" s="5">
        <v>1995.48</v>
      </c>
      <c r="S151" s="5">
        <v>-352.42</v>
      </c>
      <c r="T151" s="5">
        <v>415</v>
      </c>
      <c r="U151" s="5">
        <v>415</v>
      </c>
      <c r="V151" s="5">
        <v>415</v>
      </c>
      <c r="W151" s="5">
        <v>0</v>
      </c>
      <c r="X151" s="5">
        <v>0</v>
      </c>
      <c r="Y151" s="5">
        <v>0</v>
      </c>
      <c r="Z151" s="5">
        <v>0</v>
      </c>
    </row>
    <row r="152" spans="1:26">
      <c r="A152" s="5" t="s">
        <v>1767</v>
      </c>
      <c r="B152" s="5" t="s">
        <v>1674</v>
      </c>
      <c r="C152" s="5" t="s">
        <v>1675</v>
      </c>
      <c r="D152" s="5" t="s">
        <v>496</v>
      </c>
      <c r="E152" s="87" t="s">
        <v>1676</v>
      </c>
      <c r="F152" s="5" t="s">
        <v>589</v>
      </c>
      <c r="G152" s="5" t="s">
        <v>502</v>
      </c>
      <c r="H152" s="5" t="s">
        <v>1768</v>
      </c>
      <c r="I152" s="5" t="s">
        <v>496</v>
      </c>
      <c r="J152" s="5" t="s">
        <v>1769</v>
      </c>
      <c r="K152" s="5" t="s">
        <v>1770</v>
      </c>
      <c r="L152" s="84" t="s">
        <v>496</v>
      </c>
      <c r="M152" s="5" t="s">
        <v>1733</v>
      </c>
      <c r="N152" s="87">
        <v>69350</v>
      </c>
      <c r="O152" s="5">
        <v>67837</v>
      </c>
      <c r="P152" s="5">
        <v>71274</v>
      </c>
      <c r="Q152" s="5">
        <v>13035.03</v>
      </c>
      <c r="R152" s="5">
        <v>29510.720000000001</v>
      </c>
      <c r="S152" s="5">
        <v>23876.38</v>
      </c>
      <c r="T152" s="5">
        <v>415</v>
      </c>
      <c r="U152" s="5">
        <v>415</v>
      </c>
      <c r="V152" s="5">
        <v>415</v>
      </c>
      <c r="W152" s="5">
        <v>-94.05</v>
      </c>
      <c r="X152" s="5">
        <v>-101.69</v>
      </c>
      <c r="Y152" s="5">
        <v>0</v>
      </c>
      <c r="Z152" s="5">
        <v>-3203.76</v>
      </c>
    </row>
    <row r="153" spans="1:26">
      <c r="A153" s="5" t="s">
        <v>2271</v>
      </c>
      <c r="B153" s="5" t="s">
        <v>1273</v>
      </c>
      <c r="C153" s="5" t="s">
        <v>1274</v>
      </c>
      <c r="D153" s="5" t="s">
        <v>496</v>
      </c>
      <c r="E153" s="87" t="s">
        <v>1275</v>
      </c>
      <c r="F153" s="5" t="s">
        <v>558</v>
      </c>
      <c r="G153" s="5" t="s">
        <v>502</v>
      </c>
      <c r="H153" s="5" t="s">
        <v>2272</v>
      </c>
      <c r="I153" s="5" t="s">
        <v>496</v>
      </c>
      <c r="J153" s="5" t="s">
        <v>2273</v>
      </c>
      <c r="K153" s="5" t="s">
        <v>2274</v>
      </c>
      <c r="L153" s="84" t="s">
        <v>496</v>
      </c>
      <c r="M153" s="5" t="s">
        <v>1733</v>
      </c>
      <c r="N153" s="87">
        <v>3438</v>
      </c>
      <c r="O153" s="5">
        <v>4516</v>
      </c>
      <c r="P153" s="5">
        <v>6469</v>
      </c>
      <c r="Q153" s="5">
        <v>816.86</v>
      </c>
      <c r="R153" s="5">
        <v>2095.89</v>
      </c>
      <c r="S153" s="5">
        <v>2946.94</v>
      </c>
      <c r="T153" s="5">
        <v>415</v>
      </c>
      <c r="U153" s="5">
        <v>415</v>
      </c>
      <c r="V153" s="5">
        <v>415</v>
      </c>
      <c r="W153" s="5">
        <v>-633.55999999999995</v>
      </c>
      <c r="X153" s="5">
        <v>-643.98</v>
      </c>
      <c r="Y153" s="5">
        <v>0</v>
      </c>
      <c r="Z153" s="5">
        <v>-23173.919999999998</v>
      </c>
    </row>
    <row r="154" spans="1:26">
      <c r="A154" s="5" t="s">
        <v>2818</v>
      </c>
      <c r="B154" s="5" t="s">
        <v>878</v>
      </c>
      <c r="C154" s="5" t="s">
        <v>879</v>
      </c>
      <c r="D154" s="5" t="s">
        <v>496</v>
      </c>
      <c r="E154" s="87" t="s">
        <v>880</v>
      </c>
      <c r="F154" s="5" t="s">
        <v>632</v>
      </c>
      <c r="G154" s="5" t="s">
        <v>502</v>
      </c>
      <c r="H154" s="5" t="s">
        <v>2819</v>
      </c>
      <c r="I154" s="5" t="s">
        <v>496</v>
      </c>
      <c r="J154" s="5" t="s">
        <v>2820</v>
      </c>
      <c r="K154" s="5" t="s">
        <v>2821</v>
      </c>
      <c r="L154" s="84" t="s">
        <v>496</v>
      </c>
      <c r="M154" s="5" t="s">
        <v>1783</v>
      </c>
      <c r="N154" s="87">
        <v>119874</v>
      </c>
      <c r="O154" s="5">
        <v>116425</v>
      </c>
      <c r="P154" s="5">
        <v>120891</v>
      </c>
      <c r="Q154" s="5">
        <v>24963.63</v>
      </c>
      <c r="R154" s="5">
        <v>31092.799999999999</v>
      </c>
      <c r="S154" s="5">
        <v>41678.9</v>
      </c>
      <c r="T154" s="5">
        <v>415</v>
      </c>
      <c r="U154" s="5">
        <v>415</v>
      </c>
      <c r="V154" s="5">
        <v>415</v>
      </c>
      <c r="W154" s="5">
        <v>-490.22</v>
      </c>
      <c r="X154" s="5">
        <v>-154.08000000000001</v>
      </c>
      <c r="Y154" s="5">
        <v>0</v>
      </c>
      <c r="Z154" s="5">
        <v>0</v>
      </c>
    </row>
    <row r="155" spans="1:26">
      <c r="A155" s="5" t="s">
        <v>2822</v>
      </c>
      <c r="B155" s="5" t="s">
        <v>878</v>
      </c>
      <c r="C155" s="5" t="s">
        <v>879</v>
      </c>
      <c r="D155" s="5" t="s">
        <v>496</v>
      </c>
      <c r="E155" s="87" t="s">
        <v>880</v>
      </c>
      <c r="F155" s="5" t="s">
        <v>632</v>
      </c>
      <c r="G155" s="5" t="s">
        <v>502</v>
      </c>
      <c r="H155" s="5" t="s">
        <v>2823</v>
      </c>
      <c r="I155" s="5" t="s">
        <v>496</v>
      </c>
      <c r="J155" s="5" t="s">
        <v>2824</v>
      </c>
      <c r="K155" s="5" t="s">
        <v>2825</v>
      </c>
      <c r="L155" s="84" t="s">
        <v>496</v>
      </c>
      <c r="M155" s="5" t="s">
        <v>1733</v>
      </c>
      <c r="N155" s="87">
        <v>10035</v>
      </c>
      <c r="O155" s="5">
        <v>7768</v>
      </c>
      <c r="P155" s="5">
        <v>9044</v>
      </c>
      <c r="Q155" s="5">
        <v>2198.0100000000002</v>
      </c>
      <c r="R155" s="5">
        <v>3578.16</v>
      </c>
      <c r="S155" s="5">
        <v>3059.58</v>
      </c>
      <c r="T155" s="5">
        <v>415</v>
      </c>
      <c r="U155" s="5">
        <v>415</v>
      </c>
      <c r="V155" s="5">
        <v>415</v>
      </c>
      <c r="W155" s="5">
        <v>-12.76</v>
      </c>
      <c r="X155" s="5">
        <v>-21.23</v>
      </c>
      <c r="Y155" s="5">
        <v>0</v>
      </c>
      <c r="Z155" s="5">
        <v>-329.52</v>
      </c>
    </row>
    <row r="156" spans="1:26">
      <c r="A156" s="5" t="s">
        <v>3025</v>
      </c>
      <c r="B156" s="5" t="s">
        <v>741</v>
      </c>
      <c r="C156" s="5" t="s">
        <v>742</v>
      </c>
      <c r="D156" s="5" t="s">
        <v>496</v>
      </c>
      <c r="E156" s="87" t="s">
        <v>743</v>
      </c>
      <c r="F156" s="5" t="s">
        <v>501</v>
      </c>
      <c r="G156" s="5" t="s">
        <v>502</v>
      </c>
      <c r="H156" s="5" t="s">
        <v>3026</v>
      </c>
      <c r="I156" s="5" t="s">
        <v>496</v>
      </c>
      <c r="J156" s="5" t="s">
        <v>3027</v>
      </c>
      <c r="K156" s="5" t="s">
        <v>3028</v>
      </c>
      <c r="L156" s="84" t="s">
        <v>496</v>
      </c>
      <c r="M156" s="5" t="s">
        <v>1733</v>
      </c>
      <c r="N156" s="87">
        <v>3170</v>
      </c>
      <c r="O156" s="5">
        <v>2790</v>
      </c>
      <c r="P156" s="5">
        <v>3514</v>
      </c>
      <c r="Q156" s="5">
        <v>760.75</v>
      </c>
      <c r="R156" s="5">
        <v>1307.96</v>
      </c>
      <c r="S156" s="5">
        <v>1471.46</v>
      </c>
      <c r="T156" s="5">
        <v>415</v>
      </c>
      <c r="U156" s="5">
        <v>415</v>
      </c>
      <c r="V156" s="5">
        <v>415</v>
      </c>
      <c r="W156" s="5">
        <v>-28.02</v>
      </c>
      <c r="X156" s="5">
        <v>-40.229999999999997</v>
      </c>
      <c r="Y156" s="5">
        <v>0</v>
      </c>
      <c r="Z156" s="5">
        <v>-871.08</v>
      </c>
    </row>
    <row r="157" spans="1:26">
      <c r="A157" s="5" t="s">
        <v>2738</v>
      </c>
      <c r="B157" s="5" t="s">
        <v>951</v>
      </c>
      <c r="C157" s="5" t="s">
        <v>952</v>
      </c>
      <c r="D157" s="5" t="s">
        <v>496</v>
      </c>
      <c r="E157" s="87" t="s">
        <v>953</v>
      </c>
      <c r="F157" s="5" t="s">
        <v>601</v>
      </c>
      <c r="G157" s="5" t="s">
        <v>502</v>
      </c>
      <c r="H157" s="5" t="s">
        <v>2739</v>
      </c>
      <c r="I157" s="5" t="s">
        <v>496</v>
      </c>
      <c r="J157" s="5" t="s">
        <v>2740</v>
      </c>
      <c r="K157" s="5" t="s">
        <v>2741</v>
      </c>
      <c r="L157" s="84" t="s">
        <v>496</v>
      </c>
      <c r="M157" s="5" t="s">
        <v>1733</v>
      </c>
      <c r="N157" s="87">
        <v>78800</v>
      </c>
      <c r="O157" s="5">
        <v>48980</v>
      </c>
      <c r="P157" s="5">
        <v>3</v>
      </c>
      <c r="Q157" s="5">
        <v>16594.669999999998</v>
      </c>
      <c r="R157" s="5">
        <v>22364.78</v>
      </c>
      <c r="S157" s="5">
        <v>0</v>
      </c>
      <c r="T157" s="5">
        <v>415</v>
      </c>
      <c r="U157" s="5">
        <v>415</v>
      </c>
      <c r="V157" s="5">
        <v>415</v>
      </c>
      <c r="W157" s="5">
        <v>-49.17</v>
      </c>
      <c r="X157" s="5">
        <v>-49.89</v>
      </c>
      <c r="Y157" s="5">
        <v>0</v>
      </c>
      <c r="Z157" s="5">
        <v>-1648.92</v>
      </c>
    </row>
    <row r="158" spans="1:26">
      <c r="A158" s="5" t="s">
        <v>2652</v>
      </c>
      <c r="B158" s="5" t="s">
        <v>1006</v>
      </c>
      <c r="C158" s="5" t="s">
        <v>1007</v>
      </c>
      <c r="D158" s="5" t="s">
        <v>496</v>
      </c>
      <c r="E158" s="87" t="s">
        <v>1008</v>
      </c>
      <c r="F158" s="5" t="s">
        <v>770</v>
      </c>
      <c r="G158" s="5" t="s">
        <v>502</v>
      </c>
      <c r="H158" s="5" t="s">
        <v>2653</v>
      </c>
      <c r="I158" s="5" t="s">
        <v>496</v>
      </c>
      <c r="J158" s="5" t="s">
        <v>2654</v>
      </c>
      <c r="K158" s="5" t="s">
        <v>2655</v>
      </c>
      <c r="L158" s="84" t="s">
        <v>496</v>
      </c>
      <c r="M158" s="5" t="s">
        <v>1809</v>
      </c>
      <c r="N158" s="87">
        <v>112920</v>
      </c>
      <c r="O158" s="5">
        <v>111109</v>
      </c>
      <c r="P158" s="5">
        <v>104013</v>
      </c>
      <c r="Q158" s="5">
        <v>23206.99</v>
      </c>
      <c r="R158" s="5">
        <v>28766.080000000002</v>
      </c>
      <c r="S158" s="5">
        <v>34569.449999999997</v>
      </c>
      <c r="T158" s="5">
        <v>415</v>
      </c>
      <c r="U158" s="5">
        <v>415</v>
      </c>
      <c r="V158" s="5">
        <v>415</v>
      </c>
      <c r="W158" s="5">
        <v>-618.05999999999995</v>
      </c>
      <c r="X158" s="5">
        <v>-726.85</v>
      </c>
      <c r="Y158" s="5">
        <v>0</v>
      </c>
      <c r="Z158" s="5">
        <v>-20532.599999999999</v>
      </c>
    </row>
    <row r="159" spans="1:26">
      <c r="A159" s="5" t="s">
        <v>2656</v>
      </c>
      <c r="B159" s="5" t="s">
        <v>1006</v>
      </c>
      <c r="C159" s="5" t="s">
        <v>1007</v>
      </c>
      <c r="D159" s="5" t="s">
        <v>496</v>
      </c>
      <c r="E159" s="87" t="s">
        <v>1008</v>
      </c>
      <c r="F159" s="5" t="s">
        <v>770</v>
      </c>
      <c r="G159" s="5" t="s">
        <v>502</v>
      </c>
      <c r="H159" s="5" t="s">
        <v>2657</v>
      </c>
      <c r="I159" s="5" t="s">
        <v>496</v>
      </c>
      <c r="J159" s="5" t="s">
        <v>2658</v>
      </c>
      <c r="K159" s="5" t="s">
        <v>2659</v>
      </c>
      <c r="L159" s="84" t="s">
        <v>496</v>
      </c>
      <c r="M159" s="5" t="s">
        <v>1733</v>
      </c>
      <c r="N159" s="87">
        <v>7525</v>
      </c>
      <c r="O159" s="5">
        <v>2202</v>
      </c>
      <c r="P159" s="5">
        <v>0</v>
      </c>
      <c r="Q159" s="5">
        <v>1682.26</v>
      </c>
      <c r="R159" s="5">
        <v>1041.06</v>
      </c>
      <c r="S159" s="5">
        <v>-25.72</v>
      </c>
      <c r="T159" s="5">
        <v>415</v>
      </c>
      <c r="U159" s="5">
        <v>415</v>
      </c>
      <c r="V159" s="5">
        <v>415</v>
      </c>
      <c r="W159" s="5">
        <v>-435.55</v>
      </c>
      <c r="X159" s="5">
        <v>-448.83</v>
      </c>
      <c r="Y159" s="5">
        <v>0</v>
      </c>
      <c r="Z159" s="5">
        <v>-15944.16</v>
      </c>
    </row>
    <row r="160" spans="1:26">
      <c r="A160" s="5" t="s">
        <v>2971</v>
      </c>
      <c r="B160" s="5" t="s">
        <v>778</v>
      </c>
      <c r="C160" s="5" t="s">
        <v>779</v>
      </c>
      <c r="D160" s="5" t="s">
        <v>496</v>
      </c>
      <c r="E160" s="87" t="s">
        <v>780</v>
      </c>
      <c r="F160" s="5" t="s">
        <v>770</v>
      </c>
      <c r="G160" s="5" t="s">
        <v>502</v>
      </c>
      <c r="H160" s="5" t="s">
        <v>2972</v>
      </c>
      <c r="I160" s="5" t="s">
        <v>496</v>
      </c>
      <c r="J160" s="5" t="s">
        <v>2973</v>
      </c>
      <c r="K160" s="5" t="s">
        <v>2974</v>
      </c>
      <c r="L160" s="84" t="s">
        <v>496</v>
      </c>
      <c r="M160" s="5" t="s">
        <v>1733</v>
      </c>
      <c r="N160" s="87">
        <v>972</v>
      </c>
      <c r="O160" s="5">
        <v>667</v>
      </c>
      <c r="P160" s="5">
        <v>2106</v>
      </c>
      <c r="Q160" s="5">
        <v>300.58999999999997</v>
      </c>
      <c r="R160" s="5">
        <v>341.15</v>
      </c>
      <c r="S160" s="5">
        <v>1122.8900000000001</v>
      </c>
      <c r="T160" s="5">
        <v>415</v>
      </c>
      <c r="U160" s="5">
        <v>415</v>
      </c>
      <c r="V160" s="5">
        <v>415</v>
      </c>
      <c r="W160" s="5">
        <v>-53.85</v>
      </c>
      <c r="X160" s="5">
        <v>-56.7</v>
      </c>
      <c r="Y160" s="5">
        <v>0</v>
      </c>
      <c r="Z160" s="5">
        <v>-1778.76</v>
      </c>
    </row>
    <row r="161" spans="1:26">
      <c r="A161" s="5" t="s">
        <v>1918</v>
      </c>
      <c r="B161" s="5" t="s">
        <v>1535</v>
      </c>
      <c r="C161" s="5" t="s">
        <v>1536</v>
      </c>
      <c r="D161" s="5" t="s">
        <v>496</v>
      </c>
      <c r="E161" s="87" t="s">
        <v>1537</v>
      </c>
      <c r="F161" s="5" t="s">
        <v>519</v>
      </c>
      <c r="G161" s="5" t="s">
        <v>502</v>
      </c>
      <c r="H161" s="5" t="s">
        <v>1919</v>
      </c>
      <c r="I161" s="5" t="s">
        <v>496</v>
      </c>
      <c r="J161" s="5" t="s">
        <v>1920</v>
      </c>
      <c r="K161" s="5" t="s">
        <v>1921</v>
      </c>
      <c r="L161" s="84" t="s">
        <v>496</v>
      </c>
      <c r="M161" s="5" t="s">
        <v>1733</v>
      </c>
      <c r="N161" s="87">
        <v>7320</v>
      </c>
      <c r="O161" s="5">
        <v>6302</v>
      </c>
      <c r="P161" s="5">
        <v>5251</v>
      </c>
      <c r="Q161" s="5">
        <v>1629.59</v>
      </c>
      <c r="R161" s="5">
        <v>2909.76</v>
      </c>
      <c r="S161" s="5">
        <v>1553.9</v>
      </c>
      <c r="T161" s="5">
        <v>415</v>
      </c>
      <c r="U161" s="5">
        <v>415</v>
      </c>
      <c r="V161" s="5">
        <v>415</v>
      </c>
      <c r="W161" s="5">
        <v>-23.54</v>
      </c>
      <c r="X161" s="5">
        <v>-22.57</v>
      </c>
      <c r="Y161" s="5">
        <v>0</v>
      </c>
      <c r="Z161" s="5">
        <v>-710.76</v>
      </c>
    </row>
    <row r="162" spans="1:26">
      <c r="A162" s="5" t="s">
        <v>1834</v>
      </c>
      <c r="B162" s="5" t="s">
        <v>1626</v>
      </c>
      <c r="C162" s="5" t="s">
        <v>1627</v>
      </c>
      <c r="D162" s="5" t="s">
        <v>496</v>
      </c>
      <c r="E162" s="87" t="s">
        <v>518</v>
      </c>
      <c r="F162" s="5" t="s">
        <v>519</v>
      </c>
      <c r="G162" s="5" t="s">
        <v>502</v>
      </c>
      <c r="H162" s="5" t="s">
        <v>1835</v>
      </c>
      <c r="I162" s="5" t="s">
        <v>496</v>
      </c>
      <c r="J162" s="5" t="s">
        <v>1836</v>
      </c>
      <c r="K162" s="5" t="s">
        <v>1837</v>
      </c>
      <c r="L162" s="84" t="s">
        <v>496</v>
      </c>
      <c r="M162" s="5" t="s">
        <v>1733</v>
      </c>
      <c r="N162" s="87">
        <v>80</v>
      </c>
      <c r="O162" s="5">
        <v>62</v>
      </c>
      <c r="P162" s="5">
        <v>67</v>
      </c>
      <c r="Q162" s="5">
        <v>118.56</v>
      </c>
      <c r="R162" s="5">
        <v>75.099999999999994</v>
      </c>
      <c r="S162" s="5">
        <v>173.18</v>
      </c>
      <c r="T162" s="5">
        <v>415</v>
      </c>
      <c r="U162" s="5">
        <v>415</v>
      </c>
      <c r="V162" s="5">
        <v>415</v>
      </c>
      <c r="W162" s="5">
        <v>-265</v>
      </c>
      <c r="X162" s="5">
        <v>-291.52999999999997</v>
      </c>
      <c r="Y162" s="5">
        <v>0</v>
      </c>
      <c r="Z162" s="5">
        <v>-10316.52</v>
      </c>
    </row>
    <row r="163" spans="1:26">
      <c r="A163" s="5" t="s">
        <v>1850</v>
      </c>
      <c r="B163" s="5" t="s">
        <v>1601</v>
      </c>
      <c r="C163" s="5" t="s">
        <v>1602</v>
      </c>
      <c r="D163" s="5" t="s">
        <v>496</v>
      </c>
      <c r="E163" s="87" t="s">
        <v>518</v>
      </c>
      <c r="F163" s="5" t="s">
        <v>519</v>
      </c>
      <c r="G163" s="5" t="s">
        <v>502</v>
      </c>
      <c r="H163" s="5" t="s">
        <v>1851</v>
      </c>
      <c r="I163" s="5" t="s">
        <v>496</v>
      </c>
      <c r="J163" s="5" t="s">
        <v>1852</v>
      </c>
      <c r="K163" s="5" t="s">
        <v>1853</v>
      </c>
      <c r="L163" s="84" t="s">
        <v>496</v>
      </c>
      <c r="M163" s="5" t="s">
        <v>1733</v>
      </c>
      <c r="N163" s="87">
        <v>20746</v>
      </c>
      <c r="O163" s="5">
        <v>23326</v>
      </c>
      <c r="P163" s="5">
        <v>22992</v>
      </c>
      <c r="Q163" s="5">
        <v>4456.3500000000004</v>
      </c>
      <c r="R163" s="5">
        <v>10686.98</v>
      </c>
      <c r="S163" s="5">
        <v>8594.08</v>
      </c>
      <c r="T163" s="5">
        <v>415</v>
      </c>
      <c r="U163" s="5">
        <v>415</v>
      </c>
      <c r="V163" s="5">
        <v>415</v>
      </c>
      <c r="W163" s="5">
        <v>-38.700000000000003</v>
      </c>
      <c r="X163" s="5">
        <v>-182.36</v>
      </c>
      <c r="Y163" s="5">
        <v>0</v>
      </c>
      <c r="Z163" s="5">
        <v>-1294.8</v>
      </c>
    </row>
    <row r="164" spans="1:26">
      <c r="A164" s="5" t="s">
        <v>1854</v>
      </c>
      <c r="B164" s="5" t="s">
        <v>1601</v>
      </c>
      <c r="C164" s="5" t="s">
        <v>1602</v>
      </c>
      <c r="D164" s="5" t="s">
        <v>496</v>
      </c>
      <c r="E164" s="87" t="s">
        <v>518</v>
      </c>
      <c r="F164" s="5" t="s">
        <v>519</v>
      </c>
      <c r="G164" s="5" t="s">
        <v>502</v>
      </c>
      <c r="H164" s="5" t="s">
        <v>1855</v>
      </c>
      <c r="I164" s="5" t="s">
        <v>496</v>
      </c>
      <c r="J164" s="5" t="s">
        <v>1856</v>
      </c>
      <c r="K164" s="5" t="s">
        <v>1857</v>
      </c>
      <c r="L164" s="84" t="s">
        <v>496</v>
      </c>
      <c r="M164" s="5" t="s">
        <v>1733</v>
      </c>
      <c r="N164" s="87">
        <v>5337</v>
      </c>
      <c r="O164" s="5">
        <v>4699</v>
      </c>
      <c r="P164" s="5">
        <v>4630</v>
      </c>
      <c r="Q164" s="5">
        <v>1230.3399999999999</v>
      </c>
      <c r="R164" s="5">
        <v>2195.7800000000002</v>
      </c>
      <c r="S164" s="5">
        <v>1585.33</v>
      </c>
      <c r="T164" s="5">
        <v>415</v>
      </c>
      <c r="U164" s="5">
        <v>415</v>
      </c>
      <c r="V164" s="5">
        <v>415</v>
      </c>
      <c r="W164" s="5">
        <v>-81.099999999999994</v>
      </c>
      <c r="X164" s="5">
        <v>-83.28</v>
      </c>
      <c r="Y164" s="5">
        <v>0</v>
      </c>
      <c r="Z164" s="5">
        <v>-2915.28</v>
      </c>
    </row>
    <row r="165" spans="1:26">
      <c r="A165" s="5" t="s">
        <v>1858</v>
      </c>
      <c r="B165" s="5" t="s">
        <v>1601</v>
      </c>
      <c r="C165" s="5" t="s">
        <v>1602</v>
      </c>
      <c r="D165" s="5" t="s">
        <v>496</v>
      </c>
      <c r="E165" s="87" t="s">
        <v>518</v>
      </c>
      <c r="F165" s="5" t="s">
        <v>519</v>
      </c>
      <c r="G165" s="5" t="s">
        <v>502</v>
      </c>
      <c r="H165" s="5" t="s">
        <v>1859</v>
      </c>
      <c r="I165" s="5" t="s">
        <v>496</v>
      </c>
      <c r="J165" s="5" t="s">
        <v>1860</v>
      </c>
      <c r="K165" s="5" t="s">
        <v>1861</v>
      </c>
      <c r="L165" s="84" t="s">
        <v>496</v>
      </c>
      <c r="M165" s="5" t="s">
        <v>1733</v>
      </c>
      <c r="N165" s="87">
        <v>36350</v>
      </c>
      <c r="O165" s="5">
        <v>26545</v>
      </c>
      <c r="P165" s="5">
        <v>110</v>
      </c>
      <c r="Q165" s="5">
        <v>7737.55</v>
      </c>
      <c r="R165" s="5">
        <v>12131.32</v>
      </c>
      <c r="S165" s="5">
        <v>-50.65</v>
      </c>
      <c r="T165" s="5">
        <v>415</v>
      </c>
      <c r="U165" s="5">
        <v>415</v>
      </c>
      <c r="V165" s="5">
        <v>415</v>
      </c>
      <c r="W165" s="5">
        <v>-13.89</v>
      </c>
      <c r="X165" s="5">
        <v>-40.549999999999997</v>
      </c>
      <c r="Y165" s="5">
        <v>0</v>
      </c>
      <c r="Z165" s="5">
        <v>-400.08</v>
      </c>
    </row>
    <row r="166" spans="1:26">
      <c r="A166" s="5" t="s">
        <v>1986</v>
      </c>
      <c r="B166" s="5" t="s">
        <v>1496</v>
      </c>
      <c r="C166" s="5" t="s">
        <v>1497</v>
      </c>
      <c r="D166" s="5" t="s">
        <v>496</v>
      </c>
      <c r="E166" s="87" t="s">
        <v>518</v>
      </c>
      <c r="F166" s="5" t="s">
        <v>519</v>
      </c>
      <c r="G166" s="5" t="s">
        <v>502</v>
      </c>
      <c r="H166" s="5" t="s">
        <v>1987</v>
      </c>
      <c r="I166" s="5" t="s">
        <v>496</v>
      </c>
      <c r="J166" s="5" t="s">
        <v>1988</v>
      </c>
      <c r="K166" s="5" t="s">
        <v>1989</v>
      </c>
      <c r="L166" s="84" t="s">
        <v>496</v>
      </c>
      <c r="M166" s="5" t="s">
        <v>1733</v>
      </c>
      <c r="N166" s="87">
        <v>31902</v>
      </c>
      <c r="O166" s="5">
        <v>26618</v>
      </c>
      <c r="P166" s="5">
        <v>23706</v>
      </c>
      <c r="Q166" s="5">
        <v>6776.08</v>
      </c>
      <c r="R166" s="5">
        <v>12171.11</v>
      </c>
      <c r="S166" s="5">
        <v>6978.77</v>
      </c>
      <c r="T166" s="5">
        <v>415</v>
      </c>
      <c r="U166" s="5">
        <v>415</v>
      </c>
      <c r="V166" s="5">
        <v>415</v>
      </c>
      <c r="W166" s="5">
        <v>-459.76</v>
      </c>
      <c r="X166" s="5">
        <v>-347.64</v>
      </c>
      <c r="Y166" s="5">
        <v>0</v>
      </c>
      <c r="Z166" s="5">
        <v>-16631.88</v>
      </c>
    </row>
    <row r="167" spans="1:26">
      <c r="A167" s="5" t="s">
        <v>3270</v>
      </c>
      <c r="B167" s="5" t="s">
        <v>515</v>
      </c>
      <c r="C167" s="5" t="s">
        <v>516</v>
      </c>
      <c r="D167" s="5" t="s">
        <v>496</v>
      </c>
      <c r="E167" s="87" t="s">
        <v>518</v>
      </c>
      <c r="F167" s="5" t="s">
        <v>519</v>
      </c>
      <c r="G167" s="5" t="s">
        <v>502</v>
      </c>
      <c r="H167" s="5" t="s">
        <v>3271</v>
      </c>
      <c r="I167" s="5" t="s">
        <v>496</v>
      </c>
      <c r="J167" s="5" t="s">
        <v>3272</v>
      </c>
      <c r="K167" s="5" t="s">
        <v>3273</v>
      </c>
      <c r="L167" s="84" t="s">
        <v>496</v>
      </c>
      <c r="M167" s="5" t="s">
        <v>1733</v>
      </c>
      <c r="N167" s="87">
        <v>414</v>
      </c>
      <c r="O167" s="5">
        <v>453</v>
      </c>
      <c r="P167" s="5">
        <v>447</v>
      </c>
      <c r="Q167" s="5">
        <v>183.76</v>
      </c>
      <c r="R167" s="5">
        <v>243.75</v>
      </c>
      <c r="S167" s="5">
        <v>306.07</v>
      </c>
      <c r="T167" s="5">
        <v>415</v>
      </c>
      <c r="U167" s="5">
        <v>415</v>
      </c>
      <c r="V167" s="5">
        <v>415</v>
      </c>
      <c r="W167" s="5">
        <v>-13.37</v>
      </c>
      <c r="X167" s="5">
        <v>-4.67</v>
      </c>
      <c r="Y167" s="5">
        <v>0</v>
      </c>
      <c r="Z167" s="5">
        <v>-331.24</v>
      </c>
    </row>
    <row r="168" spans="1:26">
      <c r="A168" s="5" t="s">
        <v>2995</v>
      </c>
      <c r="B168" s="5" t="s">
        <v>756</v>
      </c>
      <c r="C168" s="5" t="s">
        <v>757</v>
      </c>
      <c r="D168" s="5" t="s">
        <v>496</v>
      </c>
      <c r="E168" s="87" t="s">
        <v>758</v>
      </c>
      <c r="F168" s="5" t="s">
        <v>558</v>
      </c>
      <c r="G168" s="5" t="s">
        <v>502</v>
      </c>
      <c r="H168" s="5" t="s">
        <v>2996</v>
      </c>
      <c r="I168" s="5" t="s">
        <v>496</v>
      </c>
      <c r="J168" s="5" t="s">
        <v>2997</v>
      </c>
      <c r="K168" s="5" t="s">
        <v>2998</v>
      </c>
      <c r="L168" s="84" t="s">
        <v>1985</v>
      </c>
      <c r="M168" s="5" t="s">
        <v>1733</v>
      </c>
      <c r="N168" s="87">
        <v>0</v>
      </c>
      <c r="O168" s="5">
        <v>0</v>
      </c>
      <c r="P168" s="5">
        <v>1925</v>
      </c>
      <c r="Q168" s="5">
        <v>65.2</v>
      </c>
      <c r="R168" s="5">
        <v>37.17</v>
      </c>
      <c r="S168" s="5">
        <v>193.72</v>
      </c>
      <c r="T168" s="5">
        <v>415</v>
      </c>
      <c r="U168" s="5">
        <v>415</v>
      </c>
      <c r="V168" s="5">
        <v>415</v>
      </c>
      <c r="W168" s="5">
        <v>-3.34</v>
      </c>
      <c r="X168" s="5">
        <v>-3.34</v>
      </c>
      <c r="Y168" s="5">
        <v>0</v>
      </c>
      <c r="Z168" s="5">
        <v>0</v>
      </c>
    </row>
    <row r="169" spans="1:26">
      <c r="A169" s="5" t="s">
        <v>2999</v>
      </c>
      <c r="B169" s="5" t="s">
        <v>756</v>
      </c>
      <c r="C169" s="5" t="s">
        <v>757</v>
      </c>
      <c r="D169" s="5" t="s">
        <v>496</v>
      </c>
      <c r="E169" s="87" t="s">
        <v>758</v>
      </c>
      <c r="F169" s="5" t="s">
        <v>558</v>
      </c>
      <c r="G169" s="5" t="s">
        <v>502</v>
      </c>
      <c r="H169" s="5" t="s">
        <v>3000</v>
      </c>
      <c r="I169" s="5" t="s">
        <v>496</v>
      </c>
      <c r="J169" s="5" t="s">
        <v>3001</v>
      </c>
      <c r="K169" s="5" t="s">
        <v>3002</v>
      </c>
      <c r="L169" s="84" t="s">
        <v>496</v>
      </c>
      <c r="M169" s="5" t="s">
        <v>1733</v>
      </c>
      <c r="N169" s="87">
        <v>29844</v>
      </c>
      <c r="O169" s="5">
        <v>16847</v>
      </c>
      <c r="P169" s="5">
        <v>16846</v>
      </c>
      <c r="Q169" s="5">
        <v>5798.64</v>
      </c>
      <c r="R169" s="5">
        <v>7726.56</v>
      </c>
      <c r="S169" s="5">
        <v>8442.09</v>
      </c>
      <c r="T169" s="5">
        <v>415</v>
      </c>
      <c r="U169" s="5">
        <v>415</v>
      </c>
      <c r="V169" s="5">
        <v>415</v>
      </c>
      <c r="W169" s="5">
        <v>-3.34</v>
      </c>
      <c r="X169" s="5">
        <v>-3.34</v>
      </c>
      <c r="Y169" s="5">
        <v>0</v>
      </c>
      <c r="Z169" s="5">
        <v>0</v>
      </c>
    </row>
    <row r="170" spans="1:26">
      <c r="A170" s="5" t="s">
        <v>3003</v>
      </c>
      <c r="B170" s="5" t="s">
        <v>756</v>
      </c>
      <c r="C170" s="5" t="s">
        <v>757</v>
      </c>
      <c r="D170" s="5" t="s">
        <v>496</v>
      </c>
      <c r="E170" s="87" t="s">
        <v>758</v>
      </c>
      <c r="F170" s="5" t="s">
        <v>558</v>
      </c>
      <c r="G170" s="5" t="s">
        <v>502</v>
      </c>
      <c r="H170" s="5" t="s">
        <v>3004</v>
      </c>
      <c r="I170" s="5" t="s">
        <v>496</v>
      </c>
      <c r="J170" s="5" t="s">
        <v>3005</v>
      </c>
      <c r="K170" s="5" t="s">
        <v>3006</v>
      </c>
      <c r="L170" s="84" t="s">
        <v>1985</v>
      </c>
      <c r="M170" s="5" t="s">
        <v>1733</v>
      </c>
      <c r="N170" s="87">
        <v>0</v>
      </c>
      <c r="O170" s="5">
        <v>0</v>
      </c>
      <c r="P170" s="5">
        <v>1541</v>
      </c>
      <c r="Q170" s="5">
        <v>0</v>
      </c>
      <c r="R170" s="5">
        <v>27.3</v>
      </c>
      <c r="S170" s="5">
        <v>783.87</v>
      </c>
      <c r="T170" s="5">
        <v>415</v>
      </c>
      <c r="U170" s="5">
        <v>415</v>
      </c>
      <c r="V170" s="5">
        <v>415</v>
      </c>
      <c r="W170" s="5">
        <v>-42.31</v>
      </c>
      <c r="X170" s="5">
        <v>-36.14</v>
      </c>
      <c r="Y170" s="5">
        <v>0</v>
      </c>
      <c r="Z170" s="5">
        <v>-1463.64</v>
      </c>
    </row>
    <row r="171" spans="1:26">
      <c r="A171" s="5" t="s">
        <v>3007</v>
      </c>
      <c r="B171" s="5" t="s">
        <v>756</v>
      </c>
      <c r="C171" s="5" t="s">
        <v>757</v>
      </c>
      <c r="D171" s="5" t="s">
        <v>496</v>
      </c>
      <c r="E171" s="87" t="s">
        <v>758</v>
      </c>
      <c r="F171" s="5" t="s">
        <v>558</v>
      </c>
      <c r="G171" s="5" t="s">
        <v>502</v>
      </c>
      <c r="H171" s="5" t="s">
        <v>496</v>
      </c>
      <c r="I171" s="5" t="s">
        <v>496</v>
      </c>
      <c r="J171" s="5" t="s">
        <v>496</v>
      </c>
      <c r="K171" s="5" t="s">
        <v>3008</v>
      </c>
      <c r="L171" s="84" t="s">
        <v>1985</v>
      </c>
      <c r="M171" s="5" t="s">
        <v>1733</v>
      </c>
      <c r="N171" s="87">
        <v>0</v>
      </c>
      <c r="O171" s="5">
        <v>3015</v>
      </c>
      <c r="P171" s="5">
        <v>6361</v>
      </c>
      <c r="Q171" s="5">
        <v>0</v>
      </c>
      <c r="R171" s="5">
        <v>1337.27</v>
      </c>
      <c r="S171" s="5">
        <v>3217.18</v>
      </c>
      <c r="T171" s="5">
        <v>415</v>
      </c>
      <c r="U171" s="5">
        <v>415</v>
      </c>
      <c r="V171" s="5">
        <v>415</v>
      </c>
      <c r="W171" s="5">
        <v>-916.06</v>
      </c>
      <c r="X171" s="5">
        <v>-857.1</v>
      </c>
      <c r="Y171" s="5">
        <v>0</v>
      </c>
      <c r="Z171" s="5">
        <v>-17563.349999999999</v>
      </c>
    </row>
    <row r="172" spans="1:26">
      <c r="A172" s="5" t="s">
        <v>3009</v>
      </c>
      <c r="B172" s="5" t="s">
        <v>756</v>
      </c>
      <c r="C172" s="5" t="s">
        <v>757</v>
      </c>
      <c r="D172" s="5" t="s">
        <v>496</v>
      </c>
      <c r="E172" s="87" t="s">
        <v>758</v>
      </c>
      <c r="F172" s="5" t="s">
        <v>558</v>
      </c>
      <c r="G172" s="5" t="s">
        <v>502</v>
      </c>
      <c r="H172" s="5" t="s">
        <v>3010</v>
      </c>
      <c r="I172" s="5" t="s">
        <v>496</v>
      </c>
      <c r="J172" s="5" t="s">
        <v>3011</v>
      </c>
      <c r="K172" s="5" t="s">
        <v>3012</v>
      </c>
      <c r="L172" s="84" t="s">
        <v>3013</v>
      </c>
      <c r="M172" s="5" t="s">
        <v>1733</v>
      </c>
      <c r="N172" s="87">
        <v>1</v>
      </c>
      <c r="O172" s="5">
        <v>936</v>
      </c>
      <c r="P172" s="5">
        <v>10128</v>
      </c>
      <c r="Q172" s="5">
        <v>15.88</v>
      </c>
      <c r="R172" s="5">
        <v>451.04</v>
      </c>
      <c r="S172" s="5">
        <v>5674.72</v>
      </c>
      <c r="T172" s="5">
        <v>415</v>
      </c>
      <c r="U172" s="5">
        <v>415</v>
      </c>
      <c r="V172" s="5">
        <v>415</v>
      </c>
      <c r="W172" s="5">
        <v>-644.91999999999996</v>
      </c>
      <c r="X172" s="5">
        <v>-721.61</v>
      </c>
      <c r="Y172" s="5">
        <v>0</v>
      </c>
      <c r="Z172" s="5">
        <v>-22224.240000000002</v>
      </c>
    </row>
    <row r="173" spans="1:26">
      <c r="A173" s="5" t="s">
        <v>2279</v>
      </c>
      <c r="B173" s="5" t="s">
        <v>1265</v>
      </c>
      <c r="C173" s="5" t="s">
        <v>2280</v>
      </c>
      <c r="D173" s="5" t="s">
        <v>496</v>
      </c>
      <c r="E173" s="87" t="s">
        <v>1267</v>
      </c>
      <c r="F173" s="5" t="s">
        <v>605</v>
      </c>
      <c r="G173" s="5" t="s">
        <v>502</v>
      </c>
      <c r="H173" s="5" t="s">
        <v>2281</v>
      </c>
      <c r="I173" s="5" t="s">
        <v>496</v>
      </c>
      <c r="J173" s="5" t="s">
        <v>2282</v>
      </c>
      <c r="K173" s="5" t="s">
        <v>2283</v>
      </c>
      <c r="L173" s="84" t="s">
        <v>496</v>
      </c>
      <c r="M173" s="5" t="s">
        <v>1783</v>
      </c>
      <c r="N173" s="87">
        <v>76494</v>
      </c>
      <c r="O173" s="5">
        <v>76552</v>
      </c>
      <c r="P173" s="5">
        <v>76639</v>
      </c>
      <c r="Q173" s="5">
        <v>16153.43</v>
      </c>
      <c r="R173" s="5">
        <v>20522.48</v>
      </c>
      <c r="S173" s="5">
        <v>26984.74</v>
      </c>
      <c r="T173" s="5">
        <v>415</v>
      </c>
      <c r="U173" s="5">
        <v>415</v>
      </c>
      <c r="V173" s="5">
        <v>415</v>
      </c>
      <c r="W173" s="5">
        <v>-341.71</v>
      </c>
      <c r="X173" s="5">
        <v>-363.98</v>
      </c>
      <c r="Y173" s="5">
        <v>0</v>
      </c>
      <c r="Z173" s="5">
        <v>-11748.12</v>
      </c>
    </row>
    <row r="174" spans="1:26">
      <c r="A174" s="5" t="s">
        <v>2284</v>
      </c>
      <c r="B174" s="5" t="s">
        <v>1265</v>
      </c>
      <c r="C174" s="5" t="s">
        <v>1266</v>
      </c>
      <c r="D174" s="5" t="s">
        <v>496</v>
      </c>
      <c r="E174" s="87" t="s">
        <v>1267</v>
      </c>
      <c r="F174" s="5" t="s">
        <v>605</v>
      </c>
      <c r="G174" s="5" t="s">
        <v>502</v>
      </c>
      <c r="H174" s="5" t="s">
        <v>2285</v>
      </c>
      <c r="I174" s="5" t="s">
        <v>496</v>
      </c>
      <c r="J174" s="5" t="s">
        <v>2286</v>
      </c>
      <c r="K174" s="5" t="s">
        <v>2287</v>
      </c>
      <c r="L174" s="84" t="s">
        <v>496</v>
      </c>
      <c r="M174" s="5" t="s">
        <v>1733</v>
      </c>
      <c r="N174" s="87">
        <v>28250</v>
      </c>
      <c r="O174" s="5">
        <v>25976</v>
      </c>
      <c r="P174" s="5">
        <v>2859</v>
      </c>
      <c r="Q174" s="5">
        <v>6011.52</v>
      </c>
      <c r="R174" s="5">
        <v>11878.38</v>
      </c>
      <c r="S174" s="5">
        <v>-323.81</v>
      </c>
      <c r="T174" s="5">
        <v>415</v>
      </c>
      <c r="U174" s="5">
        <v>415</v>
      </c>
      <c r="V174" s="5">
        <v>415</v>
      </c>
      <c r="W174" s="5">
        <v>-364.28</v>
      </c>
      <c r="X174" s="5">
        <v>-428.88</v>
      </c>
      <c r="Y174" s="5">
        <v>0</v>
      </c>
      <c r="Z174" s="5">
        <v>-15230.64</v>
      </c>
    </row>
    <row r="175" spans="1:26">
      <c r="A175" s="5" t="s">
        <v>2288</v>
      </c>
      <c r="B175" s="5" t="s">
        <v>1262</v>
      </c>
      <c r="C175" s="5" t="s">
        <v>1263</v>
      </c>
      <c r="D175" s="5" t="s">
        <v>496</v>
      </c>
      <c r="E175" s="87" t="s">
        <v>1264</v>
      </c>
      <c r="F175" s="5" t="s">
        <v>605</v>
      </c>
      <c r="G175" s="5" t="s">
        <v>502</v>
      </c>
      <c r="H175" s="5" t="s">
        <v>2289</v>
      </c>
      <c r="I175" s="5" t="s">
        <v>496</v>
      </c>
      <c r="J175" s="5" t="s">
        <v>2290</v>
      </c>
      <c r="K175" s="5" t="s">
        <v>2291</v>
      </c>
      <c r="L175" s="84" t="s">
        <v>496</v>
      </c>
      <c r="M175" s="5" t="s">
        <v>1733</v>
      </c>
      <c r="N175" s="87">
        <v>65300</v>
      </c>
      <c r="O175" s="5">
        <v>60770</v>
      </c>
      <c r="P175" s="5">
        <v>55591</v>
      </c>
      <c r="Q175" s="5">
        <v>12279.46</v>
      </c>
      <c r="R175" s="5">
        <v>27798.26</v>
      </c>
      <c r="S175" s="5">
        <v>17728.18</v>
      </c>
      <c r="T175" s="5">
        <v>415</v>
      </c>
      <c r="U175" s="5">
        <v>415</v>
      </c>
      <c r="V175" s="5">
        <v>415</v>
      </c>
      <c r="W175" s="5">
        <v>-458.67</v>
      </c>
      <c r="X175" s="5">
        <v>-518.33000000000004</v>
      </c>
      <c r="Y175" s="5">
        <v>0</v>
      </c>
      <c r="Z175" s="5">
        <v>-17264.52</v>
      </c>
    </row>
    <row r="176" spans="1:26">
      <c r="A176" s="5" t="s">
        <v>2691</v>
      </c>
      <c r="B176" s="5" t="s">
        <v>970</v>
      </c>
      <c r="C176" s="5" t="s">
        <v>971</v>
      </c>
      <c r="D176" s="5" t="s">
        <v>496</v>
      </c>
      <c r="E176" s="87" t="s">
        <v>972</v>
      </c>
      <c r="F176" s="5" t="s">
        <v>508</v>
      </c>
      <c r="G176" s="5" t="s">
        <v>502</v>
      </c>
      <c r="H176" s="5" t="s">
        <v>2692</v>
      </c>
      <c r="I176" s="5" t="s">
        <v>496</v>
      </c>
      <c r="J176" s="5" t="s">
        <v>2693</v>
      </c>
      <c r="K176" s="5" t="s">
        <v>2694</v>
      </c>
      <c r="L176" s="84" t="s">
        <v>496</v>
      </c>
      <c r="M176" s="5" t="s">
        <v>1733</v>
      </c>
      <c r="N176" s="87">
        <v>140300</v>
      </c>
      <c r="O176" s="5">
        <v>129435</v>
      </c>
      <c r="P176" s="5">
        <v>108999</v>
      </c>
      <c r="Q176" s="5">
        <v>26271.46</v>
      </c>
      <c r="R176" s="5">
        <v>56491.09</v>
      </c>
      <c r="S176" s="5">
        <v>31602.14</v>
      </c>
      <c r="T176" s="5">
        <v>415</v>
      </c>
      <c r="U176" s="5">
        <v>415</v>
      </c>
      <c r="V176" s="5">
        <v>415</v>
      </c>
      <c r="W176" s="5">
        <v>-129.65</v>
      </c>
      <c r="X176" s="5">
        <v>-136.26</v>
      </c>
      <c r="Y176" s="5">
        <v>0</v>
      </c>
      <c r="Z176" s="5">
        <v>0</v>
      </c>
    </row>
    <row r="177" spans="1:26">
      <c r="A177" s="5" t="s">
        <v>2695</v>
      </c>
      <c r="B177" s="5" t="s">
        <v>970</v>
      </c>
      <c r="C177" s="5" t="s">
        <v>971</v>
      </c>
      <c r="D177" s="5" t="s">
        <v>496</v>
      </c>
      <c r="E177" s="87" t="s">
        <v>972</v>
      </c>
      <c r="F177" s="5" t="s">
        <v>508</v>
      </c>
      <c r="G177" s="5" t="s">
        <v>502</v>
      </c>
      <c r="H177" s="5" t="s">
        <v>2696</v>
      </c>
      <c r="I177" s="5" t="s">
        <v>496</v>
      </c>
      <c r="J177" s="5" t="s">
        <v>2697</v>
      </c>
      <c r="K177" s="5" t="s">
        <v>2698</v>
      </c>
      <c r="L177" s="84" t="s">
        <v>496</v>
      </c>
      <c r="M177" s="5" t="s">
        <v>1733</v>
      </c>
      <c r="N177" s="87">
        <v>77200</v>
      </c>
      <c r="O177" s="5">
        <v>87616</v>
      </c>
      <c r="P177" s="5">
        <v>84863</v>
      </c>
      <c r="Q177" s="5">
        <v>14499.51</v>
      </c>
      <c r="R177" s="5">
        <v>38101.550000000003</v>
      </c>
      <c r="S177" s="5">
        <v>29269.24</v>
      </c>
      <c r="T177" s="5">
        <v>415</v>
      </c>
      <c r="U177" s="5">
        <v>415</v>
      </c>
      <c r="V177" s="5">
        <v>415</v>
      </c>
      <c r="W177" s="5">
        <v>-125.47</v>
      </c>
      <c r="X177" s="5">
        <v>-125.93</v>
      </c>
      <c r="Y177" s="5">
        <v>0</v>
      </c>
      <c r="Z177" s="5">
        <v>-4376.88</v>
      </c>
    </row>
    <row r="178" spans="1:26">
      <c r="A178" s="5" t="s">
        <v>2699</v>
      </c>
      <c r="B178" s="5" t="s">
        <v>970</v>
      </c>
      <c r="C178" s="5" t="s">
        <v>971</v>
      </c>
      <c r="D178" s="5" t="s">
        <v>496</v>
      </c>
      <c r="E178" s="87" t="s">
        <v>972</v>
      </c>
      <c r="F178" s="5" t="s">
        <v>508</v>
      </c>
      <c r="G178" s="5" t="s">
        <v>502</v>
      </c>
      <c r="H178" s="5" t="s">
        <v>2700</v>
      </c>
      <c r="I178" s="5" t="s">
        <v>496</v>
      </c>
      <c r="J178" s="5" t="s">
        <v>2701</v>
      </c>
      <c r="K178" s="5" t="s">
        <v>2702</v>
      </c>
      <c r="L178" s="84" t="s">
        <v>496</v>
      </c>
      <c r="M178" s="5" t="s">
        <v>1733</v>
      </c>
      <c r="N178" s="87">
        <v>240</v>
      </c>
      <c r="O178" s="5">
        <v>3969</v>
      </c>
      <c r="P178" s="5">
        <v>3968</v>
      </c>
      <c r="Q178" s="5">
        <v>147.33000000000001</v>
      </c>
      <c r="R178" s="5">
        <v>1846.22</v>
      </c>
      <c r="S178" s="5">
        <v>1885.44</v>
      </c>
      <c r="T178" s="5">
        <v>415</v>
      </c>
      <c r="U178" s="5">
        <v>415</v>
      </c>
      <c r="V178" s="5">
        <v>415</v>
      </c>
      <c r="W178" s="5">
        <v>-21.34</v>
      </c>
      <c r="X178" s="5">
        <v>-23.62</v>
      </c>
      <c r="Y178" s="5">
        <v>0</v>
      </c>
      <c r="Z178" s="5">
        <v>-731.4</v>
      </c>
    </row>
    <row r="179" spans="1:26">
      <c r="A179" s="5" t="s">
        <v>2826</v>
      </c>
      <c r="B179" s="5" t="s">
        <v>874</v>
      </c>
      <c r="C179" s="5" t="s">
        <v>875</v>
      </c>
      <c r="D179" s="5" t="s">
        <v>496</v>
      </c>
      <c r="E179" s="87" t="s">
        <v>876</v>
      </c>
      <c r="F179" s="5" t="s">
        <v>770</v>
      </c>
      <c r="G179" s="5" t="s">
        <v>502</v>
      </c>
      <c r="H179" s="5" t="s">
        <v>2827</v>
      </c>
      <c r="I179" s="5" t="s">
        <v>496</v>
      </c>
      <c r="J179" s="5" t="s">
        <v>2828</v>
      </c>
      <c r="K179" s="5" t="s">
        <v>2829</v>
      </c>
      <c r="L179" s="84" t="s">
        <v>496</v>
      </c>
      <c r="M179" s="5" t="s">
        <v>1733</v>
      </c>
      <c r="N179" s="87">
        <v>10424</v>
      </c>
      <c r="O179" s="5">
        <v>10620</v>
      </c>
      <c r="P179" s="5">
        <v>4750</v>
      </c>
      <c r="Q179" s="5">
        <v>2279.44</v>
      </c>
      <c r="R179" s="5">
        <v>4878.33</v>
      </c>
      <c r="S179" s="5">
        <v>0</v>
      </c>
      <c r="T179" s="5">
        <v>415</v>
      </c>
      <c r="U179" s="5">
        <v>415</v>
      </c>
      <c r="V179" s="5">
        <v>415</v>
      </c>
      <c r="W179" s="5">
        <v>-328.65</v>
      </c>
      <c r="X179" s="5">
        <v>-281.77</v>
      </c>
      <c r="Y179" s="5">
        <v>0</v>
      </c>
      <c r="Z179" s="5">
        <v>-9965.64</v>
      </c>
    </row>
    <row r="180" spans="1:26">
      <c r="A180" s="5" t="s">
        <v>1771</v>
      </c>
      <c r="B180" s="5" t="s">
        <v>1669</v>
      </c>
      <c r="C180" s="5" t="s">
        <v>1670</v>
      </c>
      <c r="D180" s="5" t="s">
        <v>496</v>
      </c>
      <c r="E180" s="87" t="s">
        <v>1671</v>
      </c>
      <c r="F180" s="5" t="s">
        <v>519</v>
      </c>
      <c r="G180" s="5" t="s">
        <v>502</v>
      </c>
      <c r="H180" s="5" t="s">
        <v>1772</v>
      </c>
      <c r="I180" s="5" t="s">
        <v>496</v>
      </c>
      <c r="J180" s="5" t="s">
        <v>1773</v>
      </c>
      <c r="K180" s="5" t="s">
        <v>1774</v>
      </c>
      <c r="L180" s="84" t="s">
        <v>496</v>
      </c>
      <c r="M180" s="5" t="s">
        <v>1733</v>
      </c>
      <c r="N180" s="87">
        <v>73200</v>
      </c>
      <c r="O180" s="5">
        <v>79156</v>
      </c>
      <c r="P180" s="5">
        <v>68689</v>
      </c>
      <c r="Q180" s="5">
        <v>13753.27</v>
      </c>
      <c r="R180" s="5">
        <v>34514.720000000001</v>
      </c>
      <c r="S180" s="5">
        <v>20468.759999999998</v>
      </c>
      <c r="T180" s="5">
        <v>415</v>
      </c>
      <c r="U180" s="5">
        <v>415</v>
      </c>
      <c r="V180" s="5">
        <v>415</v>
      </c>
      <c r="W180" s="5">
        <v>-66.8</v>
      </c>
      <c r="X180" s="5">
        <v>-85.15</v>
      </c>
      <c r="Y180" s="5">
        <v>0</v>
      </c>
      <c r="Z180" s="5">
        <v>-2954.52</v>
      </c>
    </row>
    <row r="181" spans="1:26">
      <c r="A181" s="5" t="s">
        <v>1775</v>
      </c>
      <c r="B181" s="5" t="s">
        <v>1669</v>
      </c>
      <c r="C181" s="5" t="s">
        <v>1670</v>
      </c>
      <c r="D181" s="5" t="s">
        <v>496</v>
      </c>
      <c r="E181" s="87" t="s">
        <v>1671</v>
      </c>
      <c r="F181" s="5" t="s">
        <v>519</v>
      </c>
      <c r="G181" s="5" t="s">
        <v>502</v>
      </c>
      <c r="H181" s="5" t="s">
        <v>1776</v>
      </c>
      <c r="I181" s="5" t="s">
        <v>496</v>
      </c>
      <c r="J181" s="5" t="s">
        <v>1777</v>
      </c>
      <c r="K181" s="5" t="s">
        <v>1778</v>
      </c>
      <c r="L181" s="84" t="s">
        <v>496</v>
      </c>
      <c r="M181" s="5" t="s">
        <v>1733</v>
      </c>
      <c r="N181" s="87">
        <v>1632</v>
      </c>
      <c r="O181" s="5">
        <v>2335</v>
      </c>
      <c r="P181" s="5">
        <v>455</v>
      </c>
      <c r="Q181" s="5">
        <v>438.76</v>
      </c>
      <c r="R181" s="5">
        <v>1136.67</v>
      </c>
      <c r="S181" s="5">
        <v>81.34</v>
      </c>
      <c r="T181" s="5">
        <v>415</v>
      </c>
      <c r="U181" s="5">
        <v>415</v>
      </c>
      <c r="V181" s="5">
        <v>415</v>
      </c>
      <c r="W181" s="5">
        <v>-438.27</v>
      </c>
      <c r="X181" s="5">
        <v>-300.24</v>
      </c>
      <c r="Y181" s="5">
        <v>0</v>
      </c>
      <c r="Z181" s="5">
        <v>-15848.04</v>
      </c>
    </row>
    <row r="182" spans="1:26">
      <c r="A182" s="5" t="s">
        <v>1779</v>
      </c>
      <c r="B182" s="5" t="s">
        <v>1664</v>
      </c>
      <c r="C182" s="5" t="s">
        <v>1665</v>
      </c>
      <c r="D182" s="5" t="s">
        <v>496</v>
      </c>
      <c r="E182" s="87" t="s">
        <v>1666</v>
      </c>
      <c r="F182" s="5" t="s">
        <v>519</v>
      </c>
      <c r="G182" s="5" t="s">
        <v>502</v>
      </c>
      <c r="H182" s="5" t="s">
        <v>1780</v>
      </c>
      <c r="I182" s="5" t="s">
        <v>496</v>
      </c>
      <c r="J182" s="5" t="s">
        <v>1781</v>
      </c>
      <c r="K182" s="5" t="s">
        <v>1782</v>
      </c>
      <c r="L182" s="84" t="s">
        <v>496</v>
      </c>
      <c r="M182" s="5" t="s">
        <v>1783</v>
      </c>
      <c r="N182" s="87">
        <v>111211</v>
      </c>
      <c r="O182" s="5">
        <v>103003</v>
      </c>
      <c r="P182" s="5">
        <v>99920</v>
      </c>
      <c r="Q182" s="5">
        <v>22701.79</v>
      </c>
      <c r="R182" s="5">
        <v>27245.64</v>
      </c>
      <c r="S182" s="5">
        <v>32267.599999999999</v>
      </c>
      <c r="T182" s="5">
        <v>415</v>
      </c>
      <c r="U182" s="5">
        <v>415</v>
      </c>
      <c r="V182" s="5">
        <v>415</v>
      </c>
      <c r="W182" s="5">
        <v>-10.59</v>
      </c>
      <c r="X182" s="5">
        <v>-10.74</v>
      </c>
      <c r="Y182" s="5">
        <v>0</v>
      </c>
      <c r="Z182" s="5">
        <v>-255.24</v>
      </c>
    </row>
    <row r="183" spans="1:26">
      <c r="A183" s="5" t="s">
        <v>1784</v>
      </c>
      <c r="B183" s="5" t="s">
        <v>1664</v>
      </c>
      <c r="C183" s="5" t="s">
        <v>1665</v>
      </c>
      <c r="D183" s="5" t="s">
        <v>496</v>
      </c>
      <c r="E183" s="87" t="s">
        <v>1666</v>
      </c>
      <c r="F183" s="5" t="s">
        <v>519</v>
      </c>
      <c r="G183" s="5" t="s">
        <v>502</v>
      </c>
      <c r="H183" s="5" t="s">
        <v>1785</v>
      </c>
      <c r="I183" s="5" t="s">
        <v>496</v>
      </c>
      <c r="J183" s="5" t="s">
        <v>1786</v>
      </c>
      <c r="K183" s="5" t="s">
        <v>1787</v>
      </c>
      <c r="L183" s="84" t="s">
        <v>496</v>
      </c>
      <c r="M183" s="5" t="s">
        <v>1733</v>
      </c>
      <c r="N183" s="87">
        <v>13798</v>
      </c>
      <c r="O183" s="5">
        <v>19359</v>
      </c>
      <c r="P183" s="5">
        <v>10431</v>
      </c>
      <c r="Q183" s="5">
        <v>2985.83</v>
      </c>
      <c r="R183" s="5">
        <v>8862.01</v>
      </c>
      <c r="S183" s="5">
        <v>2935.27</v>
      </c>
      <c r="T183" s="5">
        <v>415</v>
      </c>
      <c r="U183" s="5">
        <v>415</v>
      </c>
      <c r="V183" s="5">
        <v>415</v>
      </c>
      <c r="W183" s="5">
        <v>-6.72</v>
      </c>
      <c r="X183" s="5">
        <v>-7.72</v>
      </c>
      <c r="Y183" s="5">
        <v>0</v>
      </c>
      <c r="Z183" s="5">
        <v>-118.68</v>
      </c>
    </row>
    <row r="184" spans="1:26">
      <c r="A184" s="5" t="s">
        <v>2296</v>
      </c>
      <c r="B184" s="5" t="s">
        <v>1254</v>
      </c>
      <c r="C184" s="5" t="s">
        <v>1255</v>
      </c>
      <c r="D184" s="5" t="s">
        <v>496</v>
      </c>
      <c r="E184" s="87" t="s">
        <v>1256</v>
      </c>
      <c r="F184" s="5" t="s">
        <v>605</v>
      </c>
      <c r="G184" s="5" t="s">
        <v>502</v>
      </c>
      <c r="H184" s="5" t="s">
        <v>2297</v>
      </c>
      <c r="I184" s="5" t="s">
        <v>496</v>
      </c>
      <c r="J184" s="5" t="s">
        <v>2298</v>
      </c>
      <c r="K184" s="5" t="s">
        <v>2299</v>
      </c>
      <c r="L184" s="84" t="s">
        <v>496</v>
      </c>
      <c r="M184" s="5" t="s">
        <v>1733</v>
      </c>
      <c r="N184" s="87">
        <v>10792</v>
      </c>
      <c r="O184" s="5">
        <v>11575</v>
      </c>
      <c r="P184" s="5">
        <v>10887</v>
      </c>
      <c r="Q184" s="5">
        <v>2367.69</v>
      </c>
      <c r="R184" s="5">
        <v>5420.2</v>
      </c>
      <c r="S184" s="5">
        <v>3960.26</v>
      </c>
      <c r="T184" s="5">
        <v>415</v>
      </c>
      <c r="U184" s="5">
        <v>415</v>
      </c>
      <c r="V184" s="5">
        <v>415</v>
      </c>
      <c r="W184" s="5">
        <v>-7.53</v>
      </c>
      <c r="X184" s="5">
        <v>-7.35</v>
      </c>
      <c r="Y184" s="5">
        <v>0</v>
      </c>
      <c r="Z184" s="5">
        <v>-155.63999999999999</v>
      </c>
    </row>
    <row r="185" spans="1:26">
      <c r="A185" s="5" t="s">
        <v>3250</v>
      </c>
      <c r="B185" s="5" t="s">
        <v>546</v>
      </c>
      <c r="C185" s="5" t="s">
        <v>547</v>
      </c>
      <c r="D185" s="5" t="s">
        <v>496</v>
      </c>
      <c r="E185" s="87" t="s">
        <v>548</v>
      </c>
      <c r="F185" s="5" t="s">
        <v>534</v>
      </c>
      <c r="G185" s="5" t="s">
        <v>502</v>
      </c>
      <c r="H185" s="5" t="s">
        <v>3251</v>
      </c>
      <c r="I185" s="5" t="s">
        <v>496</v>
      </c>
      <c r="J185" s="5" t="s">
        <v>3252</v>
      </c>
      <c r="K185" s="5" t="s">
        <v>3253</v>
      </c>
      <c r="L185" s="84" t="s">
        <v>496</v>
      </c>
      <c r="M185" s="5" t="s">
        <v>1733</v>
      </c>
      <c r="N185" s="87">
        <v>595</v>
      </c>
      <c r="O185" s="5">
        <v>713</v>
      </c>
      <c r="P185" s="5">
        <v>878</v>
      </c>
      <c r="Q185" s="5">
        <v>221.65</v>
      </c>
      <c r="R185" s="5">
        <v>363.03</v>
      </c>
      <c r="S185" s="5">
        <v>513.11</v>
      </c>
      <c r="T185" s="5">
        <v>415</v>
      </c>
      <c r="U185" s="5">
        <v>415</v>
      </c>
      <c r="V185" s="5">
        <v>415</v>
      </c>
      <c r="W185" s="5">
        <v>-7.35</v>
      </c>
      <c r="X185" s="5">
        <v>-6.63</v>
      </c>
      <c r="Y185" s="5">
        <v>0</v>
      </c>
      <c r="Z185" s="5">
        <v>-151.44</v>
      </c>
    </row>
    <row r="186" spans="1:26">
      <c r="A186" s="5" t="s">
        <v>2703</v>
      </c>
      <c r="B186" s="5" t="s">
        <v>967</v>
      </c>
      <c r="C186" s="5" t="s">
        <v>968</v>
      </c>
      <c r="D186" s="5" t="s">
        <v>496</v>
      </c>
      <c r="E186" s="87" t="s">
        <v>969</v>
      </c>
      <c r="F186" s="5" t="s">
        <v>770</v>
      </c>
      <c r="G186" s="5" t="s">
        <v>502</v>
      </c>
      <c r="H186" s="5" t="s">
        <v>2704</v>
      </c>
      <c r="I186" s="5" t="s">
        <v>496</v>
      </c>
      <c r="J186" s="5" t="s">
        <v>2705</v>
      </c>
      <c r="K186" s="5" t="s">
        <v>2706</v>
      </c>
      <c r="L186" s="84" t="s">
        <v>496</v>
      </c>
      <c r="M186" s="5" t="s">
        <v>1733</v>
      </c>
      <c r="N186" s="87">
        <v>16400</v>
      </c>
      <c r="O186" s="5">
        <v>18210</v>
      </c>
      <c r="P186" s="5">
        <v>17145</v>
      </c>
      <c r="Q186" s="5">
        <v>3530.59</v>
      </c>
      <c r="R186" s="5">
        <v>8374.5400000000009</v>
      </c>
      <c r="S186" s="5">
        <v>5918.77</v>
      </c>
      <c r="T186" s="5">
        <v>415</v>
      </c>
      <c r="U186" s="5">
        <v>415</v>
      </c>
      <c r="V186" s="5">
        <v>415</v>
      </c>
      <c r="W186" s="5">
        <v>-5.41</v>
      </c>
      <c r="X186" s="5">
        <v>-6.97</v>
      </c>
      <c r="Y186" s="5">
        <v>0</v>
      </c>
      <c r="Z186" s="5">
        <v>-75.84</v>
      </c>
    </row>
    <row r="187" spans="1:26">
      <c r="A187" s="5" t="s">
        <v>2830</v>
      </c>
      <c r="B187" s="5" t="s">
        <v>869</v>
      </c>
      <c r="C187" s="5" t="s">
        <v>870</v>
      </c>
      <c r="D187" s="5" t="s">
        <v>496</v>
      </c>
      <c r="E187" s="87" t="s">
        <v>871</v>
      </c>
      <c r="F187" s="5" t="s">
        <v>770</v>
      </c>
      <c r="G187" s="5" t="s">
        <v>502</v>
      </c>
      <c r="H187" s="5" t="s">
        <v>2831</v>
      </c>
      <c r="I187" s="5" t="s">
        <v>496</v>
      </c>
      <c r="J187" s="5" t="s">
        <v>2832</v>
      </c>
      <c r="K187" s="5" t="s">
        <v>2833</v>
      </c>
      <c r="L187" s="84" t="s">
        <v>496</v>
      </c>
      <c r="M187" s="5" t="s">
        <v>1733</v>
      </c>
      <c r="N187" s="87">
        <v>30400</v>
      </c>
      <c r="O187" s="5">
        <v>22545</v>
      </c>
      <c r="P187" s="5">
        <v>0</v>
      </c>
      <c r="Q187" s="5">
        <v>6461.63</v>
      </c>
      <c r="R187" s="5">
        <v>10314.31</v>
      </c>
      <c r="S187" s="5">
        <v>0</v>
      </c>
      <c r="T187" s="5">
        <v>415</v>
      </c>
      <c r="U187" s="5">
        <v>415</v>
      </c>
      <c r="V187" s="5">
        <v>415</v>
      </c>
      <c r="W187" s="5">
        <v>-8.8699999999999992</v>
      </c>
      <c r="X187" s="5">
        <v>-10.43</v>
      </c>
      <c r="Y187" s="5">
        <v>0</v>
      </c>
      <c r="Z187" s="5">
        <v>-213.84</v>
      </c>
    </row>
    <row r="188" spans="1:26">
      <c r="A188" s="5" t="s">
        <v>2834</v>
      </c>
      <c r="B188" s="5" t="s">
        <v>869</v>
      </c>
      <c r="C188" s="5" t="s">
        <v>870</v>
      </c>
      <c r="D188" s="5" t="s">
        <v>496</v>
      </c>
      <c r="E188" s="87" t="s">
        <v>871</v>
      </c>
      <c r="F188" s="5" t="s">
        <v>770</v>
      </c>
      <c r="G188" s="5" t="s">
        <v>502</v>
      </c>
      <c r="H188" s="5" t="s">
        <v>2835</v>
      </c>
      <c r="I188" s="5" t="s">
        <v>496</v>
      </c>
      <c r="J188" s="5" t="s">
        <v>2836</v>
      </c>
      <c r="K188" s="5" t="s">
        <v>2837</v>
      </c>
      <c r="L188" s="84" t="s">
        <v>496</v>
      </c>
      <c r="M188" s="5" t="s">
        <v>1733</v>
      </c>
      <c r="N188" s="87">
        <v>59300</v>
      </c>
      <c r="O188" s="5">
        <v>70662</v>
      </c>
      <c r="P188" s="5">
        <v>73899</v>
      </c>
      <c r="Q188" s="5">
        <v>11160.1</v>
      </c>
      <c r="R188" s="5">
        <v>30775.919999999998</v>
      </c>
      <c r="S188" s="5">
        <v>27510.7</v>
      </c>
      <c r="T188" s="5">
        <v>415</v>
      </c>
      <c r="U188" s="5">
        <v>415</v>
      </c>
      <c r="V188" s="5">
        <v>415</v>
      </c>
      <c r="W188" s="5">
        <v>-7.98</v>
      </c>
      <c r="X188" s="5">
        <v>-5.4</v>
      </c>
      <c r="Y188" s="5">
        <v>0</v>
      </c>
      <c r="Z188" s="5">
        <v>-174.48</v>
      </c>
    </row>
    <row r="189" spans="1:26">
      <c r="A189" s="5" t="s">
        <v>2983</v>
      </c>
      <c r="B189" s="5" t="s">
        <v>767</v>
      </c>
      <c r="C189" s="5" t="s">
        <v>768</v>
      </c>
      <c r="D189" s="5" t="s">
        <v>496</v>
      </c>
      <c r="E189" s="87" t="s">
        <v>769</v>
      </c>
      <c r="F189" s="5" t="s">
        <v>770</v>
      </c>
      <c r="G189" s="5" t="s">
        <v>502</v>
      </c>
      <c r="H189" s="5" t="s">
        <v>2984</v>
      </c>
      <c r="I189" s="5" t="s">
        <v>496</v>
      </c>
      <c r="J189" s="5" t="s">
        <v>2985</v>
      </c>
      <c r="K189" s="5" t="s">
        <v>2986</v>
      </c>
      <c r="L189" s="84" t="s">
        <v>496</v>
      </c>
      <c r="M189" s="5" t="s">
        <v>1733</v>
      </c>
      <c r="N189" s="87">
        <v>12503</v>
      </c>
      <c r="O189" s="5">
        <v>16447</v>
      </c>
      <c r="P189" s="5">
        <v>17617</v>
      </c>
      <c r="Q189" s="5">
        <v>2744.94</v>
      </c>
      <c r="R189" s="5">
        <v>7634.47</v>
      </c>
      <c r="S189" s="5">
        <v>7105.15</v>
      </c>
      <c r="T189" s="5">
        <v>415</v>
      </c>
      <c r="U189" s="5">
        <v>415</v>
      </c>
      <c r="V189" s="5">
        <v>415</v>
      </c>
      <c r="W189" s="5">
        <v>-161.74</v>
      </c>
      <c r="X189" s="5">
        <v>-161.96</v>
      </c>
      <c r="Y189" s="5">
        <v>0</v>
      </c>
      <c r="Z189" s="5">
        <v>-5729.52</v>
      </c>
    </row>
    <row r="190" spans="1:26">
      <c r="A190" s="5" t="s">
        <v>3041</v>
      </c>
      <c r="B190" s="5" t="s">
        <v>719</v>
      </c>
      <c r="C190" s="5" t="s">
        <v>720</v>
      </c>
      <c r="D190" s="5" t="s">
        <v>496</v>
      </c>
      <c r="E190" s="87" t="s">
        <v>721</v>
      </c>
      <c r="F190" s="5" t="s">
        <v>589</v>
      </c>
      <c r="G190" s="5" t="s">
        <v>502</v>
      </c>
      <c r="H190" s="5" t="s">
        <v>3042</v>
      </c>
      <c r="I190" s="5" t="s">
        <v>496</v>
      </c>
      <c r="J190" s="5" t="s">
        <v>3043</v>
      </c>
      <c r="K190" s="5" t="s">
        <v>3044</v>
      </c>
      <c r="L190" s="84" t="s">
        <v>496</v>
      </c>
      <c r="M190" s="5" t="s">
        <v>1733</v>
      </c>
      <c r="N190" s="87">
        <v>4835</v>
      </c>
      <c r="O190" s="5">
        <v>5039</v>
      </c>
      <c r="P190" s="5">
        <v>5339</v>
      </c>
      <c r="Q190" s="5">
        <v>1142.24</v>
      </c>
      <c r="R190" s="5">
        <v>2382.66</v>
      </c>
      <c r="S190" s="5">
        <v>2090.7800000000002</v>
      </c>
      <c r="T190" s="5">
        <v>415</v>
      </c>
      <c r="U190" s="5">
        <v>415</v>
      </c>
      <c r="V190" s="5">
        <v>415</v>
      </c>
      <c r="W190" s="5">
        <v>-261.47000000000003</v>
      </c>
      <c r="X190" s="5">
        <v>-287.97000000000003</v>
      </c>
      <c r="Y190" s="5">
        <v>0</v>
      </c>
      <c r="Z190" s="5">
        <v>-9611.0400000000009</v>
      </c>
    </row>
    <row r="191" spans="1:26">
      <c r="A191" s="5" t="s">
        <v>1878</v>
      </c>
      <c r="B191" s="5" t="s">
        <v>1579</v>
      </c>
      <c r="C191" s="5" t="s">
        <v>1580</v>
      </c>
      <c r="D191" s="5" t="s">
        <v>496</v>
      </c>
      <c r="E191" s="87" t="s">
        <v>620</v>
      </c>
      <c r="F191" s="5" t="s">
        <v>589</v>
      </c>
      <c r="G191" s="5" t="s">
        <v>502</v>
      </c>
      <c r="H191" s="5" t="s">
        <v>1879</v>
      </c>
      <c r="I191" s="5" t="s">
        <v>496</v>
      </c>
      <c r="J191" s="5" t="s">
        <v>1880</v>
      </c>
      <c r="K191" s="5" t="s">
        <v>1881</v>
      </c>
      <c r="L191" s="84" t="s">
        <v>496</v>
      </c>
      <c r="M191" s="5" t="s">
        <v>1809</v>
      </c>
      <c r="N191" s="87">
        <v>128399</v>
      </c>
      <c r="O191" s="5">
        <v>155229</v>
      </c>
      <c r="P191" s="5">
        <v>107371</v>
      </c>
      <c r="Q191" s="5">
        <v>26974.400000000001</v>
      </c>
      <c r="R191" s="5">
        <v>40658.879999999997</v>
      </c>
      <c r="S191" s="5">
        <v>34038.67</v>
      </c>
      <c r="T191" s="5">
        <v>415</v>
      </c>
      <c r="U191" s="5">
        <v>415</v>
      </c>
      <c r="V191" s="5">
        <v>415</v>
      </c>
      <c r="W191" s="5">
        <v>-75.400000000000006</v>
      </c>
      <c r="X191" s="5">
        <v>-126.94</v>
      </c>
      <c r="Y191" s="5">
        <v>0</v>
      </c>
      <c r="Z191" s="5">
        <v>-556.17999999999995</v>
      </c>
    </row>
    <row r="192" spans="1:26">
      <c r="A192" s="5" t="s">
        <v>3146</v>
      </c>
      <c r="B192" s="5" t="s">
        <v>618</v>
      </c>
      <c r="C192" s="5" t="s">
        <v>619</v>
      </c>
      <c r="D192" s="5" t="s">
        <v>496</v>
      </c>
      <c r="E192" s="87" t="s">
        <v>620</v>
      </c>
      <c r="F192" s="5" t="s">
        <v>589</v>
      </c>
      <c r="G192" s="5" t="s">
        <v>502</v>
      </c>
      <c r="H192" s="5" t="s">
        <v>3147</v>
      </c>
      <c r="I192" s="5" t="s">
        <v>496</v>
      </c>
      <c r="J192" s="5" t="s">
        <v>3148</v>
      </c>
      <c r="K192" s="5" t="s">
        <v>3149</v>
      </c>
      <c r="L192" s="84" t="s">
        <v>496</v>
      </c>
      <c r="M192" s="5" t="s">
        <v>1733</v>
      </c>
      <c r="N192" s="87">
        <v>12700</v>
      </c>
      <c r="O192" s="5">
        <v>12452</v>
      </c>
      <c r="P192" s="5">
        <v>12452</v>
      </c>
      <c r="Q192" s="5">
        <v>2755.95</v>
      </c>
      <c r="R192" s="5">
        <v>5724.63</v>
      </c>
      <c r="S192" s="5">
        <v>4455.4799999999996</v>
      </c>
      <c r="T192" s="5">
        <v>415</v>
      </c>
      <c r="U192" s="5">
        <v>415</v>
      </c>
      <c r="V192" s="5">
        <v>415</v>
      </c>
      <c r="W192" s="5">
        <v>-53.76</v>
      </c>
      <c r="X192" s="5">
        <v>-84.97</v>
      </c>
      <c r="Y192" s="5">
        <v>0</v>
      </c>
      <c r="Z192" s="5">
        <v>-6280.56</v>
      </c>
    </row>
    <row r="193" spans="1:26">
      <c r="A193" s="5" t="s">
        <v>2300</v>
      </c>
      <c r="B193" s="5" t="s">
        <v>1250</v>
      </c>
      <c r="C193" s="5" t="s">
        <v>1251</v>
      </c>
      <c r="D193" s="5" t="s">
        <v>496</v>
      </c>
      <c r="E193" s="87" t="s">
        <v>1252</v>
      </c>
      <c r="F193" s="5" t="s">
        <v>1248</v>
      </c>
      <c r="G193" s="5" t="s">
        <v>502</v>
      </c>
      <c r="H193" s="5" t="s">
        <v>2301</v>
      </c>
      <c r="I193" s="5" t="s">
        <v>496</v>
      </c>
      <c r="J193" s="5" t="s">
        <v>2302</v>
      </c>
      <c r="K193" s="5" t="s">
        <v>2303</v>
      </c>
      <c r="L193" s="84" t="s">
        <v>496</v>
      </c>
      <c r="M193" s="5" t="s">
        <v>1733</v>
      </c>
      <c r="N193" s="87">
        <v>36700</v>
      </c>
      <c r="O193" s="5">
        <v>30015</v>
      </c>
      <c r="P193" s="5">
        <v>32145</v>
      </c>
      <c r="Q193" s="5">
        <v>7791.78</v>
      </c>
      <c r="R193" s="5">
        <v>13719.61</v>
      </c>
      <c r="S193" s="5">
        <v>10190.27</v>
      </c>
      <c r="T193" s="5">
        <v>415</v>
      </c>
      <c r="U193" s="5">
        <v>415</v>
      </c>
      <c r="V193" s="5">
        <v>415</v>
      </c>
      <c r="W193" s="5">
        <v>-69.709999999999994</v>
      </c>
      <c r="X193" s="5">
        <v>-50.93</v>
      </c>
      <c r="Y193" s="5">
        <v>0</v>
      </c>
      <c r="Z193" s="5">
        <v>-2371.6799999999998</v>
      </c>
    </row>
    <row r="194" spans="1:26">
      <c r="A194" s="5" t="s">
        <v>2304</v>
      </c>
      <c r="B194" s="5" t="s">
        <v>1245</v>
      </c>
      <c r="C194" s="5" t="s">
        <v>1246</v>
      </c>
      <c r="D194" s="5" t="s">
        <v>496</v>
      </c>
      <c r="E194" s="87" t="s">
        <v>1247</v>
      </c>
      <c r="F194" s="5" t="s">
        <v>1248</v>
      </c>
      <c r="G194" s="5" t="s">
        <v>502</v>
      </c>
      <c r="H194" s="5" t="s">
        <v>2305</v>
      </c>
      <c r="I194" s="5" t="s">
        <v>496</v>
      </c>
      <c r="J194" s="5" t="s">
        <v>2306</v>
      </c>
      <c r="K194" s="5" t="s">
        <v>2307</v>
      </c>
      <c r="L194" s="84" t="s">
        <v>496</v>
      </c>
      <c r="M194" s="5" t="s">
        <v>1733</v>
      </c>
      <c r="N194" s="87">
        <v>16422</v>
      </c>
      <c r="O194" s="5">
        <v>17845</v>
      </c>
      <c r="P194" s="5">
        <v>19284</v>
      </c>
      <c r="Q194" s="5">
        <v>3535.19</v>
      </c>
      <c r="R194" s="5">
        <v>8171.85</v>
      </c>
      <c r="S194" s="5">
        <v>7476.41</v>
      </c>
      <c r="T194" s="5">
        <v>415</v>
      </c>
      <c r="U194" s="5">
        <v>415</v>
      </c>
      <c r="V194" s="5">
        <v>415</v>
      </c>
      <c r="W194" s="5">
        <v>-120.72</v>
      </c>
      <c r="X194" s="5">
        <v>-134.81</v>
      </c>
      <c r="Y194" s="5">
        <v>0</v>
      </c>
      <c r="Z194" s="5">
        <v>-4230.4799999999996</v>
      </c>
    </row>
    <row r="195" spans="1:26">
      <c r="A195" s="5" t="s">
        <v>2308</v>
      </c>
      <c r="B195" s="5" t="s">
        <v>1240</v>
      </c>
      <c r="C195" s="5" t="s">
        <v>1241</v>
      </c>
      <c r="D195" s="5" t="s">
        <v>496</v>
      </c>
      <c r="E195" s="87" t="s">
        <v>1242</v>
      </c>
      <c r="F195" s="5" t="s">
        <v>569</v>
      </c>
      <c r="G195" s="5" t="s">
        <v>502</v>
      </c>
      <c r="H195" s="5" t="s">
        <v>2309</v>
      </c>
      <c r="I195" s="5" t="s">
        <v>496</v>
      </c>
      <c r="J195" s="5" t="s">
        <v>2310</v>
      </c>
      <c r="K195" s="5" t="s">
        <v>2311</v>
      </c>
      <c r="L195" s="84" t="s">
        <v>496</v>
      </c>
      <c r="M195" s="5" t="s">
        <v>1733</v>
      </c>
      <c r="N195" s="87">
        <v>57750</v>
      </c>
      <c r="O195" s="5">
        <v>33150</v>
      </c>
      <c r="P195" s="5">
        <v>0</v>
      </c>
      <c r="Q195" s="5">
        <v>10870.94</v>
      </c>
      <c r="R195" s="5">
        <v>15300.17</v>
      </c>
      <c r="S195" s="5">
        <v>0</v>
      </c>
      <c r="T195" s="5">
        <v>415</v>
      </c>
      <c r="U195" s="5">
        <v>415</v>
      </c>
      <c r="V195" s="5">
        <v>415</v>
      </c>
      <c r="W195" s="5">
        <v>-27.78</v>
      </c>
      <c r="X195" s="5">
        <v>-23.12</v>
      </c>
      <c r="Y195" s="5">
        <v>0</v>
      </c>
      <c r="Z195" s="5">
        <v>-886.2</v>
      </c>
    </row>
    <row r="196" spans="1:26">
      <c r="A196" s="5" t="s">
        <v>2312</v>
      </c>
      <c r="B196" s="5" t="s">
        <v>1240</v>
      </c>
      <c r="C196" s="5" t="s">
        <v>2313</v>
      </c>
      <c r="D196" s="5" t="s">
        <v>496</v>
      </c>
      <c r="E196" s="87" t="s">
        <v>1242</v>
      </c>
      <c r="F196" s="5" t="s">
        <v>569</v>
      </c>
      <c r="G196" s="5" t="s">
        <v>502</v>
      </c>
      <c r="H196" s="5" t="s">
        <v>2314</v>
      </c>
      <c r="I196" s="5" t="s">
        <v>496</v>
      </c>
      <c r="J196" s="5" t="s">
        <v>2315</v>
      </c>
      <c r="K196" s="5" t="s">
        <v>2316</v>
      </c>
      <c r="L196" s="84" t="s">
        <v>496</v>
      </c>
      <c r="M196" s="5" t="s">
        <v>1783</v>
      </c>
      <c r="N196" s="87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415</v>
      </c>
      <c r="U196" s="5">
        <v>415</v>
      </c>
      <c r="V196" s="5">
        <v>415</v>
      </c>
      <c r="W196" s="5">
        <v>-48.56</v>
      </c>
      <c r="X196" s="5">
        <v>-42.32</v>
      </c>
      <c r="Y196" s="5">
        <v>0</v>
      </c>
      <c r="Z196" s="5">
        <v>-1722.48</v>
      </c>
    </row>
    <row r="197" spans="1:26">
      <c r="A197" s="5" t="s">
        <v>2317</v>
      </c>
      <c r="B197" s="5" t="s">
        <v>1236</v>
      </c>
      <c r="C197" s="5" t="s">
        <v>1237</v>
      </c>
      <c r="D197" s="5" t="s">
        <v>496</v>
      </c>
      <c r="E197" s="87" t="s">
        <v>1238</v>
      </c>
      <c r="F197" s="5" t="s">
        <v>643</v>
      </c>
      <c r="G197" s="5" t="s">
        <v>502</v>
      </c>
      <c r="H197" s="5" t="s">
        <v>2318</v>
      </c>
      <c r="I197" s="5" t="s">
        <v>496</v>
      </c>
      <c r="J197" s="5" t="s">
        <v>2319</v>
      </c>
      <c r="K197" s="5" t="s">
        <v>2320</v>
      </c>
      <c r="L197" s="84" t="s">
        <v>496</v>
      </c>
      <c r="M197" s="5" t="s">
        <v>1733</v>
      </c>
      <c r="N197" s="87">
        <v>16675</v>
      </c>
      <c r="O197" s="5">
        <v>17753</v>
      </c>
      <c r="P197" s="5">
        <v>21651</v>
      </c>
      <c r="Q197" s="5">
        <v>3588.17</v>
      </c>
      <c r="R197" s="5">
        <v>8129.93</v>
      </c>
      <c r="S197" s="5">
        <v>8766.2199999999993</v>
      </c>
      <c r="T197" s="5">
        <v>415</v>
      </c>
      <c r="U197" s="5">
        <v>415</v>
      </c>
      <c r="V197" s="5">
        <v>415</v>
      </c>
      <c r="W197" s="5">
        <v>-532.11</v>
      </c>
      <c r="X197" s="5">
        <v>-604.30999999999995</v>
      </c>
      <c r="Y197" s="5">
        <v>0</v>
      </c>
      <c r="Z197" s="5">
        <v>-19699.2</v>
      </c>
    </row>
    <row r="198" spans="1:26">
      <c r="A198" s="5" t="s">
        <v>1922</v>
      </c>
      <c r="B198" s="5" t="s">
        <v>1532</v>
      </c>
      <c r="C198" s="5" t="s">
        <v>1533</v>
      </c>
      <c r="D198" s="5" t="s">
        <v>496</v>
      </c>
      <c r="E198" s="87" t="s">
        <v>1534</v>
      </c>
      <c r="F198" s="5" t="s">
        <v>519</v>
      </c>
      <c r="G198" s="5" t="s">
        <v>502</v>
      </c>
      <c r="H198" s="5" t="s">
        <v>1923</v>
      </c>
      <c r="I198" s="5" t="s">
        <v>496</v>
      </c>
      <c r="J198" s="5" t="s">
        <v>1924</v>
      </c>
      <c r="K198" s="5" t="s">
        <v>1925</v>
      </c>
      <c r="L198" s="84" t="s">
        <v>496</v>
      </c>
      <c r="M198" s="5" t="s">
        <v>1733</v>
      </c>
      <c r="N198" s="87">
        <v>30246</v>
      </c>
      <c r="O198" s="5">
        <v>58773</v>
      </c>
      <c r="P198" s="5">
        <v>64095</v>
      </c>
      <c r="Q198" s="5">
        <v>6459.58</v>
      </c>
      <c r="R198" s="5">
        <v>26845.88</v>
      </c>
      <c r="S198" s="5">
        <v>23536.7</v>
      </c>
      <c r="T198" s="5">
        <v>415</v>
      </c>
      <c r="U198" s="5">
        <v>415</v>
      </c>
      <c r="V198" s="5">
        <v>415</v>
      </c>
      <c r="W198" s="5">
        <v>-159.97</v>
      </c>
      <c r="X198" s="5">
        <v>-164.09</v>
      </c>
      <c r="Y198" s="5">
        <v>0</v>
      </c>
      <c r="Z198" s="5">
        <v>-5755.47</v>
      </c>
    </row>
    <row r="199" spans="1:26">
      <c r="A199" s="5" t="s">
        <v>2842</v>
      </c>
      <c r="B199" s="5" t="s">
        <v>862</v>
      </c>
      <c r="C199" s="5" t="s">
        <v>863</v>
      </c>
      <c r="D199" s="5" t="s">
        <v>496</v>
      </c>
      <c r="E199" s="87" t="s">
        <v>864</v>
      </c>
      <c r="F199" s="5" t="s">
        <v>601</v>
      </c>
      <c r="G199" s="5" t="s">
        <v>502</v>
      </c>
      <c r="H199" s="5" t="s">
        <v>2843</v>
      </c>
      <c r="I199" s="5" t="s">
        <v>496</v>
      </c>
      <c r="J199" s="5" t="s">
        <v>2844</v>
      </c>
      <c r="K199" s="5" t="s">
        <v>2845</v>
      </c>
      <c r="L199" s="84" t="s">
        <v>496</v>
      </c>
      <c r="M199" s="5" t="s">
        <v>1783</v>
      </c>
      <c r="N199" s="87">
        <v>95030</v>
      </c>
      <c r="O199" s="5">
        <v>93797</v>
      </c>
      <c r="P199" s="5">
        <v>81719</v>
      </c>
      <c r="Q199" s="5">
        <v>19905.88</v>
      </c>
      <c r="R199" s="5">
        <v>25110.03</v>
      </c>
      <c r="S199" s="5">
        <v>26053.55</v>
      </c>
      <c r="T199" s="5">
        <v>415</v>
      </c>
      <c r="U199" s="5">
        <v>415</v>
      </c>
      <c r="V199" s="5">
        <v>415</v>
      </c>
      <c r="W199" s="5">
        <v>-13.48</v>
      </c>
      <c r="X199" s="5">
        <v>-7.55</v>
      </c>
      <c r="Y199" s="5">
        <v>0</v>
      </c>
      <c r="Z199" s="5">
        <v>-397.68</v>
      </c>
    </row>
    <row r="200" spans="1:26">
      <c r="A200" s="5" t="s">
        <v>2846</v>
      </c>
      <c r="B200" s="5" t="s">
        <v>862</v>
      </c>
      <c r="C200" s="5" t="s">
        <v>863</v>
      </c>
      <c r="D200" s="5" t="s">
        <v>496</v>
      </c>
      <c r="E200" s="87" t="s">
        <v>864</v>
      </c>
      <c r="F200" s="5" t="s">
        <v>601</v>
      </c>
      <c r="G200" s="5" t="s">
        <v>502</v>
      </c>
      <c r="H200" s="5" t="s">
        <v>2847</v>
      </c>
      <c r="I200" s="5" t="s">
        <v>496</v>
      </c>
      <c r="J200" s="5" t="s">
        <v>2848</v>
      </c>
      <c r="K200" s="5" t="s">
        <v>2849</v>
      </c>
      <c r="L200" s="84" t="s">
        <v>496</v>
      </c>
      <c r="M200" s="5" t="s">
        <v>1733</v>
      </c>
      <c r="N200" s="87">
        <v>49590</v>
      </c>
      <c r="O200" s="5">
        <v>47533</v>
      </c>
      <c r="P200" s="5">
        <v>58205</v>
      </c>
      <c r="Q200" s="5">
        <v>10479.26</v>
      </c>
      <c r="R200" s="5">
        <v>21694.97</v>
      </c>
      <c r="S200" s="5">
        <v>22307.32</v>
      </c>
      <c r="T200" s="5">
        <v>415</v>
      </c>
      <c r="U200" s="5">
        <v>415</v>
      </c>
      <c r="V200" s="5">
        <v>415</v>
      </c>
      <c r="W200" s="5">
        <v>-6.46</v>
      </c>
      <c r="X200" s="5">
        <v>-6.75</v>
      </c>
      <c r="Y200" s="5">
        <v>0</v>
      </c>
      <c r="Z200" s="5">
        <v>-119.28</v>
      </c>
    </row>
    <row r="201" spans="1:26">
      <c r="A201" s="5" t="s">
        <v>2850</v>
      </c>
      <c r="B201" s="5" t="s">
        <v>862</v>
      </c>
      <c r="C201" s="5" t="s">
        <v>863</v>
      </c>
      <c r="D201" s="5" t="s">
        <v>496</v>
      </c>
      <c r="E201" s="87" t="s">
        <v>864</v>
      </c>
      <c r="F201" s="5" t="s">
        <v>601</v>
      </c>
      <c r="G201" s="5" t="s">
        <v>502</v>
      </c>
      <c r="H201" s="5" t="s">
        <v>2851</v>
      </c>
      <c r="I201" s="5" t="s">
        <v>496</v>
      </c>
      <c r="J201" s="5" t="s">
        <v>2852</v>
      </c>
      <c r="K201" s="5" t="s">
        <v>2853</v>
      </c>
      <c r="L201" s="84" t="s">
        <v>496</v>
      </c>
      <c r="M201" s="5" t="s">
        <v>1733</v>
      </c>
      <c r="N201" s="87">
        <v>593</v>
      </c>
      <c r="O201" s="5">
        <v>650</v>
      </c>
      <c r="P201" s="5">
        <v>853</v>
      </c>
      <c r="Q201" s="5">
        <v>228.21</v>
      </c>
      <c r="R201" s="5">
        <v>341.74</v>
      </c>
      <c r="S201" s="5">
        <v>499.69</v>
      </c>
      <c r="T201" s="5">
        <v>415</v>
      </c>
      <c r="U201" s="5">
        <v>415</v>
      </c>
      <c r="V201" s="5">
        <v>415</v>
      </c>
      <c r="W201" s="5">
        <v>-364.28</v>
      </c>
      <c r="X201" s="5">
        <v>-364.52</v>
      </c>
      <c r="Y201" s="5">
        <v>0</v>
      </c>
      <c r="Z201" s="5">
        <v>-12926.64</v>
      </c>
    </row>
    <row r="202" spans="1:26">
      <c r="A202" s="5" t="s">
        <v>2561</v>
      </c>
      <c r="B202" s="5" t="s">
        <v>1059</v>
      </c>
      <c r="C202" s="5" t="s">
        <v>1060</v>
      </c>
      <c r="D202" s="5" t="s">
        <v>496</v>
      </c>
      <c r="E202" s="87" t="s">
        <v>1061</v>
      </c>
      <c r="F202" s="5" t="s">
        <v>558</v>
      </c>
      <c r="G202" s="5" t="s">
        <v>502</v>
      </c>
      <c r="H202" s="5" t="s">
        <v>2562</v>
      </c>
      <c r="I202" s="5" t="s">
        <v>496</v>
      </c>
      <c r="J202" s="5" t="s">
        <v>2563</v>
      </c>
      <c r="K202" s="5" t="s">
        <v>2564</v>
      </c>
      <c r="L202" s="84" t="s">
        <v>496</v>
      </c>
      <c r="M202" s="5" t="s">
        <v>1733</v>
      </c>
      <c r="N202" s="87">
        <v>4661</v>
      </c>
      <c r="O202" s="5">
        <v>6111</v>
      </c>
      <c r="P202" s="5">
        <v>5244</v>
      </c>
      <c r="Q202" s="5">
        <v>1072.92</v>
      </c>
      <c r="R202" s="5">
        <v>2823.44</v>
      </c>
      <c r="S202" s="5">
        <v>2058.69</v>
      </c>
      <c r="T202" s="5">
        <v>415</v>
      </c>
      <c r="U202" s="5">
        <v>415</v>
      </c>
      <c r="V202" s="5">
        <v>415</v>
      </c>
      <c r="W202" s="5">
        <v>-147.62</v>
      </c>
      <c r="X202" s="5">
        <v>-126.03</v>
      </c>
      <c r="Y202" s="5">
        <v>0</v>
      </c>
      <c r="Z202" s="5">
        <v>-4431.72</v>
      </c>
    </row>
    <row r="203" spans="1:26">
      <c r="A203" s="5" t="s">
        <v>2565</v>
      </c>
      <c r="B203" s="5" t="s">
        <v>1059</v>
      </c>
      <c r="C203" s="5" t="s">
        <v>1060</v>
      </c>
      <c r="D203" s="5" t="s">
        <v>496</v>
      </c>
      <c r="E203" s="87" t="s">
        <v>1061</v>
      </c>
      <c r="F203" s="5" t="s">
        <v>558</v>
      </c>
      <c r="G203" s="5" t="s">
        <v>502</v>
      </c>
      <c r="H203" s="5" t="s">
        <v>2566</v>
      </c>
      <c r="I203" s="5" t="s">
        <v>496</v>
      </c>
      <c r="J203" s="5" t="s">
        <v>2567</v>
      </c>
      <c r="K203" s="5" t="s">
        <v>2568</v>
      </c>
      <c r="L203" s="84" t="s">
        <v>496</v>
      </c>
      <c r="M203" s="5" t="s">
        <v>1733</v>
      </c>
      <c r="N203" s="87">
        <v>13564</v>
      </c>
      <c r="O203" s="5">
        <v>14425</v>
      </c>
      <c r="P203" s="5">
        <v>13252</v>
      </c>
      <c r="Q203" s="5">
        <v>2936.84</v>
      </c>
      <c r="R203" s="5">
        <v>6685.48</v>
      </c>
      <c r="S203" s="5">
        <v>0</v>
      </c>
      <c r="T203" s="5">
        <v>415</v>
      </c>
      <c r="U203" s="5">
        <v>415</v>
      </c>
      <c r="V203" s="5">
        <v>415</v>
      </c>
      <c r="W203" s="5">
        <v>-46.33</v>
      </c>
      <c r="X203" s="5">
        <v>-41.07</v>
      </c>
      <c r="Y203" s="5">
        <v>0</v>
      </c>
      <c r="Z203" s="5">
        <v>-2433.84</v>
      </c>
    </row>
    <row r="204" spans="1:26">
      <c r="A204" s="5" t="s">
        <v>2321</v>
      </c>
      <c r="B204" s="5" t="s">
        <v>1232</v>
      </c>
      <c r="C204" s="5" t="s">
        <v>1233</v>
      </c>
      <c r="D204" s="5" t="s">
        <v>496</v>
      </c>
      <c r="E204" s="87" t="s">
        <v>1234</v>
      </c>
      <c r="F204" s="5" t="s">
        <v>558</v>
      </c>
      <c r="G204" s="5" t="s">
        <v>502</v>
      </c>
      <c r="H204" s="5" t="s">
        <v>2322</v>
      </c>
      <c r="I204" s="5" t="s">
        <v>496</v>
      </c>
      <c r="J204" s="5" t="s">
        <v>2323</v>
      </c>
      <c r="K204" s="5" t="s">
        <v>2324</v>
      </c>
      <c r="L204" s="84" t="s">
        <v>496</v>
      </c>
      <c r="M204" s="5" t="s">
        <v>1733</v>
      </c>
      <c r="N204" s="87">
        <v>115850</v>
      </c>
      <c r="O204" s="5">
        <v>115643</v>
      </c>
      <c r="P204" s="5">
        <v>108878</v>
      </c>
      <c r="Q204" s="5">
        <v>21740.3</v>
      </c>
      <c r="R204" s="5">
        <v>53137.83</v>
      </c>
      <c r="S204" s="5">
        <v>36510.39</v>
      </c>
      <c r="T204" s="5">
        <v>415</v>
      </c>
      <c r="U204" s="5">
        <v>415</v>
      </c>
      <c r="V204" s="5">
        <v>415</v>
      </c>
      <c r="W204" s="5">
        <v>-393.39</v>
      </c>
      <c r="X204" s="5">
        <v>-399.81</v>
      </c>
      <c r="Y204" s="5">
        <v>0</v>
      </c>
      <c r="Z204" s="5">
        <v>-14909.28</v>
      </c>
    </row>
    <row r="205" spans="1:26">
      <c r="A205" s="5" t="s">
        <v>3037</v>
      </c>
      <c r="B205" s="5" t="s">
        <v>724</v>
      </c>
      <c r="C205" s="5" t="s">
        <v>725</v>
      </c>
      <c r="D205" s="5" t="s">
        <v>496</v>
      </c>
      <c r="E205" s="87" t="s">
        <v>726</v>
      </c>
      <c r="F205" s="5" t="s">
        <v>558</v>
      </c>
      <c r="G205" s="5" t="s">
        <v>502</v>
      </c>
      <c r="H205" s="5" t="s">
        <v>3038</v>
      </c>
      <c r="I205" s="5" t="s">
        <v>496</v>
      </c>
      <c r="J205" s="5" t="s">
        <v>3039</v>
      </c>
      <c r="K205" s="5" t="s">
        <v>3040</v>
      </c>
      <c r="L205" s="84" t="s">
        <v>496</v>
      </c>
      <c r="M205" s="5" t="s">
        <v>1733</v>
      </c>
      <c r="N205" s="87">
        <v>28150</v>
      </c>
      <c r="O205" s="5">
        <v>30053</v>
      </c>
      <c r="P205" s="5">
        <v>27268</v>
      </c>
      <c r="Q205" s="5">
        <v>5990.57</v>
      </c>
      <c r="R205" s="5">
        <v>13768.52</v>
      </c>
      <c r="S205" s="5">
        <v>9519.4599999999991</v>
      </c>
      <c r="T205" s="5">
        <v>415</v>
      </c>
      <c r="U205" s="5">
        <v>415</v>
      </c>
      <c r="V205" s="5">
        <v>415</v>
      </c>
      <c r="W205" s="5">
        <v>-37.29</v>
      </c>
      <c r="X205" s="5">
        <v>-38.380000000000003</v>
      </c>
      <c r="Y205" s="5">
        <v>0</v>
      </c>
      <c r="Z205" s="5">
        <v>-1339.56</v>
      </c>
    </row>
    <row r="206" spans="1:26">
      <c r="A206" s="5" t="s">
        <v>2325</v>
      </c>
      <c r="B206" s="5" t="s">
        <v>1224</v>
      </c>
      <c r="C206" s="5" t="s">
        <v>1225</v>
      </c>
      <c r="D206" s="5" t="s">
        <v>496</v>
      </c>
      <c r="E206" s="87" t="s">
        <v>1226</v>
      </c>
      <c r="F206" s="5" t="s">
        <v>558</v>
      </c>
      <c r="G206" s="5" t="s">
        <v>502</v>
      </c>
      <c r="H206" s="5" t="s">
        <v>2326</v>
      </c>
      <c r="I206" s="5" t="s">
        <v>496</v>
      </c>
      <c r="J206" s="5" t="s">
        <v>2327</v>
      </c>
      <c r="K206" s="5" t="s">
        <v>2328</v>
      </c>
      <c r="L206" s="84" t="s">
        <v>496</v>
      </c>
      <c r="M206" s="5" t="s">
        <v>1733</v>
      </c>
      <c r="N206" s="87">
        <v>89500</v>
      </c>
      <c r="O206" s="5">
        <v>27210</v>
      </c>
      <c r="P206" s="5">
        <v>1</v>
      </c>
      <c r="Q206" s="5">
        <v>18834.810000000001</v>
      </c>
      <c r="R206" s="5">
        <v>12441.02</v>
      </c>
      <c r="S206" s="5">
        <v>0</v>
      </c>
      <c r="T206" s="5">
        <v>415</v>
      </c>
      <c r="U206" s="5">
        <v>415</v>
      </c>
      <c r="V206" s="5">
        <v>415</v>
      </c>
      <c r="W206" s="5">
        <v>-485.6</v>
      </c>
      <c r="X206" s="5">
        <v>-607.94000000000005</v>
      </c>
      <c r="Y206" s="5">
        <v>0</v>
      </c>
      <c r="Z206" s="5">
        <v>-17415.240000000002</v>
      </c>
    </row>
    <row r="207" spans="1:26">
      <c r="A207" s="5" t="s">
        <v>2329</v>
      </c>
      <c r="B207" s="5" t="s">
        <v>1219</v>
      </c>
      <c r="C207" s="5" t="s">
        <v>1220</v>
      </c>
      <c r="D207" s="5" t="s">
        <v>496</v>
      </c>
      <c r="E207" s="87" t="s">
        <v>1222</v>
      </c>
      <c r="F207" s="5" t="s">
        <v>605</v>
      </c>
      <c r="G207" s="5" t="s">
        <v>502</v>
      </c>
      <c r="H207" s="5" t="s">
        <v>2330</v>
      </c>
      <c r="I207" s="5" t="s">
        <v>496</v>
      </c>
      <c r="J207" s="5" t="s">
        <v>2331</v>
      </c>
      <c r="K207" s="5" t="s">
        <v>2332</v>
      </c>
      <c r="L207" s="84" t="s">
        <v>496</v>
      </c>
      <c r="M207" s="5" t="s">
        <v>1733</v>
      </c>
      <c r="N207" s="87">
        <v>1732</v>
      </c>
      <c r="O207" s="5">
        <v>3230</v>
      </c>
      <c r="P207" s="5">
        <v>3508</v>
      </c>
      <c r="Q207" s="5">
        <v>469.44</v>
      </c>
      <c r="R207" s="5">
        <v>1519.23</v>
      </c>
      <c r="S207" s="5">
        <v>1739</v>
      </c>
      <c r="T207" s="5">
        <v>415</v>
      </c>
      <c r="U207" s="5">
        <v>415</v>
      </c>
      <c r="V207" s="5">
        <v>415</v>
      </c>
      <c r="W207" s="5">
        <v>-6.91</v>
      </c>
      <c r="X207" s="5">
        <v>-6.69</v>
      </c>
      <c r="Y207" s="5">
        <v>0</v>
      </c>
      <c r="Z207" s="5">
        <v>-134.4</v>
      </c>
    </row>
    <row r="208" spans="1:26">
      <c r="A208" s="5" t="s">
        <v>2750</v>
      </c>
      <c r="B208" s="5" t="s">
        <v>927</v>
      </c>
      <c r="C208" s="5" t="s">
        <v>928</v>
      </c>
      <c r="D208" s="5" t="s">
        <v>496</v>
      </c>
      <c r="E208" s="87" t="s">
        <v>929</v>
      </c>
      <c r="F208" s="5" t="s">
        <v>770</v>
      </c>
      <c r="G208" s="5" t="s">
        <v>502</v>
      </c>
      <c r="H208" s="5" t="s">
        <v>2751</v>
      </c>
      <c r="I208" s="5" t="s">
        <v>496</v>
      </c>
      <c r="J208" s="5" t="s">
        <v>2752</v>
      </c>
      <c r="K208" s="5" t="s">
        <v>2753</v>
      </c>
      <c r="L208" s="84" t="s">
        <v>496</v>
      </c>
      <c r="M208" s="5" t="s">
        <v>1733</v>
      </c>
      <c r="N208" s="87">
        <v>14400</v>
      </c>
      <c r="O208" s="5">
        <v>16525</v>
      </c>
      <c r="P208" s="5">
        <v>3277</v>
      </c>
      <c r="Q208" s="5">
        <v>3111.87</v>
      </c>
      <c r="R208" s="5">
        <v>7570.11</v>
      </c>
      <c r="S208" s="5">
        <v>0</v>
      </c>
      <c r="T208" s="5">
        <v>415</v>
      </c>
      <c r="U208" s="5">
        <v>415</v>
      </c>
      <c r="V208" s="5">
        <v>415</v>
      </c>
      <c r="W208" s="5">
        <v>-740.32</v>
      </c>
      <c r="X208" s="5">
        <v>-787.52</v>
      </c>
      <c r="Y208" s="5">
        <v>0</v>
      </c>
      <c r="Z208" s="5">
        <v>-25469.64</v>
      </c>
    </row>
    <row r="209" spans="1:26">
      <c r="A209" s="5" t="s">
        <v>3014</v>
      </c>
      <c r="B209" s="5" t="s">
        <v>750</v>
      </c>
      <c r="C209" s="5" t="s">
        <v>751</v>
      </c>
      <c r="D209" s="5" t="s">
        <v>496</v>
      </c>
      <c r="E209" s="87" t="s">
        <v>752</v>
      </c>
      <c r="F209" s="5" t="s">
        <v>508</v>
      </c>
      <c r="G209" s="5" t="s">
        <v>502</v>
      </c>
      <c r="H209" s="5" t="s">
        <v>3015</v>
      </c>
      <c r="I209" s="5" t="s">
        <v>496</v>
      </c>
      <c r="J209" s="5" t="s">
        <v>3016</v>
      </c>
      <c r="K209" s="5" t="s">
        <v>496</v>
      </c>
      <c r="L209" s="84" t="s">
        <v>1985</v>
      </c>
      <c r="M209" s="5" t="s">
        <v>496</v>
      </c>
      <c r="N209" s="87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415</v>
      </c>
      <c r="U209" s="5">
        <v>415</v>
      </c>
      <c r="V209" s="5">
        <v>415</v>
      </c>
      <c r="W209" s="5">
        <v>-174.43</v>
      </c>
      <c r="X209" s="5">
        <v>-172.41</v>
      </c>
      <c r="Y209" s="5">
        <v>0</v>
      </c>
      <c r="Z209" s="5">
        <v>-5987.52</v>
      </c>
    </row>
    <row r="210" spans="1:26">
      <c r="A210" s="5" t="s">
        <v>2975</v>
      </c>
      <c r="B210" s="5" t="s">
        <v>775</v>
      </c>
      <c r="C210" s="5" t="s">
        <v>776</v>
      </c>
      <c r="D210" s="5" t="s">
        <v>496</v>
      </c>
      <c r="E210" s="87" t="s">
        <v>777</v>
      </c>
      <c r="F210" s="5" t="s">
        <v>735</v>
      </c>
      <c r="G210" s="5" t="s">
        <v>502</v>
      </c>
      <c r="H210" s="5" t="s">
        <v>2976</v>
      </c>
      <c r="I210" s="5" t="s">
        <v>496</v>
      </c>
      <c r="J210" s="5" t="s">
        <v>2977</v>
      </c>
      <c r="K210" s="5" t="s">
        <v>2978</v>
      </c>
      <c r="L210" s="84" t="s">
        <v>496</v>
      </c>
      <c r="M210" s="5" t="s">
        <v>1733</v>
      </c>
      <c r="N210" s="87">
        <v>2806</v>
      </c>
      <c r="O210" s="5">
        <v>3315</v>
      </c>
      <c r="P210" s="5">
        <v>2900</v>
      </c>
      <c r="Q210" s="5">
        <v>684.53</v>
      </c>
      <c r="R210" s="5">
        <v>1540.9</v>
      </c>
      <c r="S210" s="5">
        <v>1176.76</v>
      </c>
      <c r="T210" s="5">
        <v>415</v>
      </c>
      <c r="U210" s="5">
        <v>415</v>
      </c>
      <c r="V210" s="5">
        <v>415</v>
      </c>
      <c r="W210" s="5">
        <v>-3.34</v>
      </c>
      <c r="X210" s="5">
        <v>-3.34</v>
      </c>
      <c r="Y210" s="5">
        <v>0</v>
      </c>
      <c r="Z210" s="5">
        <v>0</v>
      </c>
    </row>
    <row r="211" spans="1:26">
      <c r="A211" s="5" t="s">
        <v>2854</v>
      </c>
      <c r="B211" s="5" t="s">
        <v>858</v>
      </c>
      <c r="C211" s="5" t="s">
        <v>859</v>
      </c>
      <c r="D211" s="5" t="s">
        <v>496</v>
      </c>
      <c r="E211" s="87" t="s">
        <v>860</v>
      </c>
      <c r="F211" s="5" t="s">
        <v>508</v>
      </c>
      <c r="G211" s="5" t="s">
        <v>502</v>
      </c>
      <c r="H211" s="5" t="s">
        <v>2855</v>
      </c>
      <c r="I211" s="5" t="s">
        <v>496</v>
      </c>
      <c r="J211" s="5" t="s">
        <v>2856</v>
      </c>
      <c r="K211" s="5" t="s">
        <v>2857</v>
      </c>
      <c r="L211" s="84" t="s">
        <v>496</v>
      </c>
      <c r="M211" s="5" t="s">
        <v>1733</v>
      </c>
      <c r="N211" s="87">
        <v>4314</v>
      </c>
      <c r="O211" s="5">
        <v>7749</v>
      </c>
      <c r="P211" s="5">
        <v>64215</v>
      </c>
      <c r="Q211" s="5">
        <v>1000.26</v>
      </c>
      <c r="R211" s="5">
        <v>3570.58</v>
      </c>
      <c r="S211" s="5">
        <v>34118.65</v>
      </c>
      <c r="T211" s="5">
        <v>415</v>
      </c>
      <c r="U211" s="5">
        <v>415</v>
      </c>
      <c r="V211" s="5">
        <v>415</v>
      </c>
      <c r="W211" s="5">
        <v>-24.87</v>
      </c>
      <c r="X211" s="5">
        <v>-26.22</v>
      </c>
      <c r="Y211" s="5">
        <v>0</v>
      </c>
      <c r="Z211" s="5">
        <v>-807</v>
      </c>
    </row>
    <row r="212" spans="1:26">
      <c r="A212" s="5" t="s">
        <v>2858</v>
      </c>
      <c r="B212" s="5" t="s">
        <v>858</v>
      </c>
      <c r="C212" s="5" t="s">
        <v>859</v>
      </c>
      <c r="D212" s="5" t="s">
        <v>496</v>
      </c>
      <c r="E212" s="87" t="s">
        <v>860</v>
      </c>
      <c r="F212" s="5" t="s">
        <v>508</v>
      </c>
      <c r="G212" s="5" t="s">
        <v>502</v>
      </c>
      <c r="H212" s="5" t="s">
        <v>2859</v>
      </c>
      <c r="I212" s="5" t="s">
        <v>496</v>
      </c>
      <c r="J212" s="5" t="s">
        <v>2860</v>
      </c>
      <c r="K212" s="5" t="s">
        <v>2861</v>
      </c>
      <c r="L212" s="84" t="s">
        <v>496</v>
      </c>
      <c r="M212" s="5" t="s">
        <v>1733</v>
      </c>
      <c r="N212" s="87">
        <v>2890</v>
      </c>
      <c r="O212" s="5">
        <v>2833</v>
      </c>
      <c r="P212" s="5">
        <v>2870</v>
      </c>
      <c r="Q212" s="5">
        <v>702.14</v>
      </c>
      <c r="R212" s="5">
        <v>1328.69</v>
      </c>
      <c r="S212" s="5">
        <v>1136.9000000000001</v>
      </c>
      <c r="T212" s="5">
        <v>415</v>
      </c>
      <c r="U212" s="5">
        <v>415</v>
      </c>
      <c r="V212" s="5">
        <v>415</v>
      </c>
      <c r="W212" s="5">
        <v>-28.7</v>
      </c>
      <c r="X212" s="5">
        <v>-37.19</v>
      </c>
      <c r="Y212" s="5">
        <v>0</v>
      </c>
      <c r="Z212" s="5">
        <v>-948.24</v>
      </c>
    </row>
    <row r="213" spans="1:26">
      <c r="A213" s="5" t="s">
        <v>2862</v>
      </c>
      <c r="B213" s="5" t="s">
        <v>858</v>
      </c>
      <c r="C213" s="5" t="s">
        <v>859</v>
      </c>
      <c r="D213" s="5" t="s">
        <v>496</v>
      </c>
      <c r="E213" s="87" t="s">
        <v>860</v>
      </c>
      <c r="F213" s="5" t="s">
        <v>508</v>
      </c>
      <c r="G213" s="5" t="s">
        <v>502</v>
      </c>
      <c r="H213" s="5" t="s">
        <v>2863</v>
      </c>
      <c r="I213" s="5" t="s">
        <v>496</v>
      </c>
      <c r="J213" s="5" t="s">
        <v>2864</v>
      </c>
      <c r="K213" s="5" t="s">
        <v>2865</v>
      </c>
      <c r="L213" s="84" t="s">
        <v>496</v>
      </c>
      <c r="M213" s="5" t="s">
        <v>1783</v>
      </c>
      <c r="N213" s="87">
        <v>100751</v>
      </c>
      <c r="O213" s="5">
        <v>107335</v>
      </c>
      <c r="P213" s="5">
        <v>98360</v>
      </c>
      <c r="Q213" s="5">
        <v>21098.19</v>
      </c>
      <c r="R213" s="5">
        <v>28667.22</v>
      </c>
      <c r="S213" s="5">
        <v>33702.699999999997</v>
      </c>
      <c r="T213" s="5">
        <v>415</v>
      </c>
      <c r="U213" s="5">
        <v>415</v>
      </c>
      <c r="V213" s="5">
        <v>415</v>
      </c>
      <c r="W213" s="5">
        <v>-77.13</v>
      </c>
      <c r="X213" s="5">
        <v>-83.22</v>
      </c>
      <c r="Y213" s="5">
        <v>0</v>
      </c>
      <c r="Z213" s="5">
        <v>0</v>
      </c>
    </row>
    <row r="214" spans="1:26">
      <c r="A214" s="5" t="s">
        <v>2866</v>
      </c>
      <c r="B214" s="5" t="s">
        <v>858</v>
      </c>
      <c r="C214" s="5" t="s">
        <v>859</v>
      </c>
      <c r="D214" s="5" t="s">
        <v>496</v>
      </c>
      <c r="E214" s="87" t="s">
        <v>860</v>
      </c>
      <c r="F214" s="5" t="s">
        <v>508</v>
      </c>
      <c r="G214" s="5" t="s">
        <v>502</v>
      </c>
      <c r="H214" s="5" t="s">
        <v>2867</v>
      </c>
      <c r="I214" s="5" t="s">
        <v>496</v>
      </c>
      <c r="J214" s="5" t="s">
        <v>2868</v>
      </c>
      <c r="K214" s="5" t="s">
        <v>2869</v>
      </c>
      <c r="L214" s="84" t="s">
        <v>496</v>
      </c>
      <c r="M214" s="5" t="s">
        <v>1733</v>
      </c>
      <c r="N214" s="87">
        <v>9654</v>
      </c>
      <c r="O214" s="5">
        <v>9855</v>
      </c>
      <c r="P214" s="5">
        <v>9378</v>
      </c>
      <c r="Q214" s="5">
        <v>2118.25</v>
      </c>
      <c r="R214" s="5">
        <v>4529.59</v>
      </c>
      <c r="S214" s="5">
        <v>3386.14</v>
      </c>
      <c r="T214" s="5">
        <v>415</v>
      </c>
      <c r="U214" s="5">
        <v>415</v>
      </c>
      <c r="V214" s="5">
        <v>415</v>
      </c>
      <c r="W214" s="5">
        <v>-55.34</v>
      </c>
      <c r="X214" s="5">
        <v>-57.26</v>
      </c>
      <c r="Y214" s="5">
        <v>0</v>
      </c>
      <c r="Z214" s="5">
        <v>0</v>
      </c>
    </row>
    <row r="215" spans="1:26">
      <c r="A215" s="5" t="s">
        <v>2187</v>
      </c>
      <c r="B215" s="5" t="s">
        <v>1350</v>
      </c>
      <c r="C215" s="5" t="s">
        <v>2017</v>
      </c>
      <c r="D215" s="5" t="s">
        <v>496</v>
      </c>
      <c r="E215" s="87" t="s">
        <v>1352</v>
      </c>
      <c r="F215" s="5" t="s">
        <v>513</v>
      </c>
      <c r="G215" s="5" t="s">
        <v>502</v>
      </c>
      <c r="H215" s="5" t="s">
        <v>2188</v>
      </c>
      <c r="I215" s="5" t="s">
        <v>496</v>
      </c>
      <c r="J215" s="5" t="s">
        <v>2189</v>
      </c>
      <c r="K215" s="5" t="s">
        <v>2190</v>
      </c>
      <c r="L215" s="84" t="s">
        <v>496</v>
      </c>
      <c r="M215" s="5" t="s">
        <v>1733</v>
      </c>
      <c r="N215" s="87">
        <v>12933</v>
      </c>
      <c r="O215" s="5">
        <v>7920</v>
      </c>
      <c r="P215" s="5">
        <v>6882</v>
      </c>
      <c r="Q215" s="5">
        <v>2814.49</v>
      </c>
      <c r="R215" s="5">
        <v>3653.27</v>
      </c>
      <c r="S215" s="5">
        <v>1403.2</v>
      </c>
      <c r="T215" s="5">
        <v>415</v>
      </c>
      <c r="U215" s="5">
        <v>415</v>
      </c>
      <c r="V215" s="5">
        <v>415</v>
      </c>
      <c r="W215" s="5">
        <v>-32.57</v>
      </c>
      <c r="X215" s="5">
        <v>-22.57</v>
      </c>
      <c r="Y215" s="5">
        <v>0</v>
      </c>
      <c r="Z215" s="5">
        <v>-1050.72</v>
      </c>
    </row>
    <row r="216" spans="1:26">
      <c r="A216" s="5" t="s">
        <v>3142</v>
      </c>
      <c r="B216" s="5" t="s">
        <v>621</v>
      </c>
      <c r="C216" s="5" t="s">
        <v>622</v>
      </c>
      <c r="D216" s="5" t="s">
        <v>496</v>
      </c>
      <c r="E216" s="87" t="s">
        <v>623</v>
      </c>
      <c r="F216" s="5" t="s">
        <v>534</v>
      </c>
      <c r="G216" s="5" t="s">
        <v>502</v>
      </c>
      <c r="H216" s="5" t="s">
        <v>3143</v>
      </c>
      <c r="I216" s="5" t="s">
        <v>496</v>
      </c>
      <c r="J216" s="5" t="s">
        <v>3144</v>
      </c>
      <c r="K216" s="5" t="s">
        <v>3145</v>
      </c>
      <c r="L216" s="84" t="s">
        <v>496</v>
      </c>
      <c r="M216" s="5" t="s">
        <v>1733</v>
      </c>
      <c r="N216" s="87">
        <v>2691</v>
      </c>
      <c r="O216" s="5">
        <v>3259</v>
      </c>
      <c r="P216" s="5">
        <v>2266</v>
      </c>
      <c r="Q216" s="5">
        <v>665.39</v>
      </c>
      <c r="R216" s="5">
        <v>1532.44</v>
      </c>
      <c r="S216" s="5">
        <v>873.92</v>
      </c>
      <c r="T216" s="5">
        <v>415</v>
      </c>
      <c r="U216" s="5">
        <v>415</v>
      </c>
      <c r="V216" s="5">
        <v>415</v>
      </c>
      <c r="W216" s="5">
        <v>-6.54</v>
      </c>
      <c r="X216" s="5">
        <v>-5.81</v>
      </c>
      <c r="Y216" s="5">
        <v>0</v>
      </c>
      <c r="Z216" s="5">
        <v>-115.68</v>
      </c>
    </row>
    <row r="217" spans="1:26">
      <c r="A217" s="5" t="s">
        <v>2870</v>
      </c>
      <c r="B217" s="5" t="s">
        <v>854</v>
      </c>
      <c r="C217" s="5" t="s">
        <v>855</v>
      </c>
      <c r="D217" s="5" t="s">
        <v>496</v>
      </c>
      <c r="E217" s="87" t="s">
        <v>856</v>
      </c>
      <c r="F217" s="5" t="s">
        <v>501</v>
      </c>
      <c r="G217" s="5" t="s">
        <v>502</v>
      </c>
      <c r="H217" s="5" t="s">
        <v>2871</v>
      </c>
      <c r="I217" s="5" t="s">
        <v>496</v>
      </c>
      <c r="J217" s="5" t="s">
        <v>2872</v>
      </c>
      <c r="K217" s="5" t="s">
        <v>2873</v>
      </c>
      <c r="L217" s="84" t="s">
        <v>496</v>
      </c>
      <c r="M217" s="5" t="s">
        <v>1733</v>
      </c>
      <c r="N217" s="87">
        <v>74600</v>
      </c>
      <c r="O217" s="5">
        <v>80330</v>
      </c>
      <c r="P217" s="5">
        <v>70899</v>
      </c>
      <c r="Q217" s="5">
        <v>14014.45</v>
      </c>
      <c r="R217" s="5">
        <v>34919.339999999997</v>
      </c>
      <c r="S217" s="5">
        <v>24145.21</v>
      </c>
      <c r="T217" s="5">
        <v>415</v>
      </c>
      <c r="U217" s="5">
        <v>415</v>
      </c>
      <c r="V217" s="5">
        <v>415</v>
      </c>
      <c r="W217" s="5">
        <v>-13.48</v>
      </c>
      <c r="X217" s="5">
        <v>-14.98</v>
      </c>
      <c r="Y217" s="5">
        <v>0</v>
      </c>
      <c r="Z217" s="5">
        <v>-380.16</v>
      </c>
    </row>
    <row r="218" spans="1:26">
      <c r="A218" s="5" t="s">
        <v>2337</v>
      </c>
      <c r="B218" s="5" t="s">
        <v>1207</v>
      </c>
      <c r="C218" s="5" t="s">
        <v>1208</v>
      </c>
      <c r="D218" s="5" t="s">
        <v>496</v>
      </c>
      <c r="E218" s="87" t="s">
        <v>1209</v>
      </c>
      <c r="F218" s="5" t="s">
        <v>534</v>
      </c>
      <c r="G218" s="5" t="s">
        <v>502</v>
      </c>
      <c r="H218" s="5" t="s">
        <v>2338</v>
      </c>
      <c r="I218" s="5" t="s">
        <v>496</v>
      </c>
      <c r="J218" s="5" t="s">
        <v>2339</v>
      </c>
      <c r="K218" s="5" t="s">
        <v>2340</v>
      </c>
      <c r="L218" s="84" t="s">
        <v>496</v>
      </c>
      <c r="M218" s="5" t="s">
        <v>1733</v>
      </c>
      <c r="N218" s="87">
        <v>8424</v>
      </c>
      <c r="O218" s="5">
        <v>8408</v>
      </c>
      <c r="P218" s="5">
        <v>8844</v>
      </c>
      <c r="Q218" s="5">
        <v>1893.3</v>
      </c>
      <c r="R218" s="5">
        <v>3944.44</v>
      </c>
      <c r="S218" s="5">
        <v>3317.68</v>
      </c>
      <c r="T218" s="5">
        <v>415</v>
      </c>
      <c r="U218" s="5">
        <v>415</v>
      </c>
      <c r="V218" s="5">
        <v>415</v>
      </c>
      <c r="W218" s="5">
        <v>-3.76</v>
      </c>
      <c r="X218" s="5">
        <v>-3.77</v>
      </c>
      <c r="Y218" s="5">
        <v>0</v>
      </c>
      <c r="Z218" s="5">
        <v>-15.6</v>
      </c>
    </row>
    <row r="219" spans="1:26">
      <c r="A219" s="5" t="s">
        <v>3274</v>
      </c>
      <c r="B219" s="5" t="s">
        <v>509</v>
      </c>
      <c r="C219" s="5" t="s">
        <v>510</v>
      </c>
      <c r="D219" s="5" t="s">
        <v>496</v>
      </c>
      <c r="E219" s="87" t="s">
        <v>512</v>
      </c>
      <c r="F219" s="5" t="s">
        <v>513</v>
      </c>
      <c r="G219" s="5" t="s">
        <v>502</v>
      </c>
      <c r="H219" s="5" t="s">
        <v>3275</v>
      </c>
      <c r="I219" s="5" t="s">
        <v>496</v>
      </c>
      <c r="J219" s="5" t="s">
        <v>3276</v>
      </c>
      <c r="K219" s="5" t="s">
        <v>3277</v>
      </c>
      <c r="L219" s="84" t="s">
        <v>496</v>
      </c>
      <c r="M219" s="5" t="s">
        <v>1733</v>
      </c>
      <c r="N219" s="87">
        <v>4252</v>
      </c>
      <c r="O219" s="5">
        <v>4876</v>
      </c>
      <c r="P219" s="5">
        <v>5152</v>
      </c>
      <c r="Q219" s="5">
        <v>987.29</v>
      </c>
      <c r="R219" s="5">
        <v>2259.6999999999998</v>
      </c>
      <c r="S219" s="5">
        <v>2088.7600000000002</v>
      </c>
      <c r="T219" s="5">
        <v>415</v>
      </c>
      <c r="U219" s="5">
        <v>415</v>
      </c>
      <c r="V219" s="5">
        <v>415</v>
      </c>
      <c r="W219" s="5">
        <v>-64.27</v>
      </c>
      <c r="X219" s="5">
        <v>-50.27</v>
      </c>
      <c r="Y219" s="5">
        <v>0</v>
      </c>
      <c r="Z219" s="5">
        <v>0</v>
      </c>
    </row>
    <row r="220" spans="1:26">
      <c r="A220" s="5" t="s">
        <v>3089</v>
      </c>
      <c r="B220" s="5" t="s">
        <v>670</v>
      </c>
      <c r="C220" s="5" t="s">
        <v>671</v>
      </c>
      <c r="D220" s="5" t="s">
        <v>496</v>
      </c>
      <c r="E220" s="87" t="s">
        <v>672</v>
      </c>
      <c r="F220" s="5" t="s">
        <v>643</v>
      </c>
      <c r="G220" s="5" t="s">
        <v>502</v>
      </c>
      <c r="H220" s="5" t="s">
        <v>3090</v>
      </c>
      <c r="I220" s="5" t="s">
        <v>496</v>
      </c>
      <c r="J220" s="5" t="s">
        <v>3091</v>
      </c>
      <c r="K220" s="5" t="s">
        <v>3092</v>
      </c>
      <c r="L220" s="84" t="s">
        <v>496</v>
      </c>
      <c r="M220" s="5" t="s">
        <v>1733</v>
      </c>
      <c r="N220" s="87">
        <v>68700</v>
      </c>
      <c r="O220" s="5">
        <v>79380</v>
      </c>
      <c r="P220" s="5">
        <v>79710</v>
      </c>
      <c r="Q220" s="5">
        <v>12943.97</v>
      </c>
      <c r="R220" s="5">
        <v>34502.400000000001</v>
      </c>
      <c r="S220" s="5">
        <v>26194.94</v>
      </c>
      <c r="T220" s="5">
        <v>415</v>
      </c>
      <c r="U220" s="5">
        <v>415</v>
      </c>
      <c r="V220" s="5">
        <v>415</v>
      </c>
      <c r="W220" s="5">
        <v>-10.32</v>
      </c>
      <c r="X220" s="5">
        <v>-7.63</v>
      </c>
      <c r="Y220" s="5">
        <v>0</v>
      </c>
      <c r="Z220" s="5">
        <v>-260.04000000000002</v>
      </c>
    </row>
    <row r="221" spans="1:26">
      <c r="A221" s="5" t="s">
        <v>2008</v>
      </c>
      <c r="B221" s="5" t="s">
        <v>1482</v>
      </c>
      <c r="C221" s="5" t="s">
        <v>1483</v>
      </c>
      <c r="D221" s="5" t="s">
        <v>496</v>
      </c>
      <c r="E221" s="87" t="s">
        <v>1484</v>
      </c>
      <c r="F221" s="5" t="s">
        <v>735</v>
      </c>
      <c r="G221" s="5" t="s">
        <v>502</v>
      </c>
      <c r="H221" s="5" t="s">
        <v>2009</v>
      </c>
      <c r="I221" s="5" t="s">
        <v>496</v>
      </c>
      <c r="J221" s="5" t="s">
        <v>2010</v>
      </c>
      <c r="K221" s="5" t="s">
        <v>2011</v>
      </c>
      <c r="L221" s="84" t="s">
        <v>496</v>
      </c>
      <c r="M221" s="5" t="s">
        <v>496</v>
      </c>
      <c r="N221" s="87">
        <v>36000</v>
      </c>
      <c r="O221" s="5">
        <v>35400</v>
      </c>
      <c r="P221" s="5">
        <v>35660</v>
      </c>
      <c r="Q221" s="5">
        <v>7634.04</v>
      </c>
      <c r="R221" s="5">
        <v>16174.35</v>
      </c>
      <c r="S221" s="5">
        <v>12369.75</v>
      </c>
      <c r="T221" s="5">
        <v>415</v>
      </c>
      <c r="U221" s="5">
        <v>415</v>
      </c>
      <c r="V221" s="5">
        <v>415</v>
      </c>
      <c r="W221" s="5">
        <v>-14.44</v>
      </c>
      <c r="X221" s="5">
        <v>-15.28</v>
      </c>
      <c r="Y221" s="5">
        <v>0</v>
      </c>
      <c r="Z221" s="5">
        <v>-514.79999999999995</v>
      </c>
    </row>
    <row r="222" spans="1:26">
      <c r="A222" s="5" t="s">
        <v>2341</v>
      </c>
      <c r="B222" s="5" t="s">
        <v>1203</v>
      </c>
      <c r="C222" s="5" t="s">
        <v>1204</v>
      </c>
      <c r="D222" s="5" t="s">
        <v>496</v>
      </c>
      <c r="E222" s="87" t="s">
        <v>1205</v>
      </c>
      <c r="F222" s="5" t="s">
        <v>575</v>
      </c>
      <c r="G222" s="5" t="s">
        <v>502</v>
      </c>
      <c r="H222" s="5" t="s">
        <v>2342</v>
      </c>
      <c r="I222" s="5" t="s">
        <v>496</v>
      </c>
      <c r="J222" s="5" t="s">
        <v>2343</v>
      </c>
      <c r="K222" s="5" t="s">
        <v>2344</v>
      </c>
      <c r="L222" s="84" t="s">
        <v>496</v>
      </c>
      <c r="M222" s="5" t="s">
        <v>1783</v>
      </c>
      <c r="N222" s="87">
        <v>102698</v>
      </c>
      <c r="O222" s="5">
        <v>120526</v>
      </c>
      <c r="P222" s="5">
        <v>120919</v>
      </c>
      <c r="Q222" s="5">
        <v>21648.34</v>
      </c>
      <c r="R222" s="5">
        <v>32223.68</v>
      </c>
      <c r="S222" s="5">
        <v>45316.18</v>
      </c>
      <c r="T222" s="5">
        <v>415</v>
      </c>
      <c r="U222" s="5">
        <v>415</v>
      </c>
      <c r="V222" s="5">
        <v>415</v>
      </c>
      <c r="W222" s="5">
        <v>-20.55</v>
      </c>
      <c r="X222" s="5">
        <v>-25.76</v>
      </c>
      <c r="Y222" s="5">
        <v>0</v>
      </c>
      <c r="Z222" s="5">
        <v>-616.55999999999995</v>
      </c>
    </row>
    <row r="223" spans="1:26">
      <c r="A223" s="5" t="s">
        <v>2395</v>
      </c>
      <c r="B223" s="5" t="s">
        <v>1169</v>
      </c>
      <c r="C223" s="5" t="s">
        <v>1170</v>
      </c>
      <c r="D223" s="5" t="s">
        <v>496</v>
      </c>
      <c r="E223" s="87" t="s">
        <v>1171</v>
      </c>
      <c r="F223" s="5" t="s">
        <v>605</v>
      </c>
      <c r="G223" s="5" t="s">
        <v>502</v>
      </c>
      <c r="H223" s="5" t="s">
        <v>2396</v>
      </c>
      <c r="I223" s="5" t="s">
        <v>496</v>
      </c>
      <c r="J223" s="5" t="s">
        <v>2397</v>
      </c>
      <c r="K223" s="5" t="s">
        <v>2398</v>
      </c>
      <c r="L223" s="84" t="s">
        <v>496</v>
      </c>
      <c r="M223" s="5" t="s">
        <v>1733</v>
      </c>
      <c r="N223" s="87">
        <v>153759</v>
      </c>
      <c r="O223" s="5">
        <v>141317</v>
      </c>
      <c r="P223" s="5">
        <v>22207</v>
      </c>
      <c r="Q223" s="5">
        <v>32045.49</v>
      </c>
      <c r="R223" s="5">
        <v>38065.54</v>
      </c>
      <c r="S223" s="5">
        <v>-292.06</v>
      </c>
      <c r="T223" s="5">
        <v>415</v>
      </c>
      <c r="U223" s="5">
        <v>415</v>
      </c>
      <c r="V223" s="5">
        <v>415</v>
      </c>
      <c r="W223" s="5">
        <v>-342.25</v>
      </c>
      <c r="X223" s="5">
        <v>-316.63</v>
      </c>
      <c r="Y223" s="5">
        <v>0</v>
      </c>
      <c r="Z223" s="5">
        <v>0</v>
      </c>
    </row>
    <row r="224" spans="1:26">
      <c r="A224" s="5" t="s">
        <v>2084</v>
      </c>
      <c r="B224" s="5" t="s">
        <v>1416</v>
      </c>
      <c r="C224" s="5" t="s">
        <v>1417</v>
      </c>
      <c r="D224" s="5" t="s">
        <v>496</v>
      </c>
      <c r="E224" s="87" t="s">
        <v>1418</v>
      </c>
      <c r="F224" s="5" t="s">
        <v>605</v>
      </c>
      <c r="G224" s="5" t="s">
        <v>502</v>
      </c>
      <c r="H224" s="5" t="s">
        <v>2085</v>
      </c>
      <c r="I224" s="5" t="s">
        <v>496</v>
      </c>
      <c r="J224" s="5" t="s">
        <v>2086</v>
      </c>
      <c r="K224" s="5" t="s">
        <v>2087</v>
      </c>
      <c r="L224" s="84" t="s">
        <v>496</v>
      </c>
      <c r="M224" s="5" t="s">
        <v>1733</v>
      </c>
      <c r="N224" s="87">
        <v>9205</v>
      </c>
      <c r="O224" s="5">
        <v>8781</v>
      </c>
      <c r="P224" s="5">
        <v>14807</v>
      </c>
      <c r="Q224" s="5">
        <v>2033.99</v>
      </c>
      <c r="R224" s="5">
        <v>4049.65</v>
      </c>
      <c r="S224" s="5">
        <v>6532.61</v>
      </c>
      <c r="T224" s="5">
        <v>415</v>
      </c>
      <c r="U224" s="5">
        <v>415</v>
      </c>
      <c r="V224" s="5">
        <v>415</v>
      </c>
      <c r="W224" s="5">
        <v>-1180.78</v>
      </c>
      <c r="X224" s="5">
        <v>-890.03</v>
      </c>
      <c r="Y224" s="5">
        <v>0</v>
      </c>
      <c r="Z224" s="5">
        <v>-41873.519999999997</v>
      </c>
    </row>
    <row r="225" spans="1:26">
      <c r="A225" s="5" t="s">
        <v>2754</v>
      </c>
      <c r="B225" s="5" t="s">
        <v>922</v>
      </c>
      <c r="C225" s="5" t="s">
        <v>923</v>
      </c>
      <c r="D225" s="5" t="s">
        <v>496</v>
      </c>
      <c r="E225" s="87" t="s">
        <v>924</v>
      </c>
      <c r="F225" s="5" t="s">
        <v>735</v>
      </c>
      <c r="G225" s="5" t="s">
        <v>502</v>
      </c>
      <c r="H225" s="5" t="s">
        <v>2755</v>
      </c>
      <c r="I225" s="5" t="s">
        <v>496</v>
      </c>
      <c r="J225" s="5" t="s">
        <v>2756</v>
      </c>
      <c r="K225" s="5" t="s">
        <v>2757</v>
      </c>
      <c r="L225" s="84" t="s">
        <v>496</v>
      </c>
      <c r="M225" s="5" t="s">
        <v>1733</v>
      </c>
      <c r="N225" s="87">
        <v>34700</v>
      </c>
      <c r="O225" s="5">
        <v>36917</v>
      </c>
      <c r="P225" s="5">
        <v>23630</v>
      </c>
      <c r="Q225" s="5">
        <v>7361.87</v>
      </c>
      <c r="R225" s="5">
        <v>16895.71</v>
      </c>
      <c r="S225" s="5">
        <v>6063.26</v>
      </c>
      <c r="T225" s="5">
        <v>415</v>
      </c>
      <c r="U225" s="5">
        <v>415</v>
      </c>
      <c r="V225" s="5">
        <v>415</v>
      </c>
      <c r="W225" s="5">
        <v>0</v>
      </c>
      <c r="X225" s="5">
        <v>0</v>
      </c>
      <c r="Y225" s="5">
        <v>0</v>
      </c>
      <c r="Z225" s="5">
        <v>0</v>
      </c>
    </row>
    <row r="226" spans="1:26">
      <c r="A226" s="5" t="s">
        <v>2874</v>
      </c>
      <c r="B226" s="5" t="s">
        <v>850</v>
      </c>
      <c r="C226" s="5" t="s">
        <v>851</v>
      </c>
      <c r="D226" s="5" t="s">
        <v>496</v>
      </c>
      <c r="E226" s="87" t="s">
        <v>852</v>
      </c>
      <c r="F226" s="5" t="s">
        <v>735</v>
      </c>
      <c r="G226" s="5" t="s">
        <v>502</v>
      </c>
      <c r="H226" s="5" t="s">
        <v>2875</v>
      </c>
      <c r="I226" s="5" t="s">
        <v>496</v>
      </c>
      <c r="J226" s="5" t="s">
        <v>2876</v>
      </c>
      <c r="K226" s="5" t="s">
        <v>2877</v>
      </c>
      <c r="L226" s="84" t="s">
        <v>496</v>
      </c>
      <c r="M226" s="5" t="s">
        <v>1733</v>
      </c>
      <c r="N226" s="87">
        <v>66250</v>
      </c>
      <c r="O226" s="5">
        <v>77697</v>
      </c>
      <c r="P226" s="5">
        <v>75487</v>
      </c>
      <c r="Q226" s="5">
        <v>12456.7</v>
      </c>
      <c r="R226" s="5">
        <v>33821.29</v>
      </c>
      <c r="S226" s="5">
        <v>26577.87</v>
      </c>
      <c r="T226" s="5">
        <v>415</v>
      </c>
      <c r="U226" s="5">
        <v>415</v>
      </c>
      <c r="V226" s="5">
        <v>415</v>
      </c>
      <c r="W226" s="5">
        <v>0</v>
      </c>
      <c r="X226" s="5">
        <v>-55.75</v>
      </c>
      <c r="Y226" s="5">
        <v>0</v>
      </c>
      <c r="Z226" s="5">
        <v>-5186.28</v>
      </c>
    </row>
    <row r="227" spans="1:26">
      <c r="A227" s="5" t="s">
        <v>2878</v>
      </c>
      <c r="B227" s="5" t="s">
        <v>850</v>
      </c>
      <c r="C227" s="5" t="s">
        <v>851</v>
      </c>
      <c r="D227" s="5" t="s">
        <v>496</v>
      </c>
      <c r="E227" s="87" t="s">
        <v>852</v>
      </c>
      <c r="F227" s="5" t="s">
        <v>735</v>
      </c>
      <c r="G227" s="5" t="s">
        <v>502</v>
      </c>
      <c r="H227" s="5" t="s">
        <v>2879</v>
      </c>
      <c r="I227" s="5" t="s">
        <v>496</v>
      </c>
      <c r="J227" s="5" t="s">
        <v>2880</v>
      </c>
      <c r="K227" s="5" t="s">
        <v>2881</v>
      </c>
      <c r="L227" s="84" t="s">
        <v>496</v>
      </c>
      <c r="M227" s="5" t="s">
        <v>1733</v>
      </c>
      <c r="N227" s="87">
        <v>68950</v>
      </c>
      <c r="O227" s="5">
        <v>79950</v>
      </c>
      <c r="P227" s="5">
        <v>82660</v>
      </c>
      <c r="Q227" s="5">
        <v>12990.62</v>
      </c>
      <c r="R227" s="5">
        <v>34807.78</v>
      </c>
      <c r="S227" s="5">
        <v>27626.23</v>
      </c>
      <c r="T227" s="5">
        <v>415</v>
      </c>
      <c r="U227" s="5">
        <v>415</v>
      </c>
      <c r="V227" s="5">
        <v>415</v>
      </c>
      <c r="W227" s="5">
        <v>0</v>
      </c>
      <c r="X227" s="5">
        <v>-45.86</v>
      </c>
      <c r="Y227" s="5">
        <v>0</v>
      </c>
      <c r="Z227" s="5">
        <v>-483.12</v>
      </c>
    </row>
    <row r="228" spans="1:26">
      <c r="A228" s="5" t="s">
        <v>2987</v>
      </c>
      <c r="B228" s="5" t="s">
        <v>763</v>
      </c>
      <c r="C228" s="5" t="s">
        <v>764</v>
      </c>
      <c r="D228" s="5" t="s">
        <v>496</v>
      </c>
      <c r="E228" s="87" t="s">
        <v>765</v>
      </c>
      <c r="F228" s="5" t="s">
        <v>601</v>
      </c>
      <c r="G228" s="5" t="s">
        <v>502</v>
      </c>
      <c r="H228" s="5" t="s">
        <v>2988</v>
      </c>
      <c r="I228" s="5" t="s">
        <v>496</v>
      </c>
      <c r="J228" s="5" t="s">
        <v>2989</v>
      </c>
      <c r="K228" s="5" t="s">
        <v>2990</v>
      </c>
      <c r="L228" s="84" t="s">
        <v>496</v>
      </c>
      <c r="M228" s="5" t="s">
        <v>1733</v>
      </c>
      <c r="N228" s="87">
        <v>8860</v>
      </c>
      <c r="O228" s="5">
        <v>15032</v>
      </c>
      <c r="P228" s="5">
        <v>0</v>
      </c>
      <c r="Q228" s="5">
        <v>1952.01</v>
      </c>
      <c r="R228" s="5">
        <v>6889.53</v>
      </c>
      <c r="S228" s="5">
        <v>0</v>
      </c>
      <c r="T228" s="5">
        <v>415</v>
      </c>
      <c r="U228" s="5">
        <v>415</v>
      </c>
      <c r="V228" s="5">
        <v>415</v>
      </c>
      <c r="W228" s="5">
        <v>-276.16000000000003</v>
      </c>
      <c r="X228" s="5">
        <v>-297.93</v>
      </c>
      <c r="Y228" s="5">
        <v>0</v>
      </c>
      <c r="Z228" s="5">
        <v>-10545.12</v>
      </c>
    </row>
    <row r="229" spans="1:26">
      <c r="A229" s="5" t="s">
        <v>1951</v>
      </c>
      <c r="B229" s="5" t="s">
        <v>1498</v>
      </c>
      <c r="C229" s="5" t="s">
        <v>1499</v>
      </c>
      <c r="D229" s="5" t="s">
        <v>496</v>
      </c>
      <c r="E229" s="87" t="s">
        <v>1500</v>
      </c>
      <c r="F229" s="5" t="s">
        <v>643</v>
      </c>
      <c r="G229" s="5" t="s">
        <v>502</v>
      </c>
      <c r="H229" s="5" t="s">
        <v>1952</v>
      </c>
      <c r="I229" s="5" t="s">
        <v>496</v>
      </c>
      <c r="J229" s="5" t="s">
        <v>1953</v>
      </c>
      <c r="K229" s="5" t="s">
        <v>1954</v>
      </c>
      <c r="L229" s="84" t="s">
        <v>1955</v>
      </c>
      <c r="M229" s="5" t="s">
        <v>1733</v>
      </c>
      <c r="N229" s="87">
        <v>4821</v>
      </c>
      <c r="O229" s="5">
        <v>3623</v>
      </c>
      <c r="P229" s="5">
        <v>1814</v>
      </c>
      <c r="Q229" s="5">
        <v>1106.4000000000001</v>
      </c>
      <c r="R229" s="5">
        <v>1688.7</v>
      </c>
      <c r="S229" s="5">
        <v>648.11</v>
      </c>
      <c r="T229" s="5">
        <v>415</v>
      </c>
      <c r="U229" s="5">
        <v>415</v>
      </c>
      <c r="V229" s="5">
        <v>415</v>
      </c>
      <c r="W229" s="5">
        <v>-92.84</v>
      </c>
      <c r="X229" s="5">
        <v>-99.33</v>
      </c>
      <c r="Y229" s="5">
        <v>0</v>
      </c>
      <c r="Z229" s="5">
        <v>-11485.33</v>
      </c>
    </row>
    <row r="230" spans="1:26">
      <c r="A230" s="5" t="s">
        <v>1956</v>
      </c>
      <c r="B230" s="5" t="s">
        <v>1498</v>
      </c>
      <c r="C230" s="5" t="s">
        <v>1499</v>
      </c>
      <c r="D230" s="5" t="s">
        <v>496</v>
      </c>
      <c r="E230" s="87" t="s">
        <v>1500</v>
      </c>
      <c r="F230" s="5" t="s">
        <v>643</v>
      </c>
      <c r="G230" s="5" t="s">
        <v>502</v>
      </c>
      <c r="H230" s="5" t="s">
        <v>1957</v>
      </c>
      <c r="I230" s="5" t="s">
        <v>496</v>
      </c>
      <c r="J230" s="5" t="s">
        <v>1958</v>
      </c>
      <c r="K230" s="5" t="s">
        <v>1959</v>
      </c>
      <c r="L230" s="84" t="s">
        <v>1955</v>
      </c>
      <c r="M230" s="5" t="s">
        <v>1733</v>
      </c>
      <c r="N230" s="87">
        <v>3412</v>
      </c>
      <c r="O230" s="5">
        <v>3680</v>
      </c>
      <c r="P230" s="5">
        <v>1009</v>
      </c>
      <c r="Q230" s="5">
        <v>811.43</v>
      </c>
      <c r="R230" s="5">
        <v>1714.69</v>
      </c>
      <c r="S230" s="5">
        <v>327.66000000000003</v>
      </c>
      <c r="T230" s="5">
        <v>415</v>
      </c>
      <c r="U230" s="5">
        <v>415</v>
      </c>
      <c r="V230" s="5">
        <v>415</v>
      </c>
      <c r="W230" s="5">
        <v>-363.47</v>
      </c>
      <c r="X230" s="5">
        <v>-324.17</v>
      </c>
      <c r="Y230" s="5">
        <v>0</v>
      </c>
      <c r="Z230" s="5">
        <v>-11483.04</v>
      </c>
    </row>
    <row r="231" spans="1:26">
      <c r="A231" s="5" t="s">
        <v>1960</v>
      </c>
      <c r="B231" s="5" t="s">
        <v>1498</v>
      </c>
      <c r="C231" s="5" t="s">
        <v>1499</v>
      </c>
      <c r="D231" s="5" t="s">
        <v>496</v>
      </c>
      <c r="E231" s="87" t="s">
        <v>1500</v>
      </c>
      <c r="F231" s="5" t="s">
        <v>643</v>
      </c>
      <c r="G231" s="5" t="s">
        <v>502</v>
      </c>
      <c r="H231" s="5" t="s">
        <v>1961</v>
      </c>
      <c r="I231" s="5" t="s">
        <v>496</v>
      </c>
      <c r="J231" s="5" t="s">
        <v>1962</v>
      </c>
      <c r="K231" s="5" t="s">
        <v>1963</v>
      </c>
      <c r="L231" s="84" t="s">
        <v>1955</v>
      </c>
      <c r="M231" s="5" t="s">
        <v>1733</v>
      </c>
      <c r="N231" s="87">
        <v>5804</v>
      </c>
      <c r="O231" s="5">
        <v>2780</v>
      </c>
      <c r="P231" s="5">
        <v>206</v>
      </c>
      <c r="Q231" s="5">
        <v>1312.21</v>
      </c>
      <c r="R231" s="5">
        <v>1347.71</v>
      </c>
      <c r="S231" s="5">
        <v>-31.54</v>
      </c>
      <c r="T231" s="5">
        <v>415</v>
      </c>
      <c r="U231" s="5">
        <v>415</v>
      </c>
      <c r="V231" s="5">
        <v>415</v>
      </c>
      <c r="W231" s="5">
        <v>-342.25</v>
      </c>
      <c r="X231" s="5">
        <v>-270.02</v>
      </c>
      <c r="Y231" s="5">
        <v>0</v>
      </c>
      <c r="Z231" s="5">
        <v>-12302.28</v>
      </c>
    </row>
    <row r="232" spans="1:26">
      <c r="A232" s="5" t="s">
        <v>1964</v>
      </c>
      <c r="B232" s="5" t="s">
        <v>1498</v>
      </c>
      <c r="C232" s="5" t="s">
        <v>1499</v>
      </c>
      <c r="D232" s="5" t="s">
        <v>496</v>
      </c>
      <c r="E232" s="87" t="s">
        <v>1500</v>
      </c>
      <c r="F232" s="5" t="s">
        <v>643</v>
      </c>
      <c r="G232" s="5" t="s">
        <v>502</v>
      </c>
      <c r="H232" s="5" t="s">
        <v>1965</v>
      </c>
      <c r="I232" s="5" t="s">
        <v>496</v>
      </c>
      <c r="J232" s="5" t="s">
        <v>1966</v>
      </c>
      <c r="K232" s="5" t="s">
        <v>1967</v>
      </c>
      <c r="L232" s="84" t="s">
        <v>496</v>
      </c>
      <c r="M232" s="5" t="s">
        <v>1733</v>
      </c>
      <c r="N232" s="87">
        <v>6183</v>
      </c>
      <c r="O232" s="5">
        <v>3372</v>
      </c>
      <c r="P232" s="5">
        <v>3372</v>
      </c>
      <c r="Q232" s="5">
        <v>1391.55</v>
      </c>
      <c r="R232" s="5">
        <v>1574.29</v>
      </c>
      <c r="S232" s="5">
        <v>779.71</v>
      </c>
      <c r="T232" s="5">
        <v>415</v>
      </c>
      <c r="U232" s="5">
        <v>415</v>
      </c>
      <c r="V232" s="5">
        <v>415</v>
      </c>
      <c r="W232" s="5">
        <v>-454.24</v>
      </c>
      <c r="X232" s="5">
        <v>-513.72</v>
      </c>
      <c r="Y232" s="5">
        <v>0</v>
      </c>
      <c r="Z232" s="5">
        <v>-15498.12</v>
      </c>
    </row>
    <row r="233" spans="1:26">
      <c r="A233" s="5" t="s">
        <v>1968</v>
      </c>
      <c r="B233" s="5" t="s">
        <v>1498</v>
      </c>
      <c r="C233" s="5" t="s">
        <v>1499</v>
      </c>
      <c r="D233" s="5" t="s">
        <v>496</v>
      </c>
      <c r="E233" s="87" t="s">
        <v>1500</v>
      </c>
      <c r="F233" s="5" t="s">
        <v>643</v>
      </c>
      <c r="G233" s="5" t="s">
        <v>502</v>
      </c>
      <c r="H233" s="5" t="s">
        <v>1969</v>
      </c>
      <c r="I233" s="5" t="s">
        <v>496</v>
      </c>
      <c r="J233" s="5" t="s">
        <v>1970</v>
      </c>
      <c r="K233" s="5" t="s">
        <v>1971</v>
      </c>
      <c r="L233" s="84" t="s">
        <v>1955</v>
      </c>
      <c r="M233" s="5" t="s">
        <v>1733</v>
      </c>
      <c r="N233" s="87">
        <v>2329</v>
      </c>
      <c r="O233" s="5">
        <v>1155</v>
      </c>
      <c r="P233" s="5">
        <v>114</v>
      </c>
      <c r="Q233" s="5">
        <v>584.67999999999995</v>
      </c>
      <c r="R233" s="5">
        <v>580.41999999999996</v>
      </c>
      <c r="S233" s="5">
        <v>-21.99</v>
      </c>
      <c r="T233" s="5">
        <v>415</v>
      </c>
      <c r="U233" s="5">
        <v>415</v>
      </c>
      <c r="V233" s="5">
        <v>415</v>
      </c>
      <c r="W233" s="5">
        <v>-68.45</v>
      </c>
      <c r="X233" s="5">
        <v>-103.53</v>
      </c>
      <c r="Y233" s="5">
        <v>0</v>
      </c>
      <c r="Z233" s="5">
        <v>-2412.96</v>
      </c>
    </row>
    <row r="234" spans="1:26">
      <c r="A234" s="5" t="s">
        <v>1972</v>
      </c>
      <c r="B234" s="5" t="s">
        <v>1498</v>
      </c>
      <c r="C234" s="5" t="s">
        <v>1499</v>
      </c>
      <c r="D234" s="5" t="s">
        <v>496</v>
      </c>
      <c r="E234" s="87" t="s">
        <v>1500</v>
      </c>
      <c r="F234" s="5" t="s">
        <v>643</v>
      </c>
      <c r="G234" s="5" t="s">
        <v>502</v>
      </c>
      <c r="H234" s="5" t="s">
        <v>1973</v>
      </c>
      <c r="I234" s="5" t="s">
        <v>496</v>
      </c>
      <c r="J234" s="5" t="s">
        <v>1974</v>
      </c>
      <c r="K234" s="5" t="s">
        <v>1975</v>
      </c>
      <c r="L234" s="84" t="s">
        <v>1955</v>
      </c>
      <c r="M234" s="5" t="s">
        <v>1733</v>
      </c>
      <c r="N234" s="87">
        <v>2402</v>
      </c>
      <c r="O234" s="5">
        <v>1411</v>
      </c>
      <c r="P234" s="5">
        <v>358</v>
      </c>
      <c r="Q234" s="5">
        <v>599.97</v>
      </c>
      <c r="R234" s="5">
        <v>691.32</v>
      </c>
      <c r="S234" s="5">
        <v>46.74</v>
      </c>
      <c r="T234" s="5">
        <v>415</v>
      </c>
      <c r="U234" s="5">
        <v>415</v>
      </c>
      <c r="V234" s="5">
        <v>415</v>
      </c>
      <c r="W234" s="5">
        <v>-649.23</v>
      </c>
      <c r="X234" s="5">
        <v>-653.77</v>
      </c>
      <c r="Y234" s="5">
        <v>0</v>
      </c>
      <c r="Z234" s="5">
        <v>-21069.119999999999</v>
      </c>
    </row>
    <row r="235" spans="1:26">
      <c r="A235" s="5" t="s">
        <v>1976</v>
      </c>
      <c r="B235" s="5" t="s">
        <v>1498</v>
      </c>
      <c r="C235" s="5" t="s">
        <v>1499</v>
      </c>
      <c r="D235" s="5" t="s">
        <v>496</v>
      </c>
      <c r="E235" s="87" t="s">
        <v>1500</v>
      </c>
      <c r="F235" s="5" t="s">
        <v>643</v>
      </c>
      <c r="G235" s="5" t="s">
        <v>502</v>
      </c>
      <c r="H235" s="5" t="s">
        <v>1977</v>
      </c>
      <c r="I235" s="5" t="s">
        <v>496</v>
      </c>
      <c r="J235" s="5" t="s">
        <v>1978</v>
      </c>
      <c r="K235" s="5" t="s">
        <v>1979</v>
      </c>
      <c r="L235" s="84" t="s">
        <v>1955</v>
      </c>
      <c r="M235" s="5" t="s">
        <v>1733</v>
      </c>
      <c r="N235" s="87">
        <v>2250</v>
      </c>
      <c r="O235" s="5">
        <v>2840</v>
      </c>
      <c r="P235" s="5">
        <v>673</v>
      </c>
      <c r="Q235" s="5">
        <v>568.16</v>
      </c>
      <c r="R235" s="5">
        <v>1331.79</v>
      </c>
      <c r="S235" s="5">
        <v>248.41</v>
      </c>
      <c r="T235" s="5">
        <v>415</v>
      </c>
      <c r="U235" s="5">
        <v>415</v>
      </c>
      <c r="V235" s="5">
        <v>415</v>
      </c>
      <c r="W235" s="5">
        <v>-44.28</v>
      </c>
      <c r="X235" s="5">
        <v>-15.54</v>
      </c>
      <c r="Y235" s="5">
        <v>0</v>
      </c>
      <c r="Z235" s="5">
        <v>-161.08000000000001</v>
      </c>
    </row>
    <row r="236" spans="1:26">
      <c r="A236" s="5" t="s">
        <v>1980</v>
      </c>
      <c r="B236" s="5" t="s">
        <v>1498</v>
      </c>
      <c r="C236" s="5" t="s">
        <v>1981</v>
      </c>
      <c r="D236" s="5" t="s">
        <v>496</v>
      </c>
      <c r="E236" s="87" t="s">
        <v>1500</v>
      </c>
      <c r="F236" s="5" t="s">
        <v>643</v>
      </c>
      <c r="G236" s="5" t="s">
        <v>502</v>
      </c>
      <c r="H236" s="5" t="s">
        <v>1982</v>
      </c>
      <c r="I236" s="5" t="s">
        <v>496</v>
      </c>
      <c r="J236" s="5" t="s">
        <v>1983</v>
      </c>
      <c r="K236" s="5" t="s">
        <v>1984</v>
      </c>
      <c r="L236" s="84" t="s">
        <v>1985</v>
      </c>
      <c r="M236" s="5" t="s">
        <v>1733</v>
      </c>
      <c r="N236" s="87">
        <v>0</v>
      </c>
      <c r="O236" s="5">
        <v>5352</v>
      </c>
      <c r="P236" s="5">
        <v>8718</v>
      </c>
      <c r="Q236" s="5">
        <v>0</v>
      </c>
      <c r="R236" s="5">
        <v>2469.5300000000002</v>
      </c>
      <c r="S236" s="5">
        <v>3946.37</v>
      </c>
      <c r="T236" s="5">
        <v>415</v>
      </c>
      <c r="U236" s="5">
        <v>415</v>
      </c>
      <c r="V236" s="5">
        <v>415</v>
      </c>
      <c r="W236" s="5">
        <v>0</v>
      </c>
      <c r="X236" s="5">
        <v>0</v>
      </c>
      <c r="Y236" s="5">
        <v>0</v>
      </c>
      <c r="Z236" s="5">
        <v>0</v>
      </c>
    </row>
    <row r="237" spans="1:26">
      <c r="A237" s="5" t="s">
        <v>2345</v>
      </c>
      <c r="B237" s="5" t="s">
        <v>1198</v>
      </c>
      <c r="C237" s="5" t="s">
        <v>1199</v>
      </c>
      <c r="D237" s="5" t="s">
        <v>496</v>
      </c>
      <c r="E237" s="87" t="s">
        <v>1200</v>
      </c>
      <c r="F237" s="5" t="s">
        <v>558</v>
      </c>
      <c r="G237" s="5" t="s">
        <v>502</v>
      </c>
      <c r="H237" s="5" t="s">
        <v>2346</v>
      </c>
      <c r="I237" s="5" t="s">
        <v>496</v>
      </c>
      <c r="J237" s="5" t="s">
        <v>2347</v>
      </c>
      <c r="K237" s="5" t="s">
        <v>2348</v>
      </c>
      <c r="L237" s="84" t="s">
        <v>496</v>
      </c>
      <c r="M237" s="5" t="s">
        <v>1733</v>
      </c>
      <c r="N237" s="87">
        <v>79450</v>
      </c>
      <c r="O237" s="5">
        <v>80420</v>
      </c>
      <c r="P237" s="5">
        <v>84695</v>
      </c>
      <c r="Q237" s="5">
        <v>14949.5</v>
      </c>
      <c r="R237" s="5">
        <v>34994.93</v>
      </c>
      <c r="S237" s="5">
        <v>28598.3</v>
      </c>
      <c r="T237" s="5">
        <v>415</v>
      </c>
      <c r="U237" s="5">
        <v>415</v>
      </c>
      <c r="V237" s="5">
        <v>415</v>
      </c>
      <c r="W237" s="5">
        <v>-3.34</v>
      </c>
      <c r="X237" s="5">
        <v>-3.36</v>
      </c>
      <c r="Y237" s="5">
        <v>0</v>
      </c>
      <c r="Z237" s="5">
        <v>-0.84</v>
      </c>
    </row>
    <row r="238" spans="1:26">
      <c r="A238" s="5" t="s">
        <v>2349</v>
      </c>
      <c r="B238" s="5" t="s">
        <v>1198</v>
      </c>
      <c r="C238" s="5" t="s">
        <v>1199</v>
      </c>
      <c r="D238" s="5" t="s">
        <v>496</v>
      </c>
      <c r="E238" s="87" t="s">
        <v>1200</v>
      </c>
      <c r="F238" s="5" t="s">
        <v>558</v>
      </c>
      <c r="G238" s="5" t="s">
        <v>502</v>
      </c>
      <c r="H238" s="5" t="s">
        <v>2350</v>
      </c>
      <c r="I238" s="5" t="s">
        <v>496</v>
      </c>
      <c r="J238" s="5" t="s">
        <v>2351</v>
      </c>
      <c r="K238" s="5" t="s">
        <v>2352</v>
      </c>
      <c r="L238" s="84" t="s">
        <v>496</v>
      </c>
      <c r="M238" s="5" t="s">
        <v>1733</v>
      </c>
      <c r="N238" s="87">
        <v>9284</v>
      </c>
      <c r="O238" s="5">
        <v>9632</v>
      </c>
      <c r="P238" s="5">
        <v>16638</v>
      </c>
      <c r="Q238" s="5">
        <v>2040.78</v>
      </c>
      <c r="R238" s="5">
        <v>4427.95</v>
      </c>
      <c r="S238" s="5">
        <v>7452.69</v>
      </c>
      <c r="T238" s="5">
        <v>415</v>
      </c>
      <c r="U238" s="5">
        <v>415</v>
      </c>
      <c r="V238" s="5">
        <v>415</v>
      </c>
      <c r="W238" s="5">
        <v>0</v>
      </c>
      <c r="X238" s="5">
        <v>-3.34</v>
      </c>
      <c r="Y238" s="5">
        <v>0</v>
      </c>
      <c r="Z238" s="5">
        <v>-20.04</v>
      </c>
    </row>
    <row r="239" spans="1:26">
      <c r="A239" s="5" t="s">
        <v>2353</v>
      </c>
      <c r="B239" s="5" t="s">
        <v>1198</v>
      </c>
      <c r="C239" s="5" t="s">
        <v>1199</v>
      </c>
      <c r="D239" s="5" t="s">
        <v>496</v>
      </c>
      <c r="E239" s="87" t="s">
        <v>1200</v>
      </c>
      <c r="F239" s="5" t="s">
        <v>558</v>
      </c>
      <c r="G239" s="5" t="s">
        <v>502</v>
      </c>
      <c r="H239" s="5" t="s">
        <v>2354</v>
      </c>
      <c r="I239" s="5" t="s">
        <v>496</v>
      </c>
      <c r="J239" s="5" t="s">
        <v>2355</v>
      </c>
      <c r="K239" s="5" t="s">
        <v>2356</v>
      </c>
      <c r="L239" s="84" t="s">
        <v>496</v>
      </c>
      <c r="M239" s="5" t="s">
        <v>1733</v>
      </c>
      <c r="N239" s="87">
        <v>3714</v>
      </c>
      <c r="O239" s="5">
        <v>3470</v>
      </c>
      <c r="P239" s="5">
        <v>1570</v>
      </c>
      <c r="Q239" s="5">
        <v>874.63</v>
      </c>
      <c r="R239" s="5">
        <v>1619.11</v>
      </c>
      <c r="S239" s="5">
        <v>289.57</v>
      </c>
      <c r="T239" s="5">
        <v>415</v>
      </c>
      <c r="U239" s="5">
        <v>415</v>
      </c>
      <c r="V239" s="5">
        <v>415</v>
      </c>
      <c r="W239" s="5">
        <v>-16.43</v>
      </c>
      <c r="X239" s="5">
        <v>-14.22</v>
      </c>
      <c r="Y239" s="5">
        <v>0</v>
      </c>
      <c r="Z239" s="5">
        <v>-224.64</v>
      </c>
    </row>
    <row r="240" spans="1:26">
      <c r="A240" s="5" t="s">
        <v>2357</v>
      </c>
      <c r="B240" s="5" t="s">
        <v>1198</v>
      </c>
      <c r="C240" s="5" t="s">
        <v>1199</v>
      </c>
      <c r="D240" s="5" t="s">
        <v>496</v>
      </c>
      <c r="E240" s="87" t="s">
        <v>1200</v>
      </c>
      <c r="F240" s="5" t="s">
        <v>558</v>
      </c>
      <c r="G240" s="5" t="s">
        <v>502</v>
      </c>
      <c r="H240" s="5" t="s">
        <v>2358</v>
      </c>
      <c r="I240" s="5" t="s">
        <v>496</v>
      </c>
      <c r="J240" s="5" t="s">
        <v>2359</v>
      </c>
      <c r="K240" s="5" t="s">
        <v>2360</v>
      </c>
      <c r="L240" s="84" t="s">
        <v>496</v>
      </c>
      <c r="M240" s="5" t="s">
        <v>1733</v>
      </c>
      <c r="N240" s="87">
        <v>48100</v>
      </c>
      <c r="O240" s="5">
        <v>52030</v>
      </c>
      <c r="P240" s="5">
        <v>56454</v>
      </c>
      <c r="Q240" s="5">
        <v>9070.6200000000008</v>
      </c>
      <c r="R240" s="5">
        <v>22632.61</v>
      </c>
      <c r="S240" s="5">
        <v>19442</v>
      </c>
      <c r="T240" s="5">
        <v>415</v>
      </c>
      <c r="U240" s="5">
        <v>415</v>
      </c>
      <c r="V240" s="5">
        <v>415</v>
      </c>
      <c r="W240" s="5">
        <v>-84.44</v>
      </c>
      <c r="X240" s="5">
        <v>-101.04</v>
      </c>
      <c r="Y240" s="5">
        <v>0</v>
      </c>
      <c r="Z240" s="5">
        <v>-3173.76</v>
      </c>
    </row>
    <row r="241" spans="1:26">
      <c r="A241" s="5" t="s">
        <v>1898</v>
      </c>
      <c r="B241" s="5" t="s">
        <v>1564</v>
      </c>
      <c r="C241" s="5" t="s">
        <v>1565</v>
      </c>
      <c r="D241" s="5" t="s">
        <v>496</v>
      </c>
      <c r="E241" s="87" t="s">
        <v>1566</v>
      </c>
      <c r="F241" s="5" t="s">
        <v>519</v>
      </c>
      <c r="G241" s="5" t="s">
        <v>502</v>
      </c>
      <c r="H241" s="5" t="s">
        <v>1899</v>
      </c>
      <c r="I241" s="5" t="s">
        <v>496</v>
      </c>
      <c r="J241" s="5" t="s">
        <v>1900</v>
      </c>
      <c r="K241" s="5" t="s">
        <v>1901</v>
      </c>
      <c r="L241" s="84" t="s">
        <v>496</v>
      </c>
      <c r="M241" s="5" t="s">
        <v>1733</v>
      </c>
      <c r="N241" s="87">
        <v>26137</v>
      </c>
      <c r="O241" s="5">
        <v>16529</v>
      </c>
      <c r="P241" s="5">
        <v>13053</v>
      </c>
      <c r="Q241" s="5">
        <v>5597.95</v>
      </c>
      <c r="R241" s="5">
        <v>7706.67</v>
      </c>
      <c r="S241" s="5">
        <v>3135.67</v>
      </c>
      <c r="T241" s="5">
        <v>415</v>
      </c>
      <c r="U241" s="5">
        <v>415</v>
      </c>
      <c r="V241" s="5">
        <v>415</v>
      </c>
      <c r="W241" s="5">
        <v>-3.58</v>
      </c>
      <c r="X241" s="5">
        <v>-10.41</v>
      </c>
      <c r="Y241" s="5">
        <v>0</v>
      </c>
      <c r="Z241" s="5">
        <v>-336.48</v>
      </c>
    </row>
    <row r="242" spans="1:26">
      <c r="A242" s="5" t="s">
        <v>1788</v>
      </c>
      <c r="B242" s="5" t="s">
        <v>1659</v>
      </c>
      <c r="C242" s="5" t="s">
        <v>1660</v>
      </c>
      <c r="D242" s="5" t="s">
        <v>496</v>
      </c>
      <c r="E242" s="87" t="s">
        <v>1661</v>
      </c>
      <c r="F242" s="5" t="s">
        <v>519</v>
      </c>
      <c r="G242" s="5" t="s">
        <v>502</v>
      </c>
      <c r="H242" s="5" t="s">
        <v>1789</v>
      </c>
      <c r="I242" s="5" t="s">
        <v>496</v>
      </c>
      <c r="J242" s="5" t="s">
        <v>1790</v>
      </c>
      <c r="K242" s="5" t="s">
        <v>1791</v>
      </c>
      <c r="L242" s="84" t="s">
        <v>496</v>
      </c>
      <c r="M242" s="5" t="s">
        <v>1733</v>
      </c>
      <c r="N242" s="87">
        <v>67650</v>
      </c>
      <c r="O242" s="5">
        <v>63021</v>
      </c>
      <c r="P242" s="5">
        <v>48536</v>
      </c>
      <c r="Q242" s="5">
        <v>12717.88</v>
      </c>
      <c r="R242" s="5">
        <v>28159.84</v>
      </c>
      <c r="S242" s="5">
        <v>13954.84</v>
      </c>
      <c r="T242" s="5">
        <v>415</v>
      </c>
      <c r="U242" s="5">
        <v>415</v>
      </c>
      <c r="V242" s="5">
        <v>415</v>
      </c>
      <c r="W242" s="5">
        <v>-453.23</v>
      </c>
      <c r="X242" s="5">
        <v>-523.47</v>
      </c>
      <c r="Y242" s="5">
        <v>0</v>
      </c>
      <c r="Z242" s="5">
        <v>-16394.16</v>
      </c>
    </row>
    <row r="243" spans="1:26">
      <c r="A243" s="5" t="s">
        <v>1792</v>
      </c>
      <c r="B243" s="5" t="s">
        <v>1659</v>
      </c>
      <c r="C243" s="5" t="s">
        <v>1660</v>
      </c>
      <c r="D243" s="5" t="s">
        <v>496</v>
      </c>
      <c r="E243" s="87" t="s">
        <v>1661</v>
      </c>
      <c r="F243" s="5" t="s">
        <v>519</v>
      </c>
      <c r="G243" s="5" t="s">
        <v>502</v>
      </c>
      <c r="H243" s="5" t="s">
        <v>1793</v>
      </c>
      <c r="I243" s="5" t="s">
        <v>496</v>
      </c>
      <c r="J243" s="5" t="s">
        <v>1794</v>
      </c>
      <c r="K243" s="5" t="s">
        <v>1795</v>
      </c>
      <c r="L243" s="84" t="s">
        <v>496</v>
      </c>
      <c r="M243" s="5" t="s">
        <v>1733</v>
      </c>
      <c r="N243" s="87">
        <v>10034</v>
      </c>
      <c r="O243" s="5">
        <v>15494</v>
      </c>
      <c r="P243" s="5">
        <v>21187</v>
      </c>
      <c r="Q243" s="5">
        <v>2198.62</v>
      </c>
      <c r="R243" s="5">
        <v>7227.35</v>
      </c>
      <c r="S243" s="5">
        <v>8649.33</v>
      </c>
      <c r="T243" s="5">
        <v>415</v>
      </c>
      <c r="U243" s="5">
        <v>415</v>
      </c>
      <c r="V243" s="5">
        <v>415</v>
      </c>
      <c r="W243" s="5">
        <v>-5.36</v>
      </c>
      <c r="X243" s="5">
        <v>-5.61</v>
      </c>
      <c r="Y243" s="5">
        <v>0</v>
      </c>
      <c r="Z243" s="5">
        <v>-81.84</v>
      </c>
    </row>
    <row r="244" spans="1:26">
      <c r="A244" s="5" t="s">
        <v>1796</v>
      </c>
      <c r="B244" s="5" t="s">
        <v>1659</v>
      </c>
      <c r="C244" s="5" t="s">
        <v>1660</v>
      </c>
      <c r="D244" s="5" t="s">
        <v>496</v>
      </c>
      <c r="E244" s="87" t="s">
        <v>1661</v>
      </c>
      <c r="F244" s="5" t="s">
        <v>519</v>
      </c>
      <c r="G244" s="5" t="s">
        <v>502</v>
      </c>
      <c r="H244" s="5" t="s">
        <v>1797</v>
      </c>
      <c r="I244" s="5" t="s">
        <v>496</v>
      </c>
      <c r="J244" s="5" t="s">
        <v>1798</v>
      </c>
      <c r="K244" s="5" t="s">
        <v>1799</v>
      </c>
      <c r="L244" s="84" t="s">
        <v>496</v>
      </c>
      <c r="M244" s="5" t="s">
        <v>1733</v>
      </c>
      <c r="N244" s="87">
        <v>15358</v>
      </c>
      <c r="O244" s="5">
        <v>22818</v>
      </c>
      <c r="P244" s="5">
        <v>4280</v>
      </c>
      <c r="Q244" s="5">
        <v>3312.44</v>
      </c>
      <c r="R244" s="5">
        <v>10438.799999999999</v>
      </c>
      <c r="S244" s="5">
        <v>0</v>
      </c>
      <c r="T244" s="5">
        <v>415</v>
      </c>
      <c r="U244" s="5">
        <v>415</v>
      </c>
      <c r="V244" s="5">
        <v>415</v>
      </c>
      <c r="W244" s="5">
        <v>-766.57</v>
      </c>
      <c r="X244" s="5">
        <v>-720.38</v>
      </c>
      <c r="Y244" s="5">
        <v>0</v>
      </c>
      <c r="Z244" s="5">
        <v>-25662.959999999999</v>
      </c>
    </row>
    <row r="245" spans="1:26">
      <c r="A245" s="5" t="s">
        <v>1750</v>
      </c>
      <c r="B245" s="5" t="s">
        <v>1683</v>
      </c>
      <c r="C245" s="5" t="s">
        <v>1684</v>
      </c>
      <c r="D245" s="5" t="s">
        <v>496</v>
      </c>
      <c r="E245" s="87" t="s">
        <v>1685</v>
      </c>
      <c r="F245" s="5" t="s">
        <v>519</v>
      </c>
      <c r="G245" s="5" t="s">
        <v>502</v>
      </c>
      <c r="H245" s="5" t="s">
        <v>1751</v>
      </c>
      <c r="I245" s="5" t="s">
        <v>496</v>
      </c>
      <c r="J245" s="5" t="s">
        <v>1752</v>
      </c>
      <c r="K245" s="5" t="s">
        <v>1753</v>
      </c>
      <c r="L245" s="84" t="s">
        <v>496</v>
      </c>
      <c r="M245" s="5" t="s">
        <v>1733</v>
      </c>
      <c r="N245" s="87">
        <v>15250</v>
      </c>
      <c r="O245" s="5">
        <v>13670</v>
      </c>
      <c r="P245" s="5">
        <v>16645</v>
      </c>
      <c r="Q245" s="5">
        <v>3320.06</v>
      </c>
      <c r="R245" s="5">
        <v>6305.32</v>
      </c>
      <c r="S245" s="5">
        <v>6564.38</v>
      </c>
      <c r="T245" s="5">
        <v>415</v>
      </c>
      <c r="U245" s="5">
        <v>415</v>
      </c>
      <c r="V245" s="5">
        <v>415</v>
      </c>
      <c r="W245" s="5">
        <v>-423.31</v>
      </c>
      <c r="X245" s="5">
        <v>-488.69</v>
      </c>
      <c r="Y245" s="5">
        <v>0</v>
      </c>
      <c r="Z245" s="5">
        <v>-15361.32</v>
      </c>
    </row>
    <row r="246" spans="1:26">
      <c r="A246" s="5" t="s">
        <v>3097</v>
      </c>
      <c r="B246" s="5" t="s">
        <v>663</v>
      </c>
      <c r="C246" s="5" t="s">
        <v>664</v>
      </c>
      <c r="D246" s="5" t="s">
        <v>496</v>
      </c>
      <c r="E246" s="87" t="s">
        <v>642</v>
      </c>
      <c r="F246" s="5" t="s">
        <v>643</v>
      </c>
      <c r="G246" s="5" t="s">
        <v>502</v>
      </c>
      <c r="H246" s="5" t="s">
        <v>3098</v>
      </c>
      <c r="I246" s="5" t="s">
        <v>496</v>
      </c>
      <c r="J246" s="5" t="s">
        <v>3099</v>
      </c>
      <c r="K246" s="5" t="s">
        <v>3100</v>
      </c>
      <c r="L246" s="84" t="s">
        <v>496</v>
      </c>
      <c r="M246" s="5" t="s">
        <v>1733</v>
      </c>
      <c r="N246" s="87">
        <v>525</v>
      </c>
      <c r="O246" s="5">
        <v>517</v>
      </c>
      <c r="P246" s="5">
        <v>734</v>
      </c>
      <c r="Q246" s="5">
        <v>206.99</v>
      </c>
      <c r="R246" s="5">
        <v>272.89999999999998</v>
      </c>
      <c r="S246" s="5">
        <v>409.11</v>
      </c>
      <c r="T246" s="5">
        <v>415</v>
      </c>
      <c r="U246" s="5">
        <v>415</v>
      </c>
      <c r="V246" s="5">
        <v>415</v>
      </c>
      <c r="W246" s="5">
        <v>-4.6500000000000004</v>
      </c>
      <c r="X246" s="5">
        <v>-25.32</v>
      </c>
      <c r="Y246" s="5">
        <v>0</v>
      </c>
      <c r="Z246" s="5">
        <v>-424.92</v>
      </c>
    </row>
    <row r="247" spans="1:26">
      <c r="A247" s="5" t="s">
        <v>3101</v>
      </c>
      <c r="B247" s="5" t="s">
        <v>663</v>
      </c>
      <c r="C247" s="5" t="s">
        <v>664</v>
      </c>
      <c r="D247" s="5" t="s">
        <v>496</v>
      </c>
      <c r="E247" s="87" t="s">
        <v>642</v>
      </c>
      <c r="F247" s="5" t="s">
        <v>643</v>
      </c>
      <c r="G247" s="5" t="s">
        <v>502</v>
      </c>
      <c r="H247" s="5" t="s">
        <v>3102</v>
      </c>
      <c r="I247" s="5" t="s">
        <v>496</v>
      </c>
      <c r="J247" s="5" t="s">
        <v>3103</v>
      </c>
      <c r="K247" s="5" t="s">
        <v>3104</v>
      </c>
      <c r="L247" s="84" t="s">
        <v>496</v>
      </c>
      <c r="M247" s="5" t="s">
        <v>1733</v>
      </c>
      <c r="N247" s="87">
        <v>69350</v>
      </c>
      <c r="O247" s="5">
        <v>57059</v>
      </c>
      <c r="P247" s="5">
        <v>56501</v>
      </c>
      <c r="Q247" s="5">
        <v>13065.25</v>
      </c>
      <c r="R247" s="5">
        <v>26075.42</v>
      </c>
      <c r="S247" s="5">
        <v>19726.330000000002</v>
      </c>
      <c r="T247" s="5">
        <v>415</v>
      </c>
      <c r="U247" s="5">
        <v>415</v>
      </c>
      <c r="V247" s="5">
        <v>415</v>
      </c>
      <c r="W247" s="5">
        <v>-92.56</v>
      </c>
      <c r="X247" s="5">
        <v>-104.22</v>
      </c>
      <c r="Y247" s="5">
        <v>0</v>
      </c>
      <c r="Z247" s="5">
        <v>-3630.72</v>
      </c>
    </row>
    <row r="248" spans="1:26">
      <c r="A248" s="5" t="s">
        <v>3105</v>
      </c>
      <c r="B248" s="5" t="s">
        <v>663</v>
      </c>
      <c r="C248" s="5" t="s">
        <v>664</v>
      </c>
      <c r="D248" s="5" t="s">
        <v>496</v>
      </c>
      <c r="E248" s="87" t="s">
        <v>642</v>
      </c>
      <c r="F248" s="5" t="s">
        <v>643</v>
      </c>
      <c r="G248" s="5" t="s">
        <v>502</v>
      </c>
      <c r="H248" s="5" t="s">
        <v>3106</v>
      </c>
      <c r="I248" s="5" t="s">
        <v>496</v>
      </c>
      <c r="J248" s="5" t="s">
        <v>3107</v>
      </c>
      <c r="K248" s="5" t="s">
        <v>3108</v>
      </c>
      <c r="L248" s="84" t="s">
        <v>496</v>
      </c>
      <c r="M248" s="5" t="s">
        <v>1733</v>
      </c>
      <c r="N248" s="87">
        <v>16656</v>
      </c>
      <c r="O248" s="5">
        <v>23179</v>
      </c>
      <c r="P248" s="5">
        <v>5453</v>
      </c>
      <c r="Q248" s="5">
        <v>3584.19</v>
      </c>
      <c r="R248" s="5">
        <v>10676.49</v>
      </c>
      <c r="S248" s="5">
        <v>-346.55</v>
      </c>
      <c r="T248" s="5">
        <v>415</v>
      </c>
      <c r="U248" s="5">
        <v>415</v>
      </c>
      <c r="V248" s="5">
        <v>415</v>
      </c>
      <c r="W248" s="5">
        <v>-1137.33</v>
      </c>
      <c r="X248" s="5">
        <v>-1398.71</v>
      </c>
      <c r="Y248" s="5">
        <v>0</v>
      </c>
      <c r="Z248" s="5">
        <v>-38674.080000000002</v>
      </c>
    </row>
    <row r="249" spans="1:26">
      <c r="A249" s="5" t="s">
        <v>3122</v>
      </c>
      <c r="B249" s="5" t="s">
        <v>640</v>
      </c>
      <c r="C249" s="5" t="s">
        <v>641</v>
      </c>
      <c r="D249" s="5" t="s">
        <v>496</v>
      </c>
      <c r="E249" s="87" t="s">
        <v>642</v>
      </c>
      <c r="F249" s="5" t="s">
        <v>643</v>
      </c>
      <c r="G249" s="5" t="s">
        <v>502</v>
      </c>
      <c r="H249" s="5" t="s">
        <v>3123</v>
      </c>
      <c r="I249" s="5" t="s">
        <v>496</v>
      </c>
      <c r="J249" s="5" t="s">
        <v>3124</v>
      </c>
      <c r="K249" s="5" t="s">
        <v>3125</v>
      </c>
      <c r="L249" s="84" t="s">
        <v>496</v>
      </c>
      <c r="M249" s="5" t="s">
        <v>1733</v>
      </c>
      <c r="N249" s="87">
        <v>30399</v>
      </c>
      <c r="O249" s="5">
        <v>16459</v>
      </c>
      <c r="P249" s="5">
        <v>9705</v>
      </c>
      <c r="Q249" s="5">
        <v>4860</v>
      </c>
      <c r="R249" s="5">
        <v>6634.06</v>
      </c>
      <c r="S249" s="5">
        <v>2048.56</v>
      </c>
      <c r="T249" s="5">
        <v>415</v>
      </c>
      <c r="U249" s="5">
        <v>415</v>
      </c>
      <c r="V249" s="5">
        <v>415</v>
      </c>
      <c r="W249" s="5">
        <v>0</v>
      </c>
      <c r="X249" s="5">
        <v>0</v>
      </c>
      <c r="Y249" s="5">
        <v>0</v>
      </c>
      <c r="Z249" s="5">
        <v>0</v>
      </c>
    </row>
    <row r="250" spans="1:26">
      <c r="A250" s="5" t="s">
        <v>2391</v>
      </c>
      <c r="B250" s="5" t="s">
        <v>1175</v>
      </c>
      <c r="C250" s="5" t="s">
        <v>1176</v>
      </c>
      <c r="D250" s="5" t="s">
        <v>496</v>
      </c>
      <c r="E250" s="87" t="s">
        <v>1177</v>
      </c>
      <c r="F250" s="5" t="s">
        <v>589</v>
      </c>
      <c r="G250" s="5" t="s">
        <v>502</v>
      </c>
      <c r="H250" s="5" t="s">
        <v>2392</v>
      </c>
      <c r="I250" s="5" t="s">
        <v>496</v>
      </c>
      <c r="J250" s="5" t="s">
        <v>2393</v>
      </c>
      <c r="K250" s="5" t="s">
        <v>2394</v>
      </c>
      <c r="L250" s="84" t="s">
        <v>496</v>
      </c>
      <c r="M250" s="5" t="s">
        <v>1733</v>
      </c>
      <c r="N250" s="87">
        <v>7163</v>
      </c>
      <c r="O250" s="5">
        <v>5923</v>
      </c>
      <c r="P250" s="5">
        <v>5925</v>
      </c>
      <c r="Q250" s="5">
        <v>1636.86</v>
      </c>
      <c r="R250" s="5">
        <v>2813.13</v>
      </c>
      <c r="S250" s="5">
        <v>1992.46</v>
      </c>
      <c r="T250" s="5">
        <v>415</v>
      </c>
      <c r="U250" s="5">
        <v>415</v>
      </c>
      <c r="V250" s="5">
        <v>415</v>
      </c>
      <c r="W250" s="5">
        <v>-57.56</v>
      </c>
      <c r="X250" s="5">
        <v>-62</v>
      </c>
      <c r="Y250" s="5">
        <v>0</v>
      </c>
      <c r="Z250" s="5">
        <v>-2054.16</v>
      </c>
    </row>
    <row r="251" spans="1:26">
      <c r="A251" s="5" t="s">
        <v>2663</v>
      </c>
      <c r="B251" s="5" t="s">
        <v>1000</v>
      </c>
      <c r="C251" s="5" t="s">
        <v>1001</v>
      </c>
      <c r="D251" s="5" t="s">
        <v>496</v>
      </c>
      <c r="E251" s="87" t="s">
        <v>1002</v>
      </c>
      <c r="F251" s="5" t="s">
        <v>601</v>
      </c>
      <c r="G251" s="5" t="s">
        <v>502</v>
      </c>
      <c r="H251" s="5" t="s">
        <v>2664</v>
      </c>
      <c r="I251" s="5" t="s">
        <v>496</v>
      </c>
      <c r="J251" s="5" t="s">
        <v>2665</v>
      </c>
      <c r="K251" s="5" t="s">
        <v>2666</v>
      </c>
      <c r="L251" s="84" t="s">
        <v>496</v>
      </c>
      <c r="M251" s="5" t="s">
        <v>1733</v>
      </c>
      <c r="N251" s="87">
        <v>0</v>
      </c>
      <c r="O251" s="5">
        <v>6</v>
      </c>
      <c r="P251" s="5">
        <v>46</v>
      </c>
      <c r="Q251" s="5">
        <v>97.08</v>
      </c>
      <c r="R251" s="5">
        <v>53.56</v>
      </c>
      <c r="S251" s="5">
        <v>207.8</v>
      </c>
      <c r="T251" s="5">
        <v>415</v>
      </c>
      <c r="U251" s="5">
        <v>415</v>
      </c>
      <c r="V251" s="5">
        <v>415</v>
      </c>
      <c r="W251" s="5">
        <v>-364.01</v>
      </c>
      <c r="X251" s="5">
        <v>-406.14</v>
      </c>
      <c r="Y251" s="5">
        <v>0</v>
      </c>
      <c r="Z251" s="5">
        <v>-14416.8</v>
      </c>
    </row>
    <row r="252" spans="1:26">
      <c r="A252" s="5" t="s">
        <v>2361</v>
      </c>
      <c r="B252" s="5" t="s">
        <v>1193</v>
      </c>
      <c r="C252" s="5" t="s">
        <v>1194</v>
      </c>
      <c r="D252" s="5" t="s">
        <v>496</v>
      </c>
      <c r="E252" s="87" t="s">
        <v>1195</v>
      </c>
      <c r="F252" s="5" t="s">
        <v>558</v>
      </c>
      <c r="G252" s="5" t="s">
        <v>502</v>
      </c>
      <c r="H252" s="5" t="s">
        <v>2362</v>
      </c>
      <c r="I252" s="5" t="s">
        <v>496</v>
      </c>
      <c r="J252" s="5" t="s">
        <v>2363</v>
      </c>
      <c r="K252" s="5" t="s">
        <v>2364</v>
      </c>
      <c r="L252" s="84" t="s">
        <v>496</v>
      </c>
      <c r="M252" s="5" t="s">
        <v>1733</v>
      </c>
      <c r="N252" s="87">
        <v>6500</v>
      </c>
      <c r="O252" s="5">
        <v>32320</v>
      </c>
      <c r="P252" s="5">
        <v>91738</v>
      </c>
      <c r="Q252" s="5">
        <v>1488.15</v>
      </c>
      <c r="R252" s="5">
        <v>14437.48</v>
      </c>
      <c r="S252" s="5">
        <v>46934.5</v>
      </c>
      <c r="T252" s="5">
        <v>415</v>
      </c>
      <c r="U252" s="5">
        <v>415</v>
      </c>
      <c r="V252" s="5">
        <v>415</v>
      </c>
      <c r="W252" s="5">
        <v>-32.369999999999997</v>
      </c>
      <c r="X252" s="5">
        <v>-68.069999999999993</v>
      </c>
      <c r="Y252" s="5">
        <v>0</v>
      </c>
      <c r="Z252" s="5">
        <v>-1172.76</v>
      </c>
    </row>
    <row r="253" spans="1:26">
      <c r="A253" s="5" t="s">
        <v>2365</v>
      </c>
      <c r="B253" s="5" t="s">
        <v>1193</v>
      </c>
      <c r="C253" s="5" t="s">
        <v>1194</v>
      </c>
      <c r="D253" s="5" t="s">
        <v>496</v>
      </c>
      <c r="E253" s="87" t="s">
        <v>1195</v>
      </c>
      <c r="F253" s="5" t="s">
        <v>558</v>
      </c>
      <c r="G253" s="5" t="s">
        <v>502</v>
      </c>
      <c r="H253" s="5" t="s">
        <v>2366</v>
      </c>
      <c r="I253" s="5" t="s">
        <v>496</v>
      </c>
      <c r="J253" s="5" t="s">
        <v>2367</v>
      </c>
      <c r="K253" s="5" t="s">
        <v>2368</v>
      </c>
      <c r="L253" s="84" t="s">
        <v>496</v>
      </c>
      <c r="M253" s="5" t="s">
        <v>1733</v>
      </c>
      <c r="N253" s="87">
        <v>14294</v>
      </c>
      <c r="O253" s="5">
        <v>14432</v>
      </c>
      <c r="P253" s="5">
        <v>12461</v>
      </c>
      <c r="Q253" s="5">
        <v>3089.68</v>
      </c>
      <c r="R253" s="5">
        <v>6616.04</v>
      </c>
      <c r="S253" s="5">
        <v>4034.27</v>
      </c>
      <c r="T253" s="5">
        <v>415</v>
      </c>
      <c r="U253" s="5">
        <v>415</v>
      </c>
      <c r="V253" s="5">
        <v>415</v>
      </c>
      <c r="W253" s="5">
        <v>-58.51</v>
      </c>
      <c r="X253" s="5">
        <v>-73.72</v>
      </c>
      <c r="Y253" s="5">
        <v>0</v>
      </c>
      <c r="Z253" s="5">
        <v>0</v>
      </c>
    </row>
    <row r="254" spans="1:26">
      <c r="A254" s="5" t="s">
        <v>2675</v>
      </c>
      <c r="B254" s="5" t="s">
        <v>983</v>
      </c>
      <c r="C254" s="5" t="s">
        <v>984</v>
      </c>
      <c r="D254" s="5" t="s">
        <v>496</v>
      </c>
      <c r="E254" s="87" t="s">
        <v>985</v>
      </c>
      <c r="F254" s="5" t="s">
        <v>632</v>
      </c>
      <c r="G254" s="5" t="s">
        <v>502</v>
      </c>
      <c r="H254" s="5" t="s">
        <v>2676</v>
      </c>
      <c r="I254" s="5" t="s">
        <v>496</v>
      </c>
      <c r="J254" s="5" t="s">
        <v>2677</v>
      </c>
      <c r="K254" s="5" t="s">
        <v>2678</v>
      </c>
      <c r="L254" s="84" t="s">
        <v>496</v>
      </c>
      <c r="M254" s="5" t="s">
        <v>1733</v>
      </c>
      <c r="N254" s="87">
        <v>14908</v>
      </c>
      <c r="O254" s="5">
        <v>17638</v>
      </c>
      <c r="P254" s="5">
        <v>17087</v>
      </c>
      <c r="Q254" s="5">
        <v>3246.5</v>
      </c>
      <c r="R254" s="5">
        <v>8174.37</v>
      </c>
      <c r="S254" s="5">
        <v>6405.09</v>
      </c>
      <c r="T254" s="5">
        <v>415</v>
      </c>
      <c r="U254" s="5">
        <v>415</v>
      </c>
      <c r="V254" s="5">
        <v>415</v>
      </c>
      <c r="W254" s="5">
        <v>0</v>
      </c>
      <c r="X254" s="5">
        <v>-42.06</v>
      </c>
      <c r="Y254" s="5">
        <v>0</v>
      </c>
      <c r="Z254" s="5">
        <v>-220.56</v>
      </c>
    </row>
    <row r="255" spans="1:26">
      <c r="A255" s="5" t="s">
        <v>3029</v>
      </c>
      <c r="B255" s="5" t="s">
        <v>736</v>
      </c>
      <c r="C255" s="5" t="s">
        <v>737</v>
      </c>
      <c r="D255" s="5" t="s">
        <v>496</v>
      </c>
      <c r="E255" s="87" t="s">
        <v>738</v>
      </c>
      <c r="F255" s="5" t="s">
        <v>589</v>
      </c>
      <c r="G255" s="5" t="s">
        <v>502</v>
      </c>
      <c r="H255" s="5" t="s">
        <v>3030</v>
      </c>
      <c r="I255" s="5" t="s">
        <v>496</v>
      </c>
      <c r="J255" s="5" t="s">
        <v>3031</v>
      </c>
      <c r="K255" s="5" t="s">
        <v>3032</v>
      </c>
      <c r="L255" s="84" t="s">
        <v>496</v>
      </c>
      <c r="M255" s="5" t="s">
        <v>1733</v>
      </c>
      <c r="N255" s="87">
        <v>8612</v>
      </c>
      <c r="O255" s="5">
        <v>9038</v>
      </c>
      <c r="P255" s="5">
        <v>7519</v>
      </c>
      <c r="Q255" s="5">
        <v>1928.77</v>
      </c>
      <c r="R255" s="5">
        <v>4240.01</v>
      </c>
      <c r="S255" s="5">
        <v>2591.1799999999998</v>
      </c>
      <c r="T255" s="5">
        <v>415</v>
      </c>
      <c r="U255" s="5">
        <v>415</v>
      </c>
      <c r="V255" s="5">
        <v>415</v>
      </c>
      <c r="W255" s="5">
        <v>0</v>
      </c>
      <c r="X255" s="5">
        <v>-12.28</v>
      </c>
      <c r="Y255" s="5">
        <v>0</v>
      </c>
      <c r="Z255" s="5">
        <v>-277.44</v>
      </c>
    </row>
    <row r="256" spans="1:26">
      <c r="A256" s="5" t="s">
        <v>1926</v>
      </c>
      <c r="B256" s="5" t="s">
        <v>1528</v>
      </c>
      <c r="C256" s="5" t="s">
        <v>1529</v>
      </c>
      <c r="D256" s="5" t="s">
        <v>496</v>
      </c>
      <c r="E256" s="87" t="s">
        <v>1530</v>
      </c>
      <c r="F256" s="5" t="s">
        <v>589</v>
      </c>
      <c r="G256" s="5" t="s">
        <v>502</v>
      </c>
      <c r="H256" s="5" t="s">
        <v>1927</v>
      </c>
      <c r="I256" s="5" t="s">
        <v>496</v>
      </c>
      <c r="J256" s="5" t="s">
        <v>1928</v>
      </c>
      <c r="K256" s="5" t="s">
        <v>1929</v>
      </c>
      <c r="L256" s="84" t="s">
        <v>496</v>
      </c>
      <c r="M256" s="5" t="s">
        <v>1733</v>
      </c>
      <c r="N256" s="87">
        <v>6913</v>
      </c>
      <c r="O256" s="5">
        <v>8948</v>
      </c>
      <c r="P256" s="5">
        <v>12642</v>
      </c>
      <c r="Q256" s="5">
        <v>1544.39</v>
      </c>
      <c r="R256" s="5">
        <v>4138.87</v>
      </c>
      <c r="S256" s="5">
        <v>5670.11</v>
      </c>
      <c r="T256" s="5">
        <v>415</v>
      </c>
      <c r="U256" s="5">
        <v>415</v>
      </c>
      <c r="V256" s="5">
        <v>415</v>
      </c>
      <c r="W256" s="5">
        <v>-432.01</v>
      </c>
      <c r="X256" s="5">
        <v>-274.69</v>
      </c>
      <c r="Y256" s="5">
        <v>0</v>
      </c>
      <c r="Z256" s="5">
        <v>0</v>
      </c>
    </row>
    <row r="257" spans="1:26">
      <c r="A257" s="5" t="s">
        <v>2369</v>
      </c>
      <c r="B257" s="5" t="s">
        <v>1185</v>
      </c>
      <c r="C257" s="5" t="s">
        <v>1186</v>
      </c>
      <c r="D257" s="5" t="s">
        <v>496</v>
      </c>
      <c r="E257" s="87" t="s">
        <v>1187</v>
      </c>
      <c r="F257" s="5" t="s">
        <v>558</v>
      </c>
      <c r="G257" s="5" t="s">
        <v>502</v>
      </c>
      <c r="H257" s="5" t="s">
        <v>2370</v>
      </c>
      <c r="I257" s="5" t="s">
        <v>496</v>
      </c>
      <c r="J257" s="5" t="s">
        <v>2371</v>
      </c>
      <c r="K257" s="5" t="s">
        <v>2372</v>
      </c>
      <c r="L257" s="84" t="s">
        <v>496</v>
      </c>
      <c r="M257" s="5" t="s">
        <v>1733</v>
      </c>
      <c r="N257" s="87">
        <v>1940</v>
      </c>
      <c r="O257" s="5">
        <v>6717</v>
      </c>
      <c r="P257" s="5">
        <v>6717</v>
      </c>
      <c r="Q257" s="5">
        <v>503.24</v>
      </c>
      <c r="R257" s="5">
        <v>3099.12</v>
      </c>
      <c r="S257" s="5">
        <v>3473.09</v>
      </c>
      <c r="T257" s="5">
        <v>415</v>
      </c>
      <c r="U257" s="5">
        <v>415</v>
      </c>
      <c r="V257" s="5">
        <v>415</v>
      </c>
      <c r="W257" s="5">
        <v>-15.05</v>
      </c>
      <c r="X257" s="5">
        <v>-15.14</v>
      </c>
      <c r="Y257" s="5">
        <v>0</v>
      </c>
      <c r="Z257" s="5">
        <v>-429.36</v>
      </c>
    </row>
    <row r="258" spans="1:26">
      <c r="A258" s="5" t="s">
        <v>2959</v>
      </c>
      <c r="B258" s="5" t="s">
        <v>792</v>
      </c>
      <c r="C258" s="5" t="s">
        <v>793</v>
      </c>
      <c r="D258" s="5" t="s">
        <v>496</v>
      </c>
      <c r="E258" s="87" t="s">
        <v>794</v>
      </c>
      <c r="F258" s="5" t="s">
        <v>601</v>
      </c>
      <c r="G258" s="5" t="s">
        <v>502</v>
      </c>
      <c r="H258" s="5" t="s">
        <v>2960</v>
      </c>
      <c r="I258" s="5" t="s">
        <v>496</v>
      </c>
      <c r="J258" s="5" t="s">
        <v>2961</v>
      </c>
      <c r="K258" s="5" t="s">
        <v>2962</v>
      </c>
      <c r="L258" s="84" t="s">
        <v>496</v>
      </c>
      <c r="M258" s="5" t="s">
        <v>1733</v>
      </c>
      <c r="N258" s="87">
        <v>7438</v>
      </c>
      <c r="O258" s="5">
        <v>6066</v>
      </c>
      <c r="P258" s="5">
        <v>5802</v>
      </c>
      <c r="Q258" s="5">
        <v>1664.05</v>
      </c>
      <c r="R258" s="5">
        <v>2812.03</v>
      </c>
      <c r="S258" s="5">
        <v>2108.96</v>
      </c>
      <c r="T258" s="5">
        <v>415</v>
      </c>
      <c r="U258" s="5">
        <v>415</v>
      </c>
      <c r="V258" s="5">
        <v>415</v>
      </c>
      <c r="W258" s="5">
        <v>-14.5</v>
      </c>
      <c r="X258" s="5">
        <v>-17.190000000000001</v>
      </c>
      <c r="Y258" s="5">
        <v>0</v>
      </c>
      <c r="Z258" s="5">
        <v>-462.72</v>
      </c>
    </row>
    <row r="259" spans="1:26">
      <c r="A259" s="5" t="s">
        <v>2109</v>
      </c>
      <c r="B259" s="5" t="s">
        <v>1391</v>
      </c>
      <c r="C259" s="5" t="s">
        <v>2017</v>
      </c>
      <c r="D259" s="5" t="s">
        <v>496</v>
      </c>
      <c r="E259" s="87" t="s">
        <v>1393</v>
      </c>
      <c r="F259" s="5" t="s">
        <v>513</v>
      </c>
      <c r="G259" s="5" t="s">
        <v>502</v>
      </c>
      <c r="H259" s="5" t="s">
        <v>2110</v>
      </c>
      <c r="I259" s="5" t="s">
        <v>496</v>
      </c>
      <c r="J259" s="5" t="s">
        <v>2111</v>
      </c>
      <c r="K259" s="5" t="s">
        <v>2112</v>
      </c>
      <c r="L259" s="84" t="s">
        <v>496</v>
      </c>
      <c r="M259" s="5" t="s">
        <v>1733</v>
      </c>
      <c r="N259" s="87">
        <v>3005</v>
      </c>
      <c r="O259" s="5">
        <v>2570</v>
      </c>
      <c r="P259" s="5">
        <v>2663</v>
      </c>
      <c r="Q259" s="5">
        <v>735.95</v>
      </c>
      <c r="R259" s="5">
        <v>1218.3699999999999</v>
      </c>
      <c r="S259" s="5">
        <v>999.71</v>
      </c>
      <c r="T259" s="5">
        <v>415</v>
      </c>
      <c r="U259" s="5">
        <v>415</v>
      </c>
      <c r="V259" s="5">
        <v>415</v>
      </c>
      <c r="W259" s="5">
        <v>-81.680000000000007</v>
      </c>
      <c r="X259" s="5">
        <v>-94.89</v>
      </c>
      <c r="Y259" s="5">
        <v>0</v>
      </c>
      <c r="Z259" s="5">
        <v>0</v>
      </c>
    </row>
    <row r="260" spans="1:26">
      <c r="A260" s="5" t="s">
        <v>2068</v>
      </c>
      <c r="B260" s="5" t="s">
        <v>1430</v>
      </c>
      <c r="C260" s="5" t="s">
        <v>2017</v>
      </c>
      <c r="D260" s="5" t="s">
        <v>496</v>
      </c>
      <c r="E260" s="87" t="s">
        <v>1432</v>
      </c>
      <c r="F260" s="5" t="s">
        <v>513</v>
      </c>
      <c r="G260" s="5" t="s">
        <v>502</v>
      </c>
      <c r="H260" s="5" t="s">
        <v>2069</v>
      </c>
      <c r="I260" s="5" t="s">
        <v>496</v>
      </c>
      <c r="J260" s="5" t="s">
        <v>2070</v>
      </c>
      <c r="K260" s="5" t="s">
        <v>2071</v>
      </c>
      <c r="L260" s="84" t="s">
        <v>496</v>
      </c>
      <c r="M260" s="5" t="s">
        <v>1733</v>
      </c>
      <c r="N260" s="87">
        <v>4620</v>
      </c>
      <c r="O260" s="5">
        <v>3769</v>
      </c>
      <c r="P260" s="5">
        <v>3708</v>
      </c>
      <c r="Q260" s="5">
        <v>1074.08</v>
      </c>
      <c r="R260" s="5">
        <v>1764.46</v>
      </c>
      <c r="S260" s="5">
        <v>1178.6500000000001</v>
      </c>
      <c r="T260" s="5">
        <v>415</v>
      </c>
      <c r="U260" s="5">
        <v>415</v>
      </c>
      <c r="V260" s="5">
        <v>415</v>
      </c>
      <c r="W260" s="5">
        <v>-192.11</v>
      </c>
      <c r="X260" s="5">
        <v>-207.87</v>
      </c>
      <c r="Y260" s="5">
        <v>0</v>
      </c>
      <c r="Z260" s="5">
        <v>-7028.76</v>
      </c>
    </row>
    <row r="261" spans="1:26">
      <c r="A261" s="5" t="s">
        <v>1930</v>
      </c>
      <c r="B261" s="5" t="s">
        <v>1524</v>
      </c>
      <c r="C261" s="5" t="s">
        <v>1525</v>
      </c>
      <c r="D261" s="5" t="s">
        <v>496</v>
      </c>
      <c r="E261" s="87" t="s">
        <v>1526</v>
      </c>
      <c r="F261" s="5" t="s">
        <v>519</v>
      </c>
      <c r="G261" s="5" t="s">
        <v>502</v>
      </c>
      <c r="H261" s="5" t="s">
        <v>1931</v>
      </c>
      <c r="I261" s="5" t="s">
        <v>496</v>
      </c>
      <c r="J261" s="5" t="s">
        <v>1932</v>
      </c>
      <c r="K261" s="5" t="s">
        <v>1933</v>
      </c>
      <c r="L261" s="84" t="s">
        <v>496</v>
      </c>
      <c r="M261" s="5" t="s">
        <v>1733</v>
      </c>
      <c r="N261" s="87">
        <v>2345</v>
      </c>
      <c r="O261" s="5">
        <v>2742</v>
      </c>
      <c r="P261" s="5">
        <v>2751</v>
      </c>
      <c r="Q261" s="5">
        <v>588.03</v>
      </c>
      <c r="R261" s="5">
        <v>1286.96</v>
      </c>
      <c r="S261" s="5">
        <v>1198.22</v>
      </c>
      <c r="T261" s="5">
        <v>415</v>
      </c>
      <c r="U261" s="5">
        <v>415</v>
      </c>
      <c r="V261" s="5">
        <v>415</v>
      </c>
      <c r="W261" s="5">
        <v>0</v>
      </c>
      <c r="X261" s="5">
        <v>-401.78</v>
      </c>
      <c r="Y261" s="5">
        <v>0</v>
      </c>
      <c r="Z261" s="5">
        <v>-5537.4</v>
      </c>
    </row>
    <row r="262" spans="1:26">
      <c r="A262" s="5" t="s">
        <v>2882</v>
      </c>
      <c r="B262" s="5" t="s">
        <v>846</v>
      </c>
      <c r="C262" s="5" t="s">
        <v>847</v>
      </c>
      <c r="D262" s="5" t="s">
        <v>496</v>
      </c>
      <c r="E262" s="87" t="s">
        <v>848</v>
      </c>
      <c r="F262" s="5" t="s">
        <v>601</v>
      </c>
      <c r="G262" s="5" t="s">
        <v>502</v>
      </c>
      <c r="H262" s="5" t="s">
        <v>2883</v>
      </c>
      <c r="I262" s="5" t="s">
        <v>496</v>
      </c>
      <c r="J262" s="5" t="s">
        <v>2884</v>
      </c>
      <c r="K262" s="5" t="s">
        <v>2885</v>
      </c>
      <c r="L262" s="84" t="s">
        <v>496</v>
      </c>
      <c r="M262" s="5" t="s">
        <v>1783</v>
      </c>
      <c r="N262" s="87">
        <v>166213</v>
      </c>
      <c r="O262" s="5">
        <v>233743</v>
      </c>
      <c r="P262" s="5">
        <v>163837</v>
      </c>
      <c r="Q262" s="5">
        <v>34373.57</v>
      </c>
      <c r="R262" s="5">
        <v>60300.12</v>
      </c>
      <c r="S262" s="5">
        <v>54685.09</v>
      </c>
      <c r="T262" s="5">
        <v>415</v>
      </c>
      <c r="U262" s="5">
        <v>415</v>
      </c>
      <c r="V262" s="5">
        <v>415</v>
      </c>
      <c r="W262" s="5">
        <v>0</v>
      </c>
      <c r="X262" s="5">
        <v>-1.82</v>
      </c>
      <c r="Y262" s="5">
        <v>0</v>
      </c>
      <c r="Z262" s="5">
        <v>-181.08</v>
      </c>
    </row>
    <row r="263" spans="1:26">
      <c r="A263" s="5" t="s">
        <v>3202</v>
      </c>
      <c r="B263" s="5" t="s">
        <v>598</v>
      </c>
      <c r="C263" s="5" t="s">
        <v>599</v>
      </c>
      <c r="D263" s="5" t="s">
        <v>496</v>
      </c>
      <c r="E263" s="87" t="s">
        <v>600</v>
      </c>
      <c r="F263" s="5" t="s">
        <v>601</v>
      </c>
      <c r="G263" s="5" t="s">
        <v>502</v>
      </c>
      <c r="H263" s="5" t="s">
        <v>3203</v>
      </c>
      <c r="I263" s="5" t="s">
        <v>496</v>
      </c>
      <c r="J263" s="5" t="s">
        <v>3204</v>
      </c>
      <c r="K263" s="5" t="s">
        <v>3205</v>
      </c>
      <c r="L263" s="84" t="s">
        <v>496</v>
      </c>
      <c r="M263" s="5" t="s">
        <v>1733</v>
      </c>
      <c r="N263" s="87">
        <v>394</v>
      </c>
      <c r="O263" s="5">
        <v>884</v>
      </c>
      <c r="P263" s="5">
        <v>1012</v>
      </c>
      <c r="Q263" s="5">
        <v>179.58</v>
      </c>
      <c r="R263" s="5">
        <v>439.97</v>
      </c>
      <c r="S263" s="5">
        <v>569.42999999999995</v>
      </c>
      <c r="T263" s="5">
        <v>415</v>
      </c>
      <c r="U263" s="5">
        <v>415</v>
      </c>
      <c r="V263" s="5">
        <v>415</v>
      </c>
      <c r="W263" s="5">
        <v>-99.36</v>
      </c>
      <c r="X263" s="5">
        <v>-104.45</v>
      </c>
      <c r="Y263" s="5">
        <v>0</v>
      </c>
      <c r="Z263" s="5">
        <v>-3650.28</v>
      </c>
    </row>
    <row r="264" spans="1:26">
      <c r="A264" s="5" t="s">
        <v>1990</v>
      </c>
      <c r="B264" s="5" t="s">
        <v>1494</v>
      </c>
      <c r="C264" s="5" t="s">
        <v>1991</v>
      </c>
      <c r="D264" s="5" t="s">
        <v>496</v>
      </c>
      <c r="E264" s="87" t="s">
        <v>1182</v>
      </c>
      <c r="F264" s="5" t="s">
        <v>605</v>
      </c>
      <c r="G264" s="5" t="s">
        <v>502</v>
      </c>
      <c r="H264" s="5" t="s">
        <v>1992</v>
      </c>
      <c r="I264" s="5" t="s">
        <v>496</v>
      </c>
      <c r="J264" s="5" t="s">
        <v>1993</v>
      </c>
      <c r="K264" s="5" t="s">
        <v>1994</v>
      </c>
      <c r="L264" s="84" t="s">
        <v>496</v>
      </c>
      <c r="M264" s="5" t="s">
        <v>1733</v>
      </c>
      <c r="N264" s="87">
        <v>15525</v>
      </c>
      <c r="O264" s="5">
        <v>13352</v>
      </c>
      <c r="P264" s="5">
        <v>1086</v>
      </c>
      <c r="Q264" s="5">
        <v>3357.14</v>
      </c>
      <c r="R264" s="5">
        <v>6126.36</v>
      </c>
      <c r="S264" s="5">
        <v>-141.63</v>
      </c>
      <c r="T264" s="5">
        <v>415</v>
      </c>
      <c r="U264" s="5">
        <v>415</v>
      </c>
      <c r="V264" s="5">
        <v>415</v>
      </c>
      <c r="W264" s="5">
        <v>-23.8</v>
      </c>
      <c r="X264" s="5">
        <v>-30.34</v>
      </c>
      <c r="Y264" s="5">
        <v>0</v>
      </c>
      <c r="Z264" s="5">
        <v>-974.88</v>
      </c>
    </row>
    <row r="265" spans="1:26">
      <c r="A265" s="5" t="s">
        <v>2373</v>
      </c>
      <c r="B265" s="5" t="s">
        <v>1180</v>
      </c>
      <c r="C265" s="5" t="s">
        <v>1181</v>
      </c>
      <c r="D265" s="5" t="s">
        <v>496</v>
      </c>
      <c r="E265" s="87" t="s">
        <v>1182</v>
      </c>
      <c r="F265" s="5" t="s">
        <v>605</v>
      </c>
      <c r="G265" s="5" t="s">
        <v>502</v>
      </c>
      <c r="H265" s="5" t="s">
        <v>2374</v>
      </c>
      <c r="I265" s="5" t="s">
        <v>496</v>
      </c>
      <c r="J265" s="5" t="s">
        <v>2375</v>
      </c>
      <c r="K265" s="5" t="s">
        <v>2376</v>
      </c>
      <c r="L265" s="84" t="s">
        <v>496</v>
      </c>
      <c r="M265" s="5" t="s">
        <v>1733</v>
      </c>
      <c r="N265" s="87">
        <v>83900</v>
      </c>
      <c r="O265" s="5">
        <v>62157</v>
      </c>
      <c r="P265" s="5">
        <v>53440</v>
      </c>
      <c r="Q265" s="5">
        <v>15749.47</v>
      </c>
      <c r="R265" s="5">
        <v>28563.95</v>
      </c>
      <c r="S265" s="5">
        <v>12767.51</v>
      </c>
      <c r="T265" s="5">
        <v>415</v>
      </c>
      <c r="U265" s="5">
        <v>415</v>
      </c>
      <c r="V265" s="5">
        <v>415</v>
      </c>
      <c r="W265" s="5">
        <v>-105.99</v>
      </c>
      <c r="X265" s="5">
        <v>-108.72</v>
      </c>
      <c r="Y265" s="5">
        <v>0</v>
      </c>
      <c r="Z265" s="5">
        <v>-3627.24</v>
      </c>
    </row>
    <row r="266" spans="1:26">
      <c r="A266" s="5" t="s">
        <v>2613</v>
      </c>
      <c r="B266" s="5" t="s">
        <v>2614</v>
      </c>
      <c r="C266" s="5" t="s">
        <v>2615</v>
      </c>
      <c r="D266" s="5" t="s">
        <v>496</v>
      </c>
      <c r="E266" s="87" t="s">
        <v>2616</v>
      </c>
      <c r="F266" s="5" t="s">
        <v>601</v>
      </c>
      <c r="G266" s="5" t="s">
        <v>502</v>
      </c>
      <c r="H266" s="5" t="s">
        <v>2617</v>
      </c>
      <c r="I266" s="5" t="s">
        <v>496</v>
      </c>
      <c r="J266" s="5" t="s">
        <v>496</v>
      </c>
      <c r="K266" s="5" t="s">
        <v>496</v>
      </c>
      <c r="L266" s="84" t="s">
        <v>1985</v>
      </c>
      <c r="M266" s="5" t="s">
        <v>496</v>
      </c>
      <c r="N266" s="87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415</v>
      </c>
      <c r="U266" s="5">
        <v>415</v>
      </c>
      <c r="V266" s="5">
        <v>415</v>
      </c>
      <c r="W266" s="5">
        <v>-3.46</v>
      </c>
      <c r="X266" s="5">
        <v>-3.56</v>
      </c>
      <c r="Y266" s="5">
        <v>0</v>
      </c>
      <c r="Z266" s="5">
        <v>-4.2</v>
      </c>
    </row>
    <row r="267" spans="1:26">
      <c r="A267" s="5" t="s">
        <v>2275</v>
      </c>
      <c r="B267" s="5" t="s">
        <v>1269</v>
      </c>
      <c r="C267" s="5" t="s">
        <v>1270</v>
      </c>
      <c r="D267" s="5" t="s">
        <v>496</v>
      </c>
      <c r="E267" s="87" t="s">
        <v>1271</v>
      </c>
      <c r="F267" s="5" t="s">
        <v>589</v>
      </c>
      <c r="G267" s="5" t="s">
        <v>502</v>
      </c>
      <c r="H267" s="5" t="s">
        <v>2276</v>
      </c>
      <c r="I267" s="5" t="s">
        <v>496</v>
      </c>
      <c r="J267" s="5" t="s">
        <v>2277</v>
      </c>
      <c r="K267" s="5" t="s">
        <v>2278</v>
      </c>
      <c r="L267" s="84" t="s">
        <v>496</v>
      </c>
      <c r="M267" s="5" t="s">
        <v>1733</v>
      </c>
      <c r="N267" s="87">
        <v>18972</v>
      </c>
      <c r="O267" s="5">
        <v>25767</v>
      </c>
      <c r="P267" s="5">
        <v>0</v>
      </c>
      <c r="Q267" s="5">
        <v>4069.07</v>
      </c>
      <c r="R267" s="5">
        <v>11783.12</v>
      </c>
      <c r="S267" s="5">
        <v>0</v>
      </c>
      <c r="T267" s="5">
        <v>415</v>
      </c>
      <c r="U267" s="5">
        <v>415</v>
      </c>
      <c r="V267" s="5">
        <v>415</v>
      </c>
      <c r="W267" s="5">
        <v>-93.73</v>
      </c>
      <c r="X267" s="5">
        <v>-106.4</v>
      </c>
      <c r="Y267" s="5">
        <v>0</v>
      </c>
      <c r="Z267" s="5">
        <v>-3720.12</v>
      </c>
    </row>
    <row r="268" spans="1:26">
      <c r="A268" s="5" t="s">
        <v>2549</v>
      </c>
      <c r="B268" s="5" t="s">
        <v>1069</v>
      </c>
      <c r="C268" s="5" t="s">
        <v>1070</v>
      </c>
      <c r="D268" s="5" t="s">
        <v>496</v>
      </c>
      <c r="E268" s="87" t="s">
        <v>1071</v>
      </c>
      <c r="F268" s="5" t="s">
        <v>605</v>
      </c>
      <c r="G268" s="5" t="s">
        <v>502</v>
      </c>
      <c r="H268" s="5" t="s">
        <v>2550</v>
      </c>
      <c r="I268" s="5" t="s">
        <v>496</v>
      </c>
      <c r="J268" s="5" t="s">
        <v>2551</v>
      </c>
      <c r="K268" s="5" t="s">
        <v>2552</v>
      </c>
      <c r="L268" s="84" t="s">
        <v>496</v>
      </c>
      <c r="M268" s="5" t="s">
        <v>1733</v>
      </c>
      <c r="N268" s="87">
        <v>31450</v>
      </c>
      <c r="O268" s="5">
        <v>30525</v>
      </c>
      <c r="P268" s="5">
        <v>31305</v>
      </c>
      <c r="Q268" s="5">
        <v>6711.68</v>
      </c>
      <c r="R268" s="5">
        <v>13977.07</v>
      </c>
      <c r="S268" s="5">
        <v>11320.06</v>
      </c>
      <c r="T268" s="5">
        <v>415</v>
      </c>
      <c r="U268" s="5">
        <v>415</v>
      </c>
      <c r="V268" s="5">
        <v>415</v>
      </c>
      <c r="W268" s="5">
        <v>-363.74</v>
      </c>
      <c r="X268" s="5">
        <v>-392.38</v>
      </c>
      <c r="Y268" s="5">
        <v>0</v>
      </c>
      <c r="Z268" s="5">
        <v>-13127.88</v>
      </c>
    </row>
    <row r="269" spans="1:26">
      <c r="A269" s="5" t="s">
        <v>1805</v>
      </c>
      <c r="B269" s="5" t="s">
        <v>1650</v>
      </c>
      <c r="C269" s="5" t="s">
        <v>1651</v>
      </c>
      <c r="D269" s="5" t="s">
        <v>496</v>
      </c>
      <c r="E269" s="87" t="s">
        <v>1652</v>
      </c>
      <c r="F269" s="5" t="s">
        <v>589</v>
      </c>
      <c r="G269" s="5" t="s">
        <v>502</v>
      </c>
      <c r="H269" s="5" t="s">
        <v>1806</v>
      </c>
      <c r="I269" s="5" t="s">
        <v>496</v>
      </c>
      <c r="J269" s="5" t="s">
        <v>1807</v>
      </c>
      <c r="K269" s="5" t="s">
        <v>1808</v>
      </c>
      <c r="L269" s="84" t="s">
        <v>496</v>
      </c>
      <c r="M269" s="5" t="s">
        <v>1809</v>
      </c>
      <c r="N269" s="87">
        <v>99339</v>
      </c>
      <c r="O269" s="5">
        <v>92415</v>
      </c>
      <c r="P269" s="5">
        <v>88771</v>
      </c>
      <c r="Q269" s="5">
        <v>19534.97</v>
      </c>
      <c r="R269" s="5">
        <v>23032.2</v>
      </c>
      <c r="S269" s="5">
        <v>27103.26</v>
      </c>
      <c r="T269" s="5">
        <v>415</v>
      </c>
      <c r="U269" s="5">
        <v>415</v>
      </c>
      <c r="V269" s="5">
        <v>415</v>
      </c>
      <c r="W269" s="5">
        <v>-23.82</v>
      </c>
      <c r="X269" s="5">
        <v>-19.8</v>
      </c>
      <c r="Y269" s="5">
        <v>0</v>
      </c>
      <c r="Z269" s="5">
        <v>-714.96</v>
      </c>
    </row>
    <row r="270" spans="1:26">
      <c r="A270" s="5" t="s">
        <v>2838</v>
      </c>
      <c r="B270" s="5" t="s">
        <v>866</v>
      </c>
      <c r="C270" s="5" t="s">
        <v>867</v>
      </c>
      <c r="D270" s="5" t="s">
        <v>496</v>
      </c>
      <c r="E270" s="87" t="s">
        <v>868</v>
      </c>
      <c r="F270" s="5" t="s">
        <v>605</v>
      </c>
      <c r="G270" s="5" t="s">
        <v>502</v>
      </c>
      <c r="H270" s="5" t="s">
        <v>2839</v>
      </c>
      <c r="I270" s="5" t="s">
        <v>496</v>
      </c>
      <c r="J270" s="5" t="s">
        <v>2840</v>
      </c>
      <c r="K270" s="5" t="s">
        <v>2841</v>
      </c>
      <c r="L270" s="84" t="s">
        <v>496</v>
      </c>
      <c r="M270" s="5" t="s">
        <v>1733</v>
      </c>
      <c r="N270" s="87">
        <v>120950</v>
      </c>
      <c r="O270" s="5">
        <v>80739</v>
      </c>
      <c r="P270" s="5">
        <v>66291</v>
      </c>
      <c r="Q270" s="5">
        <v>26066.18</v>
      </c>
      <c r="R270" s="5">
        <v>36841.99</v>
      </c>
      <c r="S270" s="5">
        <v>28206.23</v>
      </c>
      <c r="T270" s="5">
        <v>415</v>
      </c>
      <c r="U270" s="5">
        <v>415</v>
      </c>
      <c r="V270" s="5">
        <v>415</v>
      </c>
      <c r="W270" s="5">
        <v>-609.79</v>
      </c>
      <c r="X270" s="5">
        <v>-620.30999999999995</v>
      </c>
      <c r="Y270" s="5">
        <v>0</v>
      </c>
      <c r="Z270" s="5">
        <v>-21046.2</v>
      </c>
    </row>
    <row r="271" spans="1:26">
      <c r="A271" s="5" t="s">
        <v>2399</v>
      </c>
      <c r="B271" s="5" t="s">
        <v>1164</v>
      </c>
      <c r="C271" s="5" t="s">
        <v>1165</v>
      </c>
      <c r="D271" s="5" t="s">
        <v>496</v>
      </c>
      <c r="E271" s="87" t="s">
        <v>1166</v>
      </c>
      <c r="F271" s="5" t="s">
        <v>605</v>
      </c>
      <c r="G271" s="5" t="s">
        <v>502</v>
      </c>
      <c r="H271" s="5" t="s">
        <v>2400</v>
      </c>
      <c r="I271" s="5" t="s">
        <v>496</v>
      </c>
      <c r="J271" s="5" t="s">
        <v>2401</v>
      </c>
      <c r="K271" s="5" t="s">
        <v>2402</v>
      </c>
      <c r="L271" s="84" t="s">
        <v>496</v>
      </c>
      <c r="M271" s="5" t="s">
        <v>1783</v>
      </c>
      <c r="N271" s="87">
        <v>111156</v>
      </c>
      <c r="O271" s="5">
        <v>122223</v>
      </c>
      <c r="P271" s="5">
        <v>127313</v>
      </c>
      <c r="Q271" s="5">
        <v>23182.55</v>
      </c>
      <c r="R271" s="5">
        <v>32446.34</v>
      </c>
      <c r="S271" s="5">
        <v>46772.480000000003</v>
      </c>
      <c r="T271" s="5">
        <v>415</v>
      </c>
      <c r="U271" s="5">
        <v>415</v>
      </c>
      <c r="V271" s="5">
        <v>415</v>
      </c>
      <c r="W271" s="5">
        <v>-5.35</v>
      </c>
      <c r="X271" s="5">
        <v>-5.31</v>
      </c>
      <c r="Y271" s="5">
        <v>0</v>
      </c>
      <c r="Z271" s="5">
        <v>-72</v>
      </c>
    </row>
    <row r="272" spans="1:26">
      <c r="A272" s="5" t="s">
        <v>2729</v>
      </c>
      <c r="B272" s="5" t="s">
        <v>955</v>
      </c>
      <c r="C272" s="5" t="s">
        <v>2730</v>
      </c>
      <c r="D272" s="5" t="s">
        <v>496</v>
      </c>
      <c r="E272" s="87" t="s">
        <v>957</v>
      </c>
      <c r="F272" s="5" t="s">
        <v>605</v>
      </c>
      <c r="G272" s="5" t="s">
        <v>502</v>
      </c>
      <c r="H272" s="5" t="s">
        <v>2731</v>
      </c>
      <c r="I272" s="5" t="s">
        <v>496</v>
      </c>
      <c r="J272" s="5" t="s">
        <v>2732</v>
      </c>
      <c r="K272" s="5" t="s">
        <v>2733</v>
      </c>
      <c r="L272" s="84" t="s">
        <v>496</v>
      </c>
      <c r="M272" s="5" t="s">
        <v>1733</v>
      </c>
      <c r="N272" s="87">
        <v>607</v>
      </c>
      <c r="O272" s="5">
        <v>19468</v>
      </c>
      <c r="P272" s="5">
        <v>12891</v>
      </c>
      <c r="Q272" s="5">
        <v>117.34</v>
      </c>
      <c r="R272" s="5">
        <v>7778.94</v>
      </c>
      <c r="S272" s="5">
        <v>6070.7</v>
      </c>
      <c r="T272" s="5">
        <v>415</v>
      </c>
      <c r="U272" s="5">
        <v>415</v>
      </c>
      <c r="V272" s="5">
        <v>415</v>
      </c>
      <c r="W272" s="5">
        <v>-19.78</v>
      </c>
      <c r="X272" s="5">
        <v>-16.75</v>
      </c>
      <c r="Y272" s="5">
        <v>0</v>
      </c>
      <c r="Z272" s="5">
        <v>-529.20000000000005</v>
      </c>
    </row>
    <row r="273" spans="1:26">
      <c r="A273" s="5" t="s">
        <v>2734</v>
      </c>
      <c r="B273" s="5" t="s">
        <v>955</v>
      </c>
      <c r="C273" s="5" t="s">
        <v>956</v>
      </c>
      <c r="D273" s="5" t="s">
        <v>496</v>
      </c>
      <c r="E273" s="87" t="s">
        <v>957</v>
      </c>
      <c r="F273" s="5" t="s">
        <v>605</v>
      </c>
      <c r="G273" s="5" t="s">
        <v>502</v>
      </c>
      <c r="H273" s="5" t="s">
        <v>2735</v>
      </c>
      <c r="I273" s="5" t="s">
        <v>496</v>
      </c>
      <c r="J273" s="5" t="s">
        <v>2736</v>
      </c>
      <c r="K273" s="5" t="s">
        <v>2737</v>
      </c>
      <c r="L273" s="84" t="s">
        <v>496</v>
      </c>
      <c r="M273" s="5" t="s">
        <v>1733</v>
      </c>
      <c r="N273" s="87">
        <v>1082</v>
      </c>
      <c r="O273" s="5">
        <v>1616</v>
      </c>
      <c r="P273" s="5">
        <v>27923</v>
      </c>
      <c r="Q273" s="5">
        <v>322.05</v>
      </c>
      <c r="R273" s="5">
        <v>783.51</v>
      </c>
      <c r="S273" s="5">
        <v>15128.52</v>
      </c>
      <c r="T273" s="5">
        <v>415</v>
      </c>
      <c r="U273" s="5">
        <v>415</v>
      </c>
      <c r="V273" s="5">
        <v>415</v>
      </c>
      <c r="W273" s="5">
        <v>-800.29</v>
      </c>
      <c r="X273" s="5">
        <v>-925.73</v>
      </c>
      <c r="Y273" s="5">
        <v>0</v>
      </c>
      <c r="Z273" s="5">
        <v>-26928.959999999999</v>
      </c>
    </row>
    <row r="274" spans="1:26">
      <c r="A274" s="5" t="s">
        <v>2072</v>
      </c>
      <c r="B274" s="5" t="s">
        <v>1427</v>
      </c>
      <c r="C274" s="5" t="s">
        <v>1428</v>
      </c>
      <c r="D274" s="5" t="s">
        <v>496</v>
      </c>
      <c r="E274" s="87" t="s">
        <v>1429</v>
      </c>
      <c r="F274" s="5" t="s">
        <v>605</v>
      </c>
      <c r="G274" s="5" t="s">
        <v>502</v>
      </c>
      <c r="H274" s="5" t="s">
        <v>2073</v>
      </c>
      <c r="I274" s="5" t="s">
        <v>496</v>
      </c>
      <c r="J274" s="5" t="s">
        <v>2074</v>
      </c>
      <c r="K274" s="5" t="s">
        <v>2075</v>
      </c>
      <c r="L274" s="84" t="s">
        <v>496</v>
      </c>
      <c r="M274" s="5" t="s">
        <v>1733</v>
      </c>
      <c r="N274" s="87">
        <v>50450</v>
      </c>
      <c r="O274" s="5">
        <v>50150</v>
      </c>
      <c r="P274" s="5">
        <v>60525</v>
      </c>
      <c r="Q274" s="5">
        <v>10659.3</v>
      </c>
      <c r="R274" s="5">
        <v>22898.16</v>
      </c>
      <c r="S274" s="5">
        <v>23334.97</v>
      </c>
      <c r="T274" s="5">
        <v>415</v>
      </c>
      <c r="U274" s="5">
        <v>415</v>
      </c>
      <c r="V274" s="5">
        <v>415</v>
      </c>
      <c r="W274" s="5">
        <v>-7.98</v>
      </c>
      <c r="X274" s="5">
        <v>-7.78</v>
      </c>
      <c r="Y274" s="5">
        <v>0</v>
      </c>
      <c r="Z274" s="5">
        <v>-172.44</v>
      </c>
    </row>
    <row r="275" spans="1:26">
      <c r="A275" s="5" t="s">
        <v>2403</v>
      </c>
      <c r="B275" s="5" t="s">
        <v>1160</v>
      </c>
      <c r="C275" s="5" t="s">
        <v>1161</v>
      </c>
      <c r="D275" s="5" t="s">
        <v>496</v>
      </c>
      <c r="E275" s="87" t="s">
        <v>1162</v>
      </c>
      <c r="F275" s="5" t="s">
        <v>575</v>
      </c>
      <c r="G275" s="5" t="s">
        <v>502</v>
      </c>
      <c r="H275" s="5" t="s">
        <v>2404</v>
      </c>
      <c r="I275" s="5" t="s">
        <v>496</v>
      </c>
      <c r="J275" s="5" t="s">
        <v>2405</v>
      </c>
      <c r="K275" s="5" t="s">
        <v>2406</v>
      </c>
      <c r="L275" s="84" t="s">
        <v>496</v>
      </c>
      <c r="M275" s="5" t="s">
        <v>1733</v>
      </c>
      <c r="N275" s="87">
        <v>62200</v>
      </c>
      <c r="O275" s="5">
        <v>65106</v>
      </c>
      <c r="P275" s="5">
        <v>45849</v>
      </c>
      <c r="Q275" s="5">
        <v>11701.11</v>
      </c>
      <c r="R275" s="5">
        <v>28357.279999999999</v>
      </c>
      <c r="S275" s="5">
        <v>12459.31</v>
      </c>
      <c r="T275" s="5">
        <v>415</v>
      </c>
      <c r="U275" s="5">
        <v>415</v>
      </c>
      <c r="V275" s="5">
        <v>415</v>
      </c>
      <c r="W275" s="5">
        <v>-12.35</v>
      </c>
      <c r="X275" s="5">
        <v>-9.7899999999999991</v>
      </c>
      <c r="Y275" s="5">
        <v>0</v>
      </c>
      <c r="Z275" s="5">
        <v>-274.44</v>
      </c>
    </row>
    <row r="276" spans="1:26">
      <c r="A276" s="5" t="s">
        <v>2407</v>
      </c>
      <c r="B276" s="5" t="s">
        <v>1155</v>
      </c>
      <c r="C276" s="5" t="s">
        <v>1156</v>
      </c>
      <c r="D276" s="5" t="s">
        <v>496</v>
      </c>
      <c r="E276" s="87" t="s">
        <v>1157</v>
      </c>
      <c r="F276" s="5" t="s">
        <v>575</v>
      </c>
      <c r="G276" s="5" t="s">
        <v>502</v>
      </c>
      <c r="H276" s="5" t="s">
        <v>2408</v>
      </c>
      <c r="I276" s="5" t="s">
        <v>496</v>
      </c>
      <c r="J276" s="5" t="s">
        <v>2409</v>
      </c>
      <c r="K276" s="5" t="s">
        <v>2410</v>
      </c>
      <c r="L276" s="84" t="s">
        <v>496</v>
      </c>
      <c r="M276" s="5" t="s">
        <v>1733</v>
      </c>
      <c r="N276" s="87">
        <v>66350</v>
      </c>
      <c r="O276" s="5">
        <v>76816</v>
      </c>
      <c r="P276" s="5">
        <v>73813</v>
      </c>
      <c r="Q276" s="5">
        <v>12475.35</v>
      </c>
      <c r="R276" s="5">
        <v>33375.29</v>
      </c>
      <c r="S276" s="5">
        <v>23614.98</v>
      </c>
      <c r="T276" s="5">
        <v>415</v>
      </c>
      <c r="U276" s="5">
        <v>415</v>
      </c>
      <c r="V276" s="5">
        <v>415</v>
      </c>
      <c r="W276" s="5">
        <v>-694.86</v>
      </c>
      <c r="X276" s="5">
        <v>-689.32</v>
      </c>
      <c r="Y276" s="5">
        <v>0</v>
      </c>
      <c r="Z276" s="5">
        <v>-23967.24</v>
      </c>
    </row>
    <row r="277" spans="1:26">
      <c r="A277" s="5" t="s">
        <v>2411</v>
      </c>
      <c r="B277" s="5" t="s">
        <v>1155</v>
      </c>
      <c r="C277" s="5" t="s">
        <v>1156</v>
      </c>
      <c r="D277" s="5" t="s">
        <v>496</v>
      </c>
      <c r="E277" s="87" t="s">
        <v>1157</v>
      </c>
      <c r="F277" s="5" t="s">
        <v>575</v>
      </c>
      <c r="G277" s="5" t="s">
        <v>502</v>
      </c>
      <c r="H277" s="5" t="s">
        <v>2412</v>
      </c>
      <c r="I277" s="5" t="s">
        <v>496</v>
      </c>
      <c r="J277" s="5" t="s">
        <v>2413</v>
      </c>
      <c r="K277" s="5" t="s">
        <v>2414</v>
      </c>
      <c r="L277" s="84" t="s">
        <v>496</v>
      </c>
      <c r="M277" s="5" t="s">
        <v>1733</v>
      </c>
      <c r="N277" s="87">
        <v>83700</v>
      </c>
      <c r="O277" s="5">
        <v>92965</v>
      </c>
      <c r="P277" s="5">
        <v>87294</v>
      </c>
      <c r="Q277" s="5">
        <v>15712.15</v>
      </c>
      <c r="R277" s="5">
        <v>40390.75</v>
      </c>
      <c r="S277" s="5">
        <v>28638.28</v>
      </c>
      <c r="T277" s="5">
        <v>415</v>
      </c>
      <c r="U277" s="5">
        <v>415</v>
      </c>
      <c r="V277" s="5">
        <v>415</v>
      </c>
      <c r="W277" s="5">
        <v>-57.93</v>
      </c>
      <c r="X277" s="5">
        <v>-46.36</v>
      </c>
      <c r="Y277" s="5">
        <v>0</v>
      </c>
      <c r="Z277" s="5">
        <v>-2023.2</v>
      </c>
    </row>
    <row r="278" spans="1:26">
      <c r="A278" s="5" t="s">
        <v>2415</v>
      </c>
      <c r="B278" s="5" t="s">
        <v>1155</v>
      </c>
      <c r="C278" s="5" t="s">
        <v>1156</v>
      </c>
      <c r="D278" s="5" t="s">
        <v>496</v>
      </c>
      <c r="E278" s="87" t="s">
        <v>1157</v>
      </c>
      <c r="F278" s="5" t="s">
        <v>575</v>
      </c>
      <c r="G278" s="5" t="s">
        <v>502</v>
      </c>
      <c r="H278" s="5" t="s">
        <v>2416</v>
      </c>
      <c r="I278" s="5" t="s">
        <v>496</v>
      </c>
      <c r="J278" s="5" t="s">
        <v>2417</v>
      </c>
      <c r="K278" s="5" t="s">
        <v>2418</v>
      </c>
      <c r="L278" s="84" t="s">
        <v>496</v>
      </c>
      <c r="M278" s="5" t="s">
        <v>1733</v>
      </c>
      <c r="N278" s="87">
        <v>23219</v>
      </c>
      <c r="O278" s="5">
        <v>23991</v>
      </c>
      <c r="P278" s="5">
        <v>0</v>
      </c>
      <c r="Q278" s="5">
        <v>4958.22</v>
      </c>
      <c r="R278" s="5">
        <v>10973.49</v>
      </c>
      <c r="S278" s="5">
        <v>0</v>
      </c>
      <c r="T278" s="5">
        <v>415</v>
      </c>
      <c r="U278" s="5">
        <v>415</v>
      </c>
      <c r="V278" s="5">
        <v>415</v>
      </c>
      <c r="W278" s="5">
        <v>-60.05</v>
      </c>
      <c r="X278" s="5">
        <v>-62.16</v>
      </c>
      <c r="Y278" s="5">
        <v>0</v>
      </c>
      <c r="Z278" s="5">
        <v>0</v>
      </c>
    </row>
    <row r="279" spans="1:26">
      <c r="A279" s="5" t="s">
        <v>3134</v>
      </c>
      <c r="B279" s="5" t="s">
        <v>629</v>
      </c>
      <c r="C279" s="5" t="s">
        <v>630</v>
      </c>
      <c r="D279" s="5" t="s">
        <v>496</v>
      </c>
      <c r="E279" s="87" t="s">
        <v>631</v>
      </c>
      <c r="F279" s="5" t="s">
        <v>632</v>
      </c>
      <c r="G279" s="5" t="s">
        <v>502</v>
      </c>
      <c r="H279" s="5" t="s">
        <v>3135</v>
      </c>
      <c r="I279" s="5" t="s">
        <v>496</v>
      </c>
      <c r="J279" s="5" t="s">
        <v>3136</v>
      </c>
      <c r="K279" s="5" t="s">
        <v>3137</v>
      </c>
      <c r="L279" s="84" t="s">
        <v>496</v>
      </c>
      <c r="M279" s="5" t="s">
        <v>1733</v>
      </c>
      <c r="N279" s="87">
        <v>19518</v>
      </c>
      <c r="O279" s="5">
        <v>16261</v>
      </c>
      <c r="P279" s="5">
        <v>14337</v>
      </c>
      <c r="Q279" s="5">
        <v>4183.38</v>
      </c>
      <c r="R279" s="5">
        <v>7449.78</v>
      </c>
      <c r="S279" s="5">
        <v>3931.49</v>
      </c>
      <c r="T279" s="5">
        <v>415</v>
      </c>
      <c r="U279" s="5">
        <v>415</v>
      </c>
      <c r="V279" s="5">
        <v>415</v>
      </c>
      <c r="W279" s="5">
        <v>-168.72</v>
      </c>
      <c r="X279" s="5">
        <v>-128.25</v>
      </c>
      <c r="Y279" s="5">
        <v>0</v>
      </c>
      <c r="Z279" s="5">
        <v>0</v>
      </c>
    </row>
    <row r="280" spans="1:26">
      <c r="A280" s="5" t="s">
        <v>2589</v>
      </c>
      <c r="B280" s="5" t="s">
        <v>1043</v>
      </c>
      <c r="C280" s="5" t="s">
        <v>1044</v>
      </c>
      <c r="D280" s="5" t="s">
        <v>496</v>
      </c>
      <c r="E280" s="87" t="s">
        <v>1045</v>
      </c>
      <c r="F280" s="5" t="s">
        <v>569</v>
      </c>
      <c r="G280" s="5" t="s">
        <v>502</v>
      </c>
      <c r="H280" s="5" t="s">
        <v>2590</v>
      </c>
      <c r="I280" s="5" t="s">
        <v>496</v>
      </c>
      <c r="J280" s="5" t="s">
        <v>2591</v>
      </c>
      <c r="K280" s="5" t="s">
        <v>2592</v>
      </c>
      <c r="L280" s="84" t="s">
        <v>496</v>
      </c>
      <c r="M280" s="5" t="s">
        <v>1733</v>
      </c>
      <c r="N280" s="87">
        <v>11200</v>
      </c>
      <c r="O280" s="5">
        <v>8470</v>
      </c>
      <c r="P280" s="5">
        <v>0</v>
      </c>
      <c r="Q280" s="5">
        <v>2441.91</v>
      </c>
      <c r="R280" s="5">
        <v>3898.07</v>
      </c>
      <c r="S280" s="5">
        <v>0</v>
      </c>
      <c r="T280" s="5">
        <v>415</v>
      </c>
      <c r="U280" s="5">
        <v>415</v>
      </c>
      <c r="V280" s="5">
        <v>415</v>
      </c>
      <c r="W280" s="5">
        <v>-325.93</v>
      </c>
      <c r="X280" s="5">
        <v>-394.77</v>
      </c>
      <c r="Y280" s="5">
        <v>0</v>
      </c>
      <c r="Z280" s="5">
        <v>-11380.2</v>
      </c>
    </row>
    <row r="281" spans="1:26">
      <c r="A281" s="5" t="s">
        <v>3150</v>
      </c>
      <c r="B281" s="5" t="s">
        <v>614</v>
      </c>
      <c r="C281" s="5" t="s">
        <v>615</v>
      </c>
      <c r="D281" s="5" t="s">
        <v>496</v>
      </c>
      <c r="E281" s="87" t="s">
        <v>617</v>
      </c>
      <c r="F281" s="5" t="s">
        <v>519</v>
      </c>
      <c r="G281" s="5" t="s">
        <v>502</v>
      </c>
      <c r="H281" s="5" t="s">
        <v>3151</v>
      </c>
      <c r="I281" s="5" t="s">
        <v>496</v>
      </c>
      <c r="J281" s="5" t="s">
        <v>3152</v>
      </c>
      <c r="K281" s="5" t="s">
        <v>3153</v>
      </c>
      <c r="L281" s="84" t="s">
        <v>496</v>
      </c>
      <c r="M281" s="5" t="s">
        <v>1733</v>
      </c>
      <c r="N281" s="87">
        <v>2308</v>
      </c>
      <c r="O281" s="5">
        <v>2227</v>
      </c>
      <c r="P281" s="5">
        <v>2196</v>
      </c>
      <c r="Q281" s="5">
        <v>580.28</v>
      </c>
      <c r="R281" s="5">
        <v>1052.53</v>
      </c>
      <c r="S281" s="5">
        <v>898.35</v>
      </c>
      <c r="T281" s="5">
        <v>415</v>
      </c>
      <c r="U281" s="5">
        <v>415</v>
      </c>
      <c r="V281" s="5">
        <v>415</v>
      </c>
      <c r="W281" s="5">
        <v>0</v>
      </c>
      <c r="X281" s="5">
        <v>-450.62</v>
      </c>
      <c r="Y281" s="5">
        <v>0</v>
      </c>
      <c r="Z281" s="5">
        <v>-8182.44</v>
      </c>
    </row>
    <row r="282" spans="1:26">
      <c r="A282" s="5" t="s">
        <v>2886</v>
      </c>
      <c r="B282" s="5" t="s">
        <v>842</v>
      </c>
      <c r="C282" s="5" t="s">
        <v>843</v>
      </c>
      <c r="D282" s="5" t="s">
        <v>496</v>
      </c>
      <c r="E282" s="87" t="s">
        <v>844</v>
      </c>
      <c r="F282" s="5" t="s">
        <v>501</v>
      </c>
      <c r="G282" s="5" t="s">
        <v>502</v>
      </c>
      <c r="H282" s="5" t="s">
        <v>2887</v>
      </c>
      <c r="I282" s="5" t="s">
        <v>496</v>
      </c>
      <c r="J282" s="5" t="s">
        <v>2888</v>
      </c>
      <c r="K282" s="5" t="s">
        <v>2889</v>
      </c>
      <c r="L282" s="84" t="s">
        <v>496</v>
      </c>
      <c r="M282" s="5" t="s">
        <v>1733</v>
      </c>
      <c r="N282" s="87">
        <v>79300</v>
      </c>
      <c r="O282" s="5">
        <v>90093</v>
      </c>
      <c r="P282" s="5">
        <v>89148</v>
      </c>
      <c r="Q282" s="5">
        <v>14891.3</v>
      </c>
      <c r="R282" s="5">
        <v>39164.21</v>
      </c>
      <c r="S282" s="5">
        <v>29010.15</v>
      </c>
      <c r="T282" s="5">
        <v>415</v>
      </c>
      <c r="U282" s="5">
        <v>415</v>
      </c>
      <c r="V282" s="5">
        <v>415</v>
      </c>
      <c r="W282" s="5">
        <v>-554.59</v>
      </c>
      <c r="X282" s="5">
        <v>-556.71</v>
      </c>
      <c r="Y282" s="5">
        <v>0</v>
      </c>
      <c r="Z282" s="5">
        <v>-18999.48</v>
      </c>
    </row>
    <row r="283" spans="1:26">
      <c r="A283" s="5" t="s">
        <v>2423</v>
      </c>
      <c r="B283" s="5" t="s">
        <v>1147</v>
      </c>
      <c r="C283" s="5" t="s">
        <v>1148</v>
      </c>
      <c r="D283" s="5" t="s">
        <v>496</v>
      </c>
      <c r="E283" s="87" t="s">
        <v>1149</v>
      </c>
      <c r="F283" s="5" t="s">
        <v>501</v>
      </c>
      <c r="G283" s="5" t="s">
        <v>502</v>
      </c>
      <c r="H283" s="5" t="s">
        <v>2424</v>
      </c>
      <c r="I283" s="5" t="s">
        <v>496</v>
      </c>
      <c r="J283" s="5" t="s">
        <v>2425</v>
      </c>
      <c r="K283" s="5" t="s">
        <v>2426</v>
      </c>
      <c r="L283" s="84" t="s">
        <v>496</v>
      </c>
      <c r="M283" s="5" t="s">
        <v>1733</v>
      </c>
      <c r="N283" s="87">
        <v>3309</v>
      </c>
      <c r="O283" s="5">
        <v>3660</v>
      </c>
      <c r="P283" s="5">
        <v>3660</v>
      </c>
      <c r="Q283" s="5">
        <v>789.85</v>
      </c>
      <c r="R283" s="5">
        <v>1705.57</v>
      </c>
      <c r="S283" s="5">
        <v>1410.45</v>
      </c>
      <c r="T283" s="5">
        <v>415</v>
      </c>
      <c r="U283" s="5">
        <v>415</v>
      </c>
      <c r="V283" s="5">
        <v>415</v>
      </c>
      <c r="W283" s="5">
        <v>-273.11</v>
      </c>
      <c r="X283" s="5">
        <v>-266.66000000000003</v>
      </c>
      <c r="Y283" s="5">
        <v>0</v>
      </c>
      <c r="Z283" s="5">
        <v>-9631.32</v>
      </c>
    </row>
    <row r="284" spans="1:26">
      <c r="A284" s="5" t="s">
        <v>2644</v>
      </c>
      <c r="B284" s="5" t="s">
        <v>1012</v>
      </c>
      <c r="C284" s="5" t="s">
        <v>1013</v>
      </c>
      <c r="D284" s="5" t="s">
        <v>496</v>
      </c>
      <c r="E284" s="87" t="s">
        <v>1014</v>
      </c>
      <c r="F284" s="5" t="s">
        <v>501</v>
      </c>
      <c r="G284" s="5" t="s">
        <v>502</v>
      </c>
      <c r="H284" s="5" t="s">
        <v>2645</v>
      </c>
      <c r="I284" s="5" t="s">
        <v>496</v>
      </c>
      <c r="J284" s="5" t="s">
        <v>2646</v>
      </c>
      <c r="K284" s="5" t="s">
        <v>2647</v>
      </c>
      <c r="L284" s="84" t="s">
        <v>496</v>
      </c>
      <c r="M284" s="5" t="s">
        <v>1783</v>
      </c>
      <c r="N284" s="87">
        <v>77517</v>
      </c>
      <c r="O284" s="5">
        <v>86972</v>
      </c>
      <c r="P284" s="5">
        <v>87959</v>
      </c>
      <c r="Q284" s="5">
        <v>16327.61</v>
      </c>
      <c r="R284" s="5">
        <v>23090.78</v>
      </c>
      <c r="S284" s="5">
        <v>32766.080000000002</v>
      </c>
      <c r="T284" s="5">
        <v>415</v>
      </c>
      <c r="U284" s="5">
        <v>415</v>
      </c>
      <c r="V284" s="5">
        <v>415</v>
      </c>
      <c r="W284" s="5">
        <v>-6.57</v>
      </c>
      <c r="X284" s="5">
        <v>-6.94</v>
      </c>
      <c r="Y284" s="5">
        <v>0</v>
      </c>
      <c r="Z284" s="5">
        <v>-118.44</v>
      </c>
    </row>
    <row r="285" spans="1:26">
      <c r="A285" s="5" t="s">
        <v>3080</v>
      </c>
      <c r="B285" s="5" t="s">
        <v>686</v>
      </c>
      <c r="C285" s="5" t="s">
        <v>687</v>
      </c>
      <c r="D285" s="5" t="s">
        <v>496</v>
      </c>
      <c r="E285" s="87" t="s">
        <v>688</v>
      </c>
      <c r="F285" s="5" t="s">
        <v>558</v>
      </c>
      <c r="G285" s="5" t="s">
        <v>502</v>
      </c>
      <c r="H285" s="5" t="s">
        <v>2586</v>
      </c>
      <c r="I285" s="5" t="s">
        <v>496</v>
      </c>
      <c r="J285" s="5" t="s">
        <v>3081</v>
      </c>
      <c r="K285" s="5" t="s">
        <v>3082</v>
      </c>
      <c r="L285" s="84" t="s">
        <v>496</v>
      </c>
      <c r="M285" s="5" t="s">
        <v>1733</v>
      </c>
      <c r="N285" s="87">
        <v>500</v>
      </c>
      <c r="O285" s="5">
        <v>500</v>
      </c>
      <c r="P285" s="5">
        <v>500</v>
      </c>
      <c r="Q285" s="5">
        <v>194.71</v>
      </c>
      <c r="R285" s="5">
        <v>257.95999999999998</v>
      </c>
      <c r="S285" s="5">
        <v>308.44</v>
      </c>
      <c r="T285" s="5">
        <v>415</v>
      </c>
      <c r="U285" s="5">
        <v>415</v>
      </c>
      <c r="V285" s="5">
        <v>415</v>
      </c>
      <c r="W285" s="5">
        <v>-26.81</v>
      </c>
      <c r="X285" s="5">
        <v>-46.26</v>
      </c>
      <c r="Y285" s="5">
        <v>0</v>
      </c>
      <c r="Z285" s="5">
        <v>-1198.32</v>
      </c>
    </row>
    <row r="286" spans="1:26">
      <c r="A286" s="5" t="s">
        <v>2979</v>
      </c>
      <c r="B286" s="5" t="s">
        <v>772</v>
      </c>
      <c r="C286" s="5" t="s">
        <v>773</v>
      </c>
      <c r="D286" s="5" t="s">
        <v>496</v>
      </c>
      <c r="E286" s="87" t="s">
        <v>774</v>
      </c>
      <c r="F286" s="5" t="s">
        <v>508</v>
      </c>
      <c r="G286" s="5" t="s">
        <v>502</v>
      </c>
      <c r="H286" s="5" t="s">
        <v>2980</v>
      </c>
      <c r="I286" s="5" t="s">
        <v>496</v>
      </c>
      <c r="J286" s="5" t="s">
        <v>2981</v>
      </c>
      <c r="K286" s="5" t="s">
        <v>2982</v>
      </c>
      <c r="L286" s="84" t="s">
        <v>496</v>
      </c>
      <c r="M286" s="5" t="s">
        <v>1733</v>
      </c>
      <c r="N286" s="87">
        <v>2221</v>
      </c>
      <c r="O286" s="5">
        <v>2602</v>
      </c>
      <c r="P286" s="5">
        <v>2229</v>
      </c>
      <c r="Q286" s="5">
        <v>571.80999999999995</v>
      </c>
      <c r="R286" s="5">
        <v>1232.93</v>
      </c>
      <c r="S286" s="5">
        <v>900.85</v>
      </c>
      <c r="T286" s="5">
        <v>415</v>
      </c>
      <c r="U286" s="5">
        <v>415</v>
      </c>
      <c r="V286" s="5">
        <v>415</v>
      </c>
      <c r="W286" s="5">
        <v>-19.059999999999999</v>
      </c>
      <c r="X286" s="5">
        <v>-19.03</v>
      </c>
      <c r="Y286" s="5">
        <v>0</v>
      </c>
      <c r="Z286" s="5">
        <v>-573.36</v>
      </c>
    </row>
    <row r="287" spans="1:26">
      <c r="A287" s="5" t="s">
        <v>2440</v>
      </c>
      <c r="B287" s="5" t="s">
        <v>1133</v>
      </c>
      <c r="C287" s="5" t="s">
        <v>1134</v>
      </c>
      <c r="D287" s="5" t="s">
        <v>496</v>
      </c>
      <c r="E287" s="87" t="s">
        <v>1136</v>
      </c>
      <c r="F287" s="5" t="s">
        <v>605</v>
      </c>
      <c r="G287" s="5" t="s">
        <v>502</v>
      </c>
      <c r="H287" s="5" t="s">
        <v>2441</v>
      </c>
      <c r="I287" s="5" t="s">
        <v>496</v>
      </c>
      <c r="J287" s="5" t="s">
        <v>2442</v>
      </c>
      <c r="K287" s="5" t="s">
        <v>2443</v>
      </c>
      <c r="L287" s="84" t="s">
        <v>496</v>
      </c>
      <c r="M287" s="5" t="s">
        <v>1733</v>
      </c>
      <c r="N287" s="87">
        <v>1333</v>
      </c>
      <c r="O287" s="5">
        <v>1338</v>
      </c>
      <c r="P287" s="5">
        <v>1408</v>
      </c>
      <c r="Q287" s="5">
        <v>385.93</v>
      </c>
      <c r="R287" s="5">
        <v>656.77</v>
      </c>
      <c r="S287" s="5">
        <v>666.11</v>
      </c>
      <c r="T287" s="5">
        <v>415</v>
      </c>
      <c r="U287" s="5">
        <v>415</v>
      </c>
      <c r="V287" s="5">
        <v>415</v>
      </c>
      <c r="W287" s="5">
        <v>-589.96</v>
      </c>
      <c r="X287" s="5">
        <v>-638.14</v>
      </c>
      <c r="Y287" s="5">
        <v>0</v>
      </c>
      <c r="Z287" s="5">
        <v>-20143.560000000001</v>
      </c>
    </row>
    <row r="288" spans="1:26">
      <c r="A288" s="5" t="s">
        <v>2444</v>
      </c>
      <c r="B288" s="5" t="s">
        <v>1133</v>
      </c>
      <c r="C288" s="5" t="s">
        <v>1134</v>
      </c>
      <c r="D288" s="5" t="s">
        <v>496</v>
      </c>
      <c r="E288" s="87" t="s">
        <v>1136</v>
      </c>
      <c r="F288" s="5" t="s">
        <v>605</v>
      </c>
      <c r="G288" s="5" t="s">
        <v>502</v>
      </c>
      <c r="H288" s="5" t="s">
        <v>2445</v>
      </c>
      <c r="I288" s="5" t="s">
        <v>496</v>
      </c>
      <c r="J288" s="5" t="s">
        <v>2446</v>
      </c>
      <c r="K288" s="5" t="s">
        <v>2447</v>
      </c>
      <c r="L288" s="84" t="s">
        <v>496</v>
      </c>
      <c r="M288" s="5" t="s">
        <v>1733</v>
      </c>
      <c r="N288" s="87">
        <v>621</v>
      </c>
      <c r="O288" s="5">
        <v>792</v>
      </c>
      <c r="P288" s="5">
        <v>887</v>
      </c>
      <c r="Q288" s="5">
        <v>227.09</v>
      </c>
      <c r="R288" s="5">
        <v>398.17</v>
      </c>
      <c r="S288" s="5">
        <v>508.44</v>
      </c>
      <c r="T288" s="5">
        <v>415</v>
      </c>
      <c r="U288" s="5">
        <v>415</v>
      </c>
      <c r="V288" s="5">
        <v>415</v>
      </c>
      <c r="W288" s="5">
        <v>-55.86</v>
      </c>
      <c r="X288" s="5">
        <v>-57.93</v>
      </c>
      <c r="Y288" s="5">
        <v>0</v>
      </c>
      <c r="Z288" s="5">
        <v>-1950.96</v>
      </c>
    </row>
    <row r="289" spans="1:26">
      <c r="A289" s="5" t="s">
        <v>2448</v>
      </c>
      <c r="B289" s="5" t="s">
        <v>1133</v>
      </c>
      <c r="C289" s="5" t="s">
        <v>1134</v>
      </c>
      <c r="D289" s="5" t="s">
        <v>496</v>
      </c>
      <c r="E289" s="87" t="s">
        <v>1136</v>
      </c>
      <c r="F289" s="5" t="s">
        <v>605</v>
      </c>
      <c r="G289" s="5" t="s">
        <v>502</v>
      </c>
      <c r="H289" s="5" t="s">
        <v>2449</v>
      </c>
      <c r="I289" s="5" t="s">
        <v>496</v>
      </c>
      <c r="J289" s="5" t="s">
        <v>2450</v>
      </c>
      <c r="K289" s="5" t="s">
        <v>2451</v>
      </c>
      <c r="L289" s="84" t="s">
        <v>496</v>
      </c>
      <c r="M289" s="5" t="s">
        <v>1733</v>
      </c>
      <c r="N289" s="87">
        <v>770</v>
      </c>
      <c r="O289" s="5">
        <v>726</v>
      </c>
      <c r="P289" s="5">
        <v>591</v>
      </c>
      <c r="Q289" s="5">
        <v>258.3</v>
      </c>
      <c r="R289" s="5">
        <v>368.1</v>
      </c>
      <c r="S289" s="5">
        <v>309.69</v>
      </c>
      <c r="T289" s="5">
        <v>415</v>
      </c>
      <c r="U289" s="5">
        <v>415</v>
      </c>
      <c r="V289" s="5">
        <v>415</v>
      </c>
      <c r="W289" s="5">
        <v>-409.16</v>
      </c>
      <c r="X289" s="5">
        <v>-448.37</v>
      </c>
      <c r="Y289" s="5">
        <v>0</v>
      </c>
      <c r="Z289" s="5">
        <v>-14791.8</v>
      </c>
    </row>
    <row r="290" spans="1:26">
      <c r="A290" s="5" t="s">
        <v>2452</v>
      </c>
      <c r="B290" s="5" t="s">
        <v>1133</v>
      </c>
      <c r="C290" s="5" t="s">
        <v>1134</v>
      </c>
      <c r="D290" s="5" t="s">
        <v>496</v>
      </c>
      <c r="E290" s="87" t="s">
        <v>1136</v>
      </c>
      <c r="F290" s="5" t="s">
        <v>605</v>
      </c>
      <c r="G290" s="5" t="s">
        <v>502</v>
      </c>
      <c r="H290" s="5" t="s">
        <v>2453</v>
      </c>
      <c r="I290" s="5" t="s">
        <v>496</v>
      </c>
      <c r="J290" s="5" t="s">
        <v>2454</v>
      </c>
      <c r="K290" s="5" t="s">
        <v>2455</v>
      </c>
      <c r="L290" s="84" t="s">
        <v>496</v>
      </c>
      <c r="M290" s="5" t="s">
        <v>1733</v>
      </c>
      <c r="N290" s="87">
        <v>737</v>
      </c>
      <c r="O290" s="5">
        <v>596</v>
      </c>
      <c r="P290" s="5">
        <v>704</v>
      </c>
      <c r="Q290" s="5">
        <v>251.37</v>
      </c>
      <c r="R290" s="5">
        <v>308.95</v>
      </c>
      <c r="S290" s="5">
        <v>375.67</v>
      </c>
      <c r="T290" s="5">
        <v>415</v>
      </c>
      <c r="U290" s="5">
        <v>415</v>
      </c>
      <c r="V290" s="5">
        <v>415</v>
      </c>
      <c r="W290" s="5">
        <v>-363.74</v>
      </c>
      <c r="X290" s="5">
        <v>-433.77</v>
      </c>
      <c r="Y290" s="5">
        <v>0</v>
      </c>
      <c r="Z290" s="5">
        <v>-13144.32</v>
      </c>
    </row>
    <row r="291" spans="1:26">
      <c r="A291" s="5" t="s">
        <v>2456</v>
      </c>
      <c r="B291" s="5" t="s">
        <v>1133</v>
      </c>
      <c r="C291" s="5" t="s">
        <v>1134</v>
      </c>
      <c r="D291" s="5" t="s">
        <v>496</v>
      </c>
      <c r="E291" s="87" t="s">
        <v>1136</v>
      </c>
      <c r="F291" s="5" t="s">
        <v>605</v>
      </c>
      <c r="G291" s="5" t="s">
        <v>502</v>
      </c>
      <c r="H291" s="5" t="s">
        <v>2457</v>
      </c>
      <c r="I291" s="5" t="s">
        <v>496</v>
      </c>
      <c r="J291" s="5" t="s">
        <v>2458</v>
      </c>
      <c r="K291" s="5" t="s">
        <v>2459</v>
      </c>
      <c r="L291" s="84" t="s">
        <v>496</v>
      </c>
      <c r="M291" s="5" t="s">
        <v>1733</v>
      </c>
      <c r="N291" s="87">
        <v>380</v>
      </c>
      <c r="O291" s="5">
        <v>657</v>
      </c>
      <c r="P291" s="5">
        <v>663</v>
      </c>
      <c r="Q291" s="5">
        <v>176.63</v>
      </c>
      <c r="R291" s="5">
        <v>336.65</v>
      </c>
      <c r="S291" s="5">
        <v>428.58</v>
      </c>
      <c r="T291" s="5">
        <v>415</v>
      </c>
      <c r="U291" s="5">
        <v>415</v>
      </c>
      <c r="V291" s="5">
        <v>415</v>
      </c>
      <c r="W291" s="5">
        <v>-378.43</v>
      </c>
      <c r="X291" s="5">
        <v>-446.24</v>
      </c>
      <c r="Y291" s="5">
        <v>0</v>
      </c>
      <c r="Z291" s="5">
        <v>-15850.92</v>
      </c>
    </row>
    <row r="292" spans="1:26">
      <c r="A292" s="5" t="s">
        <v>2460</v>
      </c>
      <c r="B292" s="5" t="s">
        <v>1133</v>
      </c>
      <c r="C292" s="5" t="s">
        <v>1134</v>
      </c>
      <c r="D292" s="5" t="s">
        <v>496</v>
      </c>
      <c r="E292" s="87" t="s">
        <v>1136</v>
      </c>
      <c r="F292" s="5" t="s">
        <v>605</v>
      </c>
      <c r="G292" s="5" t="s">
        <v>502</v>
      </c>
      <c r="H292" s="5" t="s">
        <v>2461</v>
      </c>
      <c r="I292" s="5" t="s">
        <v>496</v>
      </c>
      <c r="J292" s="5" t="s">
        <v>2462</v>
      </c>
      <c r="K292" s="5" t="s">
        <v>2463</v>
      </c>
      <c r="L292" s="84" t="s">
        <v>496</v>
      </c>
      <c r="M292" s="5" t="s">
        <v>1733</v>
      </c>
      <c r="N292" s="87">
        <v>1017</v>
      </c>
      <c r="O292" s="5">
        <v>1282</v>
      </c>
      <c r="P292" s="5">
        <v>1105</v>
      </c>
      <c r="Q292" s="5">
        <v>310</v>
      </c>
      <c r="R292" s="5">
        <v>621.38</v>
      </c>
      <c r="S292" s="5">
        <v>531.97</v>
      </c>
      <c r="T292" s="5">
        <v>415</v>
      </c>
      <c r="U292" s="5">
        <v>415</v>
      </c>
      <c r="V292" s="5">
        <v>415</v>
      </c>
      <c r="W292" s="5">
        <v>-953.93</v>
      </c>
      <c r="X292" s="5">
        <v>-1180.3800000000001</v>
      </c>
      <c r="Y292" s="5">
        <v>0</v>
      </c>
      <c r="Z292" s="5">
        <v>-33232.080000000002</v>
      </c>
    </row>
    <row r="293" spans="1:26">
      <c r="A293" s="5" t="s">
        <v>2464</v>
      </c>
      <c r="B293" s="5" t="s">
        <v>1133</v>
      </c>
      <c r="C293" s="5" t="s">
        <v>1134</v>
      </c>
      <c r="D293" s="5" t="s">
        <v>496</v>
      </c>
      <c r="E293" s="87" t="s">
        <v>1136</v>
      </c>
      <c r="F293" s="5" t="s">
        <v>605</v>
      </c>
      <c r="G293" s="5" t="s">
        <v>502</v>
      </c>
      <c r="H293" s="5" t="s">
        <v>2465</v>
      </c>
      <c r="I293" s="5" t="s">
        <v>496</v>
      </c>
      <c r="J293" s="5" t="s">
        <v>2466</v>
      </c>
      <c r="K293" s="5" t="s">
        <v>2467</v>
      </c>
      <c r="L293" s="84" t="s">
        <v>496</v>
      </c>
      <c r="M293" s="5" t="s">
        <v>1733</v>
      </c>
      <c r="N293" s="87">
        <v>852</v>
      </c>
      <c r="O293" s="5">
        <v>373</v>
      </c>
      <c r="P293" s="5">
        <v>734</v>
      </c>
      <c r="Q293" s="5">
        <v>275.45999999999998</v>
      </c>
      <c r="R293" s="5">
        <v>207.27</v>
      </c>
      <c r="S293" s="5">
        <v>368.88</v>
      </c>
      <c r="T293" s="5">
        <v>415</v>
      </c>
      <c r="U293" s="5">
        <v>415</v>
      </c>
      <c r="V293" s="5">
        <v>415</v>
      </c>
      <c r="W293" s="5">
        <v>-434.73</v>
      </c>
      <c r="X293" s="5">
        <v>-502.43</v>
      </c>
      <c r="Y293" s="5">
        <v>0</v>
      </c>
      <c r="Z293" s="5">
        <v>-17863.560000000001</v>
      </c>
    </row>
    <row r="294" spans="1:26">
      <c r="A294" s="5" t="s">
        <v>2419</v>
      </c>
      <c r="B294" s="5" t="s">
        <v>1151</v>
      </c>
      <c r="C294" s="5" t="s">
        <v>1152</v>
      </c>
      <c r="D294" s="5" t="s">
        <v>496</v>
      </c>
      <c r="E294" s="87" t="s">
        <v>1153</v>
      </c>
      <c r="F294" s="5" t="s">
        <v>605</v>
      </c>
      <c r="G294" s="5" t="s">
        <v>502</v>
      </c>
      <c r="H294" s="5" t="s">
        <v>2420</v>
      </c>
      <c r="I294" s="5" t="s">
        <v>496</v>
      </c>
      <c r="J294" s="5" t="s">
        <v>2421</v>
      </c>
      <c r="K294" s="5" t="s">
        <v>2422</v>
      </c>
      <c r="L294" s="84" t="s">
        <v>496</v>
      </c>
      <c r="M294" s="5" t="s">
        <v>1733</v>
      </c>
      <c r="N294" s="87">
        <v>22450</v>
      </c>
      <c r="O294" s="5">
        <v>22130</v>
      </c>
      <c r="P294" s="5">
        <v>20095</v>
      </c>
      <c r="Q294" s="5">
        <v>4797.22</v>
      </c>
      <c r="R294" s="5">
        <v>10125.19</v>
      </c>
      <c r="S294" s="5">
        <v>6774.15</v>
      </c>
      <c r="T294" s="5">
        <v>415</v>
      </c>
      <c r="U294" s="5">
        <v>415</v>
      </c>
      <c r="V294" s="5">
        <v>415</v>
      </c>
      <c r="W294" s="5">
        <v>-78.87</v>
      </c>
      <c r="X294" s="5">
        <v>-84.26</v>
      </c>
      <c r="Y294" s="5">
        <v>0</v>
      </c>
      <c r="Z294" s="5">
        <v>-2923.68</v>
      </c>
    </row>
    <row r="295" spans="1:26">
      <c r="A295" s="5" t="s">
        <v>2427</v>
      </c>
      <c r="B295" s="5" t="s">
        <v>1143</v>
      </c>
      <c r="C295" s="5" t="s">
        <v>1144</v>
      </c>
      <c r="D295" s="5" t="s">
        <v>496</v>
      </c>
      <c r="E295" s="87" t="s">
        <v>1145</v>
      </c>
      <c r="F295" s="5" t="s">
        <v>605</v>
      </c>
      <c r="G295" s="5" t="s">
        <v>502</v>
      </c>
      <c r="H295" s="5" t="s">
        <v>2428</v>
      </c>
      <c r="I295" s="5" t="s">
        <v>496</v>
      </c>
      <c r="J295" s="5" t="s">
        <v>2429</v>
      </c>
      <c r="K295" s="5" t="s">
        <v>2430</v>
      </c>
      <c r="L295" s="84" t="s">
        <v>496</v>
      </c>
      <c r="M295" s="5" t="s">
        <v>1733</v>
      </c>
      <c r="N295" s="87">
        <v>59800</v>
      </c>
      <c r="O295" s="5">
        <v>50265</v>
      </c>
      <c r="P295" s="5">
        <v>43820</v>
      </c>
      <c r="Q295" s="5">
        <v>11283.59</v>
      </c>
      <c r="R295" s="5">
        <v>21963.64</v>
      </c>
      <c r="S295" s="5">
        <v>13179.48</v>
      </c>
      <c r="T295" s="5">
        <v>415</v>
      </c>
      <c r="U295" s="5">
        <v>415</v>
      </c>
      <c r="V295" s="5">
        <v>415</v>
      </c>
      <c r="W295" s="5">
        <v>-47.68</v>
      </c>
      <c r="X295" s="5">
        <v>-40.21</v>
      </c>
      <c r="Y295" s="5">
        <v>0</v>
      </c>
      <c r="Z295" s="5">
        <v>-1486.44</v>
      </c>
    </row>
    <row r="296" spans="1:26">
      <c r="A296" s="5" t="s">
        <v>2890</v>
      </c>
      <c r="B296" s="5" t="s">
        <v>838</v>
      </c>
      <c r="C296" s="5" t="s">
        <v>2891</v>
      </c>
      <c r="D296" s="5" t="s">
        <v>496</v>
      </c>
      <c r="E296" s="87" t="s">
        <v>840</v>
      </c>
      <c r="F296" s="5" t="s">
        <v>770</v>
      </c>
      <c r="G296" s="5" t="s">
        <v>502</v>
      </c>
      <c r="H296" s="5" t="s">
        <v>2892</v>
      </c>
      <c r="I296" s="5" t="s">
        <v>496</v>
      </c>
      <c r="J296" s="5" t="s">
        <v>2893</v>
      </c>
      <c r="K296" s="5" t="s">
        <v>2894</v>
      </c>
      <c r="L296" s="84" t="s">
        <v>496</v>
      </c>
      <c r="M296" s="5" t="s">
        <v>1733</v>
      </c>
      <c r="N296" s="87">
        <v>13884</v>
      </c>
      <c r="O296" s="5">
        <v>14609</v>
      </c>
      <c r="P296" s="5">
        <v>13522</v>
      </c>
      <c r="Q296" s="5">
        <v>3013.59</v>
      </c>
      <c r="R296" s="5">
        <v>6705.9</v>
      </c>
      <c r="S296" s="5">
        <v>4615.3</v>
      </c>
      <c r="T296" s="5">
        <v>415</v>
      </c>
      <c r="U296" s="5">
        <v>415</v>
      </c>
      <c r="V296" s="5">
        <v>415</v>
      </c>
      <c r="W296" s="5">
        <v>-331.1</v>
      </c>
      <c r="X296" s="5">
        <v>-394.16</v>
      </c>
      <c r="Y296" s="5">
        <v>0</v>
      </c>
      <c r="Z296" s="5">
        <v>-13988.52</v>
      </c>
    </row>
    <row r="297" spans="1:26">
      <c r="A297" s="5" t="s">
        <v>2895</v>
      </c>
      <c r="B297" s="5" t="s">
        <v>838</v>
      </c>
      <c r="C297" s="5" t="s">
        <v>839</v>
      </c>
      <c r="D297" s="5" t="s">
        <v>496</v>
      </c>
      <c r="E297" s="87" t="s">
        <v>840</v>
      </c>
      <c r="F297" s="5" t="s">
        <v>770</v>
      </c>
      <c r="G297" s="5" t="s">
        <v>502</v>
      </c>
      <c r="H297" s="5" t="s">
        <v>2896</v>
      </c>
      <c r="I297" s="5" t="s">
        <v>496</v>
      </c>
      <c r="J297" s="5" t="s">
        <v>2897</v>
      </c>
      <c r="K297" s="5" t="s">
        <v>2898</v>
      </c>
      <c r="L297" s="84" t="s">
        <v>496</v>
      </c>
      <c r="M297" s="5" t="s">
        <v>1733</v>
      </c>
      <c r="N297" s="87">
        <v>8150</v>
      </c>
      <c r="O297" s="5">
        <v>6655</v>
      </c>
      <c r="P297" s="5">
        <v>7445</v>
      </c>
      <c r="Q297" s="5">
        <v>1803.37</v>
      </c>
      <c r="R297" s="5">
        <v>3070.9</v>
      </c>
      <c r="S297" s="5">
        <v>2754.15</v>
      </c>
      <c r="T297" s="5">
        <v>415</v>
      </c>
      <c r="U297" s="5">
        <v>415</v>
      </c>
      <c r="V297" s="5">
        <v>415</v>
      </c>
      <c r="W297" s="5">
        <v>-896.18</v>
      </c>
      <c r="X297" s="5">
        <v>-428</v>
      </c>
      <c r="Y297" s="5">
        <v>0</v>
      </c>
      <c r="Z297" s="5">
        <v>-15197.88</v>
      </c>
    </row>
    <row r="298" spans="1:26">
      <c r="A298" s="5" t="s">
        <v>2899</v>
      </c>
      <c r="B298" s="5" t="s">
        <v>838</v>
      </c>
      <c r="C298" s="5" t="s">
        <v>839</v>
      </c>
      <c r="D298" s="5" t="s">
        <v>496</v>
      </c>
      <c r="E298" s="87" t="s">
        <v>840</v>
      </c>
      <c r="F298" s="5" t="s">
        <v>770</v>
      </c>
      <c r="G298" s="5" t="s">
        <v>502</v>
      </c>
      <c r="H298" s="5" t="s">
        <v>2900</v>
      </c>
      <c r="I298" s="5" t="s">
        <v>496</v>
      </c>
      <c r="J298" s="5" t="s">
        <v>2901</v>
      </c>
      <c r="K298" s="5" t="s">
        <v>2902</v>
      </c>
      <c r="L298" s="84" t="s">
        <v>496</v>
      </c>
      <c r="M298" s="5" t="s">
        <v>1733</v>
      </c>
      <c r="N298" s="87">
        <v>60250</v>
      </c>
      <c r="O298" s="5">
        <v>70549</v>
      </c>
      <c r="P298" s="5">
        <v>67678</v>
      </c>
      <c r="Q298" s="5">
        <v>11337.34</v>
      </c>
      <c r="R298" s="5">
        <v>30741.94</v>
      </c>
      <c r="S298" s="5">
        <v>21645.83</v>
      </c>
      <c r="T298" s="5">
        <v>415</v>
      </c>
      <c r="U298" s="5">
        <v>415</v>
      </c>
      <c r="V298" s="5">
        <v>415</v>
      </c>
      <c r="W298" s="5">
        <v>-15.84</v>
      </c>
      <c r="X298" s="5">
        <v>-14.43</v>
      </c>
      <c r="Y298" s="5">
        <v>0</v>
      </c>
      <c r="Z298" s="5">
        <v>-464.76</v>
      </c>
    </row>
    <row r="299" spans="1:26">
      <c r="A299" s="5" t="s">
        <v>1814</v>
      </c>
      <c r="B299" s="5" t="s">
        <v>1640</v>
      </c>
      <c r="C299" s="5" t="s">
        <v>1641</v>
      </c>
      <c r="D299" s="5" t="s">
        <v>496</v>
      </c>
      <c r="E299" s="87" t="s">
        <v>1642</v>
      </c>
      <c r="F299" s="5" t="s">
        <v>519</v>
      </c>
      <c r="G299" s="5" t="s">
        <v>502</v>
      </c>
      <c r="H299" s="5" t="s">
        <v>1815</v>
      </c>
      <c r="I299" s="5" t="s">
        <v>496</v>
      </c>
      <c r="J299" s="5" t="s">
        <v>1816</v>
      </c>
      <c r="K299" s="5" t="s">
        <v>1817</v>
      </c>
      <c r="L299" s="84" t="s">
        <v>496</v>
      </c>
      <c r="M299" s="5" t="s">
        <v>1783</v>
      </c>
      <c r="N299" s="87">
        <v>98485</v>
      </c>
      <c r="O299" s="5">
        <v>111664</v>
      </c>
      <c r="P299" s="5">
        <v>112975</v>
      </c>
      <c r="Q299" s="5">
        <v>20674.580000000002</v>
      </c>
      <c r="R299" s="5">
        <v>29773.05</v>
      </c>
      <c r="S299" s="5">
        <v>41878.53</v>
      </c>
      <c r="T299" s="5">
        <v>415</v>
      </c>
      <c r="U299" s="5">
        <v>415</v>
      </c>
      <c r="V299" s="5">
        <v>415</v>
      </c>
      <c r="W299" s="5">
        <v>-599.84</v>
      </c>
      <c r="X299" s="5">
        <v>-646.46</v>
      </c>
      <c r="Y299" s="5">
        <v>0</v>
      </c>
      <c r="Z299" s="5">
        <v>-23017.08</v>
      </c>
    </row>
    <row r="300" spans="1:26">
      <c r="A300" s="5" t="s">
        <v>2903</v>
      </c>
      <c r="B300" s="5" t="s">
        <v>835</v>
      </c>
      <c r="C300" s="5" t="s">
        <v>836</v>
      </c>
      <c r="D300" s="5" t="s">
        <v>496</v>
      </c>
      <c r="E300" s="87" t="s">
        <v>837</v>
      </c>
      <c r="F300" s="5" t="s">
        <v>601</v>
      </c>
      <c r="G300" s="5" t="s">
        <v>502</v>
      </c>
      <c r="H300" s="5" t="s">
        <v>2904</v>
      </c>
      <c r="I300" s="5" t="s">
        <v>496</v>
      </c>
      <c r="J300" s="5" t="s">
        <v>2905</v>
      </c>
      <c r="K300" s="5" t="s">
        <v>2906</v>
      </c>
      <c r="L300" s="84" t="s">
        <v>496</v>
      </c>
      <c r="M300" s="5" t="s">
        <v>1733</v>
      </c>
      <c r="N300" s="87">
        <v>164125</v>
      </c>
      <c r="O300" s="5">
        <v>76656</v>
      </c>
      <c r="P300" s="5">
        <v>84122</v>
      </c>
      <c r="Q300" s="5">
        <v>34638.82</v>
      </c>
      <c r="R300" s="5">
        <v>33305.839999999997</v>
      </c>
      <c r="S300" s="5">
        <v>29013.43</v>
      </c>
      <c r="T300" s="5">
        <v>415</v>
      </c>
      <c r="U300" s="5">
        <v>415</v>
      </c>
      <c r="V300" s="5">
        <v>415</v>
      </c>
      <c r="W300" s="5">
        <v>-37.479999999999997</v>
      </c>
      <c r="X300" s="5">
        <v>-40.520000000000003</v>
      </c>
      <c r="Y300" s="5">
        <v>0</v>
      </c>
      <c r="Z300" s="5">
        <v>-1192.32</v>
      </c>
    </row>
    <row r="301" spans="1:26">
      <c r="A301" s="5" t="s">
        <v>2907</v>
      </c>
      <c r="B301" s="5" t="s">
        <v>835</v>
      </c>
      <c r="C301" s="5" t="s">
        <v>836</v>
      </c>
      <c r="D301" s="5" t="s">
        <v>496</v>
      </c>
      <c r="E301" s="87" t="s">
        <v>837</v>
      </c>
      <c r="F301" s="5" t="s">
        <v>601</v>
      </c>
      <c r="G301" s="5" t="s">
        <v>502</v>
      </c>
      <c r="H301" s="5" t="s">
        <v>2908</v>
      </c>
      <c r="I301" s="5" t="s">
        <v>496</v>
      </c>
      <c r="J301" s="5" t="s">
        <v>2909</v>
      </c>
      <c r="K301" s="5" t="s">
        <v>2910</v>
      </c>
      <c r="L301" s="84" t="s">
        <v>496</v>
      </c>
      <c r="M301" s="5" t="s">
        <v>1733</v>
      </c>
      <c r="N301" s="87">
        <v>2298</v>
      </c>
      <c r="O301" s="5">
        <v>2002</v>
      </c>
      <c r="P301" s="5">
        <v>1931</v>
      </c>
      <c r="Q301" s="5">
        <v>578.19000000000005</v>
      </c>
      <c r="R301" s="5">
        <v>949.93</v>
      </c>
      <c r="S301" s="5">
        <v>732.66</v>
      </c>
      <c r="T301" s="5">
        <v>415</v>
      </c>
      <c r="U301" s="5">
        <v>415</v>
      </c>
      <c r="V301" s="5">
        <v>415</v>
      </c>
      <c r="W301" s="5">
        <v>-276.97000000000003</v>
      </c>
      <c r="X301" s="5">
        <v>-276.02999999999997</v>
      </c>
      <c r="Y301" s="5">
        <v>0</v>
      </c>
      <c r="Z301" s="5">
        <v>-9971.52</v>
      </c>
    </row>
    <row r="302" spans="1:26">
      <c r="A302" s="5" t="s">
        <v>3238</v>
      </c>
      <c r="B302" s="5" t="s">
        <v>562</v>
      </c>
      <c r="C302" s="5" t="s">
        <v>563</v>
      </c>
      <c r="D302" s="5" t="s">
        <v>496</v>
      </c>
      <c r="E302" s="87" t="s">
        <v>564</v>
      </c>
      <c r="F302" s="5" t="s">
        <v>519</v>
      </c>
      <c r="G302" s="5" t="s">
        <v>502</v>
      </c>
      <c r="H302" s="5" t="s">
        <v>3239</v>
      </c>
      <c r="I302" s="5" t="s">
        <v>496</v>
      </c>
      <c r="J302" s="5" t="s">
        <v>3240</v>
      </c>
      <c r="K302" s="5" t="s">
        <v>3241</v>
      </c>
      <c r="L302" s="84" t="s">
        <v>496</v>
      </c>
      <c r="M302" s="5" t="s">
        <v>1733</v>
      </c>
      <c r="N302" s="87">
        <v>432</v>
      </c>
      <c r="O302" s="5">
        <v>1201</v>
      </c>
      <c r="P302" s="5">
        <v>1411</v>
      </c>
      <c r="Q302" s="5">
        <v>187.53</v>
      </c>
      <c r="R302" s="5">
        <v>584.52</v>
      </c>
      <c r="S302" s="5">
        <v>818.74</v>
      </c>
      <c r="T302" s="5">
        <v>415</v>
      </c>
      <c r="U302" s="5">
        <v>415</v>
      </c>
      <c r="V302" s="5">
        <v>415</v>
      </c>
      <c r="W302" s="5">
        <v>-381.96</v>
      </c>
      <c r="X302" s="5">
        <v>-453.25</v>
      </c>
      <c r="Y302" s="5">
        <v>0</v>
      </c>
      <c r="Z302" s="5">
        <v>-16102.8</v>
      </c>
    </row>
    <row r="303" spans="1:26">
      <c r="A303" s="5" t="s">
        <v>2377</v>
      </c>
      <c r="B303" s="5" t="s">
        <v>1178</v>
      </c>
      <c r="C303" s="5" t="s">
        <v>1179</v>
      </c>
      <c r="D303" s="5" t="s">
        <v>496</v>
      </c>
      <c r="E303" s="87" t="s">
        <v>993</v>
      </c>
      <c r="F303" s="5" t="s">
        <v>519</v>
      </c>
      <c r="G303" s="5" t="s">
        <v>502</v>
      </c>
      <c r="H303" s="5" t="s">
        <v>2378</v>
      </c>
      <c r="I303" s="5" t="s">
        <v>496</v>
      </c>
      <c r="J303" s="5" t="s">
        <v>2379</v>
      </c>
      <c r="K303" s="5" t="s">
        <v>2380</v>
      </c>
      <c r="L303" s="84" t="s">
        <v>496</v>
      </c>
      <c r="M303" s="5" t="s">
        <v>1733</v>
      </c>
      <c r="N303" s="87">
        <v>1843</v>
      </c>
      <c r="O303" s="5">
        <v>239</v>
      </c>
      <c r="P303" s="5">
        <v>231</v>
      </c>
      <c r="Q303" s="5">
        <v>486.99</v>
      </c>
      <c r="R303" s="5">
        <v>155.76</v>
      </c>
      <c r="S303" s="5">
        <v>-52.89</v>
      </c>
      <c r="T303" s="5">
        <v>415</v>
      </c>
      <c r="U303" s="5">
        <v>415</v>
      </c>
      <c r="V303" s="5">
        <v>415</v>
      </c>
      <c r="W303" s="5">
        <v>-10.029999999999999</v>
      </c>
      <c r="X303" s="5">
        <v>-17.78</v>
      </c>
      <c r="Y303" s="5">
        <v>0</v>
      </c>
      <c r="Z303" s="5">
        <v>-318.72000000000003</v>
      </c>
    </row>
    <row r="304" spans="1:26">
      <c r="A304" s="5" t="s">
        <v>2381</v>
      </c>
      <c r="B304" s="5" t="s">
        <v>1178</v>
      </c>
      <c r="C304" s="5" t="s">
        <v>2382</v>
      </c>
      <c r="D304" s="5" t="s">
        <v>496</v>
      </c>
      <c r="E304" s="87" t="s">
        <v>993</v>
      </c>
      <c r="F304" s="5" t="s">
        <v>519</v>
      </c>
      <c r="G304" s="5" t="s">
        <v>502</v>
      </c>
      <c r="H304" s="5" t="s">
        <v>2383</v>
      </c>
      <c r="I304" s="5" t="s">
        <v>496</v>
      </c>
      <c r="J304" s="5" t="s">
        <v>2384</v>
      </c>
      <c r="K304" s="5" t="s">
        <v>2385</v>
      </c>
      <c r="L304" s="84" t="s">
        <v>1985</v>
      </c>
      <c r="M304" s="5" t="s">
        <v>1733</v>
      </c>
      <c r="N304" s="87">
        <v>0</v>
      </c>
      <c r="O304" s="5">
        <v>0</v>
      </c>
      <c r="P304" s="5">
        <v>0</v>
      </c>
      <c r="Q304" s="5">
        <v>106.83</v>
      </c>
      <c r="R304" s="5">
        <v>46.83</v>
      </c>
      <c r="S304" s="5">
        <v>152.16999999999999</v>
      </c>
      <c r="T304" s="5">
        <v>415</v>
      </c>
      <c r="U304" s="5">
        <v>415</v>
      </c>
      <c r="V304" s="5">
        <v>415</v>
      </c>
      <c r="W304" s="5">
        <v>-611.64</v>
      </c>
      <c r="X304" s="5">
        <v>-670.06</v>
      </c>
      <c r="Y304" s="5">
        <v>0</v>
      </c>
      <c r="Z304" s="5">
        <v>-19464.36</v>
      </c>
    </row>
    <row r="305" spans="1:26">
      <c r="A305" s="5" t="s">
        <v>2386</v>
      </c>
      <c r="B305" s="5" t="s">
        <v>1178</v>
      </c>
      <c r="C305" s="5" t="s">
        <v>2382</v>
      </c>
      <c r="D305" s="5" t="s">
        <v>496</v>
      </c>
      <c r="E305" s="87" t="s">
        <v>993</v>
      </c>
      <c r="F305" s="5" t="s">
        <v>519</v>
      </c>
      <c r="G305" s="5" t="s">
        <v>502</v>
      </c>
      <c r="H305" s="5" t="s">
        <v>2387</v>
      </c>
      <c r="I305" s="5" t="s">
        <v>496</v>
      </c>
      <c r="J305" s="5" t="s">
        <v>2388</v>
      </c>
      <c r="K305" s="5" t="s">
        <v>2389</v>
      </c>
      <c r="L305" s="84" t="s">
        <v>2390</v>
      </c>
      <c r="M305" s="5" t="s">
        <v>1733</v>
      </c>
      <c r="N305" s="87">
        <v>0</v>
      </c>
      <c r="O305" s="5">
        <v>0</v>
      </c>
      <c r="P305" s="5">
        <v>0</v>
      </c>
      <c r="Q305" s="5">
        <v>97.08</v>
      </c>
      <c r="R305" s="5">
        <v>37.17</v>
      </c>
      <c r="S305" s="5">
        <v>142.44999999999999</v>
      </c>
      <c r="T305" s="5">
        <v>415</v>
      </c>
      <c r="U305" s="5">
        <v>415</v>
      </c>
      <c r="V305" s="5">
        <v>415</v>
      </c>
      <c r="W305" s="5">
        <v>-19.2</v>
      </c>
      <c r="X305" s="5">
        <v>-22.8</v>
      </c>
      <c r="Y305" s="5">
        <v>0</v>
      </c>
      <c r="Z305" s="5">
        <v>-603.36</v>
      </c>
    </row>
    <row r="306" spans="1:26">
      <c r="A306" s="5" t="s">
        <v>2667</v>
      </c>
      <c r="B306" s="5" t="s">
        <v>991</v>
      </c>
      <c r="C306" s="5" t="s">
        <v>992</v>
      </c>
      <c r="D306" s="5" t="s">
        <v>496</v>
      </c>
      <c r="E306" s="87" t="s">
        <v>993</v>
      </c>
      <c r="F306" s="5" t="s">
        <v>519</v>
      </c>
      <c r="G306" s="5" t="s">
        <v>502</v>
      </c>
      <c r="H306" s="5" t="s">
        <v>2668</v>
      </c>
      <c r="I306" s="5" t="s">
        <v>496</v>
      </c>
      <c r="J306" s="5" t="s">
        <v>2669</v>
      </c>
      <c r="K306" s="5" t="s">
        <v>2670</v>
      </c>
      <c r="L306" s="84" t="s">
        <v>496</v>
      </c>
      <c r="M306" s="5" t="s">
        <v>1733</v>
      </c>
      <c r="N306" s="87">
        <v>0</v>
      </c>
      <c r="O306" s="5">
        <v>0</v>
      </c>
      <c r="P306" s="5">
        <v>0</v>
      </c>
      <c r="Q306" s="5">
        <v>85.56</v>
      </c>
      <c r="R306" s="5">
        <v>37.17</v>
      </c>
      <c r="S306" s="5">
        <v>122.41</v>
      </c>
      <c r="T306" s="5">
        <v>415</v>
      </c>
      <c r="U306" s="5">
        <v>415</v>
      </c>
      <c r="V306" s="5">
        <v>415</v>
      </c>
      <c r="W306" s="5">
        <v>-397.74</v>
      </c>
      <c r="X306" s="5">
        <v>-394.97</v>
      </c>
      <c r="Y306" s="5">
        <v>0</v>
      </c>
      <c r="Z306" s="5">
        <v>-13584.84</v>
      </c>
    </row>
    <row r="307" spans="1:26">
      <c r="A307" s="5" t="s">
        <v>1842</v>
      </c>
      <c r="B307" s="5" t="s">
        <v>1608</v>
      </c>
      <c r="C307" s="5" t="s">
        <v>551</v>
      </c>
      <c r="D307" s="5" t="s">
        <v>496</v>
      </c>
      <c r="E307" s="87" t="s">
        <v>717</v>
      </c>
      <c r="F307" s="5" t="s">
        <v>519</v>
      </c>
      <c r="G307" s="5" t="s">
        <v>502</v>
      </c>
      <c r="H307" s="5" t="s">
        <v>1843</v>
      </c>
      <c r="I307" s="5" t="s">
        <v>496</v>
      </c>
      <c r="J307" s="5" t="s">
        <v>1844</v>
      </c>
      <c r="K307" s="5" t="s">
        <v>1845</v>
      </c>
      <c r="L307" s="84" t="s">
        <v>496</v>
      </c>
      <c r="M307" s="5" t="s">
        <v>1733</v>
      </c>
      <c r="N307" s="87">
        <v>0</v>
      </c>
      <c r="O307" s="5">
        <v>0</v>
      </c>
      <c r="P307" s="5">
        <v>2836</v>
      </c>
      <c r="Q307" s="5">
        <v>0</v>
      </c>
      <c r="R307" s="5">
        <v>0</v>
      </c>
      <c r="S307" s="5">
        <v>1119.2</v>
      </c>
      <c r="T307" s="5">
        <v>415</v>
      </c>
      <c r="U307" s="5">
        <v>415</v>
      </c>
      <c r="V307" s="5">
        <v>415</v>
      </c>
      <c r="W307" s="5">
        <v>-419.57</v>
      </c>
      <c r="X307" s="5">
        <v>-687.36</v>
      </c>
      <c r="Y307" s="5">
        <v>0</v>
      </c>
      <c r="Z307" s="5">
        <v>-14337.12</v>
      </c>
    </row>
    <row r="308" spans="1:26">
      <c r="A308" s="5" t="s">
        <v>1846</v>
      </c>
      <c r="B308" s="5" t="s">
        <v>1608</v>
      </c>
      <c r="C308" s="5" t="s">
        <v>1609</v>
      </c>
      <c r="D308" s="5" t="s">
        <v>496</v>
      </c>
      <c r="E308" s="87" t="s">
        <v>717</v>
      </c>
      <c r="F308" s="5" t="s">
        <v>519</v>
      </c>
      <c r="G308" s="5" t="s">
        <v>502</v>
      </c>
      <c r="H308" s="5" t="s">
        <v>1847</v>
      </c>
      <c r="I308" s="5" t="s">
        <v>496</v>
      </c>
      <c r="J308" s="5" t="s">
        <v>1848</v>
      </c>
      <c r="K308" s="5" t="s">
        <v>496</v>
      </c>
      <c r="L308" s="84" t="s">
        <v>1849</v>
      </c>
      <c r="M308" s="5" t="s">
        <v>496</v>
      </c>
      <c r="N308" s="87">
        <v>10550</v>
      </c>
      <c r="O308" s="5">
        <v>0</v>
      </c>
      <c r="P308" s="5">
        <v>0</v>
      </c>
      <c r="Q308" s="5">
        <v>2305.85</v>
      </c>
      <c r="R308" s="5">
        <v>1.42</v>
      </c>
      <c r="S308" s="5">
        <v>0</v>
      </c>
      <c r="T308" s="5">
        <v>415</v>
      </c>
      <c r="U308" s="5">
        <v>415</v>
      </c>
      <c r="V308" s="5">
        <v>415</v>
      </c>
      <c r="W308" s="5">
        <v>-37.53</v>
      </c>
      <c r="X308" s="5">
        <v>-34</v>
      </c>
      <c r="Y308" s="5">
        <v>0</v>
      </c>
      <c r="Z308" s="5">
        <v>-1257.3599999999999</v>
      </c>
    </row>
    <row r="309" spans="1:26">
      <c r="A309" s="5" t="s">
        <v>3045</v>
      </c>
      <c r="B309" s="5" t="s">
        <v>715</v>
      </c>
      <c r="C309" s="5" t="s">
        <v>716</v>
      </c>
      <c r="D309" s="5" t="s">
        <v>496</v>
      </c>
      <c r="E309" s="87" t="s">
        <v>717</v>
      </c>
      <c r="F309" s="5" t="s">
        <v>718</v>
      </c>
      <c r="G309" s="5" t="s">
        <v>502</v>
      </c>
      <c r="H309" s="5" t="s">
        <v>3046</v>
      </c>
      <c r="I309" s="5" t="s">
        <v>496</v>
      </c>
      <c r="J309" s="5" t="s">
        <v>3047</v>
      </c>
      <c r="K309" s="5" t="s">
        <v>3048</v>
      </c>
      <c r="L309" s="84" t="s">
        <v>496</v>
      </c>
      <c r="M309" s="5" t="s">
        <v>1733</v>
      </c>
      <c r="N309" s="87">
        <v>19750</v>
      </c>
      <c r="O309" s="5">
        <v>38828</v>
      </c>
      <c r="P309" s="5">
        <v>34686</v>
      </c>
      <c r="Q309" s="5">
        <v>3753.64</v>
      </c>
      <c r="R309" s="5">
        <v>16877.82</v>
      </c>
      <c r="S309" s="5">
        <v>10665.8</v>
      </c>
      <c r="T309" s="5">
        <v>415</v>
      </c>
      <c r="U309" s="5">
        <v>415</v>
      </c>
      <c r="V309" s="5">
        <v>415</v>
      </c>
      <c r="W309" s="5">
        <v>-4.62</v>
      </c>
      <c r="X309" s="5">
        <v>-9.32</v>
      </c>
      <c r="Y309" s="5">
        <v>0</v>
      </c>
      <c r="Z309" s="5">
        <v>-46.44</v>
      </c>
    </row>
    <row r="310" spans="1:26">
      <c r="A310" s="5" t="s">
        <v>3049</v>
      </c>
      <c r="B310" s="5" t="s">
        <v>715</v>
      </c>
      <c r="C310" s="5" t="s">
        <v>3050</v>
      </c>
      <c r="D310" s="5" t="s">
        <v>496</v>
      </c>
      <c r="E310" s="87" t="s">
        <v>717</v>
      </c>
      <c r="F310" s="5" t="s">
        <v>718</v>
      </c>
      <c r="G310" s="5" t="s">
        <v>502</v>
      </c>
      <c r="H310" s="5" t="s">
        <v>3051</v>
      </c>
      <c r="I310" s="5" t="s">
        <v>496</v>
      </c>
      <c r="J310" s="5" t="s">
        <v>3052</v>
      </c>
      <c r="K310" s="5" t="s">
        <v>3053</v>
      </c>
      <c r="L310" s="84" t="s">
        <v>496</v>
      </c>
      <c r="M310" s="5" t="s">
        <v>1733</v>
      </c>
      <c r="N310" s="87">
        <v>0</v>
      </c>
      <c r="O310" s="5">
        <v>3858</v>
      </c>
      <c r="P310" s="5">
        <v>59475</v>
      </c>
      <c r="Q310" s="5">
        <v>48.82</v>
      </c>
      <c r="R310" s="5">
        <v>1607.1</v>
      </c>
      <c r="S310" s="5">
        <v>29517.43</v>
      </c>
      <c r="T310" s="5">
        <v>415</v>
      </c>
      <c r="U310" s="5">
        <v>415</v>
      </c>
      <c r="V310" s="5">
        <v>415</v>
      </c>
      <c r="W310" s="5">
        <v>-24.56</v>
      </c>
      <c r="X310" s="5">
        <v>-26.13</v>
      </c>
      <c r="Y310" s="5">
        <v>0</v>
      </c>
      <c r="Z310" s="5">
        <v>-792.84</v>
      </c>
    </row>
    <row r="311" spans="1:26">
      <c r="A311" s="5" t="s">
        <v>3206</v>
      </c>
      <c r="B311" s="5" t="s">
        <v>595</v>
      </c>
      <c r="C311" s="5" t="s">
        <v>596</v>
      </c>
      <c r="D311" s="5" t="s">
        <v>496</v>
      </c>
      <c r="E311" s="87" t="s">
        <v>597</v>
      </c>
      <c r="F311" s="5" t="s">
        <v>519</v>
      </c>
      <c r="G311" s="5" t="s">
        <v>502</v>
      </c>
      <c r="H311" s="5" t="s">
        <v>3207</v>
      </c>
      <c r="I311" s="5" t="s">
        <v>496</v>
      </c>
      <c r="J311" s="5" t="s">
        <v>3208</v>
      </c>
      <c r="K311" s="5" t="s">
        <v>3209</v>
      </c>
      <c r="L311" s="84" t="s">
        <v>496</v>
      </c>
      <c r="M311" s="5" t="s">
        <v>1809</v>
      </c>
      <c r="N311" s="87">
        <v>113678</v>
      </c>
      <c r="O311" s="5">
        <v>108444</v>
      </c>
      <c r="P311" s="5">
        <v>101443</v>
      </c>
      <c r="Q311" s="5">
        <v>23355.16</v>
      </c>
      <c r="R311" s="5">
        <v>28248.29</v>
      </c>
      <c r="S311" s="5">
        <v>33163.65</v>
      </c>
      <c r="T311" s="5">
        <v>415</v>
      </c>
      <c r="U311" s="5">
        <v>415</v>
      </c>
      <c r="V311" s="5">
        <v>415</v>
      </c>
      <c r="W311" s="5">
        <v>-43.8</v>
      </c>
      <c r="X311" s="5">
        <v>-36.950000000000003</v>
      </c>
      <c r="Y311" s="5">
        <v>0</v>
      </c>
      <c r="Z311" s="5">
        <v>-1212.72</v>
      </c>
    </row>
    <row r="312" spans="1:26">
      <c r="A312" s="5" t="s">
        <v>2245</v>
      </c>
      <c r="B312" s="5" t="s">
        <v>1300</v>
      </c>
      <c r="C312" s="5" t="s">
        <v>1301</v>
      </c>
      <c r="D312" s="5" t="s">
        <v>496</v>
      </c>
      <c r="E312" s="87" t="s">
        <v>1302</v>
      </c>
      <c r="F312" s="5" t="s">
        <v>575</v>
      </c>
      <c r="G312" s="5" t="s">
        <v>502</v>
      </c>
      <c r="H312" s="5" t="s">
        <v>2246</v>
      </c>
      <c r="I312" s="5" t="s">
        <v>496</v>
      </c>
      <c r="J312" s="5" t="s">
        <v>2247</v>
      </c>
      <c r="K312" s="5" t="s">
        <v>2248</v>
      </c>
      <c r="L312" s="84" t="s">
        <v>2249</v>
      </c>
      <c r="M312" s="5" t="s">
        <v>1733</v>
      </c>
      <c r="N312" s="87">
        <v>0</v>
      </c>
      <c r="O312" s="5">
        <v>151085</v>
      </c>
      <c r="P312" s="5">
        <v>14266</v>
      </c>
      <c r="Q312" s="5">
        <v>0</v>
      </c>
      <c r="R312" s="5">
        <v>70524.84</v>
      </c>
      <c r="S312" s="5">
        <v>2583.91</v>
      </c>
      <c r="T312" s="5">
        <v>415</v>
      </c>
      <c r="U312" s="5">
        <v>415</v>
      </c>
      <c r="V312" s="5">
        <v>415</v>
      </c>
      <c r="W312" s="5">
        <v>-24.19</v>
      </c>
      <c r="X312" s="5">
        <v>-51.04</v>
      </c>
      <c r="Y312" s="5">
        <v>0</v>
      </c>
      <c r="Z312" s="5">
        <v>-896.52</v>
      </c>
    </row>
    <row r="313" spans="1:26">
      <c r="A313" s="5" t="s">
        <v>1830</v>
      </c>
      <c r="B313" s="5" t="s">
        <v>1631</v>
      </c>
      <c r="C313" s="5" t="s">
        <v>1632</v>
      </c>
      <c r="D313" s="5" t="s">
        <v>496</v>
      </c>
      <c r="E313" s="87" t="s">
        <v>1633</v>
      </c>
      <c r="F313" s="5" t="s">
        <v>589</v>
      </c>
      <c r="G313" s="5" t="s">
        <v>502</v>
      </c>
      <c r="H313" s="5" t="s">
        <v>1831</v>
      </c>
      <c r="I313" s="5" t="s">
        <v>496</v>
      </c>
      <c r="J313" s="5" t="s">
        <v>1832</v>
      </c>
      <c r="K313" s="5" t="s">
        <v>1833</v>
      </c>
      <c r="L313" s="84" t="s">
        <v>496</v>
      </c>
      <c r="M313" s="5" t="s">
        <v>1733</v>
      </c>
      <c r="N313" s="87">
        <v>8660</v>
      </c>
      <c r="O313" s="5">
        <v>10473</v>
      </c>
      <c r="P313" s="5">
        <v>591</v>
      </c>
      <c r="Q313" s="5">
        <v>1910.14</v>
      </c>
      <c r="R313" s="5">
        <v>4787.46</v>
      </c>
      <c r="S313" s="5">
        <v>0</v>
      </c>
      <c r="T313" s="5">
        <v>415</v>
      </c>
      <c r="U313" s="5">
        <v>415</v>
      </c>
      <c r="V313" s="5">
        <v>415</v>
      </c>
      <c r="W313" s="5">
        <v>-43.16</v>
      </c>
      <c r="X313" s="5">
        <v>-44.66</v>
      </c>
      <c r="Y313" s="5">
        <v>0</v>
      </c>
      <c r="Z313" s="5">
        <v>-1511.28</v>
      </c>
    </row>
    <row r="314" spans="1:26">
      <c r="A314" s="5" t="s">
        <v>3130</v>
      </c>
      <c r="B314" s="5" t="s">
        <v>634</v>
      </c>
      <c r="C314" s="5" t="s">
        <v>635</v>
      </c>
      <c r="D314" s="5" t="s">
        <v>496</v>
      </c>
      <c r="E314" s="87" t="s">
        <v>636</v>
      </c>
      <c r="F314" s="5" t="s">
        <v>519</v>
      </c>
      <c r="G314" s="5" t="s">
        <v>502</v>
      </c>
      <c r="H314" s="5" t="s">
        <v>3131</v>
      </c>
      <c r="I314" s="5" t="s">
        <v>496</v>
      </c>
      <c r="J314" s="5" t="s">
        <v>3132</v>
      </c>
      <c r="K314" s="5" t="s">
        <v>3133</v>
      </c>
      <c r="L314" s="84" t="s">
        <v>496</v>
      </c>
      <c r="M314" s="5" t="s">
        <v>1733</v>
      </c>
      <c r="N314" s="87">
        <v>1510</v>
      </c>
      <c r="O314" s="5">
        <v>1508</v>
      </c>
      <c r="P314" s="5">
        <v>1441</v>
      </c>
      <c r="Q314" s="5">
        <v>422.97</v>
      </c>
      <c r="R314" s="5">
        <v>734.25</v>
      </c>
      <c r="S314" s="5">
        <v>638.63</v>
      </c>
      <c r="T314" s="5">
        <v>415</v>
      </c>
      <c r="U314" s="5">
        <v>415</v>
      </c>
      <c r="V314" s="5">
        <v>415</v>
      </c>
      <c r="W314" s="5">
        <v>-8.6300000000000008</v>
      </c>
      <c r="X314" s="5">
        <v>-7.03</v>
      </c>
      <c r="Y314" s="5">
        <v>0</v>
      </c>
      <c r="Z314" s="5">
        <v>-170.28</v>
      </c>
    </row>
    <row r="315" spans="1:26">
      <c r="A315" s="5" t="s">
        <v>1862</v>
      </c>
      <c r="B315" s="5" t="s">
        <v>1597</v>
      </c>
      <c r="C315" s="5" t="s">
        <v>1598</v>
      </c>
      <c r="D315" s="5" t="s">
        <v>496</v>
      </c>
      <c r="E315" s="87" t="s">
        <v>1599</v>
      </c>
      <c r="F315" s="5" t="s">
        <v>519</v>
      </c>
      <c r="G315" s="5" t="s">
        <v>502</v>
      </c>
      <c r="H315" s="5" t="s">
        <v>1863</v>
      </c>
      <c r="I315" s="5" t="s">
        <v>496</v>
      </c>
      <c r="J315" s="5" t="s">
        <v>1864</v>
      </c>
      <c r="K315" s="5" t="s">
        <v>1865</v>
      </c>
      <c r="L315" s="84" t="s">
        <v>496</v>
      </c>
      <c r="M315" s="5" t="s">
        <v>1733</v>
      </c>
      <c r="N315" s="87">
        <v>9056</v>
      </c>
      <c r="O315" s="5">
        <v>6660</v>
      </c>
      <c r="P315" s="5">
        <v>7824</v>
      </c>
      <c r="Q315" s="5">
        <v>2019.36</v>
      </c>
      <c r="R315" s="5">
        <v>3183.86</v>
      </c>
      <c r="S315" s="5">
        <v>2604.0300000000002</v>
      </c>
      <c r="T315" s="5">
        <v>415</v>
      </c>
      <c r="U315" s="5">
        <v>415</v>
      </c>
      <c r="V315" s="5">
        <v>415</v>
      </c>
      <c r="W315" s="5">
        <v>-18.61</v>
      </c>
      <c r="X315" s="5">
        <v>-21.71</v>
      </c>
      <c r="Y315" s="5">
        <v>0</v>
      </c>
      <c r="Z315" s="5">
        <v>-549.96</v>
      </c>
    </row>
    <row r="316" spans="1:26">
      <c r="A316" s="5" t="s">
        <v>3246</v>
      </c>
      <c r="B316" s="5" t="s">
        <v>549</v>
      </c>
      <c r="C316" s="5" t="s">
        <v>550</v>
      </c>
      <c r="D316" s="5" t="s">
        <v>496</v>
      </c>
      <c r="E316" s="87" t="s">
        <v>552</v>
      </c>
      <c r="F316" s="5" t="s">
        <v>534</v>
      </c>
      <c r="G316" s="5" t="s">
        <v>502</v>
      </c>
      <c r="H316" s="5" t="s">
        <v>3247</v>
      </c>
      <c r="I316" s="5" t="s">
        <v>496</v>
      </c>
      <c r="J316" s="5" t="s">
        <v>3248</v>
      </c>
      <c r="K316" s="5" t="s">
        <v>3249</v>
      </c>
      <c r="L316" s="84" t="s">
        <v>496</v>
      </c>
      <c r="M316" s="5" t="s">
        <v>1733</v>
      </c>
      <c r="N316" s="87">
        <v>22199</v>
      </c>
      <c r="O316" s="5">
        <v>19933</v>
      </c>
      <c r="P316" s="5">
        <v>14450</v>
      </c>
      <c r="Q316" s="5">
        <v>4748.8500000000004</v>
      </c>
      <c r="R316" s="5">
        <v>9133.32</v>
      </c>
      <c r="S316" s="5">
        <v>3641.08</v>
      </c>
      <c r="T316" s="5">
        <v>415</v>
      </c>
      <c r="U316" s="5">
        <v>415</v>
      </c>
      <c r="V316" s="5">
        <v>415</v>
      </c>
      <c r="W316" s="5">
        <v>-15.42</v>
      </c>
      <c r="X316" s="5">
        <v>-17.760000000000002</v>
      </c>
      <c r="Y316" s="5">
        <v>0</v>
      </c>
      <c r="Z316" s="5">
        <v>-468.96</v>
      </c>
    </row>
    <row r="317" spans="1:26">
      <c r="A317" s="5" t="s">
        <v>3262</v>
      </c>
      <c r="B317" s="5" t="s">
        <v>530</v>
      </c>
      <c r="C317" s="5" t="s">
        <v>531</v>
      </c>
      <c r="D317" s="5" t="s">
        <v>496</v>
      </c>
      <c r="E317" s="87" t="s">
        <v>533</v>
      </c>
      <c r="F317" s="5" t="s">
        <v>534</v>
      </c>
      <c r="G317" s="5" t="s">
        <v>502</v>
      </c>
      <c r="H317" s="5" t="s">
        <v>3263</v>
      </c>
      <c r="I317" s="5" t="s">
        <v>496</v>
      </c>
      <c r="J317" s="5" t="s">
        <v>3264</v>
      </c>
      <c r="K317" s="5" t="s">
        <v>3265</v>
      </c>
      <c r="L317" s="84" t="s">
        <v>496</v>
      </c>
      <c r="M317" s="5" t="s">
        <v>1733</v>
      </c>
      <c r="N317" s="87">
        <v>24168</v>
      </c>
      <c r="O317" s="5">
        <v>28131</v>
      </c>
      <c r="P317" s="5">
        <v>22628</v>
      </c>
      <c r="Q317" s="5">
        <v>5166.66</v>
      </c>
      <c r="R317" s="5">
        <v>12870.42</v>
      </c>
      <c r="S317" s="5">
        <v>7511.09</v>
      </c>
      <c r="T317" s="5">
        <v>415</v>
      </c>
      <c r="U317" s="5">
        <v>415</v>
      </c>
      <c r="V317" s="5">
        <v>415</v>
      </c>
      <c r="W317" s="5">
        <v>-71.36</v>
      </c>
      <c r="X317" s="5">
        <v>-94.42</v>
      </c>
      <c r="Y317" s="5">
        <v>0</v>
      </c>
      <c r="Z317" s="5">
        <v>-2763.24</v>
      </c>
    </row>
    <row r="318" spans="1:26">
      <c r="A318" s="5" t="s">
        <v>2431</v>
      </c>
      <c r="B318" s="5" t="s">
        <v>1138</v>
      </c>
      <c r="C318" s="5" t="s">
        <v>2432</v>
      </c>
      <c r="D318" s="5" t="s">
        <v>496</v>
      </c>
      <c r="E318" s="87" t="s">
        <v>1140</v>
      </c>
      <c r="F318" s="5" t="s">
        <v>558</v>
      </c>
      <c r="G318" s="5" t="s">
        <v>502</v>
      </c>
      <c r="H318" s="5" t="s">
        <v>2433</v>
      </c>
      <c r="I318" s="5" t="s">
        <v>496</v>
      </c>
      <c r="J318" s="5" t="s">
        <v>2434</v>
      </c>
      <c r="K318" s="5" t="s">
        <v>2435</v>
      </c>
      <c r="L318" s="84" t="s">
        <v>496</v>
      </c>
      <c r="M318" s="5" t="s">
        <v>1733</v>
      </c>
      <c r="N318" s="87">
        <v>11665</v>
      </c>
      <c r="O318" s="5">
        <v>14768</v>
      </c>
      <c r="P318" s="5">
        <v>6503</v>
      </c>
      <c r="Q318" s="5">
        <v>2549.02</v>
      </c>
      <c r="R318" s="5">
        <v>6808.73</v>
      </c>
      <c r="S318" s="5">
        <v>750.11</v>
      </c>
      <c r="T318" s="5">
        <v>415</v>
      </c>
      <c r="U318" s="5">
        <v>415</v>
      </c>
      <c r="V318" s="5">
        <v>415</v>
      </c>
      <c r="W318" s="5">
        <v>-51.54</v>
      </c>
      <c r="X318" s="5">
        <v>-86.62</v>
      </c>
      <c r="Y318" s="5">
        <v>0</v>
      </c>
      <c r="Z318" s="5">
        <v>0</v>
      </c>
    </row>
    <row r="319" spans="1:26">
      <c r="A319" s="5" t="s">
        <v>2436</v>
      </c>
      <c r="B319" s="5" t="s">
        <v>1138</v>
      </c>
      <c r="C319" s="5" t="s">
        <v>1139</v>
      </c>
      <c r="D319" s="5" t="s">
        <v>496</v>
      </c>
      <c r="E319" s="87" t="s">
        <v>1140</v>
      </c>
      <c r="F319" s="5" t="s">
        <v>558</v>
      </c>
      <c r="G319" s="5" t="s">
        <v>502</v>
      </c>
      <c r="H319" s="5" t="s">
        <v>2437</v>
      </c>
      <c r="I319" s="5" t="s">
        <v>496</v>
      </c>
      <c r="J319" s="5" t="s">
        <v>2438</v>
      </c>
      <c r="K319" s="5" t="s">
        <v>2439</v>
      </c>
      <c r="L319" s="84" t="s">
        <v>496</v>
      </c>
      <c r="M319" s="5" t="s">
        <v>1733</v>
      </c>
      <c r="N319" s="87">
        <v>79950</v>
      </c>
      <c r="O319" s="5">
        <v>53600</v>
      </c>
      <c r="P319" s="5">
        <v>55132</v>
      </c>
      <c r="Q319" s="5">
        <v>15042.78</v>
      </c>
      <c r="R319" s="5">
        <v>23249.21</v>
      </c>
      <c r="S319" s="5">
        <v>14456.43</v>
      </c>
      <c r="T319" s="5">
        <v>415</v>
      </c>
      <c r="U319" s="5">
        <v>415</v>
      </c>
      <c r="V319" s="5">
        <v>415</v>
      </c>
      <c r="W319" s="5">
        <v>-140.97</v>
      </c>
      <c r="X319" s="5">
        <v>-154.83000000000001</v>
      </c>
      <c r="Y319" s="5">
        <v>0</v>
      </c>
      <c r="Z319" s="5">
        <v>-5471.64</v>
      </c>
    </row>
    <row r="320" spans="1:26">
      <c r="A320" s="5" t="s">
        <v>1729</v>
      </c>
      <c r="B320" s="5" t="s">
        <v>1700</v>
      </c>
      <c r="C320" s="5" t="s">
        <v>1701</v>
      </c>
      <c r="D320" s="5" t="s">
        <v>496</v>
      </c>
      <c r="E320" s="87" t="s">
        <v>1702</v>
      </c>
      <c r="F320" s="5" t="s">
        <v>718</v>
      </c>
      <c r="G320" s="5" t="s">
        <v>502</v>
      </c>
      <c r="H320" s="5" t="s">
        <v>1730</v>
      </c>
      <c r="I320" s="5" t="s">
        <v>496</v>
      </c>
      <c r="J320" s="5" t="s">
        <v>1731</v>
      </c>
      <c r="K320" s="5" t="s">
        <v>1732</v>
      </c>
      <c r="L320" s="84" t="s">
        <v>496</v>
      </c>
      <c r="M320" s="5" t="s">
        <v>1733</v>
      </c>
      <c r="N320" s="87">
        <v>11780</v>
      </c>
      <c r="O320" s="5">
        <v>4369</v>
      </c>
      <c r="P320" s="5">
        <v>5171</v>
      </c>
      <c r="Q320" s="5">
        <v>2590.54</v>
      </c>
      <c r="R320" s="5">
        <v>2112.31</v>
      </c>
      <c r="S320" s="5">
        <v>687.51</v>
      </c>
      <c r="T320" s="5">
        <v>415</v>
      </c>
      <c r="U320" s="5">
        <v>415</v>
      </c>
      <c r="V320" s="5">
        <v>415</v>
      </c>
      <c r="W320" s="5">
        <v>0</v>
      </c>
      <c r="X320" s="5">
        <v>-3.34</v>
      </c>
      <c r="Y320" s="5">
        <v>0</v>
      </c>
      <c r="Z320" s="5">
        <v>-1000.32</v>
      </c>
    </row>
    <row r="321" spans="1:26">
      <c r="A321" s="5" t="s">
        <v>2016</v>
      </c>
      <c r="B321" s="5" t="s">
        <v>1470</v>
      </c>
      <c r="C321" s="5" t="s">
        <v>2017</v>
      </c>
      <c r="D321" s="5" t="s">
        <v>496</v>
      </c>
      <c r="E321" s="87" t="s">
        <v>1472</v>
      </c>
      <c r="F321" s="5" t="s">
        <v>513</v>
      </c>
      <c r="G321" s="5" t="s">
        <v>502</v>
      </c>
      <c r="H321" s="5" t="s">
        <v>2018</v>
      </c>
      <c r="I321" s="5" t="s">
        <v>496</v>
      </c>
      <c r="J321" s="5" t="s">
        <v>2019</v>
      </c>
      <c r="K321" s="5" t="s">
        <v>2020</v>
      </c>
      <c r="L321" s="84" t="s">
        <v>496</v>
      </c>
      <c r="M321" s="5" t="s">
        <v>1733</v>
      </c>
      <c r="N321" s="87">
        <v>5859</v>
      </c>
      <c r="O321" s="5">
        <v>7178</v>
      </c>
      <c r="P321" s="5">
        <v>7377</v>
      </c>
      <c r="Q321" s="5">
        <v>1339.63</v>
      </c>
      <c r="R321" s="5">
        <v>3326.46</v>
      </c>
      <c r="S321" s="5">
        <v>3040.35</v>
      </c>
      <c r="T321" s="5">
        <v>415</v>
      </c>
      <c r="U321" s="5">
        <v>415</v>
      </c>
      <c r="V321" s="5">
        <v>415</v>
      </c>
      <c r="W321" s="5">
        <v>0</v>
      </c>
      <c r="X321" s="5">
        <v>-96.67</v>
      </c>
      <c r="Y321" s="5">
        <v>0</v>
      </c>
      <c r="Z321" s="5">
        <v>-912.72</v>
      </c>
    </row>
    <row r="322" spans="1:26">
      <c r="A322" s="5" t="s">
        <v>2021</v>
      </c>
      <c r="B322" s="5" t="s">
        <v>1470</v>
      </c>
      <c r="C322" s="5" t="s">
        <v>2017</v>
      </c>
      <c r="D322" s="5" t="s">
        <v>496</v>
      </c>
      <c r="E322" s="87" t="s">
        <v>1472</v>
      </c>
      <c r="F322" s="5" t="s">
        <v>513</v>
      </c>
      <c r="G322" s="5" t="s">
        <v>502</v>
      </c>
      <c r="H322" s="5" t="s">
        <v>2022</v>
      </c>
      <c r="I322" s="5" t="s">
        <v>496</v>
      </c>
      <c r="J322" s="5" t="s">
        <v>2023</v>
      </c>
      <c r="K322" s="5" t="s">
        <v>2024</v>
      </c>
      <c r="L322" s="84" t="s">
        <v>496</v>
      </c>
      <c r="M322" s="5" t="s">
        <v>1733</v>
      </c>
      <c r="N322" s="87">
        <v>4771</v>
      </c>
      <c r="O322" s="5">
        <v>4350</v>
      </c>
      <c r="P322" s="5">
        <v>4252</v>
      </c>
      <c r="Q322" s="5">
        <v>1111.8599999999999</v>
      </c>
      <c r="R322" s="5">
        <v>2035.67</v>
      </c>
      <c r="S322" s="5">
        <v>1542.62</v>
      </c>
      <c r="T322" s="5">
        <v>415</v>
      </c>
      <c r="U322" s="5">
        <v>415</v>
      </c>
      <c r="V322" s="5">
        <v>415</v>
      </c>
      <c r="W322" s="5">
        <v>0</v>
      </c>
      <c r="X322" s="5">
        <v>-2.4500000000000002</v>
      </c>
      <c r="Y322" s="5">
        <v>0</v>
      </c>
      <c r="Z322" s="5">
        <v>-200.4</v>
      </c>
    </row>
    <row r="323" spans="1:26">
      <c r="A323" s="5" t="s">
        <v>2025</v>
      </c>
      <c r="B323" s="5" t="s">
        <v>1470</v>
      </c>
      <c r="C323" s="5" t="s">
        <v>2017</v>
      </c>
      <c r="D323" s="5" t="s">
        <v>496</v>
      </c>
      <c r="E323" s="87" t="s">
        <v>1472</v>
      </c>
      <c r="F323" s="5" t="s">
        <v>513</v>
      </c>
      <c r="G323" s="5" t="s">
        <v>502</v>
      </c>
      <c r="H323" s="5" t="s">
        <v>2026</v>
      </c>
      <c r="I323" s="5" t="s">
        <v>496</v>
      </c>
      <c r="J323" s="5" t="s">
        <v>2027</v>
      </c>
      <c r="K323" s="5" t="s">
        <v>2028</v>
      </c>
      <c r="L323" s="84" t="s">
        <v>496</v>
      </c>
      <c r="M323" s="5" t="s">
        <v>1733</v>
      </c>
      <c r="N323" s="87">
        <v>8693</v>
      </c>
      <c r="O323" s="5">
        <v>9276</v>
      </c>
      <c r="P323" s="5">
        <v>8872</v>
      </c>
      <c r="Q323" s="5">
        <v>1932.95</v>
      </c>
      <c r="R323" s="5">
        <v>4282.74</v>
      </c>
      <c r="S323" s="5">
        <v>3259.24</v>
      </c>
      <c r="T323" s="5">
        <v>415</v>
      </c>
      <c r="U323" s="5">
        <v>415</v>
      </c>
      <c r="V323" s="5">
        <v>415</v>
      </c>
      <c r="W323" s="5">
        <v>0</v>
      </c>
      <c r="X323" s="5">
        <v>-18.38</v>
      </c>
      <c r="Y323" s="5">
        <v>0</v>
      </c>
      <c r="Z323" s="5">
        <v>-400.08</v>
      </c>
    </row>
    <row r="324" spans="1:26">
      <c r="A324" s="5" t="s">
        <v>2581</v>
      </c>
      <c r="B324" s="5" t="s">
        <v>1050</v>
      </c>
      <c r="C324" s="5" t="s">
        <v>1051</v>
      </c>
      <c r="D324" s="5" t="s">
        <v>496</v>
      </c>
      <c r="E324" s="87" t="s">
        <v>1052</v>
      </c>
      <c r="F324" s="5" t="s">
        <v>569</v>
      </c>
      <c r="G324" s="5" t="s">
        <v>502</v>
      </c>
      <c r="H324" s="5" t="s">
        <v>2582</v>
      </c>
      <c r="I324" s="5" t="s">
        <v>496</v>
      </c>
      <c r="J324" s="5" t="s">
        <v>2583</v>
      </c>
      <c r="K324" s="5" t="s">
        <v>2584</v>
      </c>
      <c r="L324" s="84" t="s">
        <v>496</v>
      </c>
      <c r="M324" s="5" t="s">
        <v>1733</v>
      </c>
      <c r="N324" s="87">
        <v>1863</v>
      </c>
      <c r="O324" s="5">
        <v>2101</v>
      </c>
      <c r="P324" s="5">
        <v>2124</v>
      </c>
      <c r="Q324" s="5">
        <v>496.88</v>
      </c>
      <c r="R324" s="5">
        <v>1004.68</v>
      </c>
      <c r="S324" s="5">
        <v>932.3</v>
      </c>
      <c r="T324" s="5">
        <v>415</v>
      </c>
      <c r="U324" s="5">
        <v>415</v>
      </c>
      <c r="V324" s="5">
        <v>415</v>
      </c>
      <c r="W324" s="5">
        <v>0</v>
      </c>
      <c r="X324" s="5">
        <v>-8.5299999999999994</v>
      </c>
      <c r="Y324" s="5">
        <v>0</v>
      </c>
      <c r="Z324" s="5">
        <v>-0.24</v>
      </c>
    </row>
    <row r="325" spans="1:26">
      <c r="A325" s="5" t="s">
        <v>2627</v>
      </c>
      <c r="B325" s="5" t="s">
        <v>1021</v>
      </c>
      <c r="C325" s="5" t="s">
        <v>1022</v>
      </c>
      <c r="D325" s="5" t="s">
        <v>496</v>
      </c>
      <c r="E325" s="87" t="s">
        <v>1023</v>
      </c>
      <c r="F325" s="5" t="s">
        <v>501</v>
      </c>
      <c r="G325" s="5" t="s">
        <v>502</v>
      </c>
      <c r="H325" s="5" t="s">
        <v>2628</v>
      </c>
      <c r="I325" s="5" t="s">
        <v>496</v>
      </c>
      <c r="J325" s="5" t="s">
        <v>2629</v>
      </c>
      <c r="K325" s="5" t="s">
        <v>2630</v>
      </c>
      <c r="L325" s="84" t="s">
        <v>496</v>
      </c>
      <c r="M325" s="5" t="s">
        <v>1733</v>
      </c>
      <c r="N325" s="87">
        <v>50150</v>
      </c>
      <c r="O325" s="5">
        <v>53181</v>
      </c>
      <c r="P325" s="5">
        <v>61505</v>
      </c>
      <c r="Q325" s="5">
        <v>9453.07</v>
      </c>
      <c r="R325" s="5">
        <v>23116.52</v>
      </c>
      <c r="S325" s="5">
        <v>21857.77</v>
      </c>
      <c r="T325" s="5">
        <v>415</v>
      </c>
      <c r="U325" s="5">
        <v>415</v>
      </c>
      <c r="V325" s="5">
        <v>415</v>
      </c>
      <c r="W325" s="5">
        <v>0</v>
      </c>
      <c r="X325" s="5">
        <v>0</v>
      </c>
      <c r="Y325" s="5">
        <v>0</v>
      </c>
      <c r="Z325" s="5">
        <v>0</v>
      </c>
    </row>
    <row r="326" spans="1:26">
      <c r="A326" s="5" t="s">
        <v>2631</v>
      </c>
      <c r="B326" s="5" t="s">
        <v>1021</v>
      </c>
      <c r="C326" s="5" t="s">
        <v>1022</v>
      </c>
      <c r="D326" s="5" t="s">
        <v>496</v>
      </c>
      <c r="E326" s="87" t="s">
        <v>1023</v>
      </c>
      <c r="F326" s="5" t="s">
        <v>501</v>
      </c>
      <c r="G326" s="5" t="s">
        <v>502</v>
      </c>
      <c r="H326" s="5" t="s">
        <v>2632</v>
      </c>
      <c r="I326" s="5" t="s">
        <v>496</v>
      </c>
      <c r="J326" s="5" t="s">
        <v>2633</v>
      </c>
      <c r="K326" s="5" t="s">
        <v>2634</v>
      </c>
      <c r="L326" s="84" t="s">
        <v>496</v>
      </c>
      <c r="M326" s="5" t="s">
        <v>1733</v>
      </c>
      <c r="N326" s="87">
        <v>16452</v>
      </c>
      <c r="O326" s="5">
        <v>17328</v>
      </c>
      <c r="P326" s="5">
        <v>17407</v>
      </c>
      <c r="Q326" s="5">
        <v>3541.48</v>
      </c>
      <c r="R326" s="5">
        <v>7936.18</v>
      </c>
      <c r="S326" s="5">
        <v>-1833.79</v>
      </c>
      <c r="T326" s="5">
        <v>415</v>
      </c>
      <c r="U326" s="5">
        <v>415</v>
      </c>
      <c r="V326" s="5">
        <v>415</v>
      </c>
      <c r="W326" s="5">
        <v>-567.83000000000004</v>
      </c>
      <c r="X326" s="5">
        <v>-629.59</v>
      </c>
      <c r="Y326" s="5">
        <v>0</v>
      </c>
      <c r="Z326" s="5">
        <v>-19319.28</v>
      </c>
    </row>
    <row r="327" spans="1:26">
      <c r="A327" s="5" t="s">
        <v>2635</v>
      </c>
      <c r="B327" s="5" t="s">
        <v>1021</v>
      </c>
      <c r="C327" s="5" t="s">
        <v>2636</v>
      </c>
      <c r="D327" s="5" t="s">
        <v>496</v>
      </c>
      <c r="E327" s="87" t="s">
        <v>1023</v>
      </c>
      <c r="F327" s="5" t="s">
        <v>501</v>
      </c>
      <c r="G327" s="5" t="s">
        <v>502</v>
      </c>
      <c r="H327" s="5" t="s">
        <v>2637</v>
      </c>
      <c r="I327" s="5" t="s">
        <v>496</v>
      </c>
      <c r="J327" s="5" t="s">
        <v>2638</v>
      </c>
      <c r="K327" s="5" t="s">
        <v>2639</v>
      </c>
      <c r="L327" s="84" t="s">
        <v>496</v>
      </c>
      <c r="M327" s="5" t="s">
        <v>1733</v>
      </c>
      <c r="N327" s="87">
        <v>66200</v>
      </c>
      <c r="O327" s="5">
        <v>57917</v>
      </c>
      <c r="P327" s="5">
        <v>53945</v>
      </c>
      <c r="Q327" s="5">
        <v>13964.66</v>
      </c>
      <c r="R327" s="5">
        <v>26641.18</v>
      </c>
      <c r="S327" s="5">
        <v>18169.53</v>
      </c>
      <c r="T327" s="5">
        <v>415</v>
      </c>
      <c r="U327" s="5">
        <v>415</v>
      </c>
      <c r="V327" s="5">
        <v>415</v>
      </c>
      <c r="W327" s="5">
        <v>-5.18</v>
      </c>
      <c r="X327" s="5">
        <v>-5</v>
      </c>
      <c r="Y327" s="5">
        <v>0</v>
      </c>
      <c r="Z327" s="5">
        <v>-63.84</v>
      </c>
    </row>
    <row r="328" spans="1:26">
      <c r="A328" s="5" t="s">
        <v>2991</v>
      </c>
      <c r="B328" s="5" t="s">
        <v>759</v>
      </c>
      <c r="C328" s="5" t="s">
        <v>760</v>
      </c>
      <c r="D328" s="5" t="s">
        <v>496</v>
      </c>
      <c r="E328" s="87" t="s">
        <v>761</v>
      </c>
      <c r="F328" s="5" t="s">
        <v>601</v>
      </c>
      <c r="G328" s="5" t="s">
        <v>502</v>
      </c>
      <c r="H328" s="5" t="s">
        <v>2992</v>
      </c>
      <c r="I328" s="5" t="s">
        <v>496</v>
      </c>
      <c r="J328" s="5" t="s">
        <v>2993</v>
      </c>
      <c r="K328" s="5" t="s">
        <v>2994</v>
      </c>
      <c r="L328" s="84" t="s">
        <v>496</v>
      </c>
      <c r="M328" s="5" t="s">
        <v>1733</v>
      </c>
      <c r="N328" s="87">
        <v>25300</v>
      </c>
      <c r="O328" s="5">
        <v>27350</v>
      </c>
      <c r="P328" s="5">
        <v>28835</v>
      </c>
      <c r="Q328" s="5">
        <v>5424.12</v>
      </c>
      <c r="R328" s="5">
        <v>12504.21</v>
      </c>
      <c r="S328" s="5">
        <v>10486.67</v>
      </c>
      <c r="T328" s="5">
        <v>415</v>
      </c>
      <c r="U328" s="5">
        <v>415</v>
      </c>
      <c r="V328" s="5">
        <v>415</v>
      </c>
      <c r="W328" s="5">
        <v>-20.59</v>
      </c>
      <c r="X328" s="5">
        <v>-18.8</v>
      </c>
      <c r="Y328" s="5">
        <v>0</v>
      </c>
      <c r="Z328" s="5">
        <v>-590.4</v>
      </c>
    </row>
    <row r="329" spans="1:26">
      <c r="A329" s="5" t="s">
        <v>2911</v>
      </c>
      <c r="B329" s="5" t="s">
        <v>832</v>
      </c>
      <c r="C329" s="5" t="s">
        <v>833</v>
      </c>
      <c r="D329" s="5" t="s">
        <v>496</v>
      </c>
      <c r="E329" s="87" t="s">
        <v>507</v>
      </c>
      <c r="F329" s="5" t="s">
        <v>508</v>
      </c>
      <c r="G329" s="5" t="s">
        <v>502</v>
      </c>
      <c r="H329" s="5" t="s">
        <v>2912</v>
      </c>
      <c r="I329" s="5" t="s">
        <v>496</v>
      </c>
      <c r="J329" s="5" t="s">
        <v>2913</v>
      </c>
      <c r="K329" s="5" t="s">
        <v>2914</v>
      </c>
      <c r="L329" s="84" t="s">
        <v>496</v>
      </c>
      <c r="M329" s="5" t="s">
        <v>1733</v>
      </c>
      <c r="N329" s="87">
        <v>109650</v>
      </c>
      <c r="O329" s="5">
        <v>116095</v>
      </c>
      <c r="P329" s="5">
        <v>112895</v>
      </c>
      <c r="Q329" s="5">
        <v>20583.62</v>
      </c>
      <c r="R329" s="5">
        <v>50436.15</v>
      </c>
      <c r="S329" s="5">
        <v>36287.53</v>
      </c>
      <c r="T329" s="5">
        <v>415</v>
      </c>
      <c r="U329" s="5">
        <v>415</v>
      </c>
      <c r="V329" s="5">
        <v>415</v>
      </c>
      <c r="W329" s="5">
        <v>-50.19</v>
      </c>
      <c r="X329" s="5">
        <v>-53.38</v>
      </c>
      <c r="Y329" s="5">
        <v>0</v>
      </c>
      <c r="Z329" s="5">
        <v>-1735.68</v>
      </c>
    </row>
    <row r="330" spans="1:26">
      <c r="A330" s="5" t="s">
        <v>3278</v>
      </c>
      <c r="B330" s="5" t="s">
        <v>503</v>
      </c>
      <c r="C330" s="5" t="s">
        <v>3279</v>
      </c>
      <c r="D330" s="5" t="s">
        <v>496</v>
      </c>
      <c r="E330" s="87" t="s">
        <v>507</v>
      </c>
      <c r="F330" s="5" t="s">
        <v>508</v>
      </c>
      <c r="G330" s="5" t="s">
        <v>502</v>
      </c>
      <c r="H330" s="5" t="s">
        <v>3280</v>
      </c>
      <c r="I330" s="5" t="s">
        <v>496</v>
      </c>
      <c r="J330" s="5" t="s">
        <v>3281</v>
      </c>
      <c r="K330" s="5" t="s">
        <v>3282</v>
      </c>
      <c r="L330" s="84" t="s">
        <v>496</v>
      </c>
      <c r="M330" s="5" t="s">
        <v>1733</v>
      </c>
      <c r="N330" s="87">
        <v>55400</v>
      </c>
      <c r="O330" s="5">
        <v>84360</v>
      </c>
      <c r="P330" s="5">
        <v>95635</v>
      </c>
      <c r="Q330" s="5">
        <v>12011.61</v>
      </c>
      <c r="R330" s="5">
        <v>38853.42</v>
      </c>
      <c r="S330" s="5">
        <v>42536.94</v>
      </c>
      <c r="T330" s="5">
        <v>415</v>
      </c>
      <c r="U330" s="5">
        <v>415</v>
      </c>
      <c r="V330" s="5">
        <v>415</v>
      </c>
      <c r="W330" s="5">
        <v>-17.579999999999998</v>
      </c>
      <c r="X330" s="5">
        <v>-23.11</v>
      </c>
      <c r="Y330" s="5">
        <v>0</v>
      </c>
      <c r="Z330" s="5">
        <v>-506.4</v>
      </c>
    </row>
    <row r="331" spans="1:26">
      <c r="A331" s="5" t="s">
        <v>1934</v>
      </c>
      <c r="B331" s="5" t="s">
        <v>1517</v>
      </c>
      <c r="C331" s="5" t="s">
        <v>1518</v>
      </c>
      <c r="D331" s="5" t="s">
        <v>496</v>
      </c>
      <c r="E331" s="87" t="s">
        <v>1519</v>
      </c>
      <c r="F331" s="5" t="s">
        <v>1248</v>
      </c>
      <c r="G331" s="5" t="s">
        <v>502</v>
      </c>
      <c r="H331" s="5" t="s">
        <v>1935</v>
      </c>
      <c r="I331" s="5" t="s">
        <v>496</v>
      </c>
      <c r="J331" s="5" t="s">
        <v>1936</v>
      </c>
      <c r="K331" s="5" t="s">
        <v>1937</v>
      </c>
      <c r="L331" s="84" t="s">
        <v>496</v>
      </c>
      <c r="M331" s="5" t="s">
        <v>1733</v>
      </c>
      <c r="N331" s="87">
        <v>4211</v>
      </c>
      <c r="O331" s="5">
        <v>4494</v>
      </c>
      <c r="P331" s="5">
        <v>4429</v>
      </c>
      <c r="Q331" s="5">
        <v>988.45</v>
      </c>
      <c r="R331" s="5">
        <v>2095.42</v>
      </c>
      <c r="S331" s="5">
        <v>1755.39</v>
      </c>
      <c r="T331" s="5">
        <v>415</v>
      </c>
      <c r="U331" s="5">
        <v>415</v>
      </c>
      <c r="V331" s="5">
        <v>415</v>
      </c>
      <c r="W331" s="5">
        <v>-156.47999999999999</v>
      </c>
      <c r="X331" s="5">
        <v>-169.84</v>
      </c>
      <c r="Y331" s="5">
        <v>0</v>
      </c>
      <c r="Z331" s="5">
        <v>-5582.88</v>
      </c>
    </row>
    <row r="332" spans="1:26">
      <c r="A332" s="5" t="s">
        <v>3083</v>
      </c>
      <c r="B332" s="5" t="s">
        <v>682</v>
      </c>
      <c r="C332" s="5" t="s">
        <v>683</v>
      </c>
      <c r="D332" s="5" t="s">
        <v>496</v>
      </c>
      <c r="E332" s="87" t="s">
        <v>685</v>
      </c>
      <c r="F332" s="5" t="s">
        <v>558</v>
      </c>
      <c r="G332" s="5" t="s">
        <v>502</v>
      </c>
      <c r="H332" s="5" t="s">
        <v>2586</v>
      </c>
      <c r="I332" s="5" t="s">
        <v>496</v>
      </c>
      <c r="J332" s="5" t="s">
        <v>3084</v>
      </c>
      <c r="K332" s="5" t="s">
        <v>3085</v>
      </c>
      <c r="L332" s="84" t="s">
        <v>496</v>
      </c>
      <c r="M332" s="5" t="s">
        <v>1733</v>
      </c>
      <c r="N332" s="87">
        <v>750</v>
      </c>
      <c r="O332" s="5">
        <v>750</v>
      </c>
      <c r="P332" s="5">
        <v>750</v>
      </c>
      <c r="Q332" s="5">
        <v>247.06</v>
      </c>
      <c r="R332" s="5">
        <v>371.92</v>
      </c>
      <c r="S332" s="5">
        <v>395.08</v>
      </c>
      <c r="T332" s="5">
        <v>415</v>
      </c>
      <c r="U332" s="5">
        <v>415</v>
      </c>
      <c r="V332" s="5">
        <v>415</v>
      </c>
      <c r="W332" s="5">
        <v>-29.64</v>
      </c>
      <c r="X332" s="5">
        <v>-31.23</v>
      </c>
      <c r="Y332" s="5">
        <v>0</v>
      </c>
      <c r="Z332" s="5">
        <v>-1011.48</v>
      </c>
    </row>
    <row r="333" spans="1:26">
      <c r="A333" s="5" t="s">
        <v>2569</v>
      </c>
      <c r="B333" s="5" t="s">
        <v>1057</v>
      </c>
      <c r="C333" s="5" t="s">
        <v>1058</v>
      </c>
      <c r="D333" s="5" t="s">
        <v>496</v>
      </c>
      <c r="E333" s="87" t="s">
        <v>829</v>
      </c>
      <c r="F333" s="5" t="s">
        <v>735</v>
      </c>
      <c r="G333" s="5" t="s">
        <v>502</v>
      </c>
      <c r="H333" s="5" t="s">
        <v>2570</v>
      </c>
      <c r="I333" s="5" t="s">
        <v>496</v>
      </c>
      <c r="J333" s="5" t="s">
        <v>2571</v>
      </c>
      <c r="K333" s="5" t="s">
        <v>2572</v>
      </c>
      <c r="L333" s="84" t="s">
        <v>496</v>
      </c>
      <c r="M333" s="5" t="s">
        <v>1733</v>
      </c>
      <c r="N333" s="87">
        <v>9558</v>
      </c>
      <c r="O333" s="5">
        <v>9733</v>
      </c>
      <c r="P333" s="5">
        <v>3524</v>
      </c>
      <c r="Q333" s="5">
        <v>2098.15</v>
      </c>
      <c r="R333" s="5">
        <v>4473.3100000000004</v>
      </c>
      <c r="S333" s="5">
        <v>0</v>
      </c>
      <c r="T333" s="5">
        <v>415</v>
      </c>
      <c r="U333" s="5">
        <v>415</v>
      </c>
      <c r="V333" s="5">
        <v>415</v>
      </c>
      <c r="W333" s="5">
        <v>-109.25</v>
      </c>
      <c r="X333" s="5">
        <v>-218.43</v>
      </c>
      <c r="Y333" s="5">
        <v>0</v>
      </c>
      <c r="Z333" s="5">
        <v>-7697.88</v>
      </c>
    </row>
    <row r="334" spans="1:26">
      <c r="A334" s="5" t="s">
        <v>2915</v>
      </c>
      <c r="B334" s="5" t="s">
        <v>827</v>
      </c>
      <c r="C334" s="5" t="s">
        <v>828</v>
      </c>
      <c r="D334" s="5" t="s">
        <v>496</v>
      </c>
      <c r="E334" s="87" t="s">
        <v>829</v>
      </c>
      <c r="F334" s="5" t="s">
        <v>735</v>
      </c>
      <c r="G334" s="5" t="s">
        <v>502</v>
      </c>
      <c r="H334" s="5" t="s">
        <v>2916</v>
      </c>
      <c r="I334" s="5" t="s">
        <v>496</v>
      </c>
      <c r="J334" s="5" t="s">
        <v>2917</v>
      </c>
      <c r="K334" s="5" t="s">
        <v>2918</v>
      </c>
      <c r="L334" s="84" t="s">
        <v>496</v>
      </c>
      <c r="M334" s="5" t="s">
        <v>1733</v>
      </c>
      <c r="N334" s="87">
        <v>6276</v>
      </c>
      <c r="O334" s="5">
        <v>6711</v>
      </c>
      <c r="P334" s="5">
        <v>6291</v>
      </c>
      <c r="Q334" s="5">
        <v>1420.77</v>
      </c>
      <c r="R334" s="5">
        <v>3105.53</v>
      </c>
      <c r="S334" s="5">
        <v>2396.5100000000002</v>
      </c>
      <c r="T334" s="5">
        <v>415</v>
      </c>
      <c r="U334" s="5">
        <v>415</v>
      </c>
      <c r="V334" s="5">
        <v>415</v>
      </c>
      <c r="W334" s="5">
        <v>0</v>
      </c>
      <c r="X334" s="5">
        <v>-11.67</v>
      </c>
      <c r="Y334" s="5">
        <v>0</v>
      </c>
      <c r="Z334" s="5">
        <v>-1782.12</v>
      </c>
    </row>
    <row r="335" spans="1:26">
      <c r="A335" s="5" t="s">
        <v>2919</v>
      </c>
      <c r="B335" s="5" t="s">
        <v>827</v>
      </c>
      <c r="C335" s="5" t="s">
        <v>828</v>
      </c>
      <c r="D335" s="5" t="s">
        <v>496</v>
      </c>
      <c r="E335" s="87" t="s">
        <v>829</v>
      </c>
      <c r="F335" s="5" t="s">
        <v>735</v>
      </c>
      <c r="G335" s="5" t="s">
        <v>502</v>
      </c>
      <c r="H335" s="5" t="s">
        <v>2920</v>
      </c>
      <c r="I335" s="5" t="s">
        <v>496</v>
      </c>
      <c r="J335" s="5" t="s">
        <v>2921</v>
      </c>
      <c r="K335" s="5" t="s">
        <v>2922</v>
      </c>
      <c r="L335" s="84" t="s">
        <v>496</v>
      </c>
      <c r="M335" s="5" t="s">
        <v>1733</v>
      </c>
      <c r="N335" s="87">
        <v>50300</v>
      </c>
      <c r="O335" s="5">
        <v>49230</v>
      </c>
      <c r="P335" s="5">
        <v>59690</v>
      </c>
      <c r="Q335" s="5">
        <v>9511.2800000000007</v>
      </c>
      <c r="R335" s="5">
        <v>21413.94</v>
      </c>
      <c r="S335" s="5">
        <v>21481.31</v>
      </c>
      <c r="T335" s="5">
        <v>415</v>
      </c>
      <c r="U335" s="5">
        <v>415</v>
      </c>
      <c r="V335" s="5">
        <v>415</v>
      </c>
      <c r="W335" s="5">
        <v>-23.25</v>
      </c>
      <c r="X335" s="5">
        <v>-32.69</v>
      </c>
      <c r="Y335" s="5">
        <v>0</v>
      </c>
      <c r="Z335" s="5">
        <v>-773.88</v>
      </c>
    </row>
    <row r="336" spans="1:26">
      <c r="A336" s="5" t="s">
        <v>2923</v>
      </c>
      <c r="B336" s="5" t="s">
        <v>827</v>
      </c>
      <c r="C336" s="5" t="s">
        <v>828</v>
      </c>
      <c r="D336" s="5" t="s">
        <v>496</v>
      </c>
      <c r="E336" s="87" t="s">
        <v>829</v>
      </c>
      <c r="F336" s="5" t="s">
        <v>735</v>
      </c>
      <c r="G336" s="5" t="s">
        <v>502</v>
      </c>
      <c r="H336" s="5" t="s">
        <v>2924</v>
      </c>
      <c r="I336" s="5" t="s">
        <v>496</v>
      </c>
      <c r="J336" s="5" t="s">
        <v>2925</v>
      </c>
      <c r="K336" s="5" t="s">
        <v>2926</v>
      </c>
      <c r="L336" s="84" t="s">
        <v>496</v>
      </c>
      <c r="M336" s="5" t="s">
        <v>1733</v>
      </c>
      <c r="N336" s="87">
        <v>69600</v>
      </c>
      <c r="O336" s="5">
        <v>81220</v>
      </c>
      <c r="P336" s="5">
        <v>76460</v>
      </c>
      <c r="Q336" s="5">
        <v>13111.87</v>
      </c>
      <c r="R336" s="5">
        <v>35305.08</v>
      </c>
      <c r="S336" s="5">
        <v>24128.75</v>
      </c>
      <c r="T336" s="5">
        <v>415</v>
      </c>
      <c r="U336" s="5">
        <v>415</v>
      </c>
      <c r="V336" s="5">
        <v>415</v>
      </c>
      <c r="W336" s="5">
        <v>-6.06</v>
      </c>
      <c r="X336" s="5">
        <v>-6.11</v>
      </c>
      <c r="Y336" s="5">
        <v>0</v>
      </c>
      <c r="Z336" s="5">
        <v>-100.08</v>
      </c>
    </row>
    <row r="337" spans="1:26">
      <c r="A337" s="5" t="s">
        <v>3126</v>
      </c>
      <c r="B337" s="5" t="s">
        <v>637</v>
      </c>
      <c r="C337" s="5" t="s">
        <v>638</v>
      </c>
      <c r="D337" s="5" t="s">
        <v>496</v>
      </c>
      <c r="E337" s="87" t="s">
        <v>639</v>
      </c>
      <c r="F337" s="5" t="s">
        <v>508</v>
      </c>
      <c r="G337" s="5" t="s">
        <v>502</v>
      </c>
      <c r="H337" s="5" t="s">
        <v>3127</v>
      </c>
      <c r="I337" s="5" t="s">
        <v>496</v>
      </c>
      <c r="J337" s="5" t="s">
        <v>3128</v>
      </c>
      <c r="K337" s="5" t="s">
        <v>3129</v>
      </c>
      <c r="L337" s="84" t="s">
        <v>496</v>
      </c>
      <c r="M337" s="5" t="s">
        <v>1733</v>
      </c>
      <c r="N337" s="87">
        <v>26147</v>
      </c>
      <c r="O337" s="5">
        <v>27493</v>
      </c>
      <c r="P337" s="5">
        <v>28663</v>
      </c>
      <c r="Q337" s="5">
        <v>5580.96</v>
      </c>
      <c r="R337" s="5">
        <v>12579.57</v>
      </c>
      <c r="S337" s="5">
        <v>10305.549999999999</v>
      </c>
      <c r="T337" s="5">
        <v>415</v>
      </c>
      <c r="U337" s="5">
        <v>415</v>
      </c>
      <c r="V337" s="5">
        <v>415</v>
      </c>
      <c r="W337" s="5">
        <v>-6.06</v>
      </c>
      <c r="X337" s="5">
        <v>-6.11</v>
      </c>
      <c r="Y337" s="5">
        <v>0</v>
      </c>
      <c r="Z337" s="5">
        <v>-100.08</v>
      </c>
    </row>
    <row r="338" spans="1:26">
      <c r="A338" s="5" t="s">
        <v>1942</v>
      </c>
      <c r="B338" s="5" t="s">
        <v>1508</v>
      </c>
      <c r="C338" s="5" t="s">
        <v>1943</v>
      </c>
      <c r="D338" s="5" t="s">
        <v>496</v>
      </c>
      <c r="E338" s="87" t="s">
        <v>1511</v>
      </c>
      <c r="F338" s="5" t="s">
        <v>605</v>
      </c>
      <c r="G338" s="5" t="s">
        <v>502</v>
      </c>
      <c r="H338" s="5" t="s">
        <v>1944</v>
      </c>
      <c r="I338" s="5" t="s">
        <v>496</v>
      </c>
      <c r="J338" s="5" t="s">
        <v>1945</v>
      </c>
      <c r="K338" s="5" t="s">
        <v>1946</v>
      </c>
      <c r="L338" s="84" t="s">
        <v>496</v>
      </c>
      <c r="M338" s="5" t="s">
        <v>1733</v>
      </c>
      <c r="N338" s="87">
        <v>3014</v>
      </c>
      <c r="O338" s="5">
        <v>3145</v>
      </c>
      <c r="P338" s="5">
        <v>3039</v>
      </c>
      <c r="Q338" s="5">
        <v>728.09</v>
      </c>
      <c r="R338" s="5">
        <v>1470.69</v>
      </c>
      <c r="S338" s="5">
        <v>1195.51</v>
      </c>
      <c r="T338" s="5">
        <v>415</v>
      </c>
      <c r="U338" s="5">
        <v>415</v>
      </c>
      <c r="V338" s="5">
        <v>415</v>
      </c>
      <c r="W338" s="5">
        <v>-114.13</v>
      </c>
      <c r="X338" s="5">
        <v>-10.050000000000001</v>
      </c>
      <c r="Y338" s="5">
        <v>0</v>
      </c>
      <c r="Z338" s="5">
        <v>-108</v>
      </c>
    </row>
    <row r="339" spans="1:26">
      <c r="A339" s="5" t="s">
        <v>2468</v>
      </c>
      <c r="B339" s="5" t="s">
        <v>1129</v>
      </c>
      <c r="C339" s="5" t="s">
        <v>1130</v>
      </c>
      <c r="D339" s="5" t="s">
        <v>496</v>
      </c>
      <c r="E339" s="87" t="s">
        <v>1131</v>
      </c>
      <c r="F339" s="5" t="s">
        <v>605</v>
      </c>
      <c r="G339" s="5" t="s">
        <v>502</v>
      </c>
      <c r="H339" s="5" t="s">
        <v>2469</v>
      </c>
      <c r="I339" s="5" t="s">
        <v>496</v>
      </c>
      <c r="J339" s="5" t="s">
        <v>2470</v>
      </c>
      <c r="K339" s="5" t="s">
        <v>2471</v>
      </c>
      <c r="L339" s="84" t="s">
        <v>496</v>
      </c>
      <c r="M339" s="5" t="s">
        <v>1733</v>
      </c>
      <c r="N339" s="87">
        <v>29117</v>
      </c>
      <c r="O339" s="5">
        <v>28639</v>
      </c>
      <c r="P339" s="5">
        <v>29537</v>
      </c>
      <c r="Q339" s="5">
        <v>6223.24</v>
      </c>
      <c r="R339" s="5">
        <v>13113.39</v>
      </c>
      <c r="S339" s="5">
        <v>10581.14</v>
      </c>
      <c r="T339" s="5">
        <v>415</v>
      </c>
      <c r="U339" s="5">
        <v>415</v>
      </c>
      <c r="V339" s="5">
        <v>415</v>
      </c>
      <c r="W339" s="5">
        <v>-206.85</v>
      </c>
      <c r="X339" s="5">
        <v>-164.31</v>
      </c>
      <c r="Y339" s="5">
        <v>0</v>
      </c>
      <c r="Z339" s="5">
        <v>-7417.2</v>
      </c>
    </row>
    <row r="340" spans="1:26">
      <c r="A340" s="5" t="s">
        <v>2052</v>
      </c>
      <c r="B340" s="5" t="s">
        <v>1443</v>
      </c>
      <c r="C340" s="5" t="s">
        <v>1444</v>
      </c>
      <c r="D340" s="5" t="s">
        <v>496</v>
      </c>
      <c r="E340" s="87" t="s">
        <v>1445</v>
      </c>
      <c r="F340" s="5" t="s">
        <v>534</v>
      </c>
      <c r="G340" s="5" t="s">
        <v>502</v>
      </c>
      <c r="H340" s="5" t="s">
        <v>2053</v>
      </c>
      <c r="I340" s="5" t="s">
        <v>496</v>
      </c>
      <c r="J340" s="5" t="s">
        <v>2054</v>
      </c>
      <c r="K340" s="5" t="s">
        <v>2055</v>
      </c>
      <c r="L340" s="84" t="s">
        <v>496</v>
      </c>
      <c r="M340" s="5" t="s">
        <v>1733</v>
      </c>
      <c r="N340" s="87">
        <v>12277</v>
      </c>
      <c r="O340" s="5">
        <v>11846</v>
      </c>
      <c r="P340" s="5">
        <v>11973</v>
      </c>
      <c r="Q340" s="5">
        <v>2677.14</v>
      </c>
      <c r="R340" s="5">
        <v>5446.85</v>
      </c>
      <c r="S340" s="5">
        <v>4299.04</v>
      </c>
      <c r="T340" s="5">
        <v>415</v>
      </c>
      <c r="U340" s="5">
        <v>415</v>
      </c>
      <c r="V340" s="5">
        <v>415</v>
      </c>
      <c r="W340" s="5">
        <v>-35.340000000000003</v>
      </c>
      <c r="X340" s="5">
        <v>-29.58</v>
      </c>
      <c r="Y340" s="5">
        <v>0</v>
      </c>
      <c r="Z340" s="5">
        <v>-1070.28</v>
      </c>
    </row>
    <row r="341" spans="1:26">
      <c r="A341" s="5" t="s">
        <v>2742</v>
      </c>
      <c r="B341" s="5" t="s">
        <v>943</v>
      </c>
      <c r="C341" s="5" t="s">
        <v>944</v>
      </c>
      <c r="D341" s="5" t="s">
        <v>496</v>
      </c>
      <c r="E341" s="87" t="s">
        <v>945</v>
      </c>
      <c r="F341" s="5" t="s">
        <v>632</v>
      </c>
      <c r="G341" s="5" t="s">
        <v>502</v>
      </c>
      <c r="H341" s="5" t="s">
        <v>2743</v>
      </c>
      <c r="I341" s="5" t="s">
        <v>496</v>
      </c>
      <c r="J341" s="5" t="s">
        <v>2744</v>
      </c>
      <c r="K341" s="5" t="s">
        <v>2745</v>
      </c>
      <c r="L341" s="84" t="s">
        <v>496</v>
      </c>
      <c r="M341" s="5" t="s">
        <v>1733</v>
      </c>
      <c r="N341" s="87">
        <v>2152</v>
      </c>
      <c r="O341" s="5">
        <v>2131</v>
      </c>
      <c r="P341" s="5">
        <v>2146</v>
      </c>
      <c r="Q341" s="5">
        <v>547.63</v>
      </c>
      <c r="R341" s="5">
        <v>1008.45</v>
      </c>
      <c r="S341" s="5">
        <v>885.57</v>
      </c>
      <c r="T341" s="5">
        <v>415</v>
      </c>
      <c r="U341" s="5">
        <v>415</v>
      </c>
      <c r="V341" s="5">
        <v>415</v>
      </c>
      <c r="W341" s="5">
        <v>-34.15</v>
      </c>
      <c r="X341" s="5">
        <v>-28.3</v>
      </c>
      <c r="Y341" s="5">
        <v>0</v>
      </c>
      <c r="Z341" s="5">
        <v>-1091.1600000000001</v>
      </c>
    </row>
    <row r="342" spans="1:26">
      <c r="A342" s="5" t="s">
        <v>1800</v>
      </c>
      <c r="B342" s="5" t="s">
        <v>1656</v>
      </c>
      <c r="C342" s="5" t="s">
        <v>1801</v>
      </c>
      <c r="D342" s="5" t="s">
        <v>496</v>
      </c>
      <c r="E342" s="87" t="s">
        <v>1658</v>
      </c>
      <c r="F342" s="5" t="s">
        <v>575</v>
      </c>
      <c r="G342" s="5" t="s">
        <v>502</v>
      </c>
      <c r="H342" s="5" t="s">
        <v>1802</v>
      </c>
      <c r="I342" s="5" t="s">
        <v>496</v>
      </c>
      <c r="J342" s="5" t="s">
        <v>1803</v>
      </c>
      <c r="K342" s="5" t="s">
        <v>496</v>
      </c>
      <c r="L342" s="84" t="s">
        <v>1804</v>
      </c>
      <c r="M342" s="5" t="s">
        <v>496</v>
      </c>
      <c r="N342" s="87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415</v>
      </c>
      <c r="U342" s="5">
        <v>415</v>
      </c>
      <c r="V342" s="5">
        <v>415</v>
      </c>
      <c r="W342" s="5">
        <v>-6.06</v>
      </c>
      <c r="X342" s="5">
        <v>-6.11</v>
      </c>
      <c r="Y342" s="5">
        <v>0</v>
      </c>
      <c r="Z342" s="5">
        <v>-100.08</v>
      </c>
    </row>
    <row r="343" spans="1:26">
      <c r="A343" s="5" t="s">
        <v>2931</v>
      </c>
      <c r="B343" s="5" t="s">
        <v>819</v>
      </c>
      <c r="C343" s="5" t="s">
        <v>820</v>
      </c>
      <c r="D343" s="5" t="s">
        <v>496</v>
      </c>
      <c r="E343" s="87" t="s">
        <v>822</v>
      </c>
      <c r="F343" s="5" t="s">
        <v>632</v>
      </c>
      <c r="G343" s="5" t="s">
        <v>502</v>
      </c>
      <c r="H343" s="5" t="s">
        <v>2932</v>
      </c>
      <c r="I343" s="5" t="s">
        <v>496</v>
      </c>
      <c r="J343" s="5" t="s">
        <v>2933</v>
      </c>
      <c r="K343" s="5" t="s">
        <v>2934</v>
      </c>
      <c r="L343" s="84" t="s">
        <v>496</v>
      </c>
      <c r="M343" s="5" t="s">
        <v>1809</v>
      </c>
      <c r="N343" s="87">
        <v>104319</v>
      </c>
      <c r="O343" s="5">
        <v>112720</v>
      </c>
      <c r="P343" s="5">
        <v>110719</v>
      </c>
      <c r="Q343" s="5">
        <v>21576.49</v>
      </c>
      <c r="R343" s="5">
        <v>29257.41</v>
      </c>
      <c r="S343" s="5">
        <v>39692.720000000001</v>
      </c>
      <c r="T343" s="5">
        <v>415</v>
      </c>
      <c r="U343" s="5">
        <v>415</v>
      </c>
      <c r="V343" s="5">
        <v>415</v>
      </c>
      <c r="W343" s="5">
        <v>-7.42</v>
      </c>
      <c r="X343" s="5">
        <v>-7.5</v>
      </c>
      <c r="Y343" s="5">
        <v>0</v>
      </c>
      <c r="Z343" s="5">
        <v>-150</v>
      </c>
    </row>
    <row r="344" spans="1:26">
      <c r="A344" s="5" t="s">
        <v>2935</v>
      </c>
      <c r="B344" s="5" t="s">
        <v>819</v>
      </c>
      <c r="C344" s="5" t="s">
        <v>820</v>
      </c>
      <c r="D344" s="5" t="s">
        <v>496</v>
      </c>
      <c r="E344" s="87" t="s">
        <v>822</v>
      </c>
      <c r="F344" s="5" t="s">
        <v>632</v>
      </c>
      <c r="G344" s="5" t="s">
        <v>502</v>
      </c>
      <c r="H344" s="5" t="s">
        <v>2936</v>
      </c>
      <c r="I344" s="5" t="s">
        <v>496</v>
      </c>
      <c r="J344" s="5" t="s">
        <v>2937</v>
      </c>
      <c r="K344" s="5" t="s">
        <v>2938</v>
      </c>
      <c r="L344" s="84" t="s">
        <v>496</v>
      </c>
      <c r="M344" s="5" t="s">
        <v>1733</v>
      </c>
      <c r="N344" s="87">
        <v>2916</v>
      </c>
      <c r="O344" s="5">
        <v>3513</v>
      </c>
      <c r="P344" s="5">
        <v>3201</v>
      </c>
      <c r="Q344" s="5">
        <v>707.58</v>
      </c>
      <c r="R344" s="5">
        <v>1638.49</v>
      </c>
      <c r="S344" s="5">
        <v>1287.8900000000001</v>
      </c>
      <c r="T344" s="5">
        <v>415</v>
      </c>
      <c r="U344" s="5">
        <v>415</v>
      </c>
      <c r="V344" s="5">
        <v>415</v>
      </c>
      <c r="W344" s="5">
        <v>0</v>
      </c>
      <c r="X344" s="5">
        <v>0</v>
      </c>
      <c r="Y344" s="5">
        <v>0</v>
      </c>
      <c r="Z344" s="5">
        <v>0</v>
      </c>
    </row>
    <row r="345" spans="1:26">
      <c r="A345" s="5" t="s">
        <v>3093</v>
      </c>
      <c r="B345" s="5" t="s">
        <v>667</v>
      </c>
      <c r="C345" s="5" t="s">
        <v>668</v>
      </c>
      <c r="D345" s="5" t="s">
        <v>496</v>
      </c>
      <c r="E345" s="87" t="s">
        <v>669</v>
      </c>
      <c r="F345" s="5" t="s">
        <v>501</v>
      </c>
      <c r="G345" s="5" t="s">
        <v>502</v>
      </c>
      <c r="H345" s="5" t="s">
        <v>3094</v>
      </c>
      <c r="I345" s="5" t="s">
        <v>496</v>
      </c>
      <c r="J345" s="5" t="s">
        <v>3095</v>
      </c>
      <c r="K345" s="5" t="s">
        <v>3096</v>
      </c>
      <c r="L345" s="84" t="s">
        <v>496</v>
      </c>
      <c r="M345" s="5" t="s">
        <v>1733</v>
      </c>
      <c r="N345" s="87">
        <v>1168</v>
      </c>
      <c r="O345" s="5">
        <v>798</v>
      </c>
      <c r="P345" s="5">
        <v>978</v>
      </c>
      <c r="Q345" s="5">
        <v>341.63</v>
      </c>
      <c r="R345" s="5">
        <v>401.12</v>
      </c>
      <c r="S345" s="5">
        <v>516.95000000000005</v>
      </c>
      <c r="T345" s="5">
        <v>415</v>
      </c>
      <c r="U345" s="5">
        <v>415</v>
      </c>
      <c r="V345" s="5">
        <v>415</v>
      </c>
      <c r="W345" s="5">
        <v>-377.07</v>
      </c>
      <c r="X345" s="5">
        <v>-443.07</v>
      </c>
      <c r="Y345" s="5">
        <v>0</v>
      </c>
      <c r="Z345" s="5">
        <v>-15738</v>
      </c>
    </row>
    <row r="346" spans="1:26">
      <c r="A346" s="5" t="s">
        <v>1874</v>
      </c>
      <c r="B346" s="5" t="s">
        <v>1584</v>
      </c>
      <c r="C346" s="5" t="s">
        <v>1585</v>
      </c>
      <c r="D346" s="5" t="s">
        <v>496</v>
      </c>
      <c r="E346" s="87" t="s">
        <v>1586</v>
      </c>
      <c r="F346" s="5" t="s">
        <v>589</v>
      </c>
      <c r="G346" s="5" t="s">
        <v>502</v>
      </c>
      <c r="H346" s="5" t="s">
        <v>1875</v>
      </c>
      <c r="I346" s="5" t="s">
        <v>496</v>
      </c>
      <c r="J346" s="5" t="s">
        <v>1876</v>
      </c>
      <c r="K346" s="5" t="s">
        <v>1877</v>
      </c>
      <c r="L346" s="84" t="s">
        <v>496</v>
      </c>
      <c r="M346" s="5" t="s">
        <v>1733</v>
      </c>
      <c r="N346" s="87">
        <v>33350</v>
      </c>
      <c r="O346" s="5">
        <v>74507</v>
      </c>
      <c r="P346" s="5">
        <v>59763</v>
      </c>
      <c r="Q346" s="5">
        <v>7110.09</v>
      </c>
      <c r="R346" s="5">
        <v>34161.300000000003</v>
      </c>
      <c r="S346" s="5">
        <v>25841.59</v>
      </c>
      <c r="T346" s="5">
        <v>415</v>
      </c>
      <c r="U346" s="5">
        <v>415</v>
      </c>
      <c r="V346" s="5">
        <v>415</v>
      </c>
      <c r="W346" s="5">
        <v>-9.69</v>
      </c>
      <c r="X346" s="5">
        <v>-7.76</v>
      </c>
      <c r="Y346" s="5">
        <v>0</v>
      </c>
      <c r="Z346" s="5">
        <v>-159.6</v>
      </c>
    </row>
    <row r="347" spans="1:26">
      <c r="A347" s="5" t="s">
        <v>3033</v>
      </c>
      <c r="B347" s="5" t="s">
        <v>728</v>
      </c>
      <c r="C347" s="5" t="s">
        <v>729</v>
      </c>
      <c r="D347" s="5" t="s">
        <v>496</v>
      </c>
      <c r="E347" s="87" t="s">
        <v>730</v>
      </c>
      <c r="F347" s="5" t="s">
        <v>632</v>
      </c>
      <c r="G347" s="5" t="s">
        <v>502</v>
      </c>
      <c r="H347" s="5" t="s">
        <v>3034</v>
      </c>
      <c r="I347" s="5" t="s">
        <v>496</v>
      </c>
      <c r="J347" s="5" t="s">
        <v>3035</v>
      </c>
      <c r="K347" s="5" t="s">
        <v>3036</v>
      </c>
      <c r="L347" s="84" t="s">
        <v>496</v>
      </c>
      <c r="M347" s="5" t="s">
        <v>1733</v>
      </c>
      <c r="N347" s="87">
        <v>2617</v>
      </c>
      <c r="O347" s="5">
        <v>3569</v>
      </c>
      <c r="P347" s="5">
        <v>2174</v>
      </c>
      <c r="Q347" s="5">
        <v>647.9</v>
      </c>
      <c r="R347" s="5">
        <v>1661.56</v>
      </c>
      <c r="S347" s="5">
        <v>833.37</v>
      </c>
      <c r="T347" s="5">
        <v>415</v>
      </c>
      <c r="U347" s="5">
        <v>415</v>
      </c>
      <c r="V347" s="5">
        <v>415</v>
      </c>
      <c r="W347" s="5">
        <v>-6.2</v>
      </c>
      <c r="X347" s="5">
        <v>-6.21</v>
      </c>
      <c r="Y347" s="5">
        <v>0</v>
      </c>
      <c r="Z347" s="5">
        <v>-134.04</v>
      </c>
    </row>
    <row r="348" spans="1:26">
      <c r="A348" s="5" t="s">
        <v>2292</v>
      </c>
      <c r="B348" s="5" t="s">
        <v>1258</v>
      </c>
      <c r="C348" s="5" t="s">
        <v>2017</v>
      </c>
      <c r="D348" s="5" t="s">
        <v>496</v>
      </c>
      <c r="E348" s="87" t="s">
        <v>1261</v>
      </c>
      <c r="F348" s="5" t="s">
        <v>513</v>
      </c>
      <c r="G348" s="5" t="s">
        <v>502</v>
      </c>
      <c r="H348" s="5" t="s">
        <v>2293</v>
      </c>
      <c r="I348" s="5" t="s">
        <v>496</v>
      </c>
      <c r="J348" s="5" t="s">
        <v>2294</v>
      </c>
      <c r="K348" s="5" t="s">
        <v>2295</v>
      </c>
      <c r="L348" s="84" t="s">
        <v>496</v>
      </c>
      <c r="M348" s="5" t="s">
        <v>1733</v>
      </c>
      <c r="N348" s="87">
        <v>361</v>
      </c>
      <c r="O348" s="5">
        <v>1046</v>
      </c>
      <c r="P348" s="5">
        <v>1018</v>
      </c>
      <c r="Q348" s="5">
        <v>104.88</v>
      </c>
      <c r="R348" s="5">
        <v>523.67999999999995</v>
      </c>
      <c r="S348" s="5">
        <v>496.34</v>
      </c>
      <c r="T348" s="5">
        <v>415</v>
      </c>
      <c r="U348" s="5">
        <v>415</v>
      </c>
      <c r="V348" s="5">
        <v>415</v>
      </c>
      <c r="W348" s="5">
        <v>-380.6</v>
      </c>
      <c r="X348" s="5">
        <v>-319.41000000000003</v>
      </c>
      <c r="Y348" s="5">
        <v>0</v>
      </c>
      <c r="Z348" s="5">
        <v>-11312.52</v>
      </c>
    </row>
    <row r="349" spans="1:26">
      <c r="A349" s="5" t="s">
        <v>2241</v>
      </c>
      <c r="B349" s="5" t="s">
        <v>1303</v>
      </c>
      <c r="C349" s="5" t="s">
        <v>2017</v>
      </c>
      <c r="D349" s="5" t="s">
        <v>496</v>
      </c>
      <c r="E349" s="87" t="s">
        <v>1305</v>
      </c>
      <c r="F349" s="5" t="s">
        <v>513</v>
      </c>
      <c r="G349" s="5" t="s">
        <v>502</v>
      </c>
      <c r="H349" s="5" t="s">
        <v>2242</v>
      </c>
      <c r="I349" s="5" t="s">
        <v>496</v>
      </c>
      <c r="J349" s="5" t="s">
        <v>2243</v>
      </c>
      <c r="K349" s="5" t="s">
        <v>2244</v>
      </c>
      <c r="L349" s="84" t="s">
        <v>496</v>
      </c>
      <c r="M349" s="5" t="s">
        <v>1733</v>
      </c>
      <c r="N349" s="87">
        <v>2263</v>
      </c>
      <c r="O349" s="5">
        <v>1758</v>
      </c>
      <c r="P349" s="5">
        <v>1765</v>
      </c>
      <c r="Q349" s="5">
        <v>580.63</v>
      </c>
      <c r="R349" s="5">
        <v>847.96</v>
      </c>
      <c r="S349" s="5">
        <v>604.19000000000005</v>
      </c>
      <c r="T349" s="5">
        <v>415</v>
      </c>
      <c r="U349" s="5">
        <v>415</v>
      </c>
      <c r="V349" s="5">
        <v>415</v>
      </c>
      <c r="W349" s="5">
        <v>-93.95</v>
      </c>
      <c r="X349" s="5">
        <v>-131.75</v>
      </c>
      <c r="Y349" s="5">
        <v>0</v>
      </c>
      <c r="Z349" s="5">
        <v>-3477.6</v>
      </c>
    </row>
    <row r="350" spans="1:26">
      <c r="A350" s="5" t="s">
        <v>2472</v>
      </c>
      <c r="B350" s="5" t="s">
        <v>1126</v>
      </c>
      <c r="C350" s="5" t="s">
        <v>1127</v>
      </c>
      <c r="D350" s="5" t="s">
        <v>496</v>
      </c>
      <c r="E350" s="87" t="s">
        <v>1092</v>
      </c>
      <c r="F350" s="5" t="s">
        <v>605</v>
      </c>
      <c r="G350" s="5" t="s">
        <v>502</v>
      </c>
      <c r="H350" s="5" t="s">
        <v>2473</v>
      </c>
      <c r="I350" s="5" t="s">
        <v>496</v>
      </c>
      <c r="J350" s="5" t="s">
        <v>2474</v>
      </c>
      <c r="K350" s="5" t="s">
        <v>2475</v>
      </c>
      <c r="L350" s="84" t="s">
        <v>496</v>
      </c>
      <c r="M350" s="5" t="s">
        <v>1733</v>
      </c>
      <c r="N350" s="87">
        <v>47450</v>
      </c>
      <c r="O350" s="5">
        <v>51387</v>
      </c>
      <c r="P350" s="5">
        <v>56630</v>
      </c>
      <c r="Q350" s="5">
        <v>10031.219999999999</v>
      </c>
      <c r="R350" s="5">
        <v>23401.09</v>
      </c>
      <c r="S350" s="5">
        <v>21530.98</v>
      </c>
      <c r="T350" s="5">
        <v>415</v>
      </c>
      <c r="U350" s="5">
        <v>415</v>
      </c>
      <c r="V350" s="5">
        <v>415</v>
      </c>
      <c r="W350" s="5">
        <v>-130.31</v>
      </c>
      <c r="X350" s="5">
        <v>-149.38</v>
      </c>
      <c r="Y350" s="5">
        <v>0</v>
      </c>
      <c r="Z350" s="5">
        <v>-4888.68</v>
      </c>
    </row>
    <row r="351" spans="1:26">
      <c r="A351" s="5" t="s">
        <v>2476</v>
      </c>
      <c r="B351" s="5" t="s">
        <v>1126</v>
      </c>
      <c r="C351" s="5" t="s">
        <v>1127</v>
      </c>
      <c r="D351" s="5" t="s">
        <v>496</v>
      </c>
      <c r="E351" s="87" t="s">
        <v>1092</v>
      </c>
      <c r="F351" s="5" t="s">
        <v>605</v>
      </c>
      <c r="G351" s="5" t="s">
        <v>502</v>
      </c>
      <c r="H351" s="5" t="s">
        <v>2477</v>
      </c>
      <c r="I351" s="5" t="s">
        <v>496</v>
      </c>
      <c r="J351" s="5" t="s">
        <v>2478</v>
      </c>
      <c r="K351" s="5" t="s">
        <v>2479</v>
      </c>
      <c r="L351" s="84" t="s">
        <v>496</v>
      </c>
      <c r="M351" s="5" t="s">
        <v>1733</v>
      </c>
      <c r="N351" s="87">
        <v>13247</v>
      </c>
      <c r="O351" s="5">
        <v>22313</v>
      </c>
      <c r="P351" s="5">
        <v>577</v>
      </c>
      <c r="Q351" s="5">
        <v>2870.48</v>
      </c>
      <c r="R351" s="5">
        <v>10304.07</v>
      </c>
      <c r="S351" s="5">
        <v>-88.8</v>
      </c>
      <c r="T351" s="5">
        <v>415</v>
      </c>
      <c r="U351" s="5">
        <v>415</v>
      </c>
      <c r="V351" s="5">
        <v>415</v>
      </c>
      <c r="W351" s="5">
        <v>-246.51</v>
      </c>
      <c r="X351" s="5">
        <v>-315.56</v>
      </c>
      <c r="Y351" s="5">
        <v>0</v>
      </c>
      <c r="Z351" s="5">
        <v>-11172.96</v>
      </c>
    </row>
    <row r="352" spans="1:26">
      <c r="A352" s="5" t="s">
        <v>2525</v>
      </c>
      <c r="B352" s="5" t="s">
        <v>1090</v>
      </c>
      <c r="C352" s="5" t="s">
        <v>1091</v>
      </c>
      <c r="D352" s="5" t="s">
        <v>496</v>
      </c>
      <c r="E352" s="87" t="s">
        <v>1092</v>
      </c>
      <c r="F352" s="5" t="s">
        <v>605</v>
      </c>
      <c r="G352" s="5" t="s">
        <v>502</v>
      </c>
      <c r="H352" s="5" t="s">
        <v>2526</v>
      </c>
      <c r="I352" s="5" t="s">
        <v>496</v>
      </c>
      <c r="J352" s="5" t="s">
        <v>2527</v>
      </c>
      <c r="K352" s="5" t="s">
        <v>2528</v>
      </c>
      <c r="L352" s="84" t="s">
        <v>496</v>
      </c>
      <c r="M352" s="5" t="s">
        <v>1733</v>
      </c>
      <c r="N352" s="87">
        <v>20278</v>
      </c>
      <c r="O352" s="5">
        <v>19017</v>
      </c>
      <c r="P352" s="5">
        <v>10721</v>
      </c>
      <c r="Q352" s="5">
        <v>3274.25</v>
      </c>
      <c r="R352" s="5">
        <v>7787.98</v>
      </c>
      <c r="S352" s="5">
        <v>2810.93</v>
      </c>
      <c r="T352" s="5">
        <v>415</v>
      </c>
      <c r="U352" s="5">
        <v>415</v>
      </c>
      <c r="V352" s="5">
        <v>415</v>
      </c>
      <c r="W352" s="5">
        <v>-5.7</v>
      </c>
      <c r="X352" s="5">
        <v>-3.34</v>
      </c>
      <c r="Y352" s="5">
        <v>0</v>
      </c>
      <c r="Z352" s="5">
        <v>-36.450000000000003</v>
      </c>
    </row>
    <row r="353" spans="1:26">
      <c r="A353" s="5" t="s">
        <v>3242</v>
      </c>
      <c r="B353" s="5" t="s">
        <v>554</v>
      </c>
      <c r="C353" s="5" t="s">
        <v>555</v>
      </c>
      <c r="D353" s="5" t="s">
        <v>496</v>
      </c>
      <c r="E353" s="87" t="s">
        <v>557</v>
      </c>
      <c r="F353" s="5" t="s">
        <v>558</v>
      </c>
      <c r="G353" s="5" t="s">
        <v>502</v>
      </c>
      <c r="H353" s="5" t="s">
        <v>3243</v>
      </c>
      <c r="I353" s="5" t="s">
        <v>496</v>
      </c>
      <c r="J353" s="5" t="s">
        <v>3244</v>
      </c>
      <c r="K353" s="5" t="s">
        <v>3245</v>
      </c>
      <c r="L353" s="84" t="s">
        <v>496</v>
      </c>
      <c r="M353" s="5" t="s">
        <v>1733</v>
      </c>
      <c r="N353" s="87">
        <v>0</v>
      </c>
      <c r="O353" s="5">
        <v>0</v>
      </c>
      <c r="P353" s="5">
        <v>0</v>
      </c>
      <c r="Q353" s="5">
        <v>106.83</v>
      </c>
      <c r="R353" s="5">
        <v>46.83</v>
      </c>
      <c r="S353" s="5">
        <v>152.16999999999999</v>
      </c>
      <c r="T353" s="5">
        <v>415</v>
      </c>
      <c r="U353" s="5">
        <v>415</v>
      </c>
      <c r="V353" s="5">
        <v>415</v>
      </c>
      <c r="W353" s="5">
        <v>-67.790000000000006</v>
      </c>
      <c r="X353" s="5">
        <v>-35.549999999999997</v>
      </c>
      <c r="Y353" s="5">
        <v>0</v>
      </c>
      <c r="Z353" s="5">
        <v>-2710.8</v>
      </c>
    </row>
    <row r="354" spans="1:26">
      <c r="A354" s="5" t="s">
        <v>1947</v>
      </c>
      <c r="B354" s="5" t="s">
        <v>1501</v>
      </c>
      <c r="C354" s="5" t="s">
        <v>1502</v>
      </c>
      <c r="D354" s="5" t="s">
        <v>496</v>
      </c>
      <c r="E354" s="87" t="s">
        <v>1504</v>
      </c>
      <c r="F354" s="5" t="s">
        <v>501</v>
      </c>
      <c r="G354" s="5" t="s">
        <v>502</v>
      </c>
      <c r="H354" s="5" t="s">
        <v>1948</v>
      </c>
      <c r="I354" s="5" t="s">
        <v>496</v>
      </c>
      <c r="J354" s="5" t="s">
        <v>1949</v>
      </c>
      <c r="K354" s="5" t="s">
        <v>1950</v>
      </c>
      <c r="L354" s="84" t="s">
        <v>496</v>
      </c>
      <c r="M354" s="5" t="s">
        <v>1733</v>
      </c>
      <c r="N354" s="87">
        <v>877</v>
      </c>
      <c r="O354" s="5">
        <v>800</v>
      </c>
      <c r="P354" s="5">
        <v>842</v>
      </c>
      <c r="Q354" s="5">
        <v>280.7</v>
      </c>
      <c r="R354" s="5">
        <v>401.83</v>
      </c>
      <c r="S354" s="5">
        <v>439.21</v>
      </c>
      <c r="T354" s="5">
        <v>415</v>
      </c>
      <c r="U354" s="5">
        <v>415</v>
      </c>
      <c r="V354" s="5">
        <v>415</v>
      </c>
      <c r="W354" s="5">
        <v>-145.58000000000001</v>
      </c>
      <c r="X354" s="5">
        <v>-155.65</v>
      </c>
      <c r="Y354" s="5">
        <v>0</v>
      </c>
      <c r="Z354" s="5">
        <v>-5504.64</v>
      </c>
    </row>
    <row r="355" spans="1:26">
      <c r="A355" s="5" t="s">
        <v>3283</v>
      </c>
      <c r="B355" s="5" t="s">
        <v>497</v>
      </c>
      <c r="C355" s="5" t="s">
        <v>498</v>
      </c>
      <c r="D355" s="5" t="s">
        <v>496</v>
      </c>
      <c r="E355" s="87" t="s">
        <v>500</v>
      </c>
      <c r="F355" s="5" t="s">
        <v>501</v>
      </c>
      <c r="G355" s="5" t="s">
        <v>502</v>
      </c>
      <c r="H355" s="5" t="s">
        <v>3284</v>
      </c>
      <c r="I355" s="5" t="s">
        <v>496</v>
      </c>
      <c r="J355" s="5" t="s">
        <v>3285</v>
      </c>
      <c r="K355" s="5" t="s">
        <v>3286</v>
      </c>
      <c r="L355" s="84" t="s">
        <v>496</v>
      </c>
      <c r="M355" s="5" t="s">
        <v>1733</v>
      </c>
      <c r="N355" s="87">
        <v>0</v>
      </c>
      <c r="O355" s="5">
        <v>0</v>
      </c>
      <c r="P355" s="5">
        <v>1606</v>
      </c>
      <c r="Q355" s="5">
        <v>0</v>
      </c>
      <c r="R355" s="5">
        <v>0</v>
      </c>
      <c r="S355" s="5">
        <v>-190.47</v>
      </c>
      <c r="T355" s="5">
        <v>415</v>
      </c>
      <c r="U355" s="5">
        <v>415</v>
      </c>
      <c r="V355" s="5">
        <v>415</v>
      </c>
      <c r="W355" s="5">
        <v>-11.55</v>
      </c>
      <c r="X355" s="5">
        <v>-11.69</v>
      </c>
      <c r="Y355" s="5">
        <v>0</v>
      </c>
      <c r="Z355" s="5">
        <v>-300.72000000000003</v>
      </c>
    </row>
    <row r="356" spans="1:26">
      <c r="A356" s="5" t="s">
        <v>3287</v>
      </c>
      <c r="B356" s="5" t="s">
        <v>497</v>
      </c>
      <c r="C356" s="5" t="s">
        <v>498</v>
      </c>
      <c r="D356" s="5" t="s">
        <v>496</v>
      </c>
      <c r="E356" s="87" t="s">
        <v>500</v>
      </c>
      <c r="F356" s="5" t="s">
        <v>501</v>
      </c>
      <c r="G356" s="5" t="s">
        <v>502</v>
      </c>
      <c r="H356" s="5" t="s">
        <v>3288</v>
      </c>
      <c r="I356" s="5" t="s">
        <v>496</v>
      </c>
      <c r="J356" s="5" t="s">
        <v>3289</v>
      </c>
      <c r="K356" s="5" t="s">
        <v>3290</v>
      </c>
      <c r="L356" s="84" t="s">
        <v>496</v>
      </c>
      <c r="M356" s="5" t="s">
        <v>1733</v>
      </c>
      <c r="N356" s="87">
        <v>0</v>
      </c>
      <c r="O356" s="5">
        <v>0</v>
      </c>
      <c r="P356" s="5">
        <v>2098</v>
      </c>
      <c r="Q356" s="5">
        <v>0</v>
      </c>
      <c r="R356" s="5">
        <v>0</v>
      </c>
      <c r="S356" s="5">
        <v>-241.53</v>
      </c>
      <c r="T356" s="5">
        <v>415</v>
      </c>
      <c r="U356" s="5">
        <v>415</v>
      </c>
      <c r="V356" s="5">
        <v>415</v>
      </c>
      <c r="W356" s="5">
        <v>-109.52</v>
      </c>
      <c r="X356" s="5">
        <v>-93.42</v>
      </c>
      <c r="Y356" s="5">
        <v>0</v>
      </c>
      <c r="Z356" s="5">
        <v>-4041.36</v>
      </c>
    </row>
    <row r="357" spans="1:26">
      <c r="A357" s="5" t="s">
        <v>3266</v>
      </c>
      <c r="B357" s="5" t="s">
        <v>526</v>
      </c>
      <c r="C357" s="5" t="s">
        <v>527</v>
      </c>
      <c r="D357" s="5" t="s">
        <v>496</v>
      </c>
      <c r="E357" s="87" t="s">
        <v>529</v>
      </c>
      <c r="F357" s="5" t="s">
        <v>513</v>
      </c>
      <c r="G357" s="5" t="s">
        <v>502</v>
      </c>
      <c r="H357" s="5" t="s">
        <v>3267</v>
      </c>
      <c r="I357" s="5" t="s">
        <v>496</v>
      </c>
      <c r="J357" s="5" t="s">
        <v>3268</v>
      </c>
      <c r="K357" s="5" t="s">
        <v>3269</v>
      </c>
      <c r="L357" s="84" t="s">
        <v>496</v>
      </c>
      <c r="M357" s="5" t="s">
        <v>1733</v>
      </c>
      <c r="N357" s="87">
        <v>4651</v>
      </c>
      <c r="O357" s="5">
        <v>28695</v>
      </c>
      <c r="P357" s="5">
        <v>31031</v>
      </c>
      <c r="Q357" s="5">
        <v>1074.78</v>
      </c>
      <c r="R357" s="5">
        <v>43402.68</v>
      </c>
      <c r="S357" s="5">
        <v>14284.1</v>
      </c>
      <c r="T357" s="5">
        <v>415</v>
      </c>
      <c r="U357" s="5">
        <v>415</v>
      </c>
      <c r="V357" s="5">
        <v>415</v>
      </c>
      <c r="W357" s="5">
        <v>-144.24</v>
      </c>
      <c r="X357" s="5">
        <v>-143.66999999999999</v>
      </c>
      <c r="Y357" s="5">
        <v>0</v>
      </c>
      <c r="Z357" s="5">
        <v>-5069.5200000000004</v>
      </c>
    </row>
    <row r="358" spans="1:26">
      <c r="A358" s="5" t="s">
        <v>2092</v>
      </c>
      <c r="B358" s="5" t="s">
        <v>1407</v>
      </c>
      <c r="C358" s="5" t="s">
        <v>1408</v>
      </c>
      <c r="D358" s="5" t="s">
        <v>496</v>
      </c>
      <c r="E358" s="87" t="s">
        <v>1409</v>
      </c>
      <c r="F358" s="5" t="s">
        <v>1410</v>
      </c>
      <c r="G358" s="5" t="s">
        <v>502</v>
      </c>
      <c r="H358" s="5" t="s">
        <v>2093</v>
      </c>
      <c r="I358" s="5" t="s">
        <v>496</v>
      </c>
      <c r="J358" s="5" t="s">
        <v>2094</v>
      </c>
      <c r="K358" s="5" t="s">
        <v>2095</v>
      </c>
      <c r="L358" s="84" t="s">
        <v>496</v>
      </c>
      <c r="M358" s="5" t="s">
        <v>1733</v>
      </c>
      <c r="N358" s="87">
        <v>6843</v>
      </c>
      <c r="O358" s="5">
        <v>7882</v>
      </c>
      <c r="P358" s="5">
        <v>7622</v>
      </c>
      <c r="Q358" s="5">
        <v>1571.27</v>
      </c>
      <c r="R358" s="5">
        <v>3716.84</v>
      </c>
      <c r="S358" s="5">
        <v>3037.71</v>
      </c>
      <c r="T358" s="5">
        <v>415</v>
      </c>
      <c r="U358" s="5">
        <v>415</v>
      </c>
      <c r="V358" s="5">
        <v>415</v>
      </c>
      <c r="W358" s="5">
        <v>-17.98</v>
      </c>
      <c r="X358" s="5">
        <v>-21.4</v>
      </c>
      <c r="Y358" s="5">
        <v>0</v>
      </c>
      <c r="Z358" s="5">
        <v>-516.12</v>
      </c>
    </row>
    <row r="359" spans="1:26">
      <c r="A359" s="5" t="s">
        <v>1810</v>
      </c>
      <c r="B359" s="5" t="s">
        <v>1645</v>
      </c>
      <c r="C359" s="5" t="s">
        <v>1646</v>
      </c>
      <c r="D359" s="5" t="s">
        <v>496</v>
      </c>
      <c r="E359" s="87" t="s">
        <v>1647</v>
      </c>
      <c r="F359" s="5" t="s">
        <v>589</v>
      </c>
      <c r="G359" s="5" t="s">
        <v>502</v>
      </c>
      <c r="H359" s="5" t="s">
        <v>1811</v>
      </c>
      <c r="I359" s="5" t="s">
        <v>496</v>
      </c>
      <c r="J359" s="5" t="s">
        <v>1812</v>
      </c>
      <c r="K359" s="5" t="s">
        <v>1813</v>
      </c>
      <c r="L359" s="84" t="s">
        <v>496</v>
      </c>
      <c r="M359" s="5" t="s">
        <v>1733</v>
      </c>
      <c r="N359" s="87">
        <v>67350</v>
      </c>
      <c r="O359" s="5">
        <v>131925</v>
      </c>
      <c r="P359" s="5">
        <v>131925</v>
      </c>
      <c r="Q359" s="5">
        <v>14197.49</v>
      </c>
      <c r="R359" s="5">
        <v>60175.43</v>
      </c>
      <c r="S359" s="5">
        <v>58463.61</v>
      </c>
      <c r="T359" s="5">
        <v>415</v>
      </c>
      <c r="U359" s="5">
        <v>415</v>
      </c>
      <c r="V359" s="5">
        <v>415</v>
      </c>
      <c r="W359" s="5">
        <v>-72.430000000000007</v>
      </c>
      <c r="X359" s="5">
        <v>-72.319999999999993</v>
      </c>
      <c r="Y359" s="5">
        <v>0</v>
      </c>
      <c r="Z359" s="5">
        <v>-2500.92</v>
      </c>
    </row>
    <row r="360" spans="1:26">
      <c r="A360" s="5" t="s">
        <v>2939</v>
      </c>
      <c r="B360" s="5" t="s">
        <v>815</v>
      </c>
      <c r="C360" s="5" t="s">
        <v>816</v>
      </c>
      <c r="D360" s="5" t="s">
        <v>496</v>
      </c>
      <c r="E360" s="87" t="s">
        <v>817</v>
      </c>
      <c r="F360" s="5" t="s">
        <v>501</v>
      </c>
      <c r="G360" s="5" t="s">
        <v>502</v>
      </c>
      <c r="H360" s="5" t="s">
        <v>2940</v>
      </c>
      <c r="I360" s="5" t="s">
        <v>496</v>
      </c>
      <c r="J360" s="5" t="s">
        <v>2941</v>
      </c>
      <c r="K360" s="5" t="s">
        <v>2942</v>
      </c>
      <c r="L360" s="84" t="s">
        <v>496</v>
      </c>
      <c r="M360" s="5" t="s">
        <v>1733</v>
      </c>
      <c r="N360" s="87">
        <v>72500</v>
      </c>
      <c r="O360" s="5">
        <v>70697</v>
      </c>
      <c r="P360" s="5">
        <v>73274</v>
      </c>
      <c r="Q360" s="5">
        <v>13622.69</v>
      </c>
      <c r="R360" s="5">
        <v>30752.04</v>
      </c>
      <c r="S360" s="5">
        <v>24978.880000000001</v>
      </c>
      <c r="T360" s="5">
        <v>415</v>
      </c>
      <c r="U360" s="5">
        <v>415</v>
      </c>
      <c r="V360" s="5">
        <v>415</v>
      </c>
      <c r="W360" s="5">
        <v>-15.9</v>
      </c>
      <c r="X360" s="5">
        <v>-15.68</v>
      </c>
      <c r="Y360" s="5">
        <v>0</v>
      </c>
      <c r="Z360" s="5">
        <v>-443.52</v>
      </c>
    </row>
    <row r="361" spans="1:26">
      <c r="A361" s="5" t="s">
        <v>2943</v>
      </c>
      <c r="B361" s="5" t="s">
        <v>811</v>
      </c>
      <c r="C361" s="5" t="s">
        <v>812</v>
      </c>
      <c r="D361" s="5" t="s">
        <v>496</v>
      </c>
      <c r="E361" s="87" t="s">
        <v>813</v>
      </c>
      <c r="F361" s="5" t="s">
        <v>806</v>
      </c>
      <c r="G361" s="5" t="s">
        <v>502</v>
      </c>
      <c r="H361" s="5" t="s">
        <v>2944</v>
      </c>
      <c r="I361" s="5" t="s">
        <v>496</v>
      </c>
      <c r="J361" s="5" t="s">
        <v>2945</v>
      </c>
      <c r="K361" s="5" t="s">
        <v>2946</v>
      </c>
      <c r="L361" s="84" t="s">
        <v>496</v>
      </c>
      <c r="M361" s="5" t="s">
        <v>1783</v>
      </c>
      <c r="N361" s="87">
        <v>71710</v>
      </c>
      <c r="O361" s="5">
        <v>116636</v>
      </c>
      <c r="P361" s="5">
        <v>113302</v>
      </c>
      <c r="Q361" s="5">
        <v>15128.54</v>
      </c>
      <c r="R361" s="5">
        <v>30918.13</v>
      </c>
      <c r="S361" s="5">
        <v>47274.47</v>
      </c>
      <c r="T361" s="5">
        <v>415</v>
      </c>
      <c r="U361" s="5">
        <v>415</v>
      </c>
      <c r="V361" s="5">
        <v>415</v>
      </c>
      <c r="W361" s="5">
        <v>-46.62</v>
      </c>
      <c r="X361" s="5">
        <v>-46.6</v>
      </c>
      <c r="Y361" s="5">
        <v>0</v>
      </c>
      <c r="Z361" s="5">
        <v>-1565.52</v>
      </c>
    </row>
    <row r="362" spans="1:26">
      <c r="A362" s="5" t="s">
        <v>2762</v>
      </c>
      <c r="B362" s="5" t="s">
        <v>916</v>
      </c>
      <c r="C362" s="5" t="s">
        <v>917</v>
      </c>
      <c r="D362" s="5" t="s">
        <v>496</v>
      </c>
      <c r="E362" s="87" t="s">
        <v>918</v>
      </c>
      <c r="F362" s="5" t="s">
        <v>770</v>
      </c>
      <c r="G362" s="5" t="s">
        <v>502</v>
      </c>
      <c r="H362" s="5" t="s">
        <v>2763</v>
      </c>
      <c r="I362" s="5" t="s">
        <v>496</v>
      </c>
      <c r="J362" s="5" t="s">
        <v>2764</v>
      </c>
      <c r="K362" s="5" t="s">
        <v>2765</v>
      </c>
      <c r="L362" s="84" t="s">
        <v>496</v>
      </c>
      <c r="M362" s="5" t="s">
        <v>1733</v>
      </c>
      <c r="N362" s="87">
        <v>0</v>
      </c>
      <c r="O362" s="5">
        <v>0</v>
      </c>
      <c r="P362" s="5">
        <v>0</v>
      </c>
      <c r="Q362" s="5">
        <v>0</v>
      </c>
      <c r="R362" s="5">
        <v>25.53</v>
      </c>
      <c r="S362" s="5">
        <v>-28.91</v>
      </c>
      <c r="T362" s="5">
        <v>415</v>
      </c>
      <c r="U362" s="5">
        <v>415</v>
      </c>
      <c r="V362" s="5">
        <v>415</v>
      </c>
      <c r="W362" s="5">
        <v>-14.33</v>
      </c>
      <c r="X362" s="5">
        <v>-14.03</v>
      </c>
      <c r="Y362" s="5">
        <v>0</v>
      </c>
      <c r="Z362" s="5">
        <v>-393.96</v>
      </c>
    </row>
    <row r="363" spans="1:26">
      <c r="A363" s="5" t="s">
        <v>2766</v>
      </c>
      <c r="B363" s="5" t="s">
        <v>905</v>
      </c>
      <c r="C363" s="5" t="s">
        <v>906</v>
      </c>
      <c r="D363" s="5" t="s">
        <v>496</v>
      </c>
      <c r="E363" s="87" t="s">
        <v>908</v>
      </c>
      <c r="F363" s="5" t="s">
        <v>770</v>
      </c>
      <c r="G363" s="5" t="s">
        <v>502</v>
      </c>
      <c r="H363" s="5" t="s">
        <v>2767</v>
      </c>
      <c r="I363" s="5" t="s">
        <v>496</v>
      </c>
      <c r="J363" s="5" t="s">
        <v>2768</v>
      </c>
      <c r="K363" s="5" t="s">
        <v>2769</v>
      </c>
      <c r="L363" s="84" t="s">
        <v>496</v>
      </c>
      <c r="M363" s="5" t="s">
        <v>1733</v>
      </c>
      <c r="N363" s="87">
        <v>17650</v>
      </c>
      <c r="O363" s="5">
        <v>18250</v>
      </c>
      <c r="P363" s="5">
        <v>17335</v>
      </c>
      <c r="Q363" s="5">
        <v>3792.3</v>
      </c>
      <c r="R363" s="5">
        <v>8356.48</v>
      </c>
      <c r="S363" s="5">
        <v>5993.03</v>
      </c>
      <c r="T363" s="5">
        <v>415</v>
      </c>
      <c r="U363" s="5">
        <v>415</v>
      </c>
      <c r="V363" s="5">
        <v>415</v>
      </c>
      <c r="W363" s="5">
        <v>-15.4</v>
      </c>
      <c r="X363" s="5">
        <v>-15.61</v>
      </c>
      <c r="Y363" s="5">
        <v>0</v>
      </c>
      <c r="Z363" s="5">
        <v>-448.92</v>
      </c>
    </row>
    <row r="364" spans="1:26">
      <c r="A364" s="5" t="s">
        <v>2770</v>
      </c>
      <c r="B364" s="5" t="s">
        <v>905</v>
      </c>
      <c r="C364" s="5" t="s">
        <v>906</v>
      </c>
      <c r="D364" s="5" t="s">
        <v>496</v>
      </c>
      <c r="E364" s="87" t="s">
        <v>908</v>
      </c>
      <c r="F364" s="5" t="s">
        <v>770</v>
      </c>
      <c r="G364" s="5" t="s">
        <v>502</v>
      </c>
      <c r="H364" s="5" t="s">
        <v>2771</v>
      </c>
      <c r="I364" s="5" t="s">
        <v>496</v>
      </c>
      <c r="J364" s="5" t="s">
        <v>2772</v>
      </c>
      <c r="K364" s="5" t="s">
        <v>2773</v>
      </c>
      <c r="L364" s="84" t="s">
        <v>496</v>
      </c>
      <c r="M364" s="5" t="s">
        <v>1733</v>
      </c>
      <c r="N364" s="87">
        <v>3761</v>
      </c>
      <c r="O364" s="5">
        <v>4874</v>
      </c>
      <c r="P364" s="5">
        <v>4329</v>
      </c>
      <c r="Q364" s="5">
        <v>884.5</v>
      </c>
      <c r="R364" s="5">
        <v>2258.9</v>
      </c>
      <c r="S364" s="5">
        <v>1532.2</v>
      </c>
      <c r="T364" s="5">
        <v>415</v>
      </c>
      <c r="U364" s="5">
        <v>415</v>
      </c>
      <c r="V364" s="5">
        <v>415</v>
      </c>
      <c r="W364" s="5">
        <v>-11.17</v>
      </c>
      <c r="X364" s="5">
        <v>-11.46</v>
      </c>
      <c r="Y364" s="5">
        <v>0</v>
      </c>
      <c r="Z364" s="5">
        <v>-301.08</v>
      </c>
    </row>
    <row r="365" spans="1:26">
      <c r="A365" s="5" t="s">
        <v>3113</v>
      </c>
      <c r="B365" s="5" t="s">
        <v>648</v>
      </c>
      <c r="C365" s="5" t="s">
        <v>649</v>
      </c>
      <c r="D365" s="5" t="s">
        <v>496</v>
      </c>
      <c r="E365" s="87" t="s">
        <v>650</v>
      </c>
      <c r="F365" s="5" t="s">
        <v>575</v>
      </c>
      <c r="G365" s="5" t="s">
        <v>502</v>
      </c>
      <c r="H365" s="5" t="s">
        <v>3114</v>
      </c>
      <c r="I365" s="5" t="s">
        <v>496</v>
      </c>
      <c r="J365" s="5" t="s">
        <v>3115</v>
      </c>
      <c r="K365" s="5" t="s">
        <v>3116</v>
      </c>
      <c r="L365" s="84" t="s">
        <v>496</v>
      </c>
      <c r="M365" s="5" t="s">
        <v>1733</v>
      </c>
      <c r="N365" s="87">
        <v>44700</v>
      </c>
      <c r="O365" s="5">
        <v>56355</v>
      </c>
      <c r="P365" s="5">
        <v>55945</v>
      </c>
      <c r="Q365" s="5">
        <v>9485.69</v>
      </c>
      <c r="R365" s="5">
        <v>25773.71</v>
      </c>
      <c r="S365" s="5">
        <v>19594.990000000002</v>
      </c>
      <c r="T365" s="5">
        <v>415</v>
      </c>
      <c r="U365" s="5">
        <v>415</v>
      </c>
      <c r="V365" s="5">
        <v>415</v>
      </c>
      <c r="W365" s="5">
        <v>-10.119999999999999</v>
      </c>
      <c r="X365" s="5">
        <v>-9.99</v>
      </c>
      <c r="Y365" s="5">
        <v>0</v>
      </c>
      <c r="Z365" s="5">
        <v>-245.64</v>
      </c>
    </row>
    <row r="366" spans="1:26">
      <c r="A366" s="5" t="s">
        <v>1995</v>
      </c>
      <c r="B366" s="5" t="s">
        <v>1490</v>
      </c>
      <c r="C366" s="5" t="s">
        <v>1996</v>
      </c>
      <c r="D366" s="5" t="s">
        <v>496</v>
      </c>
      <c r="E366" s="87" t="s">
        <v>1492</v>
      </c>
      <c r="F366" s="5" t="s">
        <v>718</v>
      </c>
      <c r="G366" s="5" t="s">
        <v>502</v>
      </c>
      <c r="H366" s="5" t="s">
        <v>1997</v>
      </c>
      <c r="I366" s="5" t="s">
        <v>496</v>
      </c>
      <c r="J366" s="5" t="s">
        <v>1998</v>
      </c>
      <c r="K366" s="5" t="s">
        <v>1999</v>
      </c>
      <c r="L366" s="84" t="s">
        <v>496</v>
      </c>
      <c r="M366" s="5" t="s">
        <v>1733</v>
      </c>
      <c r="N366" s="87">
        <v>9775</v>
      </c>
      <c r="O366" s="5">
        <v>11064</v>
      </c>
      <c r="P366" s="5">
        <v>10943</v>
      </c>
      <c r="Q366" s="5">
        <v>2153.33</v>
      </c>
      <c r="R366" s="5">
        <v>5090.3900000000003</v>
      </c>
      <c r="S366" s="5">
        <v>4149.16</v>
      </c>
      <c r="T366" s="5">
        <v>415</v>
      </c>
      <c r="U366" s="5">
        <v>415</v>
      </c>
      <c r="V366" s="5">
        <v>415</v>
      </c>
      <c r="W366" s="5">
        <v>-5.72</v>
      </c>
      <c r="X366" s="5">
        <v>-6.56</v>
      </c>
      <c r="Y366" s="5">
        <v>0</v>
      </c>
      <c r="Z366" s="5">
        <v>-93</v>
      </c>
    </row>
    <row r="367" spans="1:26">
      <c r="A367" s="5" t="s">
        <v>2000</v>
      </c>
      <c r="B367" s="5" t="s">
        <v>1490</v>
      </c>
      <c r="C367" s="5" t="s">
        <v>1996</v>
      </c>
      <c r="D367" s="5" t="s">
        <v>496</v>
      </c>
      <c r="E367" s="87" t="s">
        <v>1492</v>
      </c>
      <c r="F367" s="5" t="s">
        <v>718</v>
      </c>
      <c r="G367" s="5" t="s">
        <v>502</v>
      </c>
      <c r="H367" s="5" t="s">
        <v>2001</v>
      </c>
      <c r="I367" s="5" t="s">
        <v>496</v>
      </c>
      <c r="J367" s="5" t="s">
        <v>2002</v>
      </c>
      <c r="K367" s="5" t="s">
        <v>2003</v>
      </c>
      <c r="L367" s="84" t="s">
        <v>496</v>
      </c>
      <c r="M367" s="5" t="s">
        <v>1733</v>
      </c>
      <c r="N367" s="87">
        <v>4886</v>
      </c>
      <c r="O367" s="5">
        <v>11047</v>
      </c>
      <c r="P367" s="5">
        <v>12066</v>
      </c>
      <c r="Q367" s="5">
        <v>1129.77</v>
      </c>
      <c r="R367" s="5">
        <v>5082.6499999999996</v>
      </c>
      <c r="S367" s="5">
        <v>5837.71</v>
      </c>
      <c r="T367" s="5">
        <v>415</v>
      </c>
      <c r="U367" s="5">
        <v>415</v>
      </c>
      <c r="V367" s="5">
        <v>415</v>
      </c>
      <c r="W367" s="5">
        <v>-24.47</v>
      </c>
      <c r="X367" s="5">
        <v>-23.99</v>
      </c>
      <c r="Y367" s="5">
        <v>0</v>
      </c>
      <c r="Z367" s="5">
        <v>-758.88</v>
      </c>
    </row>
    <row r="368" spans="1:26">
      <c r="A368" s="5" t="s">
        <v>1886</v>
      </c>
      <c r="B368" s="5" t="s">
        <v>1571</v>
      </c>
      <c r="C368" s="5" t="s">
        <v>1572</v>
      </c>
      <c r="D368" s="5" t="s">
        <v>496</v>
      </c>
      <c r="E368" s="87" t="s">
        <v>1462</v>
      </c>
      <c r="F368" s="5" t="s">
        <v>718</v>
      </c>
      <c r="G368" s="5" t="s">
        <v>502</v>
      </c>
      <c r="H368" s="5" t="s">
        <v>1887</v>
      </c>
      <c r="I368" s="5" t="s">
        <v>496</v>
      </c>
      <c r="J368" s="5" t="s">
        <v>1888</v>
      </c>
      <c r="K368" s="5" t="s">
        <v>1889</v>
      </c>
      <c r="L368" s="84" t="s">
        <v>496</v>
      </c>
      <c r="M368" s="5" t="s">
        <v>1733</v>
      </c>
      <c r="N368" s="87">
        <v>46300</v>
      </c>
      <c r="O368" s="5">
        <v>43370</v>
      </c>
      <c r="P368" s="5">
        <v>47030</v>
      </c>
      <c r="Q368" s="5">
        <v>9820.68</v>
      </c>
      <c r="R368" s="5">
        <v>19840.560000000001</v>
      </c>
      <c r="S368" s="5">
        <v>17299.21</v>
      </c>
      <c r="T368" s="5">
        <v>415</v>
      </c>
      <c r="U368" s="5">
        <v>415</v>
      </c>
      <c r="V368" s="5">
        <v>415</v>
      </c>
      <c r="W368" s="5">
        <v>-3.8</v>
      </c>
      <c r="X368" s="5">
        <v>-3.77</v>
      </c>
      <c r="Y368" s="5">
        <v>0</v>
      </c>
      <c r="Z368" s="5">
        <v>-16.8</v>
      </c>
    </row>
    <row r="369" spans="1:26">
      <c r="A369" s="5" t="s">
        <v>1890</v>
      </c>
      <c r="B369" s="5" t="s">
        <v>1571</v>
      </c>
      <c r="C369" s="5" t="s">
        <v>1572</v>
      </c>
      <c r="D369" s="5" t="s">
        <v>496</v>
      </c>
      <c r="E369" s="87" t="s">
        <v>1462</v>
      </c>
      <c r="F369" s="5" t="s">
        <v>718</v>
      </c>
      <c r="G369" s="5" t="s">
        <v>502</v>
      </c>
      <c r="H369" s="5" t="s">
        <v>1891</v>
      </c>
      <c r="I369" s="5" t="s">
        <v>496</v>
      </c>
      <c r="J369" s="5" t="s">
        <v>1892</v>
      </c>
      <c r="K369" s="5" t="s">
        <v>1893</v>
      </c>
      <c r="L369" s="84" t="s">
        <v>496</v>
      </c>
      <c r="M369" s="5" t="s">
        <v>1733</v>
      </c>
      <c r="N369" s="87">
        <v>20177</v>
      </c>
      <c r="O369" s="5">
        <v>19145</v>
      </c>
      <c r="P369" s="5">
        <v>16418</v>
      </c>
      <c r="Q369" s="5">
        <v>4321.3500000000004</v>
      </c>
      <c r="R369" s="5">
        <v>8764.4699999999993</v>
      </c>
      <c r="S369" s="5">
        <v>4940.62</v>
      </c>
      <c r="T369" s="5">
        <v>415</v>
      </c>
      <c r="U369" s="5">
        <v>415</v>
      </c>
      <c r="V369" s="5">
        <v>415</v>
      </c>
      <c r="W369" s="5">
        <v>-16.77</v>
      </c>
      <c r="X369" s="5">
        <v>-17.3</v>
      </c>
      <c r="Y369" s="5">
        <v>0</v>
      </c>
      <c r="Z369" s="5">
        <v>-507.36</v>
      </c>
    </row>
    <row r="370" spans="1:26">
      <c r="A370" s="5" t="s">
        <v>2035</v>
      </c>
      <c r="B370" s="5" t="s">
        <v>1459</v>
      </c>
      <c r="C370" s="5" t="s">
        <v>2036</v>
      </c>
      <c r="D370" s="5" t="s">
        <v>496</v>
      </c>
      <c r="E370" s="87" t="s">
        <v>1462</v>
      </c>
      <c r="F370" s="5" t="s">
        <v>718</v>
      </c>
      <c r="G370" s="5" t="s">
        <v>502</v>
      </c>
      <c r="H370" s="5" t="s">
        <v>2037</v>
      </c>
      <c r="I370" s="5" t="s">
        <v>496</v>
      </c>
      <c r="J370" s="5" t="s">
        <v>2038</v>
      </c>
      <c r="K370" s="5" t="s">
        <v>2039</v>
      </c>
      <c r="L370" s="84" t="s">
        <v>496</v>
      </c>
      <c r="M370" s="5" t="s">
        <v>1733</v>
      </c>
      <c r="N370" s="87">
        <v>17619</v>
      </c>
      <c r="O370" s="5">
        <v>22230</v>
      </c>
      <c r="P370" s="5">
        <v>19789</v>
      </c>
      <c r="Q370" s="5">
        <v>3384.08</v>
      </c>
      <c r="R370" s="5">
        <v>8957.68</v>
      </c>
      <c r="S370" s="5">
        <v>7389.91</v>
      </c>
      <c r="T370" s="5">
        <v>415</v>
      </c>
      <c r="U370" s="5">
        <v>415</v>
      </c>
      <c r="V370" s="5">
        <v>415</v>
      </c>
      <c r="W370" s="5">
        <v>-39.58</v>
      </c>
      <c r="X370" s="5">
        <v>-40.81</v>
      </c>
      <c r="Y370" s="5">
        <v>0</v>
      </c>
      <c r="Z370" s="5">
        <v>-1358.04</v>
      </c>
    </row>
    <row r="371" spans="1:26">
      <c r="A371" s="5" t="s">
        <v>2484</v>
      </c>
      <c r="B371" s="5" t="s">
        <v>1119</v>
      </c>
      <c r="C371" s="5" t="s">
        <v>1120</v>
      </c>
      <c r="D371" s="5" t="s">
        <v>496</v>
      </c>
      <c r="E371" s="87" t="s">
        <v>1121</v>
      </c>
      <c r="F371" s="5" t="s">
        <v>643</v>
      </c>
      <c r="G371" s="5" t="s">
        <v>502</v>
      </c>
      <c r="H371" s="5" t="s">
        <v>2485</v>
      </c>
      <c r="I371" s="5" t="s">
        <v>496</v>
      </c>
      <c r="J371" s="5" t="s">
        <v>2486</v>
      </c>
      <c r="K371" s="5" t="s">
        <v>2487</v>
      </c>
      <c r="L371" s="84" t="s">
        <v>496</v>
      </c>
      <c r="M371" s="5" t="s">
        <v>1733</v>
      </c>
      <c r="N371" s="87">
        <v>12200</v>
      </c>
      <c r="O371" s="5">
        <v>8590</v>
      </c>
      <c r="P371" s="5">
        <v>11450</v>
      </c>
      <c r="Q371" s="5">
        <v>2651.27</v>
      </c>
      <c r="R371" s="5">
        <v>3951.47</v>
      </c>
      <c r="S371" s="5">
        <v>4066.74</v>
      </c>
      <c r="T371" s="5">
        <v>415</v>
      </c>
      <c r="U371" s="5">
        <v>415</v>
      </c>
      <c r="V371" s="5">
        <v>415</v>
      </c>
      <c r="W371" s="5">
        <v>-84.3</v>
      </c>
      <c r="X371" s="5">
        <v>-105.49</v>
      </c>
      <c r="Y371" s="5">
        <v>0</v>
      </c>
      <c r="Z371" s="5">
        <v>0</v>
      </c>
    </row>
    <row r="372" spans="1:26">
      <c r="A372" s="5" t="s">
        <v>2601</v>
      </c>
      <c r="B372" s="5" t="s">
        <v>1033</v>
      </c>
      <c r="C372" s="5" t="s">
        <v>1034</v>
      </c>
      <c r="D372" s="5" t="s">
        <v>496</v>
      </c>
      <c r="E372" s="87" t="s">
        <v>1035</v>
      </c>
      <c r="F372" s="5" t="s">
        <v>643</v>
      </c>
      <c r="G372" s="5" t="s">
        <v>502</v>
      </c>
      <c r="H372" s="5" t="s">
        <v>2602</v>
      </c>
      <c r="I372" s="5" t="s">
        <v>496</v>
      </c>
      <c r="J372" s="5" t="s">
        <v>2603</v>
      </c>
      <c r="K372" s="5" t="s">
        <v>2604</v>
      </c>
      <c r="L372" s="84" t="s">
        <v>496</v>
      </c>
      <c r="M372" s="5" t="s">
        <v>1733</v>
      </c>
      <c r="N372" s="87">
        <v>3163</v>
      </c>
      <c r="O372" s="5">
        <v>4049</v>
      </c>
      <c r="P372" s="5">
        <v>4128</v>
      </c>
      <c r="Q372" s="5">
        <v>768.13</v>
      </c>
      <c r="R372" s="5">
        <v>1869.08</v>
      </c>
      <c r="S372" s="5">
        <v>1790.67</v>
      </c>
      <c r="T372" s="5">
        <v>415</v>
      </c>
      <c r="U372" s="5">
        <v>415</v>
      </c>
      <c r="V372" s="5">
        <v>415</v>
      </c>
      <c r="W372" s="5">
        <v>-260.39999999999998</v>
      </c>
      <c r="X372" s="5">
        <v>-326.98</v>
      </c>
      <c r="Y372" s="5">
        <v>0</v>
      </c>
      <c r="Z372" s="5">
        <v>-11583.84</v>
      </c>
    </row>
    <row r="373" spans="1:26">
      <c r="A373" s="5" t="s">
        <v>2660</v>
      </c>
      <c r="B373" s="5" t="s">
        <v>1003</v>
      </c>
      <c r="C373" s="5" t="s">
        <v>1004</v>
      </c>
      <c r="D373" s="5" t="s">
        <v>496</v>
      </c>
      <c r="E373" s="87" t="s">
        <v>1005</v>
      </c>
      <c r="F373" s="5" t="s">
        <v>735</v>
      </c>
      <c r="G373" s="5" t="s">
        <v>502</v>
      </c>
      <c r="H373" s="5" t="s">
        <v>2661</v>
      </c>
      <c r="I373" s="5" t="s">
        <v>496</v>
      </c>
      <c r="J373" s="5" t="s">
        <v>2662</v>
      </c>
      <c r="K373" s="5" t="s">
        <v>496</v>
      </c>
      <c r="L373" s="84" t="s">
        <v>1985</v>
      </c>
      <c r="M373" s="5" t="s">
        <v>496</v>
      </c>
      <c r="N373" s="87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415</v>
      </c>
      <c r="U373" s="5">
        <v>415</v>
      </c>
      <c r="V373" s="5">
        <v>415</v>
      </c>
      <c r="W373" s="5">
        <v>-5.48</v>
      </c>
      <c r="X373" s="5">
        <v>-8.24</v>
      </c>
      <c r="Y373" s="5">
        <v>0</v>
      </c>
      <c r="Z373" s="5">
        <v>-126</v>
      </c>
    </row>
    <row r="374" spans="1:26">
      <c r="A374" s="5" t="s">
        <v>2064</v>
      </c>
      <c r="B374" s="5" t="s">
        <v>1433</v>
      </c>
      <c r="C374" s="5" t="s">
        <v>1434</v>
      </c>
      <c r="D374" s="5" t="s">
        <v>496</v>
      </c>
      <c r="E374" s="87" t="s">
        <v>1435</v>
      </c>
      <c r="F374" s="5" t="s">
        <v>643</v>
      </c>
      <c r="G374" s="5" t="s">
        <v>502</v>
      </c>
      <c r="H374" s="5" t="s">
        <v>2065</v>
      </c>
      <c r="I374" s="5" t="s">
        <v>496</v>
      </c>
      <c r="J374" s="5" t="s">
        <v>2066</v>
      </c>
      <c r="K374" s="5" t="s">
        <v>2067</v>
      </c>
      <c r="L374" s="84" t="s">
        <v>496</v>
      </c>
      <c r="M374" s="5" t="s">
        <v>1733</v>
      </c>
      <c r="N374" s="87">
        <v>2676</v>
      </c>
      <c r="O374" s="5">
        <v>2158</v>
      </c>
      <c r="P374" s="5">
        <v>2523</v>
      </c>
      <c r="Q374" s="5">
        <v>657.33</v>
      </c>
      <c r="R374" s="5">
        <v>1020.89</v>
      </c>
      <c r="S374" s="5">
        <v>969.65</v>
      </c>
      <c r="T374" s="5">
        <v>415</v>
      </c>
      <c r="U374" s="5">
        <v>415</v>
      </c>
      <c r="V374" s="5">
        <v>415</v>
      </c>
      <c r="W374" s="5">
        <v>-655.29</v>
      </c>
      <c r="X374" s="5">
        <v>-637.96</v>
      </c>
      <c r="Y374" s="5">
        <v>0</v>
      </c>
      <c r="Z374" s="5">
        <v>-21210.6</v>
      </c>
    </row>
    <row r="375" spans="1:26">
      <c r="A375" s="5" t="s">
        <v>2488</v>
      </c>
      <c r="B375" s="5" t="s">
        <v>1115</v>
      </c>
      <c r="C375" s="5" t="s">
        <v>1116</v>
      </c>
      <c r="D375" s="5" t="s">
        <v>496</v>
      </c>
      <c r="E375" s="87" t="s">
        <v>1117</v>
      </c>
      <c r="F375" s="5" t="s">
        <v>575</v>
      </c>
      <c r="G375" s="5" t="s">
        <v>502</v>
      </c>
      <c r="H375" s="5" t="s">
        <v>2489</v>
      </c>
      <c r="I375" s="5" t="s">
        <v>496</v>
      </c>
      <c r="J375" s="5" t="s">
        <v>2490</v>
      </c>
      <c r="K375" s="5" t="s">
        <v>2491</v>
      </c>
      <c r="L375" s="84" t="s">
        <v>496</v>
      </c>
      <c r="M375" s="5" t="s">
        <v>1733</v>
      </c>
      <c r="N375" s="87">
        <v>21577</v>
      </c>
      <c r="O375" s="5">
        <v>23740</v>
      </c>
      <c r="P375" s="5">
        <v>21770</v>
      </c>
      <c r="Q375" s="5">
        <v>4644.67</v>
      </c>
      <c r="R375" s="5">
        <v>10947.32</v>
      </c>
      <c r="S375" s="5">
        <v>7837.3</v>
      </c>
      <c r="T375" s="5">
        <v>415</v>
      </c>
      <c r="U375" s="5">
        <v>415</v>
      </c>
      <c r="V375" s="5">
        <v>415</v>
      </c>
      <c r="W375" s="5">
        <v>-210.06</v>
      </c>
      <c r="X375" s="5">
        <v>-266.01</v>
      </c>
      <c r="Y375" s="5">
        <v>0</v>
      </c>
      <c r="Z375" s="5">
        <v>-7540.68</v>
      </c>
    </row>
    <row r="376" spans="1:26">
      <c r="A376" s="5" t="s">
        <v>2492</v>
      </c>
      <c r="B376" s="5" t="s">
        <v>1115</v>
      </c>
      <c r="C376" s="5" t="s">
        <v>1116</v>
      </c>
      <c r="D376" s="5" t="s">
        <v>496</v>
      </c>
      <c r="E376" s="87" t="s">
        <v>1117</v>
      </c>
      <c r="F376" s="5" t="s">
        <v>575</v>
      </c>
      <c r="G376" s="5" t="s">
        <v>502</v>
      </c>
      <c r="H376" s="5" t="s">
        <v>2493</v>
      </c>
      <c r="I376" s="5" t="s">
        <v>496</v>
      </c>
      <c r="J376" s="5" t="s">
        <v>2494</v>
      </c>
      <c r="K376" s="5" t="s">
        <v>2495</v>
      </c>
      <c r="L376" s="84" t="s">
        <v>496</v>
      </c>
      <c r="M376" s="5" t="s">
        <v>1733</v>
      </c>
      <c r="N376" s="87">
        <v>4492</v>
      </c>
      <c r="O376" s="5">
        <v>3571</v>
      </c>
      <c r="P376" s="5">
        <v>4548</v>
      </c>
      <c r="Q376" s="5">
        <v>1047.27</v>
      </c>
      <c r="R376" s="5">
        <v>1674.68</v>
      </c>
      <c r="S376" s="5">
        <v>1750.44</v>
      </c>
      <c r="T376" s="5">
        <v>415</v>
      </c>
      <c r="U376" s="5">
        <v>415</v>
      </c>
      <c r="V376" s="5">
        <v>415</v>
      </c>
      <c r="W376" s="5">
        <v>-7.28</v>
      </c>
      <c r="X376" s="5">
        <v>-232.41</v>
      </c>
      <c r="Y376" s="5">
        <v>0</v>
      </c>
      <c r="Z376" s="5">
        <v>-144.84</v>
      </c>
    </row>
    <row r="377" spans="1:26">
      <c r="A377" s="5" t="s">
        <v>2195</v>
      </c>
      <c r="B377" s="5" t="s">
        <v>1338</v>
      </c>
      <c r="C377" s="5" t="s">
        <v>1339</v>
      </c>
      <c r="D377" s="5" t="s">
        <v>496</v>
      </c>
      <c r="E377" s="87" t="s">
        <v>1340</v>
      </c>
      <c r="F377" s="5" t="s">
        <v>558</v>
      </c>
      <c r="G377" s="5" t="s">
        <v>502</v>
      </c>
      <c r="H377" s="5" t="s">
        <v>2196</v>
      </c>
      <c r="I377" s="5" t="s">
        <v>496</v>
      </c>
      <c r="J377" s="5" t="s">
        <v>2197</v>
      </c>
      <c r="K377" s="5" t="s">
        <v>2198</v>
      </c>
      <c r="L377" s="84" t="s">
        <v>496</v>
      </c>
      <c r="M377" s="5" t="s">
        <v>1733</v>
      </c>
      <c r="N377" s="87">
        <v>15357</v>
      </c>
      <c r="O377" s="5">
        <v>6772</v>
      </c>
      <c r="P377" s="5">
        <v>8791</v>
      </c>
      <c r="Q377" s="5">
        <v>3321.98</v>
      </c>
      <c r="R377" s="5">
        <v>3133.82</v>
      </c>
      <c r="S377" s="5">
        <v>1882.16</v>
      </c>
      <c r="T377" s="5">
        <v>415</v>
      </c>
      <c r="U377" s="5">
        <v>415</v>
      </c>
      <c r="V377" s="5">
        <v>415</v>
      </c>
      <c r="W377" s="5">
        <v>-12.58</v>
      </c>
      <c r="X377" s="5">
        <v>-10.51</v>
      </c>
      <c r="Y377" s="5">
        <v>0</v>
      </c>
      <c r="Z377" s="5">
        <v>-353.88</v>
      </c>
    </row>
    <row r="378" spans="1:26">
      <c r="A378" s="5" t="s">
        <v>2056</v>
      </c>
      <c r="B378" s="5" t="s">
        <v>1440</v>
      </c>
      <c r="C378" s="5" t="s">
        <v>1441</v>
      </c>
      <c r="D378" s="5" t="s">
        <v>496</v>
      </c>
      <c r="E378" s="87" t="s">
        <v>1439</v>
      </c>
      <c r="F378" s="5" t="s">
        <v>643</v>
      </c>
      <c r="G378" s="5" t="s">
        <v>502</v>
      </c>
      <c r="H378" s="5" t="s">
        <v>2057</v>
      </c>
      <c r="I378" s="5" t="s">
        <v>496</v>
      </c>
      <c r="J378" s="5" t="s">
        <v>2058</v>
      </c>
      <c r="K378" s="5" t="s">
        <v>2059</v>
      </c>
      <c r="L378" s="84" t="s">
        <v>496</v>
      </c>
      <c r="M378" s="5" t="s">
        <v>1733</v>
      </c>
      <c r="N378" s="87">
        <v>1898</v>
      </c>
      <c r="O378" s="5">
        <v>5145</v>
      </c>
      <c r="P378" s="5">
        <v>2631</v>
      </c>
      <c r="Q378" s="5">
        <v>494.44</v>
      </c>
      <c r="R378" s="5">
        <v>2382.69</v>
      </c>
      <c r="S378" s="5">
        <v>1166.8900000000001</v>
      </c>
      <c r="T378" s="5">
        <v>415</v>
      </c>
      <c r="U378" s="5">
        <v>415</v>
      </c>
      <c r="V378" s="5">
        <v>415</v>
      </c>
      <c r="W378" s="5">
        <v>0</v>
      </c>
      <c r="X378" s="5">
        <v>0</v>
      </c>
      <c r="Y378" s="5">
        <v>0</v>
      </c>
      <c r="Z378" s="5">
        <v>-70221.960000000006</v>
      </c>
    </row>
    <row r="379" spans="1:26">
      <c r="A379" s="5" t="s">
        <v>2060</v>
      </c>
      <c r="B379" s="5" t="s">
        <v>1437</v>
      </c>
      <c r="C379" s="5" t="s">
        <v>1438</v>
      </c>
      <c r="D379" s="5" t="s">
        <v>496</v>
      </c>
      <c r="E379" s="87" t="s">
        <v>1439</v>
      </c>
      <c r="F379" s="5" t="s">
        <v>643</v>
      </c>
      <c r="G379" s="5" t="s">
        <v>502</v>
      </c>
      <c r="H379" s="5" t="s">
        <v>2061</v>
      </c>
      <c r="I379" s="5" t="s">
        <v>496</v>
      </c>
      <c r="J379" s="5" t="s">
        <v>2062</v>
      </c>
      <c r="K379" s="5" t="s">
        <v>2063</v>
      </c>
      <c r="L379" s="84" t="s">
        <v>496</v>
      </c>
      <c r="M379" s="5" t="s">
        <v>1733</v>
      </c>
      <c r="N379" s="87">
        <v>0</v>
      </c>
      <c r="O379" s="5">
        <v>0</v>
      </c>
      <c r="P379" s="5">
        <v>0</v>
      </c>
      <c r="Q379" s="5">
        <v>97.08</v>
      </c>
      <c r="R379" s="5">
        <v>37.159999999999997</v>
      </c>
      <c r="S379" s="5">
        <v>142.44999999999999</v>
      </c>
      <c r="T379" s="5">
        <v>415</v>
      </c>
      <c r="U379" s="5">
        <v>415</v>
      </c>
      <c r="V379" s="5">
        <v>415</v>
      </c>
      <c r="W379" s="5">
        <v>-32.29</v>
      </c>
      <c r="X379" s="5">
        <v>-69.010000000000005</v>
      </c>
      <c r="Y379" s="5">
        <v>0</v>
      </c>
      <c r="Z379" s="5">
        <v>0</v>
      </c>
    </row>
    <row r="380" spans="1:26">
      <c r="A380" s="5" t="s">
        <v>3109</v>
      </c>
      <c r="B380" s="5" t="s">
        <v>659</v>
      </c>
      <c r="C380" s="5" t="s">
        <v>660</v>
      </c>
      <c r="D380" s="5" t="s">
        <v>496</v>
      </c>
      <c r="E380" s="87" t="s">
        <v>661</v>
      </c>
      <c r="F380" s="5" t="s">
        <v>643</v>
      </c>
      <c r="G380" s="5" t="s">
        <v>502</v>
      </c>
      <c r="H380" s="5" t="s">
        <v>3110</v>
      </c>
      <c r="I380" s="5" t="s">
        <v>496</v>
      </c>
      <c r="J380" s="5" t="s">
        <v>3111</v>
      </c>
      <c r="K380" s="5" t="s">
        <v>3112</v>
      </c>
      <c r="L380" s="84" t="s">
        <v>496</v>
      </c>
      <c r="M380" s="5" t="s">
        <v>1733</v>
      </c>
      <c r="N380" s="87">
        <v>23340</v>
      </c>
      <c r="O380" s="5">
        <v>26363</v>
      </c>
      <c r="P380" s="5">
        <v>22150</v>
      </c>
      <c r="Q380" s="5">
        <v>4983.54</v>
      </c>
      <c r="R380" s="5">
        <v>12079.94</v>
      </c>
      <c r="S380" s="5">
        <v>7395.21</v>
      </c>
      <c r="T380" s="5">
        <v>415</v>
      </c>
      <c r="U380" s="5">
        <v>415</v>
      </c>
      <c r="V380" s="5">
        <v>415</v>
      </c>
      <c r="W380" s="5">
        <v>-41.47</v>
      </c>
      <c r="X380" s="5">
        <v>-45.56</v>
      </c>
      <c r="Y380" s="5">
        <v>0</v>
      </c>
      <c r="Z380" s="5">
        <v>-1413</v>
      </c>
    </row>
    <row r="381" spans="1:26">
      <c r="A381" s="5" t="s">
        <v>2333</v>
      </c>
      <c r="B381" s="5" t="s">
        <v>1211</v>
      </c>
      <c r="C381" s="5" t="s">
        <v>1212</v>
      </c>
      <c r="D381" s="5" t="s">
        <v>496</v>
      </c>
      <c r="E381" s="87" t="s">
        <v>1213</v>
      </c>
      <c r="F381" s="5" t="s">
        <v>534</v>
      </c>
      <c r="G381" s="5" t="s">
        <v>502</v>
      </c>
      <c r="H381" s="5" t="s">
        <v>2334</v>
      </c>
      <c r="I381" s="5" t="s">
        <v>496</v>
      </c>
      <c r="J381" s="5" t="s">
        <v>2335</v>
      </c>
      <c r="K381" s="5" t="s">
        <v>2336</v>
      </c>
      <c r="L381" s="84" t="s">
        <v>496</v>
      </c>
      <c r="M381" s="5" t="s">
        <v>1733</v>
      </c>
      <c r="N381" s="87">
        <v>4536</v>
      </c>
      <c r="O381" s="5">
        <v>6659</v>
      </c>
      <c r="P381" s="5">
        <v>3897</v>
      </c>
      <c r="Q381" s="5">
        <v>1057.93</v>
      </c>
      <c r="R381" s="5">
        <v>3072.68</v>
      </c>
      <c r="S381" s="5">
        <v>1400.23</v>
      </c>
      <c r="T381" s="5">
        <v>415</v>
      </c>
      <c r="U381" s="5">
        <v>415</v>
      </c>
      <c r="V381" s="5">
        <v>415</v>
      </c>
      <c r="W381" s="5">
        <v>-12.26</v>
      </c>
      <c r="X381" s="5">
        <v>-16.46</v>
      </c>
      <c r="Y381" s="5">
        <v>0</v>
      </c>
      <c r="Z381" s="5">
        <v>-334.92</v>
      </c>
    </row>
    <row r="382" spans="1:26">
      <c r="A382" s="5" t="s">
        <v>2496</v>
      </c>
      <c r="B382" s="5" t="s">
        <v>1110</v>
      </c>
      <c r="C382" s="5" t="s">
        <v>1111</v>
      </c>
      <c r="D382" s="5" t="s">
        <v>496</v>
      </c>
      <c r="E382" s="87" t="s">
        <v>1112</v>
      </c>
      <c r="F382" s="5" t="s">
        <v>534</v>
      </c>
      <c r="G382" s="5" t="s">
        <v>502</v>
      </c>
      <c r="H382" s="5" t="s">
        <v>2497</v>
      </c>
      <c r="I382" s="5" t="s">
        <v>496</v>
      </c>
      <c r="J382" s="5" t="s">
        <v>2498</v>
      </c>
      <c r="K382" s="5" t="s">
        <v>2499</v>
      </c>
      <c r="L382" s="84" t="s">
        <v>496</v>
      </c>
      <c r="M382" s="5" t="s">
        <v>1733</v>
      </c>
      <c r="N382" s="87">
        <v>8312</v>
      </c>
      <c r="O382" s="5">
        <v>7042</v>
      </c>
      <c r="P382" s="5">
        <v>7377</v>
      </c>
      <c r="Q382" s="5">
        <v>1864.48</v>
      </c>
      <c r="R382" s="5">
        <v>3326.03</v>
      </c>
      <c r="S382" s="5">
        <v>2526.81</v>
      </c>
      <c r="T382" s="5">
        <v>415</v>
      </c>
      <c r="U382" s="5">
        <v>415</v>
      </c>
      <c r="V382" s="5">
        <v>415</v>
      </c>
      <c r="W382" s="5">
        <v>-5.69</v>
      </c>
      <c r="X382" s="5">
        <v>-9.99</v>
      </c>
      <c r="Y382" s="5">
        <v>0</v>
      </c>
      <c r="Z382" s="5">
        <v>-94.44</v>
      </c>
    </row>
    <row r="383" spans="1:26">
      <c r="A383" s="5" t="s">
        <v>2500</v>
      </c>
      <c r="B383" s="5" t="s">
        <v>1110</v>
      </c>
      <c r="C383" s="5" t="s">
        <v>1111</v>
      </c>
      <c r="D383" s="5" t="s">
        <v>496</v>
      </c>
      <c r="E383" s="87" t="s">
        <v>1112</v>
      </c>
      <c r="F383" s="5" t="s">
        <v>534</v>
      </c>
      <c r="G383" s="5" t="s">
        <v>502</v>
      </c>
      <c r="H383" s="5" t="s">
        <v>2501</v>
      </c>
      <c r="I383" s="5" t="s">
        <v>496</v>
      </c>
      <c r="J383" s="5" t="s">
        <v>2502</v>
      </c>
      <c r="K383" s="5" t="s">
        <v>2503</v>
      </c>
      <c r="L383" s="84" t="s">
        <v>496</v>
      </c>
      <c r="M383" s="5" t="s">
        <v>1733</v>
      </c>
      <c r="N383" s="87">
        <v>97200</v>
      </c>
      <c r="O383" s="5">
        <v>108486</v>
      </c>
      <c r="P383" s="5">
        <v>76402</v>
      </c>
      <c r="Q383" s="5">
        <v>18230.71</v>
      </c>
      <c r="R383" s="5">
        <v>47016.29</v>
      </c>
      <c r="S383" s="5">
        <v>20502.05</v>
      </c>
      <c r="T383" s="5">
        <v>415</v>
      </c>
      <c r="U383" s="5">
        <v>415</v>
      </c>
      <c r="V383" s="5">
        <v>415</v>
      </c>
      <c r="W383" s="5">
        <v>-3.34</v>
      </c>
      <c r="X383" s="5">
        <v>-3.34</v>
      </c>
      <c r="Y383" s="5">
        <v>0</v>
      </c>
      <c r="Z383" s="5">
        <v>0</v>
      </c>
    </row>
    <row r="384" spans="1:26">
      <c r="A384" s="5" t="s">
        <v>2504</v>
      </c>
      <c r="B384" s="5" t="s">
        <v>1110</v>
      </c>
      <c r="C384" s="5" t="s">
        <v>1111</v>
      </c>
      <c r="D384" s="5" t="s">
        <v>496</v>
      </c>
      <c r="E384" s="87" t="s">
        <v>1112</v>
      </c>
      <c r="F384" s="5" t="s">
        <v>534</v>
      </c>
      <c r="G384" s="5" t="s">
        <v>502</v>
      </c>
      <c r="H384" s="5" t="s">
        <v>2505</v>
      </c>
      <c r="I384" s="5" t="s">
        <v>496</v>
      </c>
      <c r="J384" s="5" t="s">
        <v>2506</v>
      </c>
      <c r="K384" s="5" t="s">
        <v>2507</v>
      </c>
      <c r="L384" s="84" t="s">
        <v>496</v>
      </c>
      <c r="M384" s="5" t="s">
        <v>1733</v>
      </c>
      <c r="N384" s="87">
        <v>28793</v>
      </c>
      <c r="O384" s="5">
        <v>29015</v>
      </c>
      <c r="P384" s="5">
        <v>8575</v>
      </c>
      <c r="Q384" s="5">
        <v>6125.19</v>
      </c>
      <c r="R384" s="5">
        <v>13276.35</v>
      </c>
      <c r="S384" s="5">
        <v>-918.94</v>
      </c>
      <c r="T384" s="5">
        <v>415</v>
      </c>
      <c r="U384" s="5">
        <v>415</v>
      </c>
      <c r="V384" s="5">
        <v>415</v>
      </c>
      <c r="W384" s="5">
        <v>-124.1</v>
      </c>
      <c r="X384" s="5">
        <v>-113.76</v>
      </c>
      <c r="Y384" s="5">
        <v>0</v>
      </c>
      <c r="Z384" s="5">
        <v>-4404.84</v>
      </c>
    </row>
    <row r="385" spans="1:26">
      <c r="A385" s="5" t="s">
        <v>2774</v>
      </c>
      <c r="B385" s="5" t="s">
        <v>900</v>
      </c>
      <c r="C385" s="5" t="s">
        <v>901</v>
      </c>
      <c r="D385" s="5" t="s">
        <v>496</v>
      </c>
      <c r="E385" s="87" t="s">
        <v>902</v>
      </c>
      <c r="F385" s="5" t="s">
        <v>508</v>
      </c>
      <c r="G385" s="5" t="s">
        <v>502</v>
      </c>
      <c r="H385" s="5" t="s">
        <v>2775</v>
      </c>
      <c r="I385" s="5" t="s">
        <v>496</v>
      </c>
      <c r="J385" s="5" t="s">
        <v>2776</v>
      </c>
      <c r="K385" s="5" t="s">
        <v>2777</v>
      </c>
      <c r="L385" s="84" t="s">
        <v>496</v>
      </c>
      <c r="M385" s="5" t="s">
        <v>1733</v>
      </c>
      <c r="N385" s="87">
        <v>18870</v>
      </c>
      <c r="O385" s="5">
        <v>19021</v>
      </c>
      <c r="P385" s="5">
        <v>16208</v>
      </c>
      <c r="Q385" s="5">
        <v>4057.47</v>
      </c>
      <c r="R385" s="5">
        <v>8701.14</v>
      </c>
      <c r="S385" s="5">
        <v>5379</v>
      </c>
      <c r="T385" s="5">
        <v>415</v>
      </c>
      <c r="U385" s="5">
        <v>415</v>
      </c>
      <c r="V385" s="5">
        <v>415</v>
      </c>
      <c r="W385" s="5">
        <v>-6.58</v>
      </c>
      <c r="X385" s="5">
        <v>-7.29</v>
      </c>
      <c r="Y385" s="5">
        <v>0</v>
      </c>
      <c r="Z385" s="5">
        <v>-118.68</v>
      </c>
    </row>
    <row r="386" spans="1:26">
      <c r="A386" s="5" t="s">
        <v>2778</v>
      </c>
      <c r="B386" s="5" t="s">
        <v>900</v>
      </c>
      <c r="C386" s="5" t="s">
        <v>901</v>
      </c>
      <c r="D386" s="5" t="s">
        <v>496</v>
      </c>
      <c r="E386" s="87" t="s">
        <v>902</v>
      </c>
      <c r="F386" s="5" t="s">
        <v>508</v>
      </c>
      <c r="G386" s="5" t="s">
        <v>502</v>
      </c>
      <c r="H386" s="5" t="s">
        <v>2779</v>
      </c>
      <c r="I386" s="5" t="s">
        <v>496</v>
      </c>
      <c r="J386" s="5" t="s">
        <v>2780</v>
      </c>
      <c r="K386" s="5" t="s">
        <v>2781</v>
      </c>
      <c r="L386" s="84" t="s">
        <v>496</v>
      </c>
      <c r="M386" s="5" t="s">
        <v>1733</v>
      </c>
      <c r="N386" s="87">
        <v>22</v>
      </c>
      <c r="O386" s="5">
        <v>39</v>
      </c>
      <c r="P386" s="5">
        <v>3272</v>
      </c>
      <c r="Q386" s="5">
        <v>101.7</v>
      </c>
      <c r="R386" s="5">
        <v>86.67</v>
      </c>
      <c r="S386" s="5">
        <v>1958.65</v>
      </c>
      <c r="T386" s="5">
        <v>415</v>
      </c>
      <c r="U386" s="5">
        <v>415</v>
      </c>
      <c r="V386" s="5">
        <v>415</v>
      </c>
      <c r="W386" s="5">
        <v>0</v>
      </c>
      <c r="X386" s="5">
        <v>0</v>
      </c>
      <c r="Y386" s="5">
        <v>0</v>
      </c>
      <c r="Z386" s="5">
        <v>-17285.04</v>
      </c>
    </row>
    <row r="387" spans="1:26">
      <c r="A387" s="5" t="s">
        <v>2782</v>
      </c>
      <c r="B387" s="5" t="s">
        <v>900</v>
      </c>
      <c r="C387" s="5" t="s">
        <v>901</v>
      </c>
      <c r="D387" s="5" t="s">
        <v>496</v>
      </c>
      <c r="E387" s="87" t="s">
        <v>902</v>
      </c>
      <c r="F387" s="5" t="s">
        <v>508</v>
      </c>
      <c r="G387" s="5" t="s">
        <v>502</v>
      </c>
      <c r="H387" s="5" t="s">
        <v>2783</v>
      </c>
      <c r="I387" s="5" t="s">
        <v>496</v>
      </c>
      <c r="J387" s="5" t="s">
        <v>2784</v>
      </c>
      <c r="K387" s="5" t="s">
        <v>2785</v>
      </c>
      <c r="L387" s="84" t="s">
        <v>496</v>
      </c>
      <c r="M387" s="5" t="s">
        <v>1733</v>
      </c>
      <c r="N387" s="87">
        <v>16615</v>
      </c>
      <c r="O387" s="5">
        <v>18604</v>
      </c>
      <c r="P387" s="5">
        <v>18405</v>
      </c>
      <c r="Q387" s="5">
        <v>3585.36</v>
      </c>
      <c r="R387" s="5">
        <v>8536.68</v>
      </c>
      <c r="S387" s="5">
        <v>6486.33</v>
      </c>
      <c r="T387" s="5">
        <v>415</v>
      </c>
      <c r="U387" s="5">
        <v>415</v>
      </c>
      <c r="V387" s="5">
        <v>415</v>
      </c>
      <c r="W387" s="5">
        <v>-138.52000000000001</v>
      </c>
      <c r="X387" s="5">
        <v>-139.4</v>
      </c>
      <c r="Y387" s="5">
        <v>0</v>
      </c>
      <c r="Z387" s="5">
        <v>-4915.8</v>
      </c>
    </row>
    <row r="388" spans="1:26">
      <c r="A388" s="5" t="s">
        <v>2076</v>
      </c>
      <c r="B388" s="5" t="s">
        <v>1424</v>
      </c>
      <c r="C388" s="5" t="s">
        <v>1425</v>
      </c>
      <c r="D388" s="5" t="s">
        <v>496</v>
      </c>
      <c r="E388" s="87" t="s">
        <v>1426</v>
      </c>
      <c r="F388" s="5" t="s">
        <v>605</v>
      </c>
      <c r="G388" s="5" t="s">
        <v>502</v>
      </c>
      <c r="H388" s="5" t="s">
        <v>2077</v>
      </c>
      <c r="I388" s="5" t="s">
        <v>496</v>
      </c>
      <c r="J388" s="5" t="s">
        <v>2078</v>
      </c>
      <c r="K388" s="5" t="s">
        <v>2079</v>
      </c>
      <c r="L388" s="84" t="s">
        <v>496</v>
      </c>
      <c r="M388" s="5" t="s">
        <v>1733</v>
      </c>
      <c r="N388" s="87">
        <v>16120</v>
      </c>
      <c r="O388" s="5">
        <v>19082</v>
      </c>
      <c r="P388" s="5">
        <v>24851</v>
      </c>
      <c r="Q388" s="5">
        <v>3471.96</v>
      </c>
      <c r="R388" s="5">
        <v>8682.23</v>
      </c>
      <c r="S388" s="5">
        <v>10507.39</v>
      </c>
      <c r="T388" s="5">
        <v>415</v>
      </c>
      <c r="U388" s="5">
        <v>415</v>
      </c>
      <c r="V388" s="5">
        <v>415</v>
      </c>
      <c r="W388" s="5">
        <v>-134.81</v>
      </c>
      <c r="X388" s="5">
        <v>-159.19</v>
      </c>
      <c r="Y388" s="5">
        <v>0</v>
      </c>
      <c r="Z388" s="5">
        <v>-5002.32</v>
      </c>
    </row>
    <row r="389" spans="1:26">
      <c r="A389" s="5" t="s">
        <v>2004</v>
      </c>
      <c r="B389" s="5" t="s">
        <v>1487</v>
      </c>
      <c r="C389" s="5" t="s">
        <v>1488</v>
      </c>
      <c r="D389" s="5" t="s">
        <v>496</v>
      </c>
      <c r="E389" s="87" t="s">
        <v>1489</v>
      </c>
      <c r="F389" s="5" t="s">
        <v>605</v>
      </c>
      <c r="G389" s="5" t="s">
        <v>502</v>
      </c>
      <c r="H389" s="5" t="s">
        <v>2005</v>
      </c>
      <c r="I389" s="5" t="s">
        <v>496</v>
      </c>
      <c r="J389" s="5" t="s">
        <v>2006</v>
      </c>
      <c r="K389" s="5" t="s">
        <v>2007</v>
      </c>
      <c r="L389" s="84" t="s">
        <v>496</v>
      </c>
      <c r="M389" s="5" t="s">
        <v>1733</v>
      </c>
      <c r="N389" s="87">
        <v>18424</v>
      </c>
      <c r="O389" s="5">
        <v>22357</v>
      </c>
      <c r="P389" s="5">
        <v>28893</v>
      </c>
      <c r="Q389" s="5">
        <v>3964.07</v>
      </c>
      <c r="R389" s="5">
        <v>10238.32</v>
      </c>
      <c r="S389" s="5">
        <v>12105.92</v>
      </c>
      <c r="T389" s="5">
        <v>415</v>
      </c>
      <c r="U389" s="5">
        <v>415</v>
      </c>
      <c r="V389" s="5">
        <v>415</v>
      </c>
      <c r="W389" s="5">
        <v>-28.64</v>
      </c>
      <c r="X389" s="5">
        <v>-162.29</v>
      </c>
      <c r="Y389" s="5">
        <v>0</v>
      </c>
      <c r="Z389" s="5">
        <v>-2874</v>
      </c>
    </row>
    <row r="390" spans="1:26">
      <c r="A390" s="5" t="s">
        <v>2508</v>
      </c>
      <c r="B390" s="5" t="s">
        <v>1101</v>
      </c>
      <c r="C390" s="5" t="s">
        <v>1102</v>
      </c>
      <c r="D390" s="5" t="s">
        <v>496</v>
      </c>
      <c r="E390" s="87" t="s">
        <v>1103</v>
      </c>
      <c r="F390" s="5" t="s">
        <v>605</v>
      </c>
      <c r="G390" s="5" t="s">
        <v>502</v>
      </c>
      <c r="H390" s="5" t="s">
        <v>2509</v>
      </c>
      <c r="I390" s="5" t="s">
        <v>496</v>
      </c>
      <c r="J390" s="5" t="s">
        <v>2510</v>
      </c>
      <c r="K390" s="5" t="s">
        <v>2511</v>
      </c>
      <c r="L390" s="84" t="s">
        <v>496</v>
      </c>
      <c r="M390" s="5" t="s">
        <v>1733</v>
      </c>
      <c r="N390" s="87">
        <v>1863</v>
      </c>
      <c r="O390" s="5">
        <v>761</v>
      </c>
      <c r="P390" s="5">
        <v>708</v>
      </c>
      <c r="Q390" s="5">
        <v>496.88</v>
      </c>
      <c r="R390" s="5">
        <v>393.72</v>
      </c>
      <c r="S390" s="5">
        <v>141.24</v>
      </c>
      <c r="T390" s="5">
        <v>415</v>
      </c>
      <c r="U390" s="5">
        <v>415</v>
      </c>
      <c r="V390" s="5">
        <v>415</v>
      </c>
      <c r="W390" s="5">
        <v>-5.59</v>
      </c>
      <c r="X390" s="5">
        <v>-5.85</v>
      </c>
      <c r="Y390" s="5">
        <v>0</v>
      </c>
      <c r="Z390" s="5">
        <v>-80.400000000000006</v>
      </c>
    </row>
    <row r="391" spans="1:26">
      <c r="A391" s="5" t="s">
        <v>2512</v>
      </c>
      <c r="B391" s="5" t="s">
        <v>1101</v>
      </c>
      <c r="C391" s="5" t="s">
        <v>2513</v>
      </c>
      <c r="D391" s="5" t="s">
        <v>496</v>
      </c>
      <c r="E391" s="87" t="s">
        <v>1103</v>
      </c>
      <c r="F391" s="5" t="s">
        <v>605</v>
      </c>
      <c r="G391" s="5" t="s">
        <v>502</v>
      </c>
      <c r="H391" s="5" t="s">
        <v>2514</v>
      </c>
      <c r="I391" s="5" t="s">
        <v>496</v>
      </c>
      <c r="J391" s="5" t="s">
        <v>2515</v>
      </c>
      <c r="K391" s="5" t="s">
        <v>2516</v>
      </c>
      <c r="L391" s="84" t="s">
        <v>496</v>
      </c>
      <c r="M391" s="5" t="s">
        <v>1733</v>
      </c>
      <c r="N391" s="87">
        <v>574</v>
      </c>
      <c r="O391" s="5">
        <v>617</v>
      </c>
      <c r="P391" s="5">
        <v>597</v>
      </c>
      <c r="Q391" s="5">
        <v>217.27</v>
      </c>
      <c r="R391" s="5">
        <v>318.52</v>
      </c>
      <c r="S391" s="5">
        <v>349.13</v>
      </c>
      <c r="T391" s="5">
        <v>415</v>
      </c>
      <c r="U391" s="5">
        <v>415</v>
      </c>
      <c r="V391" s="5">
        <v>415</v>
      </c>
      <c r="W391" s="5">
        <v>-26.47</v>
      </c>
      <c r="X391" s="5">
        <v>-30.34</v>
      </c>
      <c r="Y391" s="5">
        <v>0</v>
      </c>
      <c r="Z391" s="5">
        <v>-868.08</v>
      </c>
    </row>
    <row r="392" spans="1:26">
      <c r="A392" s="5" t="s">
        <v>3117</v>
      </c>
      <c r="B392" s="5" t="s">
        <v>644</v>
      </c>
      <c r="C392" s="5" t="s">
        <v>645</v>
      </c>
      <c r="D392" s="5" t="s">
        <v>496</v>
      </c>
      <c r="E392" s="87" t="s">
        <v>646</v>
      </c>
      <c r="F392" s="5" t="s">
        <v>605</v>
      </c>
      <c r="G392" s="5" t="s">
        <v>502</v>
      </c>
      <c r="H392" s="5" t="s">
        <v>3118</v>
      </c>
      <c r="I392" s="5" t="s">
        <v>496</v>
      </c>
      <c r="J392" s="5" t="s">
        <v>3119</v>
      </c>
      <c r="K392" s="5" t="s">
        <v>3120</v>
      </c>
      <c r="L392" s="84" t="s">
        <v>3121</v>
      </c>
      <c r="M392" s="5" t="s">
        <v>1733</v>
      </c>
      <c r="N392" s="87">
        <v>433</v>
      </c>
      <c r="O392" s="5">
        <v>0</v>
      </c>
      <c r="P392" s="5">
        <v>0</v>
      </c>
      <c r="Q392" s="5">
        <v>187.74</v>
      </c>
      <c r="R392" s="5">
        <v>37.17</v>
      </c>
      <c r="S392" s="5">
        <v>17.79</v>
      </c>
      <c r="T392" s="5">
        <v>415</v>
      </c>
      <c r="U392" s="5">
        <v>415</v>
      </c>
      <c r="V392" s="5">
        <v>415</v>
      </c>
      <c r="W392" s="5">
        <v>0</v>
      </c>
      <c r="X392" s="5">
        <v>-470.66</v>
      </c>
      <c r="Y392" s="5">
        <v>0</v>
      </c>
      <c r="Z392" s="5">
        <v>-9913.08</v>
      </c>
    </row>
    <row r="393" spans="1:26">
      <c r="A393" s="5" t="s">
        <v>2517</v>
      </c>
      <c r="B393" s="5" t="s">
        <v>1097</v>
      </c>
      <c r="C393" s="5" t="s">
        <v>1098</v>
      </c>
      <c r="D393" s="5" t="s">
        <v>496</v>
      </c>
      <c r="E393" s="87" t="s">
        <v>1099</v>
      </c>
      <c r="F393" s="5" t="s">
        <v>558</v>
      </c>
      <c r="G393" s="5" t="s">
        <v>502</v>
      </c>
      <c r="H393" s="5" t="s">
        <v>2518</v>
      </c>
      <c r="I393" s="5" t="s">
        <v>496</v>
      </c>
      <c r="J393" s="5" t="s">
        <v>2519</v>
      </c>
      <c r="K393" s="5" t="s">
        <v>2520</v>
      </c>
      <c r="L393" s="84" t="s">
        <v>496</v>
      </c>
      <c r="M393" s="5" t="s">
        <v>1733</v>
      </c>
      <c r="N393" s="87">
        <v>66350</v>
      </c>
      <c r="O393" s="5">
        <v>65196</v>
      </c>
      <c r="P393" s="5">
        <v>59725</v>
      </c>
      <c r="Q393" s="5">
        <v>12475.35</v>
      </c>
      <c r="R393" s="5">
        <v>28387.07</v>
      </c>
      <c r="S393" s="5">
        <v>18544.22</v>
      </c>
      <c r="T393" s="5">
        <v>415</v>
      </c>
      <c r="U393" s="5">
        <v>415</v>
      </c>
      <c r="V393" s="5">
        <v>415</v>
      </c>
      <c r="W393" s="5">
        <v>0</v>
      </c>
      <c r="X393" s="5">
        <v>0</v>
      </c>
      <c r="Y393" s="5">
        <v>0</v>
      </c>
      <c r="Z393" s="5">
        <v>-1192.96</v>
      </c>
    </row>
    <row r="394" spans="1:26">
      <c r="A394" s="5" t="s">
        <v>3194</v>
      </c>
      <c r="B394" s="5" t="s">
        <v>606</v>
      </c>
      <c r="C394" s="5" t="s">
        <v>607</v>
      </c>
      <c r="D394" s="5" t="s">
        <v>496</v>
      </c>
      <c r="E394" s="87" t="s">
        <v>608</v>
      </c>
      <c r="F394" s="5" t="s">
        <v>534</v>
      </c>
      <c r="G394" s="5" t="s">
        <v>502</v>
      </c>
      <c r="H394" s="5" t="s">
        <v>3195</v>
      </c>
      <c r="I394" s="5" t="s">
        <v>496</v>
      </c>
      <c r="J394" s="5" t="s">
        <v>3196</v>
      </c>
      <c r="K394" s="5" t="s">
        <v>3197</v>
      </c>
      <c r="L394" s="84" t="s">
        <v>496</v>
      </c>
      <c r="M394" s="5" t="s">
        <v>1733</v>
      </c>
      <c r="N394" s="87">
        <v>14882</v>
      </c>
      <c r="O394" s="5">
        <v>18443</v>
      </c>
      <c r="P394" s="5">
        <v>21594</v>
      </c>
      <c r="Q394" s="5">
        <v>3212.77</v>
      </c>
      <c r="R394" s="5">
        <v>8445.2199999999993</v>
      </c>
      <c r="S394" s="5">
        <v>0</v>
      </c>
      <c r="T394" s="5">
        <v>415</v>
      </c>
      <c r="U394" s="5">
        <v>415</v>
      </c>
      <c r="V394" s="5">
        <v>415</v>
      </c>
      <c r="W394" s="5">
        <v>0</v>
      </c>
      <c r="X394" s="5">
        <v>0</v>
      </c>
      <c r="Y394" s="5">
        <v>0</v>
      </c>
      <c r="Z394" s="5">
        <v>-1512.74</v>
      </c>
    </row>
    <row r="395" spans="1:26">
      <c r="A395" s="5" t="s">
        <v>2521</v>
      </c>
      <c r="B395" s="5" t="s">
        <v>1093</v>
      </c>
      <c r="C395" s="5" t="s">
        <v>1094</v>
      </c>
      <c r="D395" s="5" t="s">
        <v>496</v>
      </c>
      <c r="E395" s="87" t="s">
        <v>1095</v>
      </c>
      <c r="F395" s="5" t="s">
        <v>534</v>
      </c>
      <c r="G395" s="5" t="s">
        <v>502</v>
      </c>
      <c r="H395" s="5" t="s">
        <v>2522</v>
      </c>
      <c r="I395" s="5" t="s">
        <v>496</v>
      </c>
      <c r="J395" s="5" t="s">
        <v>2523</v>
      </c>
      <c r="K395" s="5" t="s">
        <v>2524</v>
      </c>
      <c r="L395" s="84" t="s">
        <v>496</v>
      </c>
      <c r="M395" s="5" t="s">
        <v>1733</v>
      </c>
      <c r="N395" s="87">
        <v>26522</v>
      </c>
      <c r="O395" s="5">
        <v>22152</v>
      </c>
      <c r="P395" s="5">
        <v>19752</v>
      </c>
      <c r="Q395" s="5">
        <v>5679.96</v>
      </c>
      <c r="R395" s="5">
        <v>10180.42</v>
      </c>
      <c r="S395" s="5">
        <v>6533.63</v>
      </c>
      <c r="T395" s="5">
        <v>415</v>
      </c>
      <c r="U395" s="5">
        <v>415</v>
      </c>
      <c r="V395" s="5">
        <v>415</v>
      </c>
      <c r="W395" s="5">
        <v>0</v>
      </c>
      <c r="X395" s="5">
        <v>0</v>
      </c>
      <c r="Y395" s="5">
        <v>0</v>
      </c>
      <c r="Z395" s="5">
        <v>-3832.06</v>
      </c>
    </row>
    <row r="396" spans="1:26">
      <c r="A396" s="5" t="s">
        <v>2529</v>
      </c>
      <c r="B396" s="5" t="s">
        <v>1086</v>
      </c>
      <c r="C396" s="5" t="s">
        <v>1087</v>
      </c>
      <c r="D396" s="5" t="s">
        <v>496</v>
      </c>
      <c r="E396" s="87" t="s">
        <v>1088</v>
      </c>
      <c r="F396" s="5" t="s">
        <v>534</v>
      </c>
      <c r="G396" s="5" t="s">
        <v>502</v>
      </c>
      <c r="H396" s="5" t="s">
        <v>2530</v>
      </c>
      <c r="I396" s="5" t="s">
        <v>496</v>
      </c>
      <c r="J396" s="5" t="s">
        <v>2531</v>
      </c>
      <c r="K396" s="5" t="s">
        <v>2532</v>
      </c>
      <c r="L396" s="84" t="s">
        <v>496</v>
      </c>
      <c r="M396" s="5" t="s">
        <v>1733</v>
      </c>
      <c r="N396" s="87">
        <v>71700</v>
      </c>
      <c r="O396" s="5">
        <v>71565</v>
      </c>
      <c r="P396" s="5">
        <v>85550</v>
      </c>
      <c r="Q396" s="5">
        <v>13473.43</v>
      </c>
      <c r="R396" s="5">
        <v>31084.17</v>
      </c>
      <c r="S396" s="5">
        <v>30080.46</v>
      </c>
      <c r="T396" s="5">
        <v>415</v>
      </c>
      <c r="U396" s="5">
        <v>415</v>
      </c>
      <c r="V396" s="5">
        <v>415</v>
      </c>
      <c r="W396" s="5">
        <v>0</v>
      </c>
      <c r="X396" s="5">
        <v>0</v>
      </c>
      <c r="Y396" s="5">
        <v>0</v>
      </c>
      <c r="Z396" s="5">
        <v>-126.06</v>
      </c>
    </row>
    <row r="397" spans="1:26">
      <c r="A397" s="5" t="s">
        <v>3138</v>
      </c>
      <c r="B397" s="5" t="s">
        <v>625</v>
      </c>
      <c r="C397" s="5" t="s">
        <v>626</v>
      </c>
      <c r="D397" s="5" t="s">
        <v>496</v>
      </c>
      <c r="E397" s="87" t="s">
        <v>627</v>
      </c>
      <c r="F397" s="5" t="s">
        <v>601</v>
      </c>
      <c r="G397" s="5" t="s">
        <v>502</v>
      </c>
      <c r="H397" s="5" t="s">
        <v>3139</v>
      </c>
      <c r="I397" s="5" t="s">
        <v>496</v>
      </c>
      <c r="J397" s="5" t="s">
        <v>3140</v>
      </c>
      <c r="K397" s="5" t="s">
        <v>3141</v>
      </c>
      <c r="L397" s="84" t="s">
        <v>496</v>
      </c>
      <c r="M397" s="5" t="s">
        <v>1733</v>
      </c>
      <c r="N397" s="87">
        <v>25900</v>
      </c>
      <c r="O397" s="5">
        <v>25334</v>
      </c>
      <c r="P397" s="5">
        <v>24520</v>
      </c>
      <c r="Q397" s="5">
        <v>5519.52</v>
      </c>
      <c r="R397" s="5">
        <v>11647.02</v>
      </c>
      <c r="S397" s="5">
        <v>8531.5300000000007</v>
      </c>
      <c r="T397" s="5">
        <v>415</v>
      </c>
      <c r="U397" s="5">
        <v>415</v>
      </c>
      <c r="V397" s="5">
        <v>415</v>
      </c>
      <c r="W397" s="5">
        <v>0</v>
      </c>
      <c r="X397" s="5">
        <v>0</v>
      </c>
      <c r="Y397" s="5">
        <v>0</v>
      </c>
      <c r="Z397" s="5">
        <v>-5797.44</v>
      </c>
    </row>
    <row r="398" spans="1:26">
      <c r="A398" s="5" t="s">
        <v>3068</v>
      </c>
      <c r="B398" s="5" t="s">
        <v>698</v>
      </c>
      <c r="C398" s="5" t="s">
        <v>699</v>
      </c>
      <c r="D398" s="5" t="s">
        <v>496</v>
      </c>
      <c r="E398" s="87" t="s">
        <v>700</v>
      </c>
      <c r="F398" s="5" t="s">
        <v>601</v>
      </c>
      <c r="G398" s="5" t="s">
        <v>502</v>
      </c>
      <c r="H398" s="5" t="s">
        <v>3069</v>
      </c>
      <c r="I398" s="5" t="s">
        <v>496</v>
      </c>
      <c r="J398" s="5" t="s">
        <v>3070</v>
      </c>
      <c r="K398" s="5" t="s">
        <v>3071</v>
      </c>
      <c r="L398" s="84" t="s">
        <v>496</v>
      </c>
      <c r="M398" s="5" t="s">
        <v>1733</v>
      </c>
      <c r="N398" s="87">
        <v>37410</v>
      </c>
      <c r="O398" s="5">
        <v>29061</v>
      </c>
      <c r="P398" s="5">
        <v>35188</v>
      </c>
      <c r="Q398" s="5">
        <v>7959.45</v>
      </c>
      <c r="R398" s="5">
        <v>13380.37</v>
      </c>
      <c r="S398" s="5">
        <v>11980.18</v>
      </c>
      <c r="T398" s="5">
        <v>415</v>
      </c>
      <c r="U398" s="5">
        <v>415</v>
      </c>
      <c r="V398" s="5">
        <v>415</v>
      </c>
      <c r="W398" s="5">
        <v>0</v>
      </c>
      <c r="X398" s="5">
        <v>0</v>
      </c>
      <c r="Y398" s="5">
        <v>0</v>
      </c>
      <c r="Z398" s="5">
        <v>-1928.44</v>
      </c>
    </row>
    <row r="399" spans="1:26">
      <c r="A399" s="5" t="s">
        <v>1818</v>
      </c>
      <c r="B399" s="5" t="s">
        <v>1635</v>
      </c>
      <c r="C399" s="5" t="s">
        <v>1636</v>
      </c>
      <c r="D399" s="5" t="s">
        <v>496</v>
      </c>
      <c r="E399" s="87" t="s">
        <v>1637</v>
      </c>
      <c r="F399" s="5" t="s">
        <v>519</v>
      </c>
      <c r="G399" s="5" t="s">
        <v>502</v>
      </c>
      <c r="H399" s="5" t="s">
        <v>1819</v>
      </c>
      <c r="I399" s="5" t="s">
        <v>496</v>
      </c>
      <c r="J399" s="5" t="s">
        <v>1820</v>
      </c>
      <c r="K399" s="5" t="s">
        <v>1821</v>
      </c>
      <c r="L399" s="84" t="s">
        <v>496</v>
      </c>
      <c r="M399" s="5" t="s">
        <v>1733</v>
      </c>
      <c r="N399" s="87">
        <v>61050</v>
      </c>
      <c r="O399" s="5">
        <v>69484</v>
      </c>
      <c r="P399" s="5">
        <v>67139</v>
      </c>
      <c r="Q399" s="5">
        <v>11486.59</v>
      </c>
      <c r="R399" s="5">
        <v>30246.92</v>
      </c>
      <c r="S399" s="5">
        <v>21575.71</v>
      </c>
      <c r="T399" s="5">
        <v>415</v>
      </c>
      <c r="U399" s="5">
        <v>415</v>
      </c>
      <c r="V399" s="5">
        <v>415</v>
      </c>
      <c r="W399" s="5">
        <v>0</v>
      </c>
      <c r="X399" s="5">
        <v>0</v>
      </c>
      <c r="Y399" s="5">
        <v>0</v>
      </c>
      <c r="Z399" s="5">
        <v>0</v>
      </c>
    </row>
    <row r="400" spans="1:26">
      <c r="A400" s="5" t="s">
        <v>1822</v>
      </c>
      <c r="B400" s="5" t="s">
        <v>1635</v>
      </c>
      <c r="C400" s="5" t="s">
        <v>1636</v>
      </c>
      <c r="D400" s="5" t="s">
        <v>496</v>
      </c>
      <c r="E400" s="87" t="s">
        <v>1637</v>
      </c>
      <c r="F400" s="5" t="s">
        <v>519</v>
      </c>
      <c r="G400" s="5" t="s">
        <v>502</v>
      </c>
      <c r="H400" s="5" t="s">
        <v>1823</v>
      </c>
      <c r="I400" s="5" t="s">
        <v>496</v>
      </c>
      <c r="J400" s="5" t="s">
        <v>1824</v>
      </c>
      <c r="K400" s="5" t="s">
        <v>1825</v>
      </c>
      <c r="L400" s="84" t="s">
        <v>496</v>
      </c>
      <c r="M400" s="5" t="s">
        <v>1733</v>
      </c>
      <c r="N400" s="87">
        <v>51150</v>
      </c>
      <c r="O400" s="5">
        <v>66875</v>
      </c>
      <c r="P400" s="5">
        <v>64462</v>
      </c>
      <c r="Q400" s="5">
        <v>10805.85</v>
      </c>
      <c r="R400" s="5">
        <v>30625.05</v>
      </c>
      <c r="S400" s="5">
        <v>22160.68</v>
      </c>
      <c r="T400" s="5">
        <v>415</v>
      </c>
      <c r="U400" s="5">
        <v>415</v>
      </c>
      <c r="V400" s="5">
        <v>415</v>
      </c>
      <c r="W400" s="5">
        <v>0</v>
      </c>
      <c r="X400" s="5">
        <v>0</v>
      </c>
      <c r="Y400" s="5">
        <v>0</v>
      </c>
      <c r="Z400" s="5">
        <v>-15</v>
      </c>
    </row>
    <row r="401" spans="1:26">
      <c r="A401" s="5" t="s">
        <v>1826</v>
      </c>
      <c r="B401" s="5" t="s">
        <v>1635</v>
      </c>
      <c r="C401" s="5" t="s">
        <v>1636</v>
      </c>
      <c r="D401" s="5" t="s">
        <v>496</v>
      </c>
      <c r="E401" s="87" t="s">
        <v>1637</v>
      </c>
      <c r="F401" s="5" t="s">
        <v>519</v>
      </c>
      <c r="G401" s="5" t="s">
        <v>502</v>
      </c>
      <c r="H401" s="5" t="s">
        <v>1827</v>
      </c>
      <c r="I401" s="5" t="s">
        <v>496</v>
      </c>
      <c r="J401" s="5" t="s">
        <v>1828</v>
      </c>
      <c r="K401" s="5" t="s">
        <v>1829</v>
      </c>
      <c r="L401" s="84" t="s">
        <v>496</v>
      </c>
      <c r="M401" s="5" t="s">
        <v>1733</v>
      </c>
      <c r="N401" s="87">
        <v>7643</v>
      </c>
      <c r="O401" s="5">
        <v>4290</v>
      </c>
      <c r="P401" s="5">
        <v>6352</v>
      </c>
      <c r="Q401" s="5">
        <v>1697.22</v>
      </c>
      <c r="R401" s="5">
        <v>1992.56</v>
      </c>
      <c r="S401" s="5">
        <v>2091.89</v>
      </c>
      <c r="T401" s="5">
        <v>415</v>
      </c>
      <c r="U401" s="5">
        <v>415</v>
      </c>
      <c r="V401" s="5">
        <v>415</v>
      </c>
      <c r="W401" s="5">
        <v>0</v>
      </c>
      <c r="X401" s="5">
        <v>0</v>
      </c>
      <c r="Y401" s="5">
        <v>0</v>
      </c>
      <c r="Z401" s="5">
        <v>-15</v>
      </c>
    </row>
    <row r="402" spans="1:26">
      <c r="A402" s="5" t="s">
        <v>2533</v>
      </c>
      <c r="B402" s="5" t="s">
        <v>1082</v>
      </c>
      <c r="C402" s="5" t="s">
        <v>1083</v>
      </c>
      <c r="D402" s="5" t="s">
        <v>496</v>
      </c>
      <c r="E402" s="87" t="s">
        <v>1084</v>
      </c>
      <c r="F402" s="5" t="s">
        <v>534</v>
      </c>
      <c r="G402" s="5" t="s">
        <v>502</v>
      </c>
      <c r="H402" s="5" t="s">
        <v>2534</v>
      </c>
      <c r="I402" s="5" t="s">
        <v>496</v>
      </c>
      <c r="J402" s="5" t="s">
        <v>2535</v>
      </c>
      <c r="K402" s="5" t="s">
        <v>2536</v>
      </c>
      <c r="L402" s="84" t="s">
        <v>496</v>
      </c>
      <c r="M402" s="5" t="s">
        <v>1733</v>
      </c>
      <c r="N402" s="87">
        <v>6240</v>
      </c>
      <c r="O402" s="5">
        <v>6324</v>
      </c>
      <c r="P402" s="5">
        <v>10835</v>
      </c>
      <c r="Q402" s="5">
        <v>1403.49</v>
      </c>
      <c r="R402" s="5">
        <v>2919.96</v>
      </c>
      <c r="S402" s="5">
        <v>4721.8500000000004</v>
      </c>
      <c r="T402" s="5">
        <v>415</v>
      </c>
      <c r="U402" s="5">
        <v>415</v>
      </c>
      <c r="V402" s="5">
        <v>415</v>
      </c>
      <c r="W402" s="5">
        <v>0</v>
      </c>
      <c r="X402" s="5">
        <v>0</v>
      </c>
      <c r="Y402" s="5">
        <v>0</v>
      </c>
      <c r="Z402" s="5">
        <v>-15</v>
      </c>
    </row>
    <row r="403" spans="1:26">
      <c r="A403" s="5" t="s">
        <v>2537</v>
      </c>
      <c r="B403" s="5" t="s">
        <v>1078</v>
      </c>
      <c r="C403" s="5" t="s">
        <v>1079</v>
      </c>
      <c r="D403" s="5" t="s">
        <v>496</v>
      </c>
      <c r="E403" s="87" t="s">
        <v>1080</v>
      </c>
      <c r="F403" s="5" t="s">
        <v>605</v>
      </c>
      <c r="G403" s="5" t="s">
        <v>502</v>
      </c>
      <c r="H403" s="5" t="s">
        <v>2538</v>
      </c>
      <c r="I403" s="5" t="s">
        <v>496</v>
      </c>
      <c r="J403" s="5" t="s">
        <v>2539</v>
      </c>
      <c r="K403" s="5" t="s">
        <v>2540</v>
      </c>
      <c r="L403" s="84" t="s">
        <v>496</v>
      </c>
      <c r="M403" s="5" t="s">
        <v>1733</v>
      </c>
      <c r="N403" s="87">
        <v>88650</v>
      </c>
      <c r="O403" s="5">
        <v>109144</v>
      </c>
      <c r="P403" s="5">
        <v>105134</v>
      </c>
      <c r="Q403" s="5">
        <v>16635.64</v>
      </c>
      <c r="R403" s="5">
        <v>47358.8</v>
      </c>
      <c r="S403" s="5">
        <v>37826.879999999997</v>
      </c>
      <c r="T403" s="5">
        <v>415</v>
      </c>
      <c r="U403" s="5">
        <v>415</v>
      </c>
      <c r="V403" s="5">
        <v>415</v>
      </c>
      <c r="W403" s="5">
        <v>0</v>
      </c>
      <c r="X403" s="5">
        <v>0</v>
      </c>
      <c r="Y403" s="5">
        <v>0</v>
      </c>
      <c r="Z403" s="5">
        <v>0</v>
      </c>
    </row>
    <row r="404" spans="1:26">
      <c r="A404" s="5" t="s">
        <v>2951</v>
      </c>
      <c r="B404" s="5" t="s">
        <v>803</v>
      </c>
      <c r="C404" s="5" t="s">
        <v>804</v>
      </c>
      <c r="D404" s="5" t="s">
        <v>496</v>
      </c>
      <c r="E404" s="87" t="s">
        <v>805</v>
      </c>
      <c r="F404" s="5" t="s">
        <v>806</v>
      </c>
      <c r="G404" s="5" t="s">
        <v>502</v>
      </c>
      <c r="H404" s="5" t="s">
        <v>2952</v>
      </c>
      <c r="I404" s="5" t="s">
        <v>496</v>
      </c>
      <c r="J404" s="5" t="s">
        <v>2953</v>
      </c>
      <c r="K404" s="5" t="s">
        <v>2954</v>
      </c>
      <c r="L404" s="84" t="s">
        <v>496</v>
      </c>
      <c r="M404" s="5" t="s">
        <v>1733</v>
      </c>
      <c r="N404" s="87">
        <v>236</v>
      </c>
      <c r="O404" s="5">
        <v>1079</v>
      </c>
      <c r="P404" s="5">
        <v>638</v>
      </c>
      <c r="Q404" s="5">
        <v>146.49</v>
      </c>
      <c r="R404" s="5">
        <v>516.37</v>
      </c>
      <c r="S404" s="5">
        <v>444.54</v>
      </c>
      <c r="T404" s="5">
        <v>415</v>
      </c>
      <c r="U404" s="5">
        <v>415</v>
      </c>
      <c r="V404" s="5">
        <v>415</v>
      </c>
      <c r="W404" s="5">
        <v>0</v>
      </c>
      <c r="X404" s="5">
        <v>0</v>
      </c>
      <c r="Y404" s="5">
        <v>0</v>
      </c>
      <c r="Z404" s="5">
        <v>0</v>
      </c>
    </row>
  </sheetData>
  <autoFilter ref="A10:V10" xr:uid="{00000000-0009-0000-0000-000005000000}">
    <sortState xmlns:xlrd2="http://schemas.microsoft.com/office/spreadsheetml/2017/richdata2" ref="A11:V404">
      <sortCondition ref="E10"/>
    </sortState>
  </autoFilter>
  <pageMargins left="0.7" right="0.7" top="0.43888888888888899" bottom="0.43888888888888899" header="0.3" footer="0.3"/>
  <pageSetup paperSize="9" orientation="portrait" horizontalDpi="300" verticalDpi="300"/>
  <headerFooter>
    <oddHeader>&amp;C&amp;"Arial,Regular"&amp;10&amp;Kffffff&amp;A</oddHeader>
    <oddFooter>&amp;L&amp;"Arial,Regular"&amp;10&amp;Kffffffdavidberlin / energie.smart.nutzen&amp;C&amp;"Arial,Regular"&amp;10&amp;Kffffff&amp;A&amp;R&amp;"Arial,Regular"&amp;10&amp;Kffffff&amp;D                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19"/>
  <sheetViews>
    <sheetView tabSelected="1" view="pageBreakPreview" topLeftCell="A91" zoomScale="80" zoomScaleNormal="100" zoomScaleSheetLayoutView="80" workbookViewId="0">
      <selection activeCell="A104" sqref="A104"/>
    </sheetView>
  </sheetViews>
  <sheetFormatPr baseColWidth="10" defaultRowHeight="14.25"/>
  <cols>
    <col min="1" max="1" width="30.5" customWidth="1"/>
    <col min="2" max="2" width="51.125" customWidth="1"/>
    <col min="3" max="4" width="17.625" customWidth="1"/>
    <col min="5" max="5" width="20.375" style="46" customWidth="1"/>
    <col min="6" max="6" width="17.625" style="46" customWidth="1"/>
    <col min="7" max="8" width="17.625" customWidth="1"/>
  </cols>
  <sheetData>
    <row r="1" spans="1:8" s="46" customFormat="1">
      <c r="A1" s="95"/>
      <c r="B1" s="95"/>
      <c r="C1" s="95"/>
      <c r="D1" s="95"/>
      <c r="E1" s="95"/>
      <c r="F1" s="95"/>
      <c r="G1" s="95"/>
      <c r="H1" s="95"/>
    </row>
    <row r="2" spans="1:8" s="46" customFormat="1">
      <c r="A2" s="95"/>
      <c r="B2" s="95"/>
      <c r="C2" s="95"/>
      <c r="D2" s="95"/>
      <c r="E2" s="95"/>
      <c r="F2" s="95"/>
      <c r="G2" s="95"/>
      <c r="H2" s="95"/>
    </row>
    <row r="3" spans="1:8" s="46" customFormat="1" ht="12.75" customHeight="1">
      <c r="A3" s="95"/>
      <c r="B3" s="95"/>
      <c r="C3" s="95"/>
      <c r="D3" s="95"/>
      <c r="E3" s="95"/>
      <c r="F3" s="95"/>
      <c r="G3" s="95"/>
      <c r="H3" s="95"/>
    </row>
    <row r="4" spans="1:8" s="46" customFormat="1" ht="12.75" customHeight="1">
      <c r="A4" s="95"/>
      <c r="B4" s="95"/>
      <c r="C4" s="95"/>
      <c r="D4" s="95"/>
      <c r="E4" s="95"/>
      <c r="F4" s="95"/>
      <c r="G4" s="95"/>
      <c r="H4" s="95"/>
    </row>
    <row r="5" spans="1:8" s="46" customFormat="1" ht="15">
      <c r="A5" s="96" t="s">
        <v>4710</v>
      </c>
      <c r="B5" s="95"/>
      <c r="C5" s="95"/>
      <c r="D5" s="95"/>
      <c r="E5" s="95"/>
      <c r="F5" s="95"/>
      <c r="G5" s="95"/>
      <c r="H5" s="95"/>
    </row>
    <row r="6" spans="1:8" s="46" customFormat="1">
      <c r="A6" s="95"/>
      <c r="B6" s="95"/>
      <c r="C6" s="95"/>
      <c r="D6" s="95"/>
      <c r="E6" s="95"/>
      <c r="F6" s="95"/>
      <c r="G6" s="95"/>
      <c r="H6" s="95"/>
    </row>
    <row r="7" spans="1:8" ht="38.25" customHeight="1">
      <c r="A7" s="97" t="s">
        <v>4703</v>
      </c>
      <c r="B7" s="98" t="s">
        <v>4704</v>
      </c>
      <c r="C7" s="98" t="s">
        <v>4705</v>
      </c>
      <c r="D7" s="99" t="s">
        <v>4725</v>
      </c>
      <c r="E7" s="99" t="s">
        <v>4720</v>
      </c>
      <c r="F7" s="99" t="s">
        <v>4723</v>
      </c>
      <c r="G7" s="99" t="s">
        <v>4709</v>
      </c>
      <c r="H7" s="100" t="s">
        <v>4726</v>
      </c>
    </row>
    <row r="8" spans="1:8" ht="15">
      <c r="A8" s="101" t="s">
        <v>539</v>
      </c>
      <c r="B8" s="102" t="s">
        <v>537</v>
      </c>
      <c r="C8" s="101" t="s">
        <v>32</v>
      </c>
      <c r="D8" s="106">
        <f>SUM(Tabelle2[[#This Row],[2024 Fernwärme 
kWh/a]:[2024 Gas 
kWh/a]])</f>
        <v>93992</v>
      </c>
      <c r="E8" s="106">
        <v>93992</v>
      </c>
      <c r="F8" s="106">
        <v>0</v>
      </c>
      <c r="G8" s="106">
        <v>19430</v>
      </c>
      <c r="H8" s="106">
        <f>SUM(Tabelle2[[#This Row],[2024 Fernwärme 
kWh/a]:[2024 Strom 
kWh/a]])</f>
        <v>113422</v>
      </c>
    </row>
    <row r="9" spans="1:8" ht="15">
      <c r="A9" s="101" t="s">
        <v>544</v>
      </c>
      <c r="B9" s="102" t="s">
        <v>542</v>
      </c>
      <c r="C9" s="101" t="s">
        <v>32</v>
      </c>
      <c r="D9" s="106">
        <f>SUM(Tabelle2[[#This Row],[2024 Fernwärme 
kWh/a]:[2024 Gas 
kWh/a]])</f>
        <v>800265</v>
      </c>
      <c r="E9" s="106">
        <v>800265</v>
      </c>
      <c r="F9" s="106">
        <v>0</v>
      </c>
      <c r="G9" s="106">
        <v>100329</v>
      </c>
      <c r="H9" s="106">
        <f>SUM(Tabelle2[[#This Row],[2024 Fernwärme 
kWh/a]:[2024 Strom 
kWh/a]])</f>
        <v>900594</v>
      </c>
    </row>
    <row r="10" spans="1:8" ht="17.25" customHeight="1">
      <c r="A10" s="101" t="s">
        <v>1590</v>
      </c>
      <c r="B10" s="102" t="s">
        <v>4759</v>
      </c>
      <c r="C10" s="101" t="s">
        <v>32</v>
      </c>
      <c r="D10" s="106">
        <f>SUM(Tabelle2[[#This Row],[2024 Fernwärme 
kWh/a]:[2024 Gas 
kWh/a]])</f>
        <v>1779370</v>
      </c>
      <c r="E10" s="106">
        <v>1779370</v>
      </c>
      <c r="F10" s="106">
        <v>0</v>
      </c>
      <c r="G10" s="106">
        <v>0</v>
      </c>
      <c r="H10" s="106">
        <f>SUM(Tabelle2[[#This Row],[2024 Fernwärme 
kWh/a]:[2024 Strom 
kWh/a]])</f>
        <v>1779370</v>
      </c>
    </row>
    <row r="11" spans="1:8" ht="15">
      <c r="A11" s="101" t="s">
        <v>1590</v>
      </c>
      <c r="B11" s="102" t="s">
        <v>4759</v>
      </c>
      <c r="C11" s="101"/>
      <c r="D11" s="106">
        <f>SUM(Tabelle2[[#This Row],[2024 Fernwärme 
kWh/a]:[2024 Gas 
kWh/a]])</f>
        <v>0</v>
      </c>
      <c r="E11" s="106"/>
      <c r="F11" s="106">
        <v>0</v>
      </c>
      <c r="G11" s="106">
        <v>417815</v>
      </c>
      <c r="H11" s="106">
        <f>SUM(Tabelle2[[#This Row],[2024 Fernwärme 
kWh/a]:[2024 Strom 
kWh/a]])</f>
        <v>417815</v>
      </c>
    </row>
    <row r="12" spans="1:8" ht="17.25" customHeight="1">
      <c r="A12" s="101" t="s">
        <v>1698</v>
      </c>
      <c r="B12" s="102" t="s">
        <v>1697</v>
      </c>
      <c r="C12" s="101" t="s">
        <v>31</v>
      </c>
      <c r="D12" s="106">
        <f>SUM(Tabelle2[[#This Row],[2024 Fernwärme 
kWh/a]:[2024 Gas 
kWh/a]])</f>
        <v>216366</v>
      </c>
      <c r="E12" s="106">
        <v>0</v>
      </c>
      <c r="F12" s="106">
        <v>216366</v>
      </c>
      <c r="G12" s="106">
        <v>61518</v>
      </c>
      <c r="H12" s="106">
        <f>SUM(Tabelle2[[#This Row],[2024 Fernwärme 
kWh/a]:[2024 Strom 
kWh/a]])</f>
        <v>277884</v>
      </c>
    </row>
    <row r="13" spans="1:8" ht="17.25" customHeight="1">
      <c r="A13" s="101" t="s">
        <v>783</v>
      </c>
      <c r="B13" s="102" t="s">
        <v>782</v>
      </c>
      <c r="C13" s="101" t="s">
        <v>31</v>
      </c>
      <c r="D13" s="106">
        <f>SUM(Tabelle2[[#This Row],[2024 Fernwärme 
kWh/a]:[2024 Gas 
kWh/a]])</f>
        <v>32888</v>
      </c>
      <c r="E13" s="106">
        <v>0</v>
      </c>
      <c r="F13" s="106">
        <v>32888</v>
      </c>
      <c r="G13" s="106">
        <v>7737</v>
      </c>
      <c r="H13" s="106">
        <f>SUM(Tabelle2[[#This Row],[2024 Fernwärme 
kWh/a]:[2024 Strom 
kWh/a]])</f>
        <v>40625</v>
      </c>
    </row>
    <row r="14" spans="1:8" ht="15">
      <c r="A14" s="101" t="s">
        <v>1414</v>
      </c>
      <c r="B14" s="102" t="s">
        <v>1413</v>
      </c>
      <c r="C14" s="101" t="s">
        <v>31</v>
      </c>
      <c r="D14" s="106">
        <f>SUM(Tabelle2[[#This Row],[2024 Fernwärme 
kWh/a]:[2024 Gas 
kWh/a]])</f>
        <v>283657</v>
      </c>
      <c r="E14" s="106">
        <v>0</v>
      </c>
      <c r="F14" s="106">
        <v>283657</v>
      </c>
      <c r="G14" s="106">
        <v>27720</v>
      </c>
      <c r="H14" s="106">
        <f>SUM(Tabelle2[[#This Row],[2024 Fernwärme 
kWh/a]:[2024 Strom 
kWh/a]])</f>
        <v>311377</v>
      </c>
    </row>
    <row r="15" spans="1:8" ht="15" customHeight="1">
      <c r="A15" s="101" t="s">
        <v>1559</v>
      </c>
      <c r="B15" s="102" t="s">
        <v>1558</v>
      </c>
      <c r="C15" s="101" t="s">
        <v>31</v>
      </c>
      <c r="D15" s="106">
        <f>SUM(Tabelle2[[#This Row],[2024 Fernwärme 
kWh/a]:[2024 Gas 
kWh/a]])</f>
        <v>71367</v>
      </c>
      <c r="E15" s="106">
        <v>0</v>
      </c>
      <c r="F15" s="106">
        <v>71367</v>
      </c>
      <c r="G15" s="106">
        <v>13264</v>
      </c>
      <c r="H15" s="106">
        <f>SUM(Tabelle2[[#This Row],[2024 Fernwärme 
kWh/a]:[2024 Strom 
kWh/a]])</f>
        <v>84631</v>
      </c>
    </row>
    <row r="16" spans="1:8" ht="16.5" customHeight="1">
      <c r="A16" s="101" t="s">
        <v>1693</v>
      </c>
      <c r="B16" s="102" t="s">
        <v>1692</v>
      </c>
      <c r="C16" s="101" t="s">
        <v>31</v>
      </c>
      <c r="D16" s="106">
        <f>SUM(Tabelle2[[#This Row],[2024 Fernwärme 
kWh/a]:[2024 Gas 
kWh/a]])</f>
        <v>1259832</v>
      </c>
      <c r="E16" s="106">
        <v>0</v>
      </c>
      <c r="F16" s="106">
        <v>1259832</v>
      </c>
      <c r="G16" s="106">
        <v>43134</v>
      </c>
      <c r="H16" s="106">
        <f>SUM(Tabelle2[[#This Row],[2024 Fernwärme 
kWh/a]:[2024 Strom 
kWh/a]])</f>
        <v>1302966</v>
      </c>
    </row>
    <row r="17" spans="1:8" ht="15">
      <c r="A17" s="102" t="s">
        <v>1576</v>
      </c>
      <c r="B17" s="102" t="s">
        <v>1575</v>
      </c>
      <c r="C17" s="101"/>
      <c r="D17" s="106">
        <f>SUM(Tabelle2[[#This Row],[2024 Fernwärme 
kWh/a]:[2024 Gas 
kWh/a]])</f>
        <v>0</v>
      </c>
      <c r="E17" s="106">
        <v>0</v>
      </c>
      <c r="F17" s="106">
        <v>0</v>
      </c>
      <c r="G17" s="106">
        <v>4992</v>
      </c>
      <c r="H17" s="106">
        <f>SUM(Tabelle2[[#This Row],[2024 Fernwärme 
kWh/a]:[2024 Strom 
kWh/a]])</f>
        <v>4992</v>
      </c>
    </row>
    <row r="18" spans="1:8" ht="16.5" customHeight="1">
      <c r="A18" s="102" t="s">
        <v>1449</v>
      </c>
      <c r="B18" s="102" t="s">
        <v>2017</v>
      </c>
      <c r="C18" s="101"/>
      <c r="D18" s="106">
        <f>SUM(Tabelle2[[#This Row],[2024 Fernwärme 
kWh/a]:[2024 Gas 
kWh/a]])</f>
        <v>0</v>
      </c>
      <c r="E18" s="106">
        <v>0</v>
      </c>
      <c r="F18" s="106">
        <v>0</v>
      </c>
      <c r="G18" s="106">
        <v>4104</v>
      </c>
      <c r="H18" s="106">
        <f>SUM(Tabelle2[[#This Row],[2024 Fernwärme 
kWh/a]:[2024 Strom 
kWh/a]])</f>
        <v>4104</v>
      </c>
    </row>
    <row r="19" spans="1:8" ht="17.25" customHeight="1">
      <c r="A19" s="101" t="s">
        <v>809</v>
      </c>
      <c r="B19" s="102" t="s">
        <v>808</v>
      </c>
      <c r="C19" s="101" t="s">
        <v>31</v>
      </c>
      <c r="D19" s="106">
        <f>SUM(Tabelle2[[#This Row],[2024 Fernwärme 
kWh/a]:[2024 Gas 
kWh/a]])</f>
        <v>14710</v>
      </c>
      <c r="E19" s="106">
        <v>0</v>
      </c>
      <c r="F19" s="106">
        <v>14710</v>
      </c>
      <c r="G19" s="106">
        <v>4780</v>
      </c>
      <c r="H19" s="106">
        <f>SUM(Tabelle2[[#This Row],[2024 Fernwärme 
kWh/a]:[2024 Strom 
kWh/a]])</f>
        <v>19490</v>
      </c>
    </row>
    <row r="20" spans="1:8" ht="15">
      <c r="A20" s="101" t="s">
        <v>1076</v>
      </c>
      <c r="B20" s="102" t="s">
        <v>1075</v>
      </c>
      <c r="C20" s="101" t="s">
        <v>31</v>
      </c>
      <c r="D20" s="106">
        <f>SUM(Tabelle2[[#This Row],[2024 Fernwärme 
kWh/a]:[2024 Gas 
kWh/a]])</f>
        <v>9271</v>
      </c>
      <c r="E20" s="106">
        <v>0</v>
      </c>
      <c r="F20" s="106">
        <v>9271</v>
      </c>
      <c r="G20" s="106">
        <v>125166</v>
      </c>
      <c r="H20" s="106">
        <f>SUM(Tabelle2[[#This Row],[2024 Fernwärme 
kWh/a]:[2024 Strom 
kWh/a]])</f>
        <v>134437</v>
      </c>
    </row>
    <row r="21" spans="1:8" ht="15" customHeight="1">
      <c r="A21" s="101" t="s">
        <v>1689</v>
      </c>
      <c r="B21" s="102" t="s">
        <v>1688</v>
      </c>
      <c r="C21" s="101" t="s">
        <v>31</v>
      </c>
      <c r="D21" s="106">
        <f>SUM(Tabelle2[[#This Row],[2024 Fernwärme 
kWh/a]:[2024 Gas 
kWh/a]])</f>
        <v>45824</v>
      </c>
      <c r="E21" s="106">
        <v>0</v>
      </c>
      <c r="F21" s="106">
        <v>45824</v>
      </c>
      <c r="G21" s="106">
        <v>50338</v>
      </c>
      <c r="H21" s="106">
        <f>SUM(Tabelle2[[#This Row],[2024 Fernwärme 
kWh/a]:[2024 Strom 
kWh/a]])</f>
        <v>96162</v>
      </c>
    </row>
    <row r="22" spans="1:8" ht="20.25" customHeight="1">
      <c r="A22" s="101" t="s">
        <v>1689</v>
      </c>
      <c r="B22" s="102" t="s">
        <v>4727</v>
      </c>
      <c r="C22" s="101" t="s">
        <v>31</v>
      </c>
      <c r="D22" s="106">
        <f>SUM(Tabelle2[[#This Row],[2024 Fernwärme 
kWh/a]:[2024 Gas 
kWh/a]])</f>
        <v>446065</v>
      </c>
      <c r="E22" s="106">
        <v>0</v>
      </c>
      <c r="F22" s="106">
        <v>446065</v>
      </c>
      <c r="G22" s="106">
        <v>10893</v>
      </c>
      <c r="H22" s="106">
        <f>SUM(Tabelle2[[#This Row],[2024 Fernwärme 
kWh/a]:[2024 Strom 
kWh/a]])</f>
        <v>456958</v>
      </c>
    </row>
    <row r="23" spans="1:8" ht="45">
      <c r="A23" s="102" t="s">
        <v>1455</v>
      </c>
      <c r="B23" s="102" t="s">
        <v>1454</v>
      </c>
      <c r="C23" s="101"/>
      <c r="D23" s="106">
        <f>SUM(Tabelle2[[#This Row],[2024 Fernwärme 
kWh/a]:[2024 Gas 
kWh/a]])</f>
        <v>0</v>
      </c>
      <c r="E23" s="106">
        <v>0</v>
      </c>
      <c r="F23" s="106">
        <v>0</v>
      </c>
      <c r="G23" s="106">
        <v>76750</v>
      </c>
      <c r="H23" s="106">
        <f>SUM(Tabelle2[[#This Row],[2024 Fernwärme 
kWh/a]:[2024 Strom 
kWh/a]])</f>
        <v>76750</v>
      </c>
    </row>
    <row r="24" spans="1:8" ht="15">
      <c r="A24" s="101" t="s">
        <v>1028</v>
      </c>
      <c r="B24" s="102" t="s">
        <v>1027</v>
      </c>
      <c r="C24" s="101"/>
      <c r="D24" s="106">
        <f>SUM(Tabelle2[[#This Row],[2024 Fernwärme 
kWh/a]:[2024 Gas 
kWh/a]])</f>
        <v>0</v>
      </c>
      <c r="E24" s="106">
        <v>0</v>
      </c>
      <c r="F24" s="106">
        <v>0</v>
      </c>
      <c r="G24" s="106">
        <v>10025</v>
      </c>
      <c r="H24" s="106">
        <f>SUM(Tabelle2[[#This Row],[2024 Fernwärme 
kWh/a]:[2024 Strom 
kWh/a]])</f>
        <v>10025</v>
      </c>
    </row>
    <row r="25" spans="1:8" ht="17.25" customHeight="1">
      <c r="A25" s="101" t="s">
        <v>1028</v>
      </c>
      <c r="B25" s="102" t="s">
        <v>2623</v>
      </c>
      <c r="C25" s="101" t="s">
        <v>1461</v>
      </c>
      <c r="D25" s="106">
        <f>SUM(Tabelle2[[#This Row],[2024 Fernwärme 
kWh/a]:[2024 Gas 
kWh/a]])</f>
        <v>0</v>
      </c>
      <c r="E25" s="106">
        <v>0</v>
      </c>
      <c r="F25" s="106">
        <v>0</v>
      </c>
      <c r="G25" s="106">
        <v>15564</v>
      </c>
      <c r="H25" s="106">
        <f>SUM(Tabelle2[[#This Row],[2024 Fernwärme 
kWh/a]:[2024 Strom 
kWh/a]])</f>
        <v>15564</v>
      </c>
    </row>
    <row r="26" spans="1:8" ht="15.75" customHeight="1">
      <c r="A26" s="101" t="s">
        <v>1422</v>
      </c>
      <c r="B26" s="102" t="s">
        <v>1421</v>
      </c>
      <c r="C26" s="101"/>
      <c r="D26" s="106">
        <f>SUM(Tabelle2[[#This Row],[2024 Fernwärme 
kWh/a]:[2024 Gas 
kWh/a]])</f>
        <v>0</v>
      </c>
      <c r="E26" s="106">
        <v>0</v>
      </c>
      <c r="F26" s="106">
        <v>0</v>
      </c>
      <c r="G26" s="106">
        <v>3278</v>
      </c>
      <c r="H26" s="106">
        <f>SUM(Tabelle2[[#This Row],[2024 Fernwärme 
kWh/a]:[2024 Strom 
kWh/a]])</f>
        <v>3278</v>
      </c>
    </row>
    <row r="27" spans="1:8" ht="15">
      <c r="A27" s="101" t="s">
        <v>982</v>
      </c>
      <c r="B27" s="102" t="s">
        <v>981</v>
      </c>
      <c r="C27" s="101"/>
      <c r="D27" s="106">
        <f>SUM(Tabelle2[[#This Row],[2024 Fernwärme 
kWh/a]:[2024 Gas 
kWh/a]])</f>
        <v>0</v>
      </c>
      <c r="E27" s="106">
        <v>0</v>
      </c>
      <c r="F27" s="106">
        <v>0</v>
      </c>
      <c r="G27" s="106">
        <v>775</v>
      </c>
      <c r="H27" s="106">
        <f>SUM(Tabelle2[[#This Row],[2024 Fernwärme 
kWh/a]:[2024 Strom 
kWh/a]])</f>
        <v>775</v>
      </c>
    </row>
    <row r="28" spans="1:8" ht="15">
      <c r="A28" s="101" t="s">
        <v>1042</v>
      </c>
      <c r="B28" s="102" t="s">
        <v>1041</v>
      </c>
      <c r="C28" s="101"/>
      <c r="D28" s="106">
        <f>SUM(Tabelle2[[#This Row],[2024 Fernwärme 
kWh/a]:[2024 Gas 
kWh/a]])</f>
        <v>0</v>
      </c>
      <c r="E28" s="106">
        <v>0</v>
      </c>
      <c r="F28" s="106">
        <v>0</v>
      </c>
      <c r="G28" s="106">
        <v>762</v>
      </c>
      <c r="H28" s="106">
        <f>SUM(Tabelle2[[#This Row],[2024 Fernwärme 
kWh/a]:[2024 Strom 
kWh/a]])</f>
        <v>762</v>
      </c>
    </row>
    <row r="29" spans="1:8" ht="17.25" customHeight="1">
      <c r="A29" s="101" t="s">
        <v>1555</v>
      </c>
      <c r="B29" s="102" t="s">
        <v>1554</v>
      </c>
      <c r="C29" s="101" t="s">
        <v>31</v>
      </c>
      <c r="D29" s="106">
        <f>SUM(Tabelle2[[#This Row],[2024 Fernwärme 
kWh/a]:[2024 Gas 
kWh/a]])</f>
        <v>384071</v>
      </c>
      <c r="E29" s="106">
        <v>0</v>
      </c>
      <c r="F29" s="106">
        <v>384071</v>
      </c>
      <c r="G29" s="106">
        <v>1805</v>
      </c>
      <c r="H29" s="106">
        <f>SUM(Tabelle2[[#This Row],[2024 Fernwärme 
kWh/a]:[2024 Strom 
kWh/a]])</f>
        <v>385876</v>
      </c>
    </row>
    <row r="30" spans="1:8" ht="15">
      <c r="A30" s="101" t="s">
        <v>1595</v>
      </c>
      <c r="B30" s="102" t="s">
        <v>1594</v>
      </c>
      <c r="C30" s="101" t="s">
        <v>32</v>
      </c>
      <c r="D30" s="106">
        <f>SUM(Tabelle2[[#This Row],[2024 Fernwärme 
kWh/a]:[2024 Gas 
kWh/a]])</f>
        <v>843310</v>
      </c>
      <c r="E30" s="106">
        <v>843310</v>
      </c>
      <c r="F30" s="106">
        <v>0</v>
      </c>
      <c r="G30" s="106">
        <v>283853</v>
      </c>
      <c r="H30" s="106">
        <f>SUM(Tabelle2[[#This Row],[2024 Fernwärme 
kWh/a]:[2024 Strom 
kWh/a]])</f>
        <v>1127163</v>
      </c>
    </row>
    <row r="31" spans="1:8" ht="15">
      <c r="A31" s="102" t="s">
        <v>787</v>
      </c>
      <c r="B31" s="102" t="s">
        <v>573</v>
      </c>
      <c r="C31" s="101"/>
      <c r="D31" s="106">
        <f>SUM(Tabelle2[[#This Row],[2024 Fernwärme 
kWh/a]:[2024 Gas 
kWh/a]])</f>
        <v>0</v>
      </c>
      <c r="E31" s="106">
        <v>0</v>
      </c>
      <c r="F31" s="106">
        <v>0</v>
      </c>
      <c r="G31" s="106">
        <v>7062</v>
      </c>
      <c r="H31" s="106">
        <f>SUM(Tabelle2[[#This Row],[2024 Fernwärme 
kWh/a]:[2024 Strom 
kWh/a]])</f>
        <v>7062</v>
      </c>
    </row>
    <row r="32" spans="1:8" ht="15">
      <c r="A32" s="102" t="s">
        <v>604</v>
      </c>
      <c r="B32" s="102" t="s">
        <v>603</v>
      </c>
      <c r="C32" s="101"/>
      <c r="D32" s="106">
        <f>SUM(Tabelle2[[#This Row],[2024 Fernwärme 
kWh/a]:[2024 Gas 
kWh/a]])</f>
        <v>0</v>
      </c>
      <c r="E32" s="106">
        <v>0</v>
      </c>
      <c r="F32" s="106">
        <v>0</v>
      </c>
      <c r="G32" s="106">
        <v>91184</v>
      </c>
      <c r="H32" s="106">
        <f>SUM(Tabelle2[[#This Row],[2024 Fernwärme 
kWh/a]:[2024 Strom 
kWh/a]])</f>
        <v>91184</v>
      </c>
    </row>
    <row r="33" spans="1:8" ht="16.5" customHeight="1">
      <c r="A33" s="102" t="s">
        <v>710</v>
      </c>
      <c r="B33" s="102" t="s">
        <v>709</v>
      </c>
      <c r="C33" s="101"/>
      <c r="D33" s="106">
        <f>SUM(Tabelle2[[#This Row],[2024 Fernwärme 
kWh/a]:[2024 Gas 
kWh/a]])</f>
        <v>0</v>
      </c>
      <c r="E33" s="106">
        <v>0</v>
      </c>
      <c r="F33" s="106">
        <v>0</v>
      </c>
      <c r="G33" s="106">
        <v>500</v>
      </c>
      <c r="H33" s="106">
        <f>SUM(Tabelle2[[#This Row],[2024 Fernwärme 
kWh/a]:[2024 Strom 
kWh/a]])</f>
        <v>500</v>
      </c>
    </row>
    <row r="34" spans="1:8" ht="15" customHeight="1">
      <c r="A34" s="101" t="s">
        <v>1402</v>
      </c>
      <c r="B34" s="102" t="s">
        <v>1401</v>
      </c>
      <c r="C34" s="101" t="s">
        <v>31</v>
      </c>
      <c r="D34" s="106">
        <f>SUM(Tabelle2[[#This Row],[2024 Fernwärme 
kWh/a]:[2024 Gas 
kWh/a]])</f>
        <v>47865</v>
      </c>
      <c r="E34" s="106">
        <v>0</v>
      </c>
      <c r="F34" s="106">
        <v>47865</v>
      </c>
      <c r="G34" s="106">
        <v>9986</v>
      </c>
      <c r="H34" s="106">
        <f>SUM(Tabelle2[[#This Row],[2024 Fernwärme 
kWh/a]:[2024 Strom 
kWh/a]])</f>
        <v>57851</v>
      </c>
    </row>
    <row r="35" spans="1:8" ht="13.5" customHeight="1">
      <c r="A35" s="101" t="s">
        <v>1402</v>
      </c>
      <c r="B35" s="102" t="s">
        <v>1401</v>
      </c>
      <c r="C35" s="101" t="s">
        <v>31</v>
      </c>
      <c r="D35" s="106">
        <f>SUM(Tabelle2[[#This Row],[2024 Fernwärme 
kWh/a]:[2024 Gas 
kWh/a]])</f>
        <v>333310</v>
      </c>
      <c r="E35" s="106">
        <v>0</v>
      </c>
      <c r="F35" s="106">
        <v>333310</v>
      </c>
      <c r="G35" s="106">
        <v>51989</v>
      </c>
      <c r="H35" s="106">
        <f>SUM(Tabelle2[[#This Row],[2024 Fernwärme 
kWh/a]:[2024 Strom 
kWh/a]])</f>
        <v>385299</v>
      </c>
    </row>
    <row r="36" spans="1:8" ht="16.5" customHeight="1">
      <c r="A36" s="101" t="s">
        <v>1049</v>
      </c>
      <c r="B36" s="102" t="s">
        <v>1048</v>
      </c>
      <c r="C36" s="101"/>
      <c r="D36" s="106">
        <f>SUM(Tabelle2[[#This Row],[2024 Fernwärme 
kWh/a]:[2024 Gas 
kWh/a]])</f>
        <v>0</v>
      </c>
      <c r="E36" s="106">
        <v>0</v>
      </c>
      <c r="F36" s="106">
        <v>0</v>
      </c>
      <c r="G36" s="106">
        <v>78</v>
      </c>
      <c r="H36" s="106">
        <f>SUM(Tabelle2[[#This Row],[2024 Fernwärme 
kWh/a]:[2024 Strom 
kWh/a]])</f>
        <v>78</v>
      </c>
    </row>
    <row r="37" spans="1:8" ht="16.5" customHeight="1">
      <c r="A37" s="101" t="s">
        <v>574</v>
      </c>
      <c r="B37" s="102" t="s">
        <v>572</v>
      </c>
      <c r="C37" s="101" t="s">
        <v>32</v>
      </c>
      <c r="D37" s="106">
        <f>SUM(Tabelle2[[#This Row],[2024 Fernwärme 
kWh/a]:[2024 Gas 
kWh/a]])</f>
        <v>106415</v>
      </c>
      <c r="E37" s="106">
        <v>106415</v>
      </c>
      <c r="F37" s="106">
        <v>0</v>
      </c>
      <c r="G37" s="106">
        <v>7667</v>
      </c>
      <c r="H37" s="106">
        <f>SUM(Tabelle2[[#This Row],[2024 Fernwärme 
kWh/a]:[2024 Strom 
kWh/a]])</f>
        <v>114082</v>
      </c>
    </row>
    <row r="38" spans="1:8" ht="30">
      <c r="A38" s="101" t="s">
        <v>588</v>
      </c>
      <c r="B38" s="102" t="s">
        <v>587</v>
      </c>
      <c r="C38" s="101"/>
      <c r="D38" s="106">
        <f>SUM(Tabelle2[[#This Row],[2024 Fernwärme 
kWh/a]:[2024 Gas 
kWh/a]])</f>
        <v>0</v>
      </c>
      <c r="E38" s="106">
        <v>0</v>
      </c>
      <c r="F38" s="106">
        <v>0</v>
      </c>
      <c r="G38" s="106">
        <v>233</v>
      </c>
      <c r="H38" s="106">
        <f>SUM(Tabelle2[[#This Row],[2024 Fernwärme 
kWh/a]:[2024 Strom 
kWh/a]])</f>
        <v>233</v>
      </c>
    </row>
    <row r="39" spans="1:8" ht="30">
      <c r="A39" s="101" t="s">
        <v>588</v>
      </c>
      <c r="B39" s="102" t="s">
        <v>587</v>
      </c>
      <c r="C39" s="101" t="s">
        <v>32</v>
      </c>
      <c r="D39" s="106">
        <f>SUM(Tabelle2[[#This Row],[2024 Fernwärme 
kWh/a]:[2024 Gas 
kWh/a]])</f>
        <v>67543</v>
      </c>
      <c r="E39" s="106">
        <v>67543</v>
      </c>
      <c r="F39" s="106">
        <v>0</v>
      </c>
      <c r="G39" s="106">
        <v>43905</v>
      </c>
      <c r="H39" s="106">
        <f>SUM(Tabelle2[[#This Row],[2024 Fernwärme 
kWh/a]:[2024 Strom 
kWh/a]])</f>
        <v>111448</v>
      </c>
    </row>
    <row r="40" spans="1:8" ht="31.5" customHeight="1">
      <c r="A40" s="101" t="s">
        <v>594</v>
      </c>
      <c r="B40" s="102" t="s">
        <v>592</v>
      </c>
      <c r="C40" s="101"/>
      <c r="D40" s="106">
        <f>SUM(Tabelle2[[#This Row],[2024 Fernwärme 
kWh/a]:[2024 Gas 
kWh/a]])</f>
        <v>0</v>
      </c>
      <c r="E40" s="106">
        <v>0</v>
      </c>
      <c r="F40" s="106">
        <v>0</v>
      </c>
      <c r="G40" s="106">
        <v>52301</v>
      </c>
      <c r="H40" s="106">
        <f>SUM(Tabelle2[[#This Row],[2024 Fernwärme 
kWh/a]:[2024 Strom 
kWh/a]])</f>
        <v>52301</v>
      </c>
    </row>
    <row r="41" spans="1:8" ht="15">
      <c r="A41" s="101" t="s">
        <v>713</v>
      </c>
      <c r="B41" s="102" t="s">
        <v>712</v>
      </c>
      <c r="C41" s="101"/>
      <c r="D41" s="106">
        <f>SUM(Tabelle2[[#This Row],[2024 Fernwärme 
kWh/a]:[2024 Gas 
kWh/a]])</f>
        <v>0</v>
      </c>
      <c r="E41" s="106">
        <v>0</v>
      </c>
      <c r="F41" s="106">
        <v>0</v>
      </c>
      <c r="G41" s="106">
        <v>3412</v>
      </c>
      <c r="H41" s="106">
        <f>SUM(Tabelle2[[#This Row],[2024 Fernwärme 
kWh/a]:[2024 Strom 
kWh/a]])</f>
        <v>3412</v>
      </c>
    </row>
    <row r="42" spans="1:8" ht="15">
      <c r="A42" s="101" t="s">
        <v>1396</v>
      </c>
      <c r="B42" s="102" t="s">
        <v>1395</v>
      </c>
      <c r="C42" s="101" t="s">
        <v>31</v>
      </c>
      <c r="D42" s="106">
        <f>SUM(Tabelle2[[#This Row],[2024 Fernwärme 
kWh/a]:[2024 Gas 
kWh/a]])</f>
        <v>57952</v>
      </c>
      <c r="E42" s="106">
        <v>0</v>
      </c>
      <c r="F42" s="106">
        <v>57952</v>
      </c>
      <c r="G42" s="106">
        <v>25896</v>
      </c>
      <c r="H42" s="106">
        <f>SUM(Tabelle2[[#This Row],[2024 Fernwärme 
kWh/a]:[2024 Strom 
kWh/a]])</f>
        <v>83848</v>
      </c>
    </row>
    <row r="43" spans="1:8" ht="15">
      <c r="A43" s="101" t="s">
        <v>1396</v>
      </c>
      <c r="B43" s="102" t="s">
        <v>1395</v>
      </c>
      <c r="C43" s="101" t="s">
        <v>31</v>
      </c>
      <c r="D43" s="106">
        <f>SUM(Tabelle2[[#This Row],[2024 Fernwärme 
kWh/a]:[2024 Gas 
kWh/a]])</f>
        <v>7894</v>
      </c>
      <c r="E43" s="106">
        <v>0</v>
      </c>
      <c r="F43" s="106">
        <v>7894</v>
      </c>
      <c r="G43" s="106">
        <v>0</v>
      </c>
      <c r="H43" s="106">
        <f>SUM(Tabelle2[[#This Row],[2024 Fernwärme 
kWh/a]:[2024 Strom 
kWh/a]])</f>
        <v>7894</v>
      </c>
    </row>
    <row r="44" spans="1:8" ht="15">
      <c r="A44" s="103" t="s">
        <v>1396</v>
      </c>
      <c r="B44" s="102" t="s">
        <v>1395</v>
      </c>
      <c r="C44" s="108" t="s">
        <v>31</v>
      </c>
      <c r="D44" s="106">
        <f>SUM(Tabelle2[[#This Row],[2024 Fernwärme 
kWh/a]:[2024 Gas 
kWh/a]])</f>
        <v>49787</v>
      </c>
      <c r="E44" s="106">
        <v>0</v>
      </c>
      <c r="F44" s="106">
        <v>49787</v>
      </c>
      <c r="G44" s="106"/>
      <c r="H44" s="106">
        <f>SUM(Tabelle2[[#This Row],[2024 Fernwärme 
kWh/a]:[2024 Strom 
kWh/a]])</f>
        <v>49787</v>
      </c>
    </row>
    <row r="45" spans="1:8" ht="16.5" customHeight="1">
      <c r="A45" s="101" t="s">
        <v>568</v>
      </c>
      <c r="B45" s="102" t="s">
        <v>567</v>
      </c>
      <c r="C45" s="101"/>
      <c r="D45" s="106">
        <f>SUM(Tabelle2[[#This Row],[2024 Fernwärme 
kWh/a]:[2024 Gas 
kWh/a]])</f>
        <v>0</v>
      </c>
      <c r="E45" s="106">
        <v>0</v>
      </c>
      <c r="F45" s="106">
        <v>0</v>
      </c>
      <c r="G45" s="106">
        <v>2404</v>
      </c>
      <c r="H45" s="106">
        <f>SUM(Tabelle2[[#This Row],[2024 Fernwärme 
kWh/a]:[2024 Strom 
kWh/a]])</f>
        <v>2404</v>
      </c>
    </row>
    <row r="46" spans="1:8" ht="16.5" customHeight="1">
      <c r="A46" s="101" t="s">
        <v>1389</v>
      </c>
      <c r="B46" s="102" t="s">
        <v>1388</v>
      </c>
      <c r="C46" s="101"/>
      <c r="D46" s="106">
        <f>SUM(Tabelle2[[#This Row],[2024 Fernwärme 
kWh/a]:[2024 Gas 
kWh/a]])</f>
        <v>0</v>
      </c>
      <c r="E46" s="106">
        <v>0</v>
      </c>
      <c r="F46" s="106">
        <v>0</v>
      </c>
      <c r="G46" s="106">
        <v>8154</v>
      </c>
      <c r="H46" s="106">
        <f>SUM(Tabelle2[[#This Row],[2024 Fernwärme 
kWh/a]:[2024 Strom 
kWh/a]])</f>
        <v>8154</v>
      </c>
    </row>
    <row r="47" spans="1:8" ht="15">
      <c r="A47" s="101" t="s">
        <v>1382</v>
      </c>
      <c r="B47" s="102" t="s">
        <v>1381</v>
      </c>
      <c r="C47" s="101" t="s">
        <v>31</v>
      </c>
      <c r="D47" s="106">
        <f>SUM(Tabelle2[[#This Row],[2024 Fernwärme 
kWh/a]:[2024 Gas 
kWh/a]])</f>
        <v>134981</v>
      </c>
      <c r="E47" s="106">
        <v>0</v>
      </c>
      <c r="F47" s="106">
        <v>134981</v>
      </c>
      <c r="G47" s="106">
        <v>26870</v>
      </c>
      <c r="H47" s="106">
        <f>SUM(Tabelle2[[#This Row],[2024 Fernwärme 
kWh/a]:[2024 Strom 
kWh/a]])</f>
        <v>161851</v>
      </c>
    </row>
    <row r="48" spans="1:8" ht="15">
      <c r="A48" s="101" t="s">
        <v>1382</v>
      </c>
      <c r="B48" s="102" t="s">
        <v>1381</v>
      </c>
      <c r="C48" s="101" t="s">
        <v>31</v>
      </c>
      <c r="D48" s="106">
        <f>SUM(Tabelle2[[#This Row],[2024 Fernwärme 
kWh/a]:[2024 Gas 
kWh/a]])</f>
        <v>77022</v>
      </c>
      <c r="E48" s="106">
        <v>0</v>
      </c>
      <c r="F48" s="106">
        <v>77022</v>
      </c>
      <c r="G48" s="106">
        <v>6518</v>
      </c>
      <c r="H48" s="106">
        <f>SUM(Tabelle2[[#This Row],[2024 Fernwärme 
kWh/a]:[2024 Strom 
kWh/a]])</f>
        <v>83540</v>
      </c>
    </row>
    <row r="49" spans="1:8" s="46" customFormat="1" ht="16.5" customHeight="1">
      <c r="A49" s="101" t="s">
        <v>1378</v>
      </c>
      <c r="B49" s="102" t="s">
        <v>1377</v>
      </c>
      <c r="C49" s="101" t="s">
        <v>32</v>
      </c>
      <c r="D49" s="106">
        <f>SUM(Tabelle2[[#This Row],[2024 Fernwärme 
kWh/a]:[2024 Gas 
kWh/a]])</f>
        <v>99848</v>
      </c>
      <c r="E49" s="106">
        <v>99848</v>
      </c>
      <c r="F49" s="106">
        <v>0</v>
      </c>
      <c r="G49" s="106">
        <v>0</v>
      </c>
      <c r="H49" s="106">
        <f>SUM(Tabelle2[[#This Row],[2024 Fernwärme 
kWh/a]:[2024 Strom 
kWh/a]])</f>
        <v>99848</v>
      </c>
    </row>
    <row r="50" spans="1:8" ht="15" customHeight="1">
      <c r="A50" s="101" t="s">
        <v>1378</v>
      </c>
      <c r="B50" s="102" t="s">
        <v>1377</v>
      </c>
      <c r="C50" s="101"/>
      <c r="D50" s="106">
        <f>SUM(Tabelle2[[#This Row],[2024 Fernwärme 
kWh/a]:[2024 Gas 
kWh/a]])</f>
        <v>0</v>
      </c>
      <c r="E50" s="106">
        <v>0</v>
      </c>
      <c r="F50" s="106">
        <v>0</v>
      </c>
      <c r="G50" s="106">
        <v>20034</v>
      </c>
      <c r="H50" s="106">
        <f>SUM(Tabelle2[[#This Row],[2024 Fernwärme 
kWh/a]:[2024 Strom 
kWh/a]])</f>
        <v>20034</v>
      </c>
    </row>
    <row r="51" spans="1:8" ht="13.5" customHeight="1">
      <c r="A51" s="101" t="s">
        <v>1378</v>
      </c>
      <c r="B51" s="102" t="s">
        <v>1377</v>
      </c>
      <c r="C51" s="101"/>
      <c r="D51" s="106">
        <f>SUM(Tabelle2[[#This Row],[2024 Fernwärme 
kWh/a]:[2024 Gas 
kWh/a]])</f>
        <v>0</v>
      </c>
      <c r="E51" s="106">
        <v>0</v>
      </c>
      <c r="F51" s="106">
        <v>0</v>
      </c>
      <c r="G51" s="106">
        <v>8976</v>
      </c>
      <c r="H51" s="106">
        <f>SUM(Tabelle2[[#This Row],[2024 Fernwärme 
kWh/a]:[2024 Strom 
kWh/a]])</f>
        <v>8976</v>
      </c>
    </row>
    <row r="52" spans="1:8" s="46" customFormat="1" ht="13.5" customHeight="1">
      <c r="A52" s="101" t="s">
        <v>1378</v>
      </c>
      <c r="B52" s="102" t="s">
        <v>1377</v>
      </c>
      <c r="C52" s="101"/>
      <c r="D52" s="106">
        <f>SUM(Tabelle2[[#This Row],[2024 Fernwärme 
kWh/a]:[2024 Gas 
kWh/a]])</f>
        <v>0</v>
      </c>
      <c r="E52" s="106">
        <v>0</v>
      </c>
      <c r="F52" s="106">
        <v>0</v>
      </c>
      <c r="G52" s="106">
        <v>6594</v>
      </c>
      <c r="H52" s="106">
        <f>SUM(Tabelle2[[#This Row],[2024 Fernwärme 
kWh/a]:[2024 Strom 
kWh/a]])</f>
        <v>6594</v>
      </c>
    </row>
    <row r="53" spans="1:8" ht="16.5" customHeight="1">
      <c r="A53" s="101" t="s">
        <v>748</v>
      </c>
      <c r="B53" s="102" t="s">
        <v>4760</v>
      </c>
      <c r="C53" s="101" t="s">
        <v>31</v>
      </c>
      <c r="D53" s="106">
        <f>SUM(Tabelle2[[#This Row],[2024 Fernwärme 
kWh/a]:[2024 Gas 
kWh/a]])</f>
        <v>22</v>
      </c>
      <c r="E53" s="106">
        <v>0</v>
      </c>
      <c r="F53" s="106">
        <v>22</v>
      </c>
      <c r="G53" s="106">
        <v>310</v>
      </c>
      <c r="H53" s="106">
        <f>SUM(Tabelle2[[#This Row],[2024 Fernwärme 
kWh/a]:[2024 Strom 
kWh/a]])</f>
        <v>332</v>
      </c>
    </row>
    <row r="54" spans="1:8" ht="16.5" customHeight="1">
      <c r="A54" s="101" t="s">
        <v>748</v>
      </c>
      <c r="B54" s="102" t="s">
        <v>952</v>
      </c>
      <c r="C54" s="101" t="s">
        <v>32</v>
      </c>
      <c r="D54" s="106">
        <f>SUM(Tabelle2[[#This Row],[2024 Fernwärme 
kWh/a]:[2024 Gas 
kWh/a]])</f>
        <v>685489</v>
      </c>
      <c r="E54" s="106">
        <v>685489</v>
      </c>
      <c r="F54" s="106">
        <v>0</v>
      </c>
      <c r="G54" s="106">
        <v>105831</v>
      </c>
      <c r="H54" s="106">
        <f>SUM(Tabelle2[[#This Row],[2024 Fernwärme 
kWh/a]:[2024 Strom 
kWh/a]])</f>
        <v>791320</v>
      </c>
    </row>
    <row r="55" spans="1:8" ht="15">
      <c r="A55" s="101" t="s">
        <v>826</v>
      </c>
      <c r="B55" s="102" t="s">
        <v>573</v>
      </c>
      <c r="C55" s="101"/>
      <c r="D55" s="106">
        <f>SUM(Tabelle2[[#This Row],[2024 Fernwärme 
kWh/a]:[2024 Gas 
kWh/a]])</f>
        <v>0</v>
      </c>
      <c r="E55" s="106">
        <v>0</v>
      </c>
      <c r="F55" s="106">
        <v>0</v>
      </c>
      <c r="G55" s="106">
        <v>1242</v>
      </c>
      <c r="H55" s="106">
        <f>SUM(Tabelle2[[#This Row],[2024 Fernwärme 
kWh/a]:[2024 Strom 
kWh/a]])</f>
        <v>1242</v>
      </c>
    </row>
    <row r="56" spans="1:8" ht="16.5" customHeight="1">
      <c r="A56" s="101" t="s">
        <v>1031</v>
      </c>
      <c r="B56" s="102" t="s">
        <v>1030</v>
      </c>
      <c r="C56" s="101" t="s">
        <v>32</v>
      </c>
      <c r="D56" s="106">
        <v>836100</v>
      </c>
      <c r="E56" s="106">
        <v>836100</v>
      </c>
      <c r="F56" s="106">
        <v>0</v>
      </c>
      <c r="G56" s="106">
        <v>169731</v>
      </c>
      <c r="H56" s="106">
        <f>SUM(Tabelle2[[#This Row],[2024 Fernwärme 
kWh/a]:[2024 Strom 
kWh/a]])</f>
        <v>1005831</v>
      </c>
    </row>
    <row r="57" spans="1:8" ht="15" customHeight="1">
      <c r="A57" s="101" t="s">
        <v>1031</v>
      </c>
      <c r="B57" s="102" t="s">
        <v>1030</v>
      </c>
      <c r="C57" s="101"/>
      <c r="D57" s="106">
        <f>SUM(Tabelle2[[#This Row],[2024 Fernwärme 
kWh/a]:[2024 Gas 
kWh/a]])</f>
        <v>0</v>
      </c>
      <c r="E57" s="106">
        <v>0</v>
      </c>
      <c r="F57" s="106">
        <v>0</v>
      </c>
      <c r="G57" s="106">
        <v>45671</v>
      </c>
      <c r="H57" s="106">
        <f>SUM(Tabelle2[[#This Row],[2024 Fernwärme 
kWh/a]:[2024 Strom 
kWh/a]])</f>
        <v>45671</v>
      </c>
    </row>
    <row r="58" spans="1:8" ht="17.25" customHeight="1">
      <c r="A58" s="101" t="s">
        <v>1031</v>
      </c>
      <c r="B58" s="102" t="s">
        <v>1030</v>
      </c>
      <c r="C58" s="101"/>
      <c r="D58" s="106">
        <f>SUM(Tabelle2[[#This Row],[2024 Fernwärme 
kWh/a]:[2024 Gas 
kWh/a]])</f>
        <v>0</v>
      </c>
      <c r="E58" s="106">
        <v>0</v>
      </c>
      <c r="F58" s="106">
        <v>0</v>
      </c>
      <c r="G58" s="106">
        <v>349</v>
      </c>
      <c r="H58" s="106">
        <f>SUM(Tabelle2[[#This Row],[2024 Fernwärme 
kWh/a]:[2024 Strom 
kWh/a]])</f>
        <v>349</v>
      </c>
    </row>
    <row r="59" spans="1:8" ht="15">
      <c r="A59" s="102" t="s">
        <v>921</v>
      </c>
      <c r="B59" s="102" t="s">
        <v>920</v>
      </c>
      <c r="C59" s="101"/>
      <c r="D59" s="106">
        <f>SUM(Tabelle2[[#This Row],[2024 Fernwärme 
kWh/a]:[2024 Gas 
kWh/a]])</f>
        <v>0</v>
      </c>
      <c r="E59" s="106">
        <v>0</v>
      </c>
      <c r="F59" s="106">
        <v>0</v>
      </c>
      <c r="G59" s="106">
        <v>24461</v>
      </c>
      <c r="H59" s="106">
        <f>SUM(Tabelle2[[#This Row],[2024 Fernwärme 
kWh/a]:[2024 Strom 
kWh/a]])</f>
        <v>24461</v>
      </c>
    </row>
    <row r="60" spans="1:8" ht="15">
      <c r="A60" s="101" t="s">
        <v>1375</v>
      </c>
      <c r="B60" s="102" t="s">
        <v>1374</v>
      </c>
      <c r="C60" s="101"/>
      <c r="D60" s="106">
        <f>SUM(Tabelle2[[#This Row],[2024 Fernwärme 
kWh/a]:[2024 Gas 
kWh/a]])</f>
        <v>0</v>
      </c>
      <c r="E60" s="106">
        <v>0</v>
      </c>
      <c r="F60" s="106">
        <v>0</v>
      </c>
      <c r="G60" s="106">
        <v>2746</v>
      </c>
      <c r="H60" s="106">
        <f>SUM(Tabelle2[[#This Row],[2024 Fernwärme 
kWh/a]:[2024 Strom 
kWh/a]])</f>
        <v>2746</v>
      </c>
    </row>
    <row r="61" spans="1:8" s="46" customFormat="1" ht="15">
      <c r="A61" s="102" t="s">
        <v>1125</v>
      </c>
      <c r="B61" s="102" t="s">
        <v>1124</v>
      </c>
      <c r="C61" s="101" t="s">
        <v>1461</v>
      </c>
      <c r="D61" s="106">
        <f>SUM(Tabelle2[[#This Row],[2024 Fernwärme 
kWh/a]:[2024 Gas 
kWh/a]])</f>
        <v>0</v>
      </c>
      <c r="E61" s="106">
        <v>0</v>
      </c>
      <c r="F61" s="106">
        <v>0</v>
      </c>
      <c r="G61" s="106">
        <v>17522</v>
      </c>
      <c r="H61" s="106">
        <f>SUM(Tabelle2[[#This Row],[2024 Fernwärme 
kWh/a]:[2024 Strom 
kWh/a]])</f>
        <v>17522</v>
      </c>
    </row>
    <row r="62" spans="1:8" s="46" customFormat="1" ht="15">
      <c r="A62" s="103" t="s">
        <v>1371</v>
      </c>
      <c r="B62" s="102" t="s">
        <v>4761</v>
      </c>
      <c r="C62" s="101" t="s">
        <v>4747</v>
      </c>
      <c r="D62" s="106">
        <f>SUM(Tabelle2[[#This Row],[2024 Fernwärme 
kWh/a]:[2024 Gas 
kWh/a]])</f>
        <v>277080</v>
      </c>
      <c r="E62" s="106">
        <v>0</v>
      </c>
      <c r="F62" s="106">
        <v>277080</v>
      </c>
      <c r="G62" s="106">
        <v>0</v>
      </c>
      <c r="H62" s="106">
        <f>SUM(Tabelle2[[#This Row],[2024 Fernwärme 
kWh/a]:[2024 Strom 
kWh/a]])</f>
        <v>277080</v>
      </c>
    </row>
    <row r="63" spans="1:8" ht="16.5" customHeight="1">
      <c r="A63" s="101" t="s">
        <v>1371</v>
      </c>
      <c r="B63" s="102" t="s">
        <v>1370</v>
      </c>
      <c r="C63" s="101"/>
      <c r="D63" s="106">
        <f>SUM(Tabelle2[[#This Row],[2024 Fernwärme 
kWh/a]:[2024 Gas 
kWh/a]])</f>
        <v>0</v>
      </c>
      <c r="E63" s="106">
        <v>0</v>
      </c>
      <c r="F63" s="106">
        <v>0</v>
      </c>
      <c r="G63" s="106">
        <v>10134</v>
      </c>
      <c r="H63" s="106">
        <f>SUM(Tabelle2[[#This Row],[2024 Fernwärme 
kWh/a]:[2024 Strom 
kWh/a]])</f>
        <v>10134</v>
      </c>
    </row>
    <row r="64" spans="1:8" s="46" customFormat="1" ht="15" customHeight="1">
      <c r="A64" s="104" t="s">
        <v>1371</v>
      </c>
      <c r="B64" s="102" t="s">
        <v>1370</v>
      </c>
      <c r="C64" s="101"/>
      <c r="D64" s="106">
        <f>SUM(Tabelle2[[#This Row],[2024 Fernwärme 
kWh/a]:[2024 Gas 
kWh/a]])</f>
        <v>0</v>
      </c>
      <c r="E64" s="106">
        <v>0</v>
      </c>
      <c r="F64" s="106">
        <v>0</v>
      </c>
      <c r="G64" s="106">
        <v>72574</v>
      </c>
      <c r="H64" s="106">
        <f>SUM(Tabelle2[[#This Row],[2024 Fernwärme 
kWh/a]:[2024 Strom 
kWh/a]])</f>
        <v>72574</v>
      </c>
    </row>
    <row r="65" spans="1:8" ht="16.5" customHeight="1">
      <c r="A65" s="101" t="s">
        <v>1681</v>
      </c>
      <c r="B65" s="102" t="s">
        <v>1680</v>
      </c>
      <c r="C65" s="101" t="s">
        <v>32</v>
      </c>
      <c r="D65" s="106">
        <f>SUM(Tabelle2[[#This Row],[2024 Fernwärme 
kWh/a]:[2024 Gas 
kWh/a]])</f>
        <v>338060</v>
      </c>
      <c r="E65" s="106">
        <v>338060</v>
      </c>
      <c r="F65" s="106">
        <v>0</v>
      </c>
      <c r="G65" s="106">
        <v>1233</v>
      </c>
      <c r="H65" s="106">
        <f>SUM(Tabelle2[[#This Row],[2024 Fernwärme 
kWh/a]:[2024 Strom 
kWh/a]])</f>
        <v>339293</v>
      </c>
    </row>
    <row r="66" spans="1:8" s="46" customFormat="1" ht="15" customHeight="1">
      <c r="A66" s="102" t="s">
        <v>1681</v>
      </c>
      <c r="B66" s="102" t="s">
        <v>1680</v>
      </c>
      <c r="C66" s="101"/>
      <c r="D66" s="106">
        <f>SUM(Tabelle2[[#This Row],[2024 Fernwärme 
kWh/a]:[2024 Gas 
kWh/a]])</f>
        <v>0</v>
      </c>
      <c r="E66" s="106">
        <v>0</v>
      </c>
      <c r="F66" s="106">
        <v>0</v>
      </c>
      <c r="G66" s="106">
        <v>81280</v>
      </c>
      <c r="H66" s="106">
        <f>SUM(Tabelle2[[#This Row],[2024 Fernwärme 
kWh/a]:[2024 Strom 
kWh/a]])</f>
        <v>81280</v>
      </c>
    </row>
    <row r="67" spans="1:8" ht="16.5" customHeight="1">
      <c r="A67" s="102" t="s">
        <v>1681</v>
      </c>
      <c r="B67" s="102" t="s">
        <v>4711</v>
      </c>
      <c r="C67" s="101"/>
      <c r="D67" s="106">
        <f>SUM(Tabelle2[[#This Row],[2024 Fernwärme 
kWh/a]:[2024 Gas 
kWh/a]])</f>
        <v>0</v>
      </c>
      <c r="E67" s="106">
        <v>0</v>
      </c>
      <c r="F67" s="106">
        <v>0</v>
      </c>
      <c r="G67" s="106">
        <v>4281</v>
      </c>
      <c r="H67" s="106">
        <f>SUM(Tabelle2[[#This Row],[2024 Fernwärme 
kWh/a]:[2024 Strom 
kWh/a]])</f>
        <v>4281</v>
      </c>
    </row>
    <row r="68" spans="1:8" s="46" customFormat="1" ht="15">
      <c r="A68" s="102" t="s">
        <v>1681</v>
      </c>
      <c r="B68" s="102" t="s">
        <v>4712</v>
      </c>
      <c r="C68" s="101" t="s">
        <v>1461</v>
      </c>
      <c r="D68" s="106">
        <f>SUM(Tabelle2[[#This Row],[2024 Fernwärme 
kWh/a]:[2024 Gas 
kWh/a]])</f>
        <v>0</v>
      </c>
      <c r="E68" s="106"/>
      <c r="F68" s="106">
        <v>0</v>
      </c>
      <c r="G68" s="106">
        <v>1618</v>
      </c>
      <c r="H68" s="106">
        <f>SUM(Tabelle2[[#This Row],[2024 Fernwärme 
kWh/a]:[2024 Strom 
kWh/a]])</f>
        <v>1618</v>
      </c>
    </row>
    <row r="69" spans="1:8" ht="15">
      <c r="A69" s="104" t="s">
        <v>1039</v>
      </c>
      <c r="B69" s="102" t="s">
        <v>1037</v>
      </c>
      <c r="C69" s="101"/>
      <c r="D69" s="106">
        <f>SUM(Tabelle2[[#This Row],[2024 Fernwärme 
kWh/a]:[2024 Gas 
kWh/a]])</f>
        <v>0</v>
      </c>
      <c r="E69" s="106">
        <v>0</v>
      </c>
      <c r="F69" s="106">
        <v>0</v>
      </c>
      <c r="G69" s="106">
        <v>1513</v>
      </c>
      <c r="H69" s="106">
        <f>SUM(Tabelle2[[#This Row],[2024 Fernwärme 
kWh/a]:[2024 Strom 
kWh/a]])</f>
        <v>1513</v>
      </c>
    </row>
    <row r="70" spans="1:8" ht="15" customHeight="1">
      <c r="A70" s="104" t="s">
        <v>1366</v>
      </c>
      <c r="B70" s="102" t="s">
        <v>1334</v>
      </c>
      <c r="C70" s="101" t="s">
        <v>31</v>
      </c>
      <c r="D70" s="106">
        <f>SUM(Tabelle2[[#This Row],[2024 Fernwärme 
kWh/a]:[2024 Gas 
kWh/a]])</f>
        <v>783957</v>
      </c>
      <c r="E70" s="106">
        <v>0</v>
      </c>
      <c r="F70" s="106">
        <v>783957</v>
      </c>
      <c r="G70" s="106">
        <v>68076</v>
      </c>
      <c r="H70" s="106">
        <f>SUM(Tabelle2[[#This Row],[2024 Fernwärme 
kWh/a]:[2024 Strom 
kWh/a]])</f>
        <v>852033</v>
      </c>
    </row>
    <row r="71" spans="1:8" ht="17.25" customHeight="1">
      <c r="A71" s="104" t="s">
        <v>1366</v>
      </c>
      <c r="B71" s="102" t="s">
        <v>1334</v>
      </c>
      <c r="C71" s="101"/>
      <c r="D71" s="106">
        <f>SUM(Tabelle2[[#This Row],[2024 Fernwärme 
kWh/a]:[2024 Gas 
kWh/a]])</f>
        <v>0</v>
      </c>
      <c r="E71" s="106">
        <v>0</v>
      </c>
      <c r="F71" s="106">
        <v>0</v>
      </c>
      <c r="G71" s="106">
        <v>32404</v>
      </c>
      <c r="H71" s="106">
        <f>SUM(Tabelle2[[#This Row],[2024 Fernwärme 
kWh/a]:[2024 Strom 
kWh/a]])</f>
        <v>32404</v>
      </c>
    </row>
    <row r="72" spans="1:8" ht="15">
      <c r="A72" s="101" t="s">
        <v>1064</v>
      </c>
      <c r="B72" s="102" t="s">
        <v>1063</v>
      </c>
      <c r="C72" s="101"/>
      <c r="D72" s="106">
        <f>SUM(Tabelle2[[#This Row],[2024 Fernwärme 
kWh/a]:[2024 Gas 
kWh/a]])</f>
        <v>0</v>
      </c>
      <c r="E72" s="106">
        <v>0</v>
      </c>
      <c r="F72" s="106">
        <v>0</v>
      </c>
      <c r="G72" s="106">
        <v>4879</v>
      </c>
      <c r="H72" s="106">
        <f>SUM(Tabelle2[[#This Row],[2024 Fernwärme 
kWh/a]:[2024 Strom 
kWh/a]])</f>
        <v>4879</v>
      </c>
    </row>
    <row r="73" spans="1:8" ht="16.5" customHeight="1">
      <c r="A73" s="103" t="s">
        <v>1363</v>
      </c>
      <c r="B73" s="102" t="s">
        <v>1362</v>
      </c>
      <c r="C73" s="101" t="s">
        <v>32</v>
      </c>
      <c r="D73" s="106">
        <f>SUM(Tabelle2[[#This Row],[2024 Fernwärme 
kWh/a]:[2024 Gas 
kWh/a]])</f>
        <v>572229</v>
      </c>
      <c r="E73" s="106">
        <v>30719</v>
      </c>
      <c r="F73" s="106">
        <v>541510</v>
      </c>
      <c r="G73" s="106">
        <v>27732</v>
      </c>
      <c r="H73" s="106">
        <f>SUM(Tabelle2[[#This Row],[2024 Fernwärme 
kWh/a]:[2024 Strom 
kWh/a]])</f>
        <v>599961</v>
      </c>
    </row>
    <row r="74" spans="1:8" ht="15">
      <c r="A74" s="103" t="s">
        <v>1613</v>
      </c>
      <c r="B74" s="102" t="s">
        <v>1612</v>
      </c>
      <c r="C74" s="101" t="s">
        <v>31</v>
      </c>
      <c r="D74" s="106">
        <f>SUM(Tabelle2[[#This Row],[2024 Fernwärme 
kWh/a]:[2024 Gas 
kWh/a]])</f>
        <v>335396</v>
      </c>
      <c r="E74" s="106">
        <v>0</v>
      </c>
      <c r="F74" s="106">
        <v>335396</v>
      </c>
      <c r="G74" s="106">
        <v>46202</v>
      </c>
      <c r="H74" s="106">
        <f>SUM(Tabelle2[[#This Row],[2024 Fernwärme 
kWh/a]:[2024 Strom 
kWh/a]])</f>
        <v>381598</v>
      </c>
    </row>
    <row r="75" spans="1:8" s="46" customFormat="1" ht="15">
      <c r="A75" s="103" t="s">
        <v>1613</v>
      </c>
      <c r="B75" s="102" t="s">
        <v>1612</v>
      </c>
      <c r="C75" s="108" t="s">
        <v>31</v>
      </c>
      <c r="D75" s="106">
        <f>SUM(Tabelle2[[#This Row],[2024 Fernwärme 
kWh/a]:[2024 Gas 
kWh/a]])</f>
        <v>29192</v>
      </c>
      <c r="E75" s="106"/>
      <c r="F75" s="106">
        <v>29192</v>
      </c>
      <c r="G75" s="106"/>
      <c r="H75" s="106">
        <f>SUM(Tabelle2[[#This Row],[2024 Fernwärme 
kWh/a]:[2024 Strom 
kWh/a]])</f>
        <v>29192</v>
      </c>
    </row>
    <row r="76" spans="1:8" ht="15">
      <c r="A76" s="101" t="s">
        <v>1551</v>
      </c>
      <c r="B76" s="102" t="s">
        <v>1550</v>
      </c>
      <c r="C76" s="101" t="s">
        <v>32</v>
      </c>
      <c r="D76" s="106">
        <f>SUM(Tabelle2[[#This Row],[2024 Fernwärme 
kWh/a]:[2024 Gas 
kWh/a]])</f>
        <v>51435</v>
      </c>
      <c r="E76" s="106">
        <v>51435</v>
      </c>
      <c r="F76" s="106">
        <v>0</v>
      </c>
      <c r="G76" s="106">
        <v>9826</v>
      </c>
      <c r="H76" s="106">
        <f>SUM(Tabelle2[[#This Row],[2024 Fernwärme 
kWh/a]:[2024 Strom 
kWh/a]])</f>
        <v>61261</v>
      </c>
    </row>
    <row r="77" spans="1:8" s="46" customFormat="1" ht="15" customHeight="1">
      <c r="A77" s="102" t="s">
        <v>1452</v>
      </c>
      <c r="B77" s="102" t="s">
        <v>2017</v>
      </c>
      <c r="C77" s="101"/>
      <c r="D77" s="106">
        <f>SUM(Tabelle2[[#This Row],[2024 Fernwärme 
kWh/a]:[2024 Gas 
kWh/a]])</f>
        <v>0</v>
      </c>
      <c r="E77" s="106">
        <v>0</v>
      </c>
      <c r="F77" s="106">
        <v>0</v>
      </c>
      <c r="G77" s="106">
        <v>3868</v>
      </c>
      <c r="H77" s="106">
        <f>SUM(Tabelle2[[#This Row],[2024 Fernwärme 
kWh/a]:[2024 Strom 
kWh/a]])</f>
        <v>3868</v>
      </c>
    </row>
    <row r="78" spans="1:8" s="46" customFormat="1" ht="32.25" customHeight="1">
      <c r="A78" s="101" t="s">
        <v>1359</v>
      </c>
      <c r="B78" s="102" t="s">
        <v>1358</v>
      </c>
      <c r="C78" s="101" t="s">
        <v>31</v>
      </c>
      <c r="D78" s="106">
        <f>SUM(Tabelle2[[#This Row],[2024 Fernwärme 
kWh/a]:[2024 Gas 
kWh/a]])</f>
        <v>54089</v>
      </c>
      <c r="E78" s="106">
        <v>0</v>
      </c>
      <c r="F78" s="106">
        <v>54089</v>
      </c>
      <c r="G78" s="106">
        <v>21123</v>
      </c>
      <c r="H78" s="106">
        <f>SUM(Tabelle2[[#This Row],[2024 Fernwärme 
kWh/a]:[2024 Strom 
kWh/a]])</f>
        <v>75212</v>
      </c>
    </row>
    <row r="79" spans="1:8" ht="15">
      <c r="A79" s="101" t="s">
        <v>579</v>
      </c>
      <c r="B79" s="102" t="s">
        <v>578</v>
      </c>
      <c r="C79" s="101"/>
      <c r="D79" s="106">
        <f>SUM(Tabelle2[[#This Row],[2024 Fernwärme 
kWh/a]:[2024 Gas 
kWh/a]])</f>
        <v>0</v>
      </c>
      <c r="E79" s="106">
        <v>0</v>
      </c>
      <c r="F79" s="106">
        <v>0</v>
      </c>
      <c r="G79" s="106">
        <v>12405</v>
      </c>
      <c r="H79" s="106">
        <f>SUM(Tabelle2[[#This Row],[2024 Fernwärme 
kWh/a]:[2024 Strom 
kWh/a]])</f>
        <v>12405</v>
      </c>
    </row>
    <row r="80" spans="1:8" ht="14.25" customHeight="1">
      <c r="A80" s="103" t="s">
        <v>1355</v>
      </c>
      <c r="B80" s="104" t="s">
        <v>2175</v>
      </c>
      <c r="C80" s="103"/>
      <c r="D80" s="106">
        <f>SUM(Tabelle2[[#This Row],[2024 Fernwärme 
kWh/a]:[2024 Gas 
kWh/a]])</f>
        <v>0</v>
      </c>
      <c r="E80" s="106">
        <v>0</v>
      </c>
      <c r="F80" s="106">
        <v>0</v>
      </c>
      <c r="G80" s="106">
        <v>26939</v>
      </c>
      <c r="H80" s="106">
        <f>SUM(Tabelle2[[#This Row],[2024 Fernwärme 
kWh/a]:[2024 Strom 
kWh/a]])</f>
        <v>26939</v>
      </c>
    </row>
    <row r="81" spans="1:8" s="46" customFormat="1" ht="17.25" customHeight="1">
      <c r="A81" s="103" t="s">
        <v>1355</v>
      </c>
      <c r="B81" s="104" t="s">
        <v>1354</v>
      </c>
      <c r="C81" s="103" t="s">
        <v>31</v>
      </c>
      <c r="D81" s="106">
        <f>SUM(Tabelle2[[#This Row],[2024 Fernwärme 
kWh/a]:[2024 Gas 
kWh/a]])</f>
        <v>110590</v>
      </c>
      <c r="E81" s="106">
        <v>0</v>
      </c>
      <c r="F81" s="106">
        <v>110590</v>
      </c>
      <c r="G81" s="106">
        <v>36926</v>
      </c>
      <c r="H81" s="106">
        <f>SUM(Tabelle2[[#This Row],[2024 Fernwärme 
kWh/a]:[2024 Strom 
kWh/a]])</f>
        <v>147516</v>
      </c>
    </row>
    <row r="82" spans="1:8" ht="16.5" customHeight="1">
      <c r="A82" s="103" t="s">
        <v>1355</v>
      </c>
      <c r="B82" s="102" t="s">
        <v>1354</v>
      </c>
      <c r="C82" s="101"/>
      <c r="D82" s="106">
        <f>SUM(Tabelle2[[#This Row],[2024 Fernwärme 
kWh/a]:[2024 Gas 
kWh/a]])</f>
        <v>0</v>
      </c>
      <c r="E82" s="106">
        <v>0</v>
      </c>
      <c r="F82" s="106">
        <v>0</v>
      </c>
      <c r="G82" s="106">
        <v>118640</v>
      </c>
      <c r="H82" s="106">
        <f>SUM(Tabelle2[[#This Row],[2024 Fernwärme 
kWh/a]:[2024 Strom 
kWh/a]])</f>
        <v>118640</v>
      </c>
    </row>
    <row r="83" spans="1:8" ht="15">
      <c r="A83" s="103" t="s">
        <v>977</v>
      </c>
      <c r="B83" s="102" t="s">
        <v>976</v>
      </c>
      <c r="C83" s="101" t="s">
        <v>31</v>
      </c>
      <c r="D83" s="106">
        <f>SUM(Tabelle2[[#This Row],[2024 Fernwärme 
kWh/a]:[2024 Gas 
kWh/a]])</f>
        <v>671349</v>
      </c>
      <c r="E83" s="106">
        <v>0</v>
      </c>
      <c r="F83" s="106">
        <v>671349</v>
      </c>
      <c r="G83" s="106">
        <v>446</v>
      </c>
      <c r="H83" s="106">
        <f>SUM(Tabelle2[[#This Row],[2024 Fernwärme 
kWh/a]:[2024 Strom 
kWh/a]])</f>
        <v>671795</v>
      </c>
    </row>
    <row r="84" spans="1:8" ht="15">
      <c r="A84" s="103" t="s">
        <v>977</v>
      </c>
      <c r="B84" s="104" t="s">
        <v>976</v>
      </c>
      <c r="C84" s="103"/>
      <c r="D84" s="106">
        <f>SUM(Tabelle2[[#This Row],[2024 Fernwärme 
kWh/a]:[2024 Gas 
kWh/a]])</f>
        <v>0</v>
      </c>
      <c r="E84" s="106">
        <v>0</v>
      </c>
      <c r="F84" s="106">
        <v>0</v>
      </c>
      <c r="G84" s="106">
        <v>85680</v>
      </c>
      <c r="H84" s="106">
        <f>SUM(Tabelle2[[#This Row],[2024 Fernwärme 
kWh/a]:[2024 Strom 
kWh/a]])</f>
        <v>85680</v>
      </c>
    </row>
    <row r="85" spans="1:8" ht="16.5" customHeight="1">
      <c r="A85" s="103" t="s">
        <v>1055</v>
      </c>
      <c r="B85" s="104" t="s">
        <v>1054</v>
      </c>
      <c r="C85" s="103" t="s">
        <v>31</v>
      </c>
      <c r="D85" s="106">
        <f>SUM(Tabelle2[[#This Row],[2024 Fernwärme 
kWh/a]:[2024 Gas 
kWh/a]])</f>
        <v>41746</v>
      </c>
      <c r="E85" s="106">
        <v>0</v>
      </c>
      <c r="F85" s="106">
        <v>41746</v>
      </c>
      <c r="G85" s="106">
        <v>734</v>
      </c>
      <c r="H85" s="106">
        <f>SUM(Tabelle2[[#This Row],[2024 Fernwärme 
kWh/a]:[2024 Strom 
kWh/a]])</f>
        <v>42480</v>
      </c>
    </row>
    <row r="86" spans="1:8" ht="15" customHeight="1">
      <c r="A86" s="103" t="s">
        <v>1055</v>
      </c>
      <c r="B86" s="102" t="s">
        <v>1054</v>
      </c>
      <c r="C86" s="101"/>
      <c r="D86" s="106">
        <f>SUM(Tabelle2[[#This Row],[2024 Fernwärme 
kWh/a]:[2024 Gas 
kWh/a]])</f>
        <v>0</v>
      </c>
      <c r="E86" s="106">
        <v>0</v>
      </c>
      <c r="F86" s="106">
        <v>0</v>
      </c>
      <c r="G86" s="106">
        <v>3408</v>
      </c>
      <c r="H86" s="106">
        <f>SUM(Tabelle2[[#This Row],[2024 Fernwärme 
kWh/a]:[2024 Strom 
kWh/a]])</f>
        <v>3408</v>
      </c>
    </row>
    <row r="87" spans="1:8" ht="15.75" customHeight="1">
      <c r="A87" s="101" t="s">
        <v>1476</v>
      </c>
      <c r="B87" s="102" t="s">
        <v>1475</v>
      </c>
      <c r="C87" s="101" t="s">
        <v>32</v>
      </c>
      <c r="D87" s="106">
        <f>SUM(Tabelle2[[#This Row],[2024 Fernwärme 
kWh/a]:[2024 Gas 
kWh/a]])</f>
        <v>81301</v>
      </c>
      <c r="E87" s="106">
        <v>81301</v>
      </c>
      <c r="F87" s="106">
        <v>0</v>
      </c>
      <c r="G87" s="106">
        <v>43152</v>
      </c>
      <c r="H87" s="106">
        <f>SUM(Tabelle2[[#This Row],[2024 Fernwärme 
kWh/a]:[2024 Strom 
kWh/a]])</f>
        <v>124453</v>
      </c>
    </row>
    <row r="88" spans="1:8" s="46" customFormat="1" ht="16.5" customHeight="1">
      <c r="A88" s="101" t="s">
        <v>583</v>
      </c>
      <c r="B88" s="102" t="s">
        <v>582</v>
      </c>
      <c r="C88" s="101" t="s">
        <v>32</v>
      </c>
      <c r="D88" s="106">
        <f>SUM(Tabelle2[[#This Row],[2024 Fernwärme 
kWh/a]:[2024 Gas 
kWh/a]])</f>
        <v>118714</v>
      </c>
      <c r="E88" s="106">
        <v>118714</v>
      </c>
      <c r="F88" s="106">
        <v>0</v>
      </c>
      <c r="G88" s="106">
        <v>64893</v>
      </c>
      <c r="H88" s="106">
        <f>SUM(Tabelle2[[#This Row],[2024 Fernwärme 
kWh/a]:[2024 Strom 
kWh/a]])</f>
        <v>183607</v>
      </c>
    </row>
    <row r="89" spans="1:8" s="46" customFormat="1" ht="15">
      <c r="A89" s="103" t="s">
        <v>583</v>
      </c>
      <c r="B89" s="102" t="s">
        <v>582</v>
      </c>
      <c r="C89" s="108" t="s">
        <v>32</v>
      </c>
      <c r="D89" s="106">
        <f>SUM(Tabelle2[[#This Row],[2024 Fernwärme 
kWh/a]:[2024 Gas 
kWh/a]])</f>
        <v>93809</v>
      </c>
      <c r="E89" s="106">
        <v>93809</v>
      </c>
      <c r="F89" s="106">
        <v>0</v>
      </c>
      <c r="G89" s="106"/>
      <c r="H89" s="106">
        <f>SUM(Tabelle2[[#This Row],[2024 Fernwärme 
kWh/a]:[2024 Strom 
kWh/a]])</f>
        <v>93809</v>
      </c>
    </row>
    <row r="90" spans="1:8" ht="15">
      <c r="A90" s="101" t="s">
        <v>695</v>
      </c>
      <c r="B90" s="102" t="s">
        <v>694</v>
      </c>
      <c r="C90" s="101" t="s">
        <v>32</v>
      </c>
      <c r="D90" s="106">
        <f>SUM(Tabelle2[[#This Row],[2024 Fernwärme 
kWh/a]:[2024 Gas 
kWh/a]])</f>
        <v>54042</v>
      </c>
      <c r="E90" s="106">
        <v>54042</v>
      </c>
      <c r="F90" s="106">
        <v>0</v>
      </c>
      <c r="G90" s="106">
        <v>5015</v>
      </c>
      <c r="H90" s="106">
        <f>SUM(Tabelle2[[#This Row],[2024 Fernwärme 
kWh/a]:[2024 Strom 
kWh/a]])</f>
        <v>59057</v>
      </c>
    </row>
    <row r="91" spans="1:8" ht="15">
      <c r="A91" s="103" t="s">
        <v>1018</v>
      </c>
      <c r="B91" s="102" t="s">
        <v>1017</v>
      </c>
      <c r="C91" s="101" t="s">
        <v>31</v>
      </c>
      <c r="D91" s="106">
        <f>SUM(Tabelle2[[#This Row],[2024 Fernwärme 
kWh/a]:[2024 Gas 
kWh/a]])</f>
        <v>376629</v>
      </c>
      <c r="E91" s="106">
        <v>0</v>
      </c>
      <c r="F91" s="106">
        <v>376629</v>
      </c>
      <c r="G91" s="106">
        <v>50520</v>
      </c>
      <c r="H91" s="106">
        <f>SUM(Tabelle2[[#This Row],[2024 Fernwärme 
kWh/a]:[2024 Strom 
kWh/a]])</f>
        <v>427149</v>
      </c>
    </row>
    <row r="92" spans="1:8" s="46" customFormat="1" ht="15">
      <c r="A92" s="103" t="s">
        <v>1655</v>
      </c>
      <c r="B92" s="102" t="s">
        <v>4758</v>
      </c>
      <c r="C92" s="108" t="s">
        <v>31</v>
      </c>
      <c r="D92" s="106">
        <f>SUM(Tabelle2[[#This Row],[2024 Fernwärme 
kWh/a]:[2024 Gas 
kWh/a]])</f>
        <v>121359</v>
      </c>
      <c r="E92" s="106">
        <v>0</v>
      </c>
      <c r="F92" s="106">
        <v>121359</v>
      </c>
      <c r="G92" s="106"/>
      <c r="H92" s="106">
        <f>SUM(Tabelle2[[#This Row],[2024 Fernwärme 
kWh/a]:[2024 Strom 
kWh/a]])</f>
        <v>121359</v>
      </c>
    </row>
    <row r="93" spans="1:8" ht="15">
      <c r="A93" s="103" t="s">
        <v>1465</v>
      </c>
      <c r="B93" s="102" t="s">
        <v>2030</v>
      </c>
      <c r="C93" s="101"/>
      <c r="D93" s="106">
        <f>SUM(Tabelle2[[#This Row],[2024 Fernwärme 
kWh/a]:[2024 Gas 
kWh/a]])</f>
        <v>0</v>
      </c>
      <c r="E93" s="106">
        <v>0</v>
      </c>
      <c r="F93" s="106">
        <v>0</v>
      </c>
      <c r="G93" s="106">
        <v>8539</v>
      </c>
      <c r="H93" s="106">
        <f>SUM(Tabelle2[[#This Row],[2024 Fernwärme 
kWh/a]:[2024 Strom 
kWh/a]])</f>
        <v>8539</v>
      </c>
    </row>
    <row r="94" spans="1:8" ht="31.5" customHeight="1">
      <c r="A94" s="101" t="s">
        <v>1385</v>
      </c>
      <c r="B94" s="102" t="s">
        <v>1384</v>
      </c>
      <c r="C94" s="101" t="s">
        <v>31</v>
      </c>
      <c r="D94" s="106">
        <f>SUM(Tabelle2[[#This Row],[2024 Fernwärme 
kWh/a]:[2024 Gas 
kWh/a]])</f>
        <v>226742</v>
      </c>
      <c r="E94" s="106">
        <v>0</v>
      </c>
      <c r="F94" s="106">
        <v>226742</v>
      </c>
      <c r="G94" s="106">
        <v>0</v>
      </c>
      <c r="H94" s="106">
        <f>SUM(Tabelle2[[#This Row],[2024 Fernwärme 
kWh/a]:[2024 Strom 
kWh/a]])</f>
        <v>226742</v>
      </c>
    </row>
    <row r="95" spans="1:8" ht="16.5" customHeight="1">
      <c r="A95" s="101" t="s">
        <v>707</v>
      </c>
      <c r="B95" s="102" t="s">
        <v>706</v>
      </c>
      <c r="C95" s="101"/>
      <c r="D95" s="106">
        <f>SUM(Tabelle2[[#This Row],[2024 Fernwärme 
kWh/a]:[2024 Gas 
kWh/a]])</f>
        <v>0</v>
      </c>
      <c r="E95" s="106">
        <v>0</v>
      </c>
      <c r="F95" s="106">
        <v>0</v>
      </c>
      <c r="G95" s="106">
        <v>500</v>
      </c>
      <c r="H95" s="106">
        <f>SUM(Tabelle2[[#This Row],[2024 Fernwärme 
kWh/a]:[2024 Strom 
kWh/a]])</f>
        <v>500</v>
      </c>
    </row>
    <row r="96" spans="1:8" ht="15">
      <c r="A96" s="101" t="s">
        <v>1347</v>
      </c>
      <c r="B96" s="102" t="s">
        <v>1346</v>
      </c>
      <c r="C96" s="101" t="s">
        <v>31</v>
      </c>
      <c r="D96" s="106">
        <f>SUM(Tabelle2[[#This Row],[2024 Fernwärme 
kWh/a]:[2024 Gas 
kWh/a]])</f>
        <v>391230</v>
      </c>
      <c r="E96" s="106">
        <v>0</v>
      </c>
      <c r="F96" s="106">
        <v>391230</v>
      </c>
      <c r="G96" s="106">
        <v>69379</v>
      </c>
      <c r="H96" s="106">
        <f>SUM(Tabelle2[[#This Row],[2024 Fernwärme 
kWh/a]:[2024 Strom 
kWh/a]])</f>
        <v>460609</v>
      </c>
    </row>
    <row r="97" spans="1:8" ht="17.25" customHeight="1">
      <c r="A97" s="103" t="s">
        <v>965</v>
      </c>
      <c r="B97" s="102" t="s">
        <v>964</v>
      </c>
      <c r="C97" s="101" t="s">
        <v>4724</v>
      </c>
      <c r="D97" s="106">
        <f>SUM(Tabelle2[[#This Row],[2024 Fernwärme 
kWh/a]:[2024 Gas 
kWh/a]])</f>
        <v>1042849</v>
      </c>
      <c r="E97" s="106">
        <v>1042760</v>
      </c>
      <c r="F97" s="106">
        <v>89</v>
      </c>
      <c r="G97" s="106">
        <v>234083</v>
      </c>
      <c r="H97" s="106">
        <f>SUM(Tabelle2[[#This Row],[2024 Fernwärme 
kWh/a]:[2024 Strom 
kWh/a]])</f>
        <v>1276932</v>
      </c>
    </row>
    <row r="98" spans="1:8" ht="15.75" customHeight="1">
      <c r="A98" s="103" t="s">
        <v>960</v>
      </c>
      <c r="B98" s="102" t="s">
        <v>959</v>
      </c>
      <c r="C98" s="108"/>
      <c r="D98" s="106">
        <f>SUM(Tabelle2[[#This Row],[2024 Fernwärme 
kWh/a]:[2024 Gas 
kWh/a]])</f>
        <v>0</v>
      </c>
      <c r="E98" s="106">
        <v>0</v>
      </c>
      <c r="F98" s="106">
        <v>0</v>
      </c>
      <c r="G98" s="106">
        <v>10122</v>
      </c>
      <c r="H98" s="106">
        <f>SUM(Tabelle2[[#This Row],[2024 Fernwärme 
kWh/a]:[2024 Strom 
kWh/a]])</f>
        <v>10122</v>
      </c>
    </row>
    <row r="99" spans="1:8" ht="15">
      <c r="A99" s="103" t="s">
        <v>960</v>
      </c>
      <c r="B99" s="102" t="s">
        <v>959</v>
      </c>
      <c r="C99" s="108"/>
      <c r="D99" s="106">
        <f>SUM(Tabelle2[[#This Row],[2024 Fernwärme 
kWh/a]:[2024 Gas 
kWh/a]])</f>
        <v>0</v>
      </c>
      <c r="E99" s="106">
        <v>0</v>
      </c>
      <c r="F99" s="106">
        <v>0</v>
      </c>
      <c r="G99" s="106">
        <v>8978</v>
      </c>
      <c r="H99" s="106">
        <f>SUM(Tabelle2[[#This Row],[2024 Fernwärme 
kWh/a]:[2024 Strom 
kWh/a]])</f>
        <v>8978</v>
      </c>
    </row>
    <row r="100" spans="1:8" ht="15">
      <c r="A100" s="103" t="s">
        <v>960</v>
      </c>
      <c r="B100" s="102" t="s">
        <v>959</v>
      </c>
      <c r="C100" s="108" t="s">
        <v>4724</v>
      </c>
      <c r="D100" s="106">
        <f>SUM(Tabelle2[[#This Row],[2024 Fernwärme 
kWh/a]:[2024 Gas 
kWh/a]])</f>
        <v>62960</v>
      </c>
      <c r="E100" s="106">
        <v>62871</v>
      </c>
      <c r="F100" s="106">
        <v>89</v>
      </c>
      <c r="G100" s="106">
        <v>74757</v>
      </c>
      <c r="H100" s="106">
        <f>SUM(Tabelle2[[#This Row],[2024 Fernwärme 
kWh/a]:[2024 Strom 
kWh/a]])</f>
        <v>137717</v>
      </c>
    </row>
    <row r="101" spans="1:8" s="46" customFormat="1" ht="15">
      <c r="A101" s="101" t="s">
        <v>960</v>
      </c>
      <c r="B101" s="102" t="s">
        <v>959</v>
      </c>
      <c r="C101" s="101" t="s">
        <v>32</v>
      </c>
      <c r="D101" s="106">
        <f>SUM(Tabelle2[[#This Row],[2024 Fernwärme 
kWh/a]:[2024 Gas 
kWh/a]])</f>
        <v>565449</v>
      </c>
      <c r="E101" s="106">
        <v>565449</v>
      </c>
      <c r="F101" s="106">
        <v>0</v>
      </c>
      <c r="G101" s="106">
        <v>9393</v>
      </c>
      <c r="H101" s="106">
        <f>SUM(Tabelle2[[#This Row],[2024 Fernwärme 
kWh/a]:[2024 Strom 
kWh/a]])</f>
        <v>574842</v>
      </c>
    </row>
    <row r="102" spans="1:8" ht="15">
      <c r="A102" s="103" t="s">
        <v>1343</v>
      </c>
      <c r="B102" s="107" t="s">
        <v>1342</v>
      </c>
      <c r="C102" s="101" t="s">
        <v>32</v>
      </c>
      <c r="D102" s="106">
        <f>SUM(Tabelle2[[#This Row],[2024 Fernwärme 
kWh/a]:[2024 Gas 
kWh/a]])</f>
        <v>224766</v>
      </c>
      <c r="E102" s="106">
        <v>224766</v>
      </c>
      <c r="F102" s="106">
        <v>0</v>
      </c>
      <c r="G102" s="106"/>
      <c r="H102" s="106">
        <f>SUM(Tabelle2[[#This Row],[2024 Fernwärme 
kWh/a]:[2024 Strom 
kWh/a]])</f>
        <v>224766</v>
      </c>
    </row>
    <row r="103" spans="1:8" ht="15">
      <c r="A103" s="101" t="s">
        <v>4707</v>
      </c>
      <c r="B103" s="102" t="s">
        <v>4713</v>
      </c>
      <c r="C103" s="101" t="s">
        <v>31</v>
      </c>
      <c r="D103" s="106">
        <f>SUM(Tabelle2[[#This Row],[2024 Fernwärme 
kWh/a]:[2024 Gas 
kWh/a]])</f>
        <v>115057</v>
      </c>
      <c r="E103" s="106">
        <v>0</v>
      </c>
      <c r="F103" s="106">
        <v>115057</v>
      </c>
      <c r="G103" s="106">
        <v>0</v>
      </c>
      <c r="H103" s="106">
        <f>SUM(Tabelle2[[#This Row],[2024 Fernwärme 
kWh/a]:[2024 Strom 
kWh/a]])</f>
        <v>115057</v>
      </c>
    </row>
    <row r="104" spans="1:8" s="46" customFormat="1" ht="15">
      <c r="A104" s="101" t="s">
        <v>703</v>
      </c>
      <c r="B104" s="102" t="s">
        <v>702</v>
      </c>
      <c r="C104" s="101" t="s">
        <v>32</v>
      </c>
      <c r="D104" s="106">
        <f>SUM(Tabelle2[[#This Row],[2024 Fernwärme 
kWh/a]:[2024 Gas 
kWh/a]])</f>
        <v>2769</v>
      </c>
      <c r="E104" s="106">
        <v>2769</v>
      </c>
      <c r="F104" s="106"/>
      <c r="G104" s="106">
        <v>733</v>
      </c>
      <c r="H104" s="106">
        <f>SUM(Tabelle2[[#This Row],[2024 Fernwärme 
kWh/a]:[2024 Strom 
kWh/a]])</f>
        <v>3502</v>
      </c>
    </row>
    <row r="105" spans="1:8" ht="17.25" customHeight="1">
      <c r="A105" s="101" t="s">
        <v>1515</v>
      </c>
      <c r="B105" s="102" t="s">
        <v>1513</v>
      </c>
      <c r="C105" s="101" t="s">
        <v>31</v>
      </c>
      <c r="D105" s="106">
        <f>SUM(Tabelle2[[#This Row],[2024 Fernwärme 
kWh/a]:[2024 Gas 
kWh/a]])</f>
        <v>22</v>
      </c>
      <c r="E105" s="106">
        <v>0</v>
      </c>
      <c r="F105" s="106">
        <v>22</v>
      </c>
      <c r="G105" s="106">
        <v>19645</v>
      </c>
      <c r="H105" s="106">
        <f>SUM(Tabelle2[[#This Row],[2024 Fernwärme 
kWh/a]:[2024 Strom 
kWh/a]])</f>
        <v>19667</v>
      </c>
    </row>
    <row r="106" spans="1:8" s="46" customFormat="1" ht="14.25" customHeight="1">
      <c r="A106" s="104" t="s">
        <v>894</v>
      </c>
      <c r="B106" s="102" t="s">
        <v>893</v>
      </c>
      <c r="C106" s="101" t="s">
        <v>32</v>
      </c>
      <c r="D106" s="106">
        <f>SUM(Tabelle2[[#This Row],[2024 Fernwärme 
kWh/a]:[2024 Gas 
kWh/a]])</f>
        <v>400679</v>
      </c>
      <c r="E106" s="106">
        <v>400679</v>
      </c>
      <c r="F106" s="106">
        <v>0</v>
      </c>
      <c r="G106" s="106">
        <v>42829</v>
      </c>
      <c r="H106" s="106">
        <f>SUM(Tabelle2[[#This Row],[2024 Fernwärme 
kWh/a]:[2024 Strom 
kWh/a]])</f>
        <v>443508</v>
      </c>
    </row>
    <row r="107" spans="1:8" s="46" customFormat="1" ht="16.5" customHeight="1">
      <c r="A107" s="104" t="s">
        <v>1326</v>
      </c>
      <c r="B107" s="102" t="s">
        <v>1330</v>
      </c>
      <c r="C107" s="101" t="s">
        <v>32</v>
      </c>
      <c r="D107" s="106">
        <f>SUM(Tabelle2[[#This Row],[2024 Fernwärme 
kWh/a]:[2024 Gas 
kWh/a]])</f>
        <v>494498</v>
      </c>
      <c r="E107" s="106">
        <v>494498</v>
      </c>
      <c r="F107" s="106">
        <v>0</v>
      </c>
      <c r="G107" s="106">
        <v>36496</v>
      </c>
      <c r="H107" s="106">
        <f>SUM(Tabelle2[[#This Row],[2024 Fernwärme 
kWh/a]:[2024 Strom 
kWh/a]])</f>
        <v>530994</v>
      </c>
    </row>
    <row r="108" spans="1:8" ht="15.75" customHeight="1">
      <c r="A108" s="104" t="s">
        <v>1326</v>
      </c>
      <c r="B108" s="102" t="s">
        <v>1330</v>
      </c>
      <c r="C108" s="101" t="s">
        <v>32</v>
      </c>
      <c r="D108" s="106">
        <f>SUM(Tabelle2[[#This Row],[2024 Fernwärme 
kWh/a]:[2024 Gas 
kWh/a]])</f>
        <v>119413</v>
      </c>
      <c r="E108" s="106">
        <v>119413</v>
      </c>
      <c r="F108" s="106">
        <v>0</v>
      </c>
      <c r="G108" s="106">
        <v>0</v>
      </c>
      <c r="H108" s="106">
        <f>SUM(Tabelle2[[#This Row],[2024 Fernwärme 
kWh/a]:[2024 Strom 
kWh/a]])</f>
        <v>119413</v>
      </c>
    </row>
    <row r="109" spans="1:8" ht="30">
      <c r="A109" s="104" t="s">
        <v>1326</v>
      </c>
      <c r="B109" s="102" t="s">
        <v>4764</v>
      </c>
      <c r="C109" s="101" t="s">
        <v>32</v>
      </c>
      <c r="D109" s="106">
        <f>SUM(Tabelle2[[#This Row],[2024 Fernwärme 
kWh/a]:[2024 Gas 
kWh/a]])</f>
        <v>106464</v>
      </c>
      <c r="E109" s="106">
        <v>106464</v>
      </c>
      <c r="F109" s="106">
        <v>0</v>
      </c>
      <c r="G109" s="106">
        <v>55</v>
      </c>
      <c r="H109" s="106">
        <f>SUM(Tabelle2[[#This Row],[2024 Fernwärme 
kWh/a]:[2024 Strom 
kWh/a]])</f>
        <v>106519</v>
      </c>
    </row>
    <row r="110" spans="1:8" s="46" customFormat="1" ht="30" customHeight="1">
      <c r="A110" s="104" t="s">
        <v>1326</v>
      </c>
      <c r="B110" s="102" t="s">
        <v>4764</v>
      </c>
      <c r="C110" s="101"/>
      <c r="D110" s="106">
        <f>SUM(Tabelle2[[#This Row],[2024 Fernwärme 
kWh/a]:[2024 Gas 
kWh/a]])</f>
        <v>0</v>
      </c>
      <c r="E110" s="106"/>
      <c r="F110" s="106">
        <v>0</v>
      </c>
      <c r="G110" s="106">
        <v>63614</v>
      </c>
      <c r="H110" s="106">
        <f>SUM(Tabelle2[[#This Row],[2024 Fernwärme 
kWh/a]:[2024 Strom 
kWh/a]])</f>
        <v>63614</v>
      </c>
    </row>
    <row r="111" spans="1:8" ht="15">
      <c r="A111" s="103" t="s">
        <v>4722</v>
      </c>
      <c r="B111" s="107" t="s">
        <v>4728</v>
      </c>
      <c r="C111" s="101" t="s">
        <v>32</v>
      </c>
      <c r="D111" s="106">
        <f>SUM(Tabelle2[[#This Row],[2024 Fernwärme 
kWh/a]:[2024 Gas 
kWh/a]])</f>
        <v>818927</v>
      </c>
      <c r="E111" s="106">
        <v>818927</v>
      </c>
      <c r="F111" s="106"/>
      <c r="G111" s="106"/>
      <c r="H111" s="106">
        <f>SUM(Tabelle2[[#This Row],[2024 Fernwärme 
kWh/a]:[2024 Strom 
kWh/a]])</f>
        <v>818927</v>
      </c>
    </row>
    <row r="112" spans="1:8" ht="32.25" customHeight="1">
      <c r="A112" s="104" t="s">
        <v>1321</v>
      </c>
      <c r="B112" s="102" t="s">
        <v>1320</v>
      </c>
      <c r="C112" s="101" t="s">
        <v>32</v>
      </c>
      <c r="D112" s="106">
        <f>SUM(Tabelle2[[#This Row],[2024 Fernwärme 
kWh/a]:[2024 Gas 
kWh/a]])</f>
        <v>792465</v>
      </c>
      <c r="E112" s="106">
        <v>792465</v>
      </c>
      <c r="F112" s="106">
        <v>0</v>
      </c>
      <c r="G112" s="106">
        <v>47030</v>
      </c>
      <c r="H112" s="106">
        <f>SUM(Tabelle2[[#This Row],[2024 Fernwärme 
kWh/a]:[2024 Strom 
kWh/a]])</f>
        <v>839495</v>
      </c>
    </row>
    <row r="113" spans="1:8" s="46" customFormat="1" ht="15">
      <c r="A113" s="104" t="s">
        <v>1316</v>
      </c>
      <c r="B113" s="102" t="s">
        <v>1315</v>
      </c>
      <c r="C113" s="101" t="s">
        <v>32</v>
      </c>
      <c r="D113" s="106">
        <f>SUM(Tabelle2[[#This Row],[2024 Fernwärme 
kWh/a]:[2024 Gas 
kWh/a]])</f>
        <v>53406</v>
      </c>
      <c r="E113" s="106">
        <v>53406</v>
      </c>
      <c r="F113" s="106">
        <v>0</v>
      </c>
      <c r="G113" s="106">
        <v>37250</v>
      </c>
      <c r="H113" s="106">
        <f>SUM(Tabelle2[[#This Row],[2024 Fernwärme 
kWh/a]:[2024 Strom 
kWh/a]])</f>
        <v>90656</v>
      </c>
    </row>
    <row r="114" spans="1:8" ht="15">
      <c r="A114" s="103" t="s">
        <v>1316</v>
      </c>
      <c r="B114" s="107" t="s">
        <v>4729</v>
      </c>
      <c r="C114" s="101" t="s">
        <v>32</v>
      </c>
      <c r="D114" s="106">
        <f>SUM(Tabelle2[[#This Row],[2024 Fernwärme 
kWh/a]:[2024 Gas 
kWh/a]])</f>
        <v>169059</v>
      </c>
      <c r="E114" s="106">
        <v>169059</v>
      </c>
      <c r="F114" s="106">
        <v>0</v>
      </c>
      <c r="G114" s="106"/>
      <c r="H114" s="106">
        <f>SUM(Tabelle2[[#This Row],[2024 Fernwärme 
kWh/a]:[2024 Strom 
kWh/a]])</f>
        <v>169059</v>
      </c>
    </row>
    <row r="115" spans="1:8" s="46" customFormat="1" ht="15">
      <c r="A115" s="104" t="s">
        <v>1011</v>
      </c>
      <c r="B115" s="102" t="s">
        <v>1010</v>
      </c>
      <c r="C115" s="101" t="s">
        <v>32</v>
      </c>
      <c r="D115" s="106">
        <f>SUM(Tabelle2[[#This Row],[2024 Fernwärme 
kWh/a]:[2024 Gas 
kWh/a]])</f>
        <v>51709</v>
      </c>
      <c r="E115" s="106">
        <v>51709</v>
      </c>
      <c r="F115" s="106">
        <v>0</v>
      </c>
      <c r="G115" s="106">
        <v>18076</v>
      </c>
      <c r="H115" s="106">
        <f>SUM(Tabelle2[[#This Row],[2024 Fernwärme 
kWh/a]:[2024 Strom 
kWh/a]])</f>
        <v>69785</v>
      </c>
    </row>
    <row r="116" spans="1:8" ht="15.75" customHeight="1">
      <c r="A116" s="101" t="s">
        <v>942</v>
      </c>
      <c r="B116" s="102" t="s">
        <v>941</v>
      </c>
      <c r="C116" s="101" t="s">
        <v>31</v>
      </c>
      <c r="D116" s="106">
        <f>SUM(Tabelle2[[#This Row],[2024 Fernwärme 
kWh/a]:[2024 Gas 
kWh/a]])</f>
        <v>12487</v>
      </c>
      <c r="E116" s="106">
        <v>0</v>
      </c>
      <c r="F116" s="106">
        <v>12487</v>
      </c>
      <c r="G116" s="106">
        <v>533</v>
      </c>
      <c r="H116" s="106">
        <f>SUM(Tabelle2[[#This Row],[2024 Fernwärme 
kWh/a]:[2024 Strom 
kWh/a]])</f>
        <v>13020</v>
      </c>
    </row>
    <row r="117" spans="1:8" ht="15">
      <c r="A117" s="101" t="s">
        <v>889</v>
      </c>
      <c r="B117" s="102" t="s">
        <v>888</v>
      </c>
      <c r="C117" s="101"/>
      <c r="D117" s="106">
        <f>SUM(Tabelle2[[#This Row],[2024 Fernwärme 
kWh/a]:[2024 Gas 
kWh/a]])</f>
        <v>0</v>
      </c>
      <c r="E117" s="106">
        <v>0</v>
      </c>
      <c r="F117" s="106">
        <v>0</v>
      </c>
      <c r="G117" s="106">
        <v>1</v>
      </c>
      <c r="H117" s="106">
        <f>SUM(Tabelle2[[#This Row],[2024 Fernwärme 
kWh/a]:[2024 Strom 
kWh/a]])</f>
        <v>1</v>
      </c>
    </row>
    <row r="118" spans="1:8" ht="15">
      <c r="A118" s="103" t="s">
        <v>889</v>
      </c>
      <c r="B118" s="102" t="s">
        <v>888</v>
      </c>
      <c r="C118" s="101" t="s">
        <v>32</v>
      </c>
      <c r="D118" s="106">
        <f>SUM(Tabelle2[[#This Row],[2024 Fernwärme 
kWh/a]:[2024 Gas 
kWh/a]])</f>
        <v>245850</v>
      </c>
      <c r="E118" s="106">
        <v>245850</v>
      </c>
      <c r="F118" s="106">
        <v>0</v>
      </c>
      <c r="G118" s="106">
        <v>17434</v>
      </c>
      <c r="H118" s="106">
        <f>SUM(Tabelle2[[#This Row],[2024 Fernwärme 
kWh/a]:[2024 Strom 
kWh/a]])</f>
        <v>263284</v>
      </c>
    </row>
    <row r="119" spans="1:8" ht="15">
      <c r="A119" s="103" t="s">
        <v>889</v>
      </c>
      <c r="B119" s="102" t="s">
        <v>888</v>
      </c>
      <c r="C119" s="101" t="s">
        <v>31</v>
      </c>
      <c r="D119" s="106">
        <f>SUM(Tabelle2[[#This Row],[2024 Fernwärme 
kWh/a]:[2024 Gas 
kWh/a]])</f>
        <v>10523</v>
      </c>
      <c r="E119" s="106">
        <v>0</v>
      </c>
      <c r="F119" s="106">
        <v>10523</v>
      </c>
      <c r="G119" s="106">
        <v>2859</v>
      </c>
      <c r="H119" s="106">
        <f>SUM(Tabelle2[[#This Row],[2024 Fernwärme 
kWh/a]:[2024 Strom 
kWh/a]])</f>
        <v>13382</v>
      </c>
    </row>
    <row r="120" spans="1:8" ht="16.5" customHeight="1">
      <c r="A120" s="101" t="s">
        <v>1335</v>
      </c>
      <c r="B120" s="102" t="s">
        <v>1334</v>
      </c>
      <c r="C120" s="101" t="s">
        <v>32</v>
      </c>
      <c r="D120" s="106">
        <f>SUM(Tabelle2[[#This Row],[2024 Fernwärme 
kWh/a]:[2024 Gas 
kWh/a]])</f>
        <v>550529</v>
      </c>
      <c r="E120" s="106">
        <v>550529</v>
      </c>
      <c r="F120" s="106">
        <v>0</v>
      </c>
      <c r="G120" s="106">
        <v>63115</v>
      </c>
      <c r="H120" s="106">
        <f>SUM(Tabelle2[[#This Row],[2024 Fernwärme 
kWh/a]:[2024 Strom 
kWh/a]])</f>
        <v>613644</v>
      </c>
    </row>
    <row r="121" spans="1:8" ht="15">
      <c r="A121" s="101" t="s">
        <v>1312</v>
      </c>
      <c r="B121" s="102" t="s">
        <v>1311</v>
      </c>
      <c r="C121" s="101" t="s">
        <v>31</v>
      </c>
      <c r="D121" s="106">
        <f>SUM(Tabelle2[[#This Row],[2024 Fernwärme 
kWh/a]:[2024 Gas 
kWh/a]])</f>
        <v>108795</v>
      </c>
      <c r="E121" s="106">
        <v>0</v>
      </c>
      <c r="F121" s="106">
        <v>108795</v>
      </c>
      <c r="G121" s="106">
        <v>0</v>
      </c>
      <c r="H121" s="106">
        <f>SUM(Tabelle2[[#This Row],[2024 Fernwärme 
kWh/a]:[2024 Strom 
kWh/a]])</f>
        <v>108795</v>
      </c>
    </row>
    <row r="122" spans="1:8" ht="15">
      <c r="A122" s="101" t="s">
        <v>1312</v>
      </c>
      <c r="B122" s="102" t="s">
        <v>1311</v>
      </c>
      <c r="C122" s="101" t="s">
        <v>31</v>
      </c>
      <c r="D122" s="106">
        <f>SUM(Tabelle2[[#This Row],[2024 Fernwärme 
kWh/a]:[2024 Gas 
kWh/a]])</f>
        <v>78</v>
      </c>
      <c r="E122" s="106">
        <v>0</v>
      </c>
      <c r="F122" s="106">
        <v>78</v>
      </c>
      <c r="G122" s="106">
        <v>26142</v>
      </c>
      <c r="H122" s="106">
        <f>SUM(Tabelle2[[#This Row],[2024 Fernwärme 
kWh/a]:[2024 Strom 
kWh/a]])</f>
        <v>26220</v>
      </c>
    </row>
    <row r="123" spans="1:8" s="46" customFormat="1" ht="15">
      <c r="A123" s="103" t="s">
        <v>1312</v>
      </c>
      <c r="B123" s="102" t="s">
        <v>1311</v>
      </c>
      <c r="C123" s="101" t="s">
        <v>31</v>
      </c>
      <c r="D123" s="106">
        <f>SUM(Tabelle2[[#This Row],[2024 Fernwärme 
kWh/a]:[2024 Gas 
kWh/a]])</f>
        <v>33242</v>
      </c>
      <c r="E123" s="106">
        <v>0</v>
      </c>
      <c r="F123" s="106">
        <v>33242</v>
      </c>
      <c r="G123" s="106"/>
      <c r="H123" s="106">
        <f>SUM(Tabelle2[[#This Row],[2024 Fernwärme 
kWh/a]:[2024 Strom 
kWh/a]])</f>
        <v>33242</v>
      </c>
    </row>
    <row r="124" spans="1:8" s="46" customFormat="1" ht="15">
      <c r="A124" s="103" t="s">
        <v>1312</v>
      </c>
      <c r="B124" s="102" t="s">
        <v>1311</v>
      </c>
      <c r="C124" s="101" t="s">
        <v>31</v>
      </c>
      <c r="D124" s="106">
        <f>SUM(Tabelle2[[#This Row],[2024 Fernwärme 
kWh/a]:[2024 Gas 
kWh/a]])</f>
        <v>78923</v>
      </c>
      <c r="E124" s="106">
        <v>0</v>
      </c>
      <c r="F124" s="106">
        <v>78923</v>
      </c>
      <c r="G124" s="106"/>
      <c r="H124" s="106">
        <f>SUM(Tabelle2[[#This Row],[2024 Fernwärme 
kWh/a]:[2024 Strom 
kWh/a]])</f>
        <v>78923</v>
      </c>
    </row>
    <row r="125" spans="1:8" ht="16.5" customHeight="1">
      <c r="A125" s="103" t="s">
        <v>1308</v>
      </c>
      <c r="B125" s="102" t="s">
        <v>1307</v>
      </c>
      <c r="C125" s="101"/>
      <c r="D125" s="106">
        <f>SUM(Tabelle2[[#This Row],[2024 Fernwärme 
kWh/a]:[2024 Gas 
kWh/a]])</f>
        <v>0</v>
      </c>
      <c r="E125" s="106">
        <v>0</v>
      </c>
      <c r="F125" s="106">
        <v>0</v>
      </c>
      <c r="G125" s="106">
        <v>2264</v>
      </c>
      <c r="H125" s="106">
        <f>SUM(Tabelle2[[#This Row],[2024 Fernwärme 
kWh/a]:[2024 Strom 
kWh/a]])</f>
        <v>2264</v>
      </c>
    </row>
    <row r="126" spans="1:8" s="46" customFormat="1" ht="15">
      <c r="A126" s="103" t="s">
        <v>611</v>
      </c>
      <c r="B126" s="102" t="s">
        <v>610</v>
      </c>
      <c r="C126" s="101"/>
      <c r="D126" s="106">
        <f>SUM(Tabelle2[[#This Row],[2024 Fernwärme 
kWh/a]:[2024 Gas 
kWh/a]])</f>
        <v>0</v>
      </c>
      <c r="E126" s="106">
        <v>0</v>
      </c>
      <c r="F126" s="106">
        <v>0</v>
      </c>
      <c r="G126" s="106">
        <v>6941</v>
      </c>
      <c r="H126" s="106">
        <f>SUM(Tabelle2[[#This Row],[2024 Fernwärme 
kWh/a]:[2024 Strom 
kWh/a]])</f>
        <v>6941</v>
      </c>
    </row>
    <row r="127" spans="1:8" ht="15">
      <c r="A127" s="101" t="s">
        <v>611</v>
      </c>
      <c r="B127" s="102" t="s">
        <v>610</v>
      </c>
      <c r="C127" s="101"/>
      <c r="D127" s="106">
        <f>SUM(Tabelle2[[#This Row],[2024 Fernwärme 
kWh/a]:[2024 Gas 
kWh/a]])</f>
        <v>0</v>
      </c>
      <c r="E127" s="106">
        <v>0</v>
      </c>
      <c r="F127" s="106">
        <v>0</v>
      </c>
      <c r="G127" s="106">
        <v>8022</v>
      </c>
      <c r="H127" s="106">
        <f>SUM(Tabelle2[[#This Row],[2024 Fernwärme 
kWh/a]:[2024 Strom 
kWh/a]])</f>
        <v>8022</v>
      </c>
    </row>
    <row r="128" spans="1:8" ht="15">
      <c r="A128" s="101" t="s">
        <v>611</v>
      </c>
      <c r="B128" s="102" t="s">
        <v>610</v>
      </c>
      <c r="C128" s="101"/>
      <c r="D128" s="106">
        <f>SUM(Tabelle2[[#This Row],[2024 Fernwärme 
kWh/a]:[2024 Gas 
kWh/a]])</f>
        <v>0</v>
      </c>
      <c r="E128" s="106">
        <v>0</v>
      </c>
      <c r="F128" s="106">
        <v>0</v>
      </c>
      <c r="G128" s="106">
        <v>2213</v>
      </c>
      <c r="H128" s="106">
        <f>SUM(Tabelle2[[#This Row],[2024 Fernwärme 
kWh/a]:[2024 Strom 
kWh/a]])</f>
        <v>2213</v>
      </c>
    </row>
    <row r="129" spans="1:8" ht="15">
      <c r="A129" s="103" t="s">
        <v>611</v>
      </c>
      <c r="B129" s="102" t="s">
        <v>610</v>
      </c>
      <c r="C129" s="101"/>
      <c r="D129" s="106">
        <f>SUM(Tabelle2[[#This Row],[2024 Fernwärme 
kWh/a]:[2024 Gas 
kWh/a]])</f>
        <v>0</v>
      </c>
      <c r="E129" s="106">
        <v>0</v>
      </c>
      <c r="F129" s="106">
        <v>0</v>
      </c>
      <c r="G129" s="106">
        <v>2540</v>
      </c>
      <c r="H129" s="106">
        <f>SUM(Tabelle2[[#This Row],[2024 Fernwärme 
kWh/a]:[2024 Strom 
kWh/a]])</f>
        <v>2540</v>
      </c>
    </row>
    <row r="130" spans="1:8" ht="15">
      <c r="A130" s="101" t="s">
        <v>611</v>
      </c>
      <c r="B130" s="102" t="s">
        <v>610</v>
      </c>
      <c r="C130" s="101"/>
      <c r="D130" s="106">
        <f>SUM(Tabelle2[[#This Row],[2024 Fernwärme 
kWh/a]:[2024 Gas 
kWh/a]])</f>
        <v>0</v>
      </c>
      <c r="E130" s="106">
        <v>0</v>
      </c>
      <c r="F130" s="106">
        <v>0</v>
      </c>
      <c r="G130" s="106">
        <v>1229</v>
      </c>
      <c r="H130" s="106">
        <f>SUM(Tabelle2[[#This Row],[2024 Fernwärme 
kWh/a]:[2024 Strom 
kWh/a]])</f>
        <v>1229</v>
      </c>
    </row>
    <row r="131" spans="1:8" ht="15">
      <c r="A131" s="103" t="s">
        <v>611</v>
      </c>
      <c r="B131" s="102" t="s">
        <v>610</v>
      </c>
      <c r="C131" s="101"/>
      <c r="D131" s="106">
        <f>SUM(Tabelle2[[#This Row],[2024 Fernwärme 
kWh/a]:[2024 Gas 
kWh/a]])</f>
        <v>0</v>
      </c>
      <c r="E131" s="106">
        <v>0</v>
      </c>
      <c r="F131" s="106">
        <v>0</v>
      </c>
      <c r="G131" s="106">
        <v>1907</v>
      </c>
      <c r="H131" s="106">
        <f>SUM(Tabelle2[[#This Row],[2024 Fernwärme 
kWh/a]:[2024 Strom 
kWh/a]])</f>
        <v>1907</v>
      </c>
    </row>
    <row r="132" spans="1:8" ht="15">
      <c r="A132" s="101" t="s">
        <v>611</v>
      </c>
      <c r="B132" s="102" t="s">
        <v>610</v>
      </c>
      <c r="C132" s="101"/>
      <c r="D132" s="106">
        <f>SUM(Tabelle2[[#This Row],[2024 Fernwärme 
kWh/a]:[2024 Gas 
kWh/a]])</f>
        <v>0</v>
      </c>
      <c r="E132" s="106">
        <v>0</v>
      </c>
      <c r="F132" s="106">
        <v>0</v>
      </c>
      <c r="G132" s="106">
        <v>1965</v>
      </c>
      <c r="H132" s="106">
        <f>SUM(Tabelle2[[#This Row],[2024 Fernwärme 
kWh/a]:[2024 Strom 
kWh/a]])</f>
        <v>1965</v>
      </c>
    </row>
    <row r="133" spans="1:8" ht="15">
      <c r="A133" s="101" t="s">
        <v>611</v>
      </c>
      <c r="B133" s="102" t="s">
        <v>610</v>
      </c>
      <c r="C133" s="101"/>
      <c r="D133" s="106">
        <f>SUM(Tabelle2[[#This Row],[2024 Fernwärme 
kWh/a]:[2024 Gas 
kWh/a]])</f>
        <v>0</v>
      </c>
      <c r="E133" s="106"/>
      <c r="F133" s="106">
        <v>0</v>
      </c>
      <c r="G133" s="106">
        <v>4298</v>
      </c>
      <c r="H133" s="106">
        <f>SUM(Tabelle2[[#This Row],[2024 Fernwärme 
kWh/a]:[2024 Strom 
kWh/a]])</f>
        <v>4298</v>
      </c>
    </row>
    <row r="134" spans="1:8" ht="15">
      <c r="A134" s="101" t="s">
        <v>611</v>
      </c>
      <c r="B134" s="102" t="s">
        <v>610</v>
      </c>
      <c r="C134" s="101"/>
      <c r="D134" s="106">
        <f>SUM(Tabelle2[[#This Row],[2024 Fernwärme 
kWh/a]:[2024 Gas 
kWh/a]])</f>
        <v>0</v>
      </c>
      <c r="E134" s="106">
        <v>0</v>
      </c>
      <c r="F134" s="106">
        <v>0</v>
      </c>
      <c r="G134" s="106">
        <v>237</v>
      </c>
      <c r="H134" s="106">
        <f>SUM(Tabelle2[[#This Row],[2024 Fernwärme 
kWh/a]:[2024 Strom 
kWh/a]])</f>
        <v>237</v>
      </c>
    </row>
    <row r="135" spans="1:8" ht="15">
      <c r="A135" s="101" t="s">
        <v>611</v>
      </c>
      <c r="B135" s="102" t="s">
        <v>610</v>
      </c>
      <c r="C135" s="101" t="s">
        <v>32</v>
      </c>
      <c r="D135" s="106">
        <f>SUM(Tabelle2[[#This Row],[2024 Fernwärme 
kWh/a]:[2024 Gas 
kWh/a]])</f>
        <v>86691</v>
      </c>
      <c r="E135" s="106">
        <v>86691</v>
      </c>
      <c r="F135" s="106">
        <v>0</v>
      </c>
      <c r="G135" s="106">
        <v>3475</v>
      </c>
      <c r="H135" s="106">
        <f>SUM(Tabelle2[[#This Row],[2024 Fernwärme 
kWh/a]:[2024 Strom 
kWh/a]])</f>
        <v>90166</v>
      </c>
    </row>
    <row r="136" spans="1:8" ht="30">
      <c r="A136" s="104" t="s">
        <v>1296</v>
      </c>
      <c r="B136" s="102" t="s">
        <v>1295</v>
      </c>
      <c r="C136" s="101" t="s">
        <v>32</v>
      </c>
      <c r="D136" s="106">
        <f>SUM(Tabelle2[[#This Row],[2024 Fernwärme 
kWh/a]:[2024 Gas 
kWh/a]])</f>
        <v>205311</v>
      </c>
      <c r="E136" s="106">
        <v>205311</v>
      </c>
      <c r="F136" s="106">
        <v>0</v>
      </c>
      <c r="G136" s="106">
        <v>16093</v>
      </c>
      <c r="H136" s="106">
        <f>SUM(Tabelle2[[#This Row],[2024 Fernwärme 
kWh/a]:[2024 Strom 
kWh/a]])</f>
        <v>221404</v>
      </c>
    </row>
    <row r="137" spans="1:8" ht="15">
      <c r="A137" s="103" t="s">
        <v>1292</v>
      </c>
      <c r="B137" s="102" t="s">
        <v>1291</v>
      </c>
      <c r="C137" s="101" t="s">
        <v>31</v>
      </c>
      <c r="D137" s="106">
        <f>SUM(Tabelle2[[#This Row],[2024 Fernwärme 
kWh/a]:[2024 Gas 
kWh/a]])</f>
        <v>153933</v>
      </c>
      <c r="E137" s="106">
        <v>0</v>
      </c>
      <c r="F137" s="106">
        <v>153933</v>
      </c>
      <c r="G137" s="106">
        <v>13613</v>
      </c>
      <c r="H137" s="106">
        <f>SUM(Tabelle2[[#This Row],[2024 Fernwärme 
kWh/a]:[2024 Strom 
kWh/a]])</f>
        <v>167546</v>
      </c>
    </row>
    <row r="138" spans="1:8" ht="15">
      <c r="A138" s="101" t="s">
        <v>1287</v>
      </c>
      <c r="B138" s="102" t="s">
        <v>1285</v>
      </c>
      <c r="C138" s="101" t="s">
        <v>32</v>
      </c>
      <c r="D138" s="106">
        <f>SUM(Tabelle2[[#This Row],[2024 Fernwärme 
kWh/a]:[2024 Gas 
kWh/a]])</f>
        <v>735088</v>
      </c>
      <c r="E138" s="106">
        <v>735088</v>
      </c>
      <c r="F138" s="106">
        <v>0</v>
      </c>
      <c r="G138" s="106">
        <v>228058</v>
      </c>
      <c r="H138" s="106">
        <f>SUM(Tabelle2[[#This Row],[2024 Fernwärme 
kWh/a]:[2024 Strom 
kWh/a]])</f>
        <v>963146</v>
      </c>
    </row>
    <row r="139" spans="1:8" ht="16.5" customHeight="1">
      <c r="A139" s="101" t="s">
        <v>801</v>
      </c>
      <c r="B139" s="102" t="s">
        <v>800</v>
      </c>
      <c r="C139" s="101" t="s">
        <v>32</v>
      </c>
      <c r="D139" s="106">
        <f>SUM(Tabelle2[[#This Row],[2024 Fernwärme 
kWh/a]:[2024 Gas 
kWh/a]])</f>
        <v>22203</v>
      </c>
      <c r="E139" s="106">
        <v>22203</v>
      </c>
      <c r="F139" s="106">
        <v>0</v>
      </c>
      <c r="G139" s="106">
        <v>0</v>
      </c>
      <c r="H139" s="106">
        <f>SUM(Tabelle2[[#This Row],[2024 Fernwärme 
kWh/a]:[2024 Strom 
kWh/a]])</f>
        <v>22203</v>
      </c>
    </row>
    <row r="140" spans="1:8" s="46" customFormat="1" ht="15">
      <c r="A140" s="103" t="s">
        <v>1283</v>
      </c>
      <c r="B140" s="107" t="s">
        <v>4730</v>
      </c>
      <c r="C140" s="108" t="s">
        <v>31</v>
      </c>
      <c r="D140" s="106">
        <f>SUM(Tabelle2[[#This Row],[2024 Fernwärme 
kWh/a]:[2024 Gas 
kWh/a]])</f>
        <v>13028</v>
      </c>
      <c r="E140" s="106"/>
      <c r="F140" s="106">
        <v>13028</v>
      </c>
      <c r="G140" s="106"/>
      <c r="H140" s="106">
        <f>SUM(Tabelle2[[#This Row],[2024 Fernwärme 
kWh/a]:[2024 Strom 
kWh/a]])</f>
        <v>13028</v>
      </c>
    </row>
    <row r="141" spans="1:8" ht="15">
      <c r="A141" s="101" t="s">
        <v>1569</v>
      </c>
      <c r="B141" s="102" t="s">
        <v>1568</v>
      </c>
      <c r="C141" s="101" t="s">
        <v>31</v>
      </c>
      <c r="D141" s="106">
        <f>SUM(Tabelle2[[#This Row],[2024 Fernwärme 
kWh/a]:[2024 Gas 
kWh/a]])</f>
        <v>39206</v>
      </c>
      <c r="E141" s="106">
        <v>0</v>
      </c>
      <c r="F141" s="106">
        <v>39206</v>
      </c>
      <c r="G141" s="106">
        <v>5734</v>
      </c>
      <c r="H141" s="106">
        <f>SUM(Tabelle2[[#This Row],[2024 Fernwärme 
kWh/a]:[2024 Strom 
kWh/a]])</f>
        <v>44940</v>
      </c>
    </row>
    <row r="142" spans="1:8" ht="16.5" customHeight="1">
      <c r="A142" s="101" t="s">
        <v>884</v>
      </c>
      <c r="B142" s="102" t="s">
        <v>883</v>
      </c>
      <c r="C142" s="101" t="s">
        <v>4724</v>
      </c>
      <c r="D142" s="106">
        <f>SUM(Tabelle2[[#This Row],[2024 Fernwärme 
kWh/a]:[2024 Gas 
kWh/a]])</f>
        <v>1058808</v>
      </c>
      <c r="E142" s="106">
        <v>930919</v>
      </c>
      <c r="F142" s="106">
        <v>127889</v>
      </c>
      <c r="G142" s="106">
        <v>1461</v>
      </c>
      <c r="H142" s="106">
        <f>SUM(Tabelle2[[#This Row],[2024 Fernwärme 
kWh/a]:[2024 Strom 
kWh/a]])</f>
        <v>1060269</v>
      </c>
    </row>
    <row r="143" spans="1:8" s="46" customFormat="1" ht="13.5" customHeight="1">
      <c r="A143" s="101" t="s">
        <v>884</v>
      </c>
      <c r="B143" s="102" t="s">
        <v>883</v>
      </c>
      <c r="C143" s="101" t="s">
        <v>31</v>
      </c>
      <c r="D143" s="106">
        <f>SUM(Tabelle2[[#This Row],[2024 Fernwärme 
kWh/a]:[2024 Gas 
kWh/a]])</f>
        <v>12107</v>
      </c>
      <c r="E143" s="106">
        <v>0</v>
      </c>
      <c r="F143" s="106">
        <v>12107</v>
      </c>
      <c r="G143" s="106">
        <v>990</v>
      </c>
      <c r="H143" s="106">
        <f>SUM(Tabelle2[[#This Row],[2024 Fernwärme 
kWh/a]:[2024 Strom 
kWh/a]])</f>
        <v>13097</v>
      </c>
    </row>
    <row r="144" spans="1:8" ht="16.5" customHeight="1">
      <c r="A144" s="101" t="s">
        <v>884</v>
      </c>
      <c r="B144" s="102" t="s">
        <v>883</v>
      </c>
      <c r="C144" s="101"/>
      <c r="D144" s="106">
        <f>SUM(Tabelle2[[#This Row],[2024 Fernwärme 
kWh/a]:[2024 Gas 
kWh/a]])</f>
        <v>0</v>
      </c>
      <c r="E144" s="106">
        <v>0</v>
      </c>
      <c r="F144" s="106">
        <v>0</v>
      </c>
      <c r="G144" s="106">
        <v>146876</v>
      </c>
      <c r="H144" s="106">
        <f>SUM(Tabelle2[[#This Row],[2024 Fernwärme 
kWh/a]:[2024 Strom 
kWh/a]])</f>
        <v>146876</v>
      </c>
    </row>
    <row r="145" spans="1:8" ht="15" customHeight="1">
      <c r="A145" s="101" t="s">
        <v>884</v>
      </c>
      <c r="B145" s="102" t="s">
        <v>883</v>
      </c>
      <c r="C145" s="101"/>
      <c r="D145" s="106">
        <f>SUM(Tabelle2[[#This Row],[2024 Fernwärme 
kWh/a]:[2024 Gas 
kWh/a]])</f>
        <v>0</v>
      </c>
      <c r="E145" s="106">
        <v>0</v>
      </c>
      <c r="F145" s="106">
        <v>0</v>
      </c>
      <c r="G145" s="106">
        <v>2865</v>
      </c>
      <c r="H145" s="106">
        <f>SUM(Tabelle2[[#This Row],[2024 Fernwärme 
kWh/a]:[2024 Strom 
kWh/a]])</f>
        <v>2865</v>
      </c>
    </row>
    <row r="146" spans="1:8" ht="15">
      <c r="A146" s="101" t="s">
        <v>691</v>
      </c>
      <c r="B146" s="102" t="s">
        <v>690</v>
      </c>
      <c r="C146" s="101" t="s">
        <v>32</v>
      </c>
      <c r="D146" s="106">
        <f>SUM(Tabelle2[[#This Row],[2024 Fernwärme 
kWh/a]:[2024 Gas 
kWh/a]])</f>
        <v>62903</v>
      </c>
      <c r="E146" s="106">
        <v>62903</v>
      </c>
      <c r="F146" s="106">
        <v>0</v>
      </c>
      <c r="G146" s="106">
        <v>9852</v>
      </c>
      <c r="H146" s="106">
        <f>SUM(Tabelle2[[#This Row],[2024 Fernwärme 
kWh/a]:[2024 Strom 
kWh/a]])</f>
        <v>72755</v>
      </c>
    </row>
    <row r="147" spans="1:8" ht="17.25" customHeight="1">
      <c r="A147" s="101" t="s">
        <v>1279</v>
      </c>
      <c r="B147" s="102" t="s">
        <v>1278</v>
      </c>
      <c r="C147" s="101" t="s">
        <v>4724</v>
      </c>
      <c r="D147" s="106">
        <f>SUM(Tabelle2[[#This Row],[2024 Fernwärme 
kWh/a]:[2024 Gas 
kWh/a]])</f>
        <v>683978</v>
      </c>
      <c r="E147" s="106">
        <v>683900</v>
      </c>
      <c r="F147" s="106">
        <v>78</v>
      </c>
      <c r="G147" s="106">
        <v>183691</v>
      </c>
      <c r="H147" s="106">
        <f>SUM(Tabelle2[[#This Row],[2024 Fernwärme 
kWh/a]:[2024 Strom 
kWh/a]])</f>
        <v>867669</v>
      </c>
    </row>
    <row r="148" spans="1:8" ht="15">
      <c r="A148" s="101" t="s">
        <v>1676</v>
      </c>
      <c r="B148" s="102" t="s">
        <v>4748</v>
      </c>
      <c r="C148" s="101" t="s">
        <v>32</v>
      </c>
      <c r="D148" s="106">
        <f>SUM(Tabelle2[[#This Row],[2024 Fernwärme 
kWh/a]:[2024 Gas 
kWh/a]])</f>
        <v>476354</v>
      </c>
      <c r="E148" s="106">
        <v>476354</v>
      </c>
      <c r="F148" s="106">
        <v>0</v>
      </c>
      <c r="G148" s="106">
        <v>0</v>
      </c>
      <c r="H148" s="106">
        <f>SUM(Tabelle2[[#This Row],[2024 Fernwärme 
kWh/a]:[2024 Strom 
kWh/a]])</f>
        <v>476354</v>
      </c>
    </row>
    <row r="149" spans="1:8" ht="15" customHeight="1">
      <c r="A149" s="103" t="s">
        <v>1676</v>
      </c>
      <c r="B149" s="102" t="s">
        <v>1675</v>
      </c>
      <c r="C149" s="101"/>
      <c r="D149" s="106">
        <f>SUM(Tabelle2[[#This Row],[2024 Fernwärme 
kWh/a]:[2024 Gas 
kWh/a]])</f>
        <v>0</v>
      </c>
      <c r="E149" s="106">
        <v>0</v>
      </c>
      <c r="F149" s="106">
        <v>0</v>
      </c>
      <c r="G149" s="106">
        <v>73164</v>
      </c>
      <c r="H149" s="106">
        <f>SUM(Tabelle2[[#This Row],[2024 Fernwärme 
kWh/a]:[2024 Strom 
kWh/a]])</f>
        <v>73164</v>
      </c>
    </row>
    <row r="150" spans="1:8" ht="13.5" customHeight="1">
      <c r="A150" s="103" t="s">
        <v>1541</v>
      </c>
      <c r="B150" s="107" t="s">
        <v>4731</v>
      </c>
      <c r="C150" s="108" t="s">
        <v>32</v>
      </c>
      <c r="D150" s="106">
        <f>SUM(Tabelle2[[#This Row],[2024 Fernwärme 
kWh/a]:[2024 Gas 
kWh/a]])</f>
        <v>84895</v>
      </c>
      <c r="E150" s="106">
        <v>84895</v>
      </c>
      <c r="F150" s="106">
        <v>0</v>
      </c>
      <c r="G150" s="106">
        <v>0</v>
      </c>
      <c r="H150" s="106">
        <f>SUM(Tabelle2[[#This Row],[2024 Fernwärme 
kWh/a]:[2024 Strom 
kWh/a]])</f>
        <v>84895</v>
      </c>
    </row>
    <row r="151" spans="1:8" ht="15">
      <c r="A151" s="103" t="s">
        <v>1275</v>
      </c>
      <c r="B151" s="102" t="s">
        <v>1274</v>
      </c>
      <c r="C151" s="101" t="s">
        <v>31</v>
      </c>
      <c r="D151" s="106">
        <f>SUM(Tabelle2[[#This Row],[2024 Fernwärme 
kWh/a]:[2024 Gas 
kWh/a]])</f>
        <v>44019</v>
      </c>
      <c r="E151" s="106">
        <v>0</v>
      </c>
      <c r="F151" s="106">
        <v>44019</v>
      </c>
      <c r="G151" s="106">
        <v>6258</v>
      </c>
      <c r="H151" s="106">
        <f>SUM(Tabelle2[[#This Row],[2024 Fernwärme 
kWh/a]:[2024 Strom 
kWh/a]])</f>
        <v>50277</v>
      </c>
    </row>
    <row r="152" spans="1:8" ht="15" customHeight="1">
      <c r="A152" s="101" t="s">
        <v>880</v>
      </c>
      <c r="B152" s="102" t="s">
        <v>879</v>
      </c>
      <c r="C152" s="101"/>
      <c r="D152" s="106">
        <f>SUM(Tabelle2[[#This Row],[2024 Fernwärme 
kWh/a]:[2024 Gas 
kWh/a]])</f>
        <v>0</v>
      </c>
      <c r="E152" s="106">
        <v>0</v>
      </c>
      <c r="F152" s="106">
        <v>0</v>
      </c>
      <c r="G152" s="106">
        <v>9453</v>
      </c>
      <c r="H152" s="106">
        <f>SUM(Tabelle2[[#This Row],[2024 Fernwärme 
kWh/a]:[2024 Strom 
kWh/a]])</f>
        <v>9453</v>
      </c>
    </row>
    <row r="153" spans="1:8" ht="18" customHeight="1">
      <c r="A153" s="101" t="s">
        <v>880</v>
      </c>
      <c r="B153" s="102" t="s">
        <v>879</v>
      </c>
      <c r="C153" s="101" t="s">
        <v>31</v>
      </c>
      <c r="D153" s="106">
        <f>SUM(Tabelle2[[#This Row],[2024 Fernwärme 
kWh/a]:[2024 Gas 
kWh/a]])</f>
        <v>643748</v>
      </c>
      <c r="E153" s="106">
        <v>0</v>
      </c>
      <c r="F153" s="106">
        <v>643748</v>
      </c>
      <c r="G153" s="106">
        <v>132120</v>
      </c>
      <c r="H153" s="106">
        <f>SUM(Tabelle2[[#This Row],[2024 Fernwärme 
kWh/a]:[2024 Strom 
kWh/a]])</f>
        <v>775868</v>
      </c>
    </row>
    <row r="154" spans="1:8" ht="15">
      <c r="A154" s="103" t="s">
        <v>4733</v>
      </c>
      <c r="B154" s="102" t="s">
        <v>4732</v>
      </c>
      <c r="C154" s="101"/>
      <c r="D154" s="106">
        <f>SUM(Tabelle2[[#This Row],[2024 Fernwärme 
kWh/a]:[2024 Gas 
kWh/a]])</f>
        <v>0</v>
      </c>
      <c r="E154" s="106">
        <v>0</v>
      </c>
      <c r="F154" s="106">
        <v>0</v>
      </c>
      <c r="G154" s="106">
        <v>1394</v>
      </c>
      <c r="H154" s="106">
        <f>SUM(Tabelle2[[#This Row],[2024 Fernwärme 
kWh/a]:[2024 Strom 
kWh/a]])</f>
        <v>1394</v>
      </c>
    </row>
    <row r="155" spans="1:8" s="46" customFormat="1" ht="15">
      <c r="A155" s="101" t="s">
        <v>953</v>
      </c>
      <c r="B155" s="102" t="s">
        <v>952</v>
      </c>
      <c r="C155" s="101" t="s">
        <v>31</v>
      </c>
      <c r="D155" s="106">
        <f>SUM(Tabelle2[[#This Row],[2024 Fernwärme 
kWh/a]:[2024 Gas 
kWh/a]])</f>
        <v>1573849</v>
      </c>
      <c r="E155" s="106">
        <v>0</v>
      </c>
      <c r="F155" s="106">
        <v>1573849</v>
      </c>
      <c r="G155" s="106">
        <v>110647</v>
      </c>
      <c r="H155" s="106">
        <f>SUM(Tabelle2[[#This Row],[2024 Fernwärme 
kWh/a]:[2024 Strom 
kWh/a]])</f>
        <v>1684496</v>
      </c>
    </row>
    <row r="156" spans="1:8" s="46" customFormat="1" ht="15">
      <c r="A156" s="103" t="s">
        <v>953</v>
      </c>
      <c r="B156" s="102" t="s">
        <v>952</v>
      </c>
      <c r="C156" s="108" t="s">
        <v>31</v>
      </c>
      <c r="D156" s="106">
        <f>SUM(Tabelle2[[#This Row],[2024 Fernwärme 
kWh/a]:[2024 Gas 
kWh/a]])</f>
        <v>167</v>
      </c>
      <c r="E156" s="106">
        <v>0</v>
      </c>
      <c r="F156" s="106">
        <v>167</v>
      </c>
      <c r="G156" s="106"/>
      <c r="H156" s="106">
        <f>SUM(Tabelle2[[#This Row],[2024 Fernwärme 
kWh/a]:[2024 Strom 
kWh/a]])</f>
        <v>167</v>
      </c>
    </row>
    <row r="157" spans="1:8" ht="15">
      <c r="A157" s="103" t="s">
        <v>1008</v>
      </c>
      <c r="B157" s="102" t="s">
        <v>1007</v>
      </c>
      <c r="C157" s="101"/>
      <c r="D157" s="106">
        <f>SUM(Tabelle2[[#This Row],[2024 Fernwärme 
kWh/a]:[2024 Gas 
kWh/a]])</f>
        <v>0</v>
      </c>
      <c r="E157" s="106">
        <v>0</v>
      </c>
      <c r="F157" s="106">
        <v>0</v>
      </c>
      <c r="G157" s="106">
        <v>81120</v>
      </c>
      <c r="H157" s="106">
        <f>SUM(Tabelle2[[#This Row],[2024 Fernwärme 
kWh/a]:[2024 Strom 
kWh/a]])</f>
        <v>81120</v>
      </c>
    </row>
    <row r="158" spans="1:8" ht="15" customHeight="1">
      <c r="A158" s="103" t="s">
        <v>780</v>
      </c>
      <c r="B158" s="102" t="s">
        <v>779</v>
      </c>
      <c r="C158" s="101"/>
      <c r="D158" s="106">
        <f>SUM(Tabelle2[[#This Row],[2024 Fernwärme 
kWh/a]:[2024 Gas 
kWh/a]])</f>
        <v>0</v>
      </c>
      <c r="E158" s="106">
        <v>0</v>
      </c>
      <c r="F158" s="106">
        <v>0</v>
      </c>
      <c r="G158" s="106">
        <v>1313</v>
      </c>
      <c r="H158" s="106">
        <f>SUM(Tabelle2[[#This Row],[2024 Fernwärme 
kWh/a]:[2024 Strom 
kWh/a]])</f>
        <v>1313</v>
      </c>
    </row>
    <row r="159" spans="1:8" s="46" customFormat="1" ht="15">
      <c r="A159" s="105" t="s">
        <v>1537</v>
      </c>
      <c r="B159" s="102" t="s">
        <v>1536</v>
      </c>
      <c r="C159" s="101"/>
      <c r="D159" s="106">
        <f>SUM(Tabelle2[[#This Row],[2024 Fernwärme 
kWh/a]:[2024 Gas 
kWh/a]])</f>
        <v>0</v>
      </c>
      <c r="E159" s="106">
        <v>0</v>
      </c>
      <c r="F159" s="106">
        <v>0</v>
      </c>
      <c r="G159" s="106">
        <v>4904</v>
      </c>
      <c r="H159" s="106">
        <f>SUM(Tabelle2[[#This Row],[2024 Fernwärme 
kWh/a]:[2024 Strom 
kWh/a]])</f>
        <v>4904</v>
      </c>
    </row>
    <row r="160" spans="1:8" s="46" customFormat="1" ht="15">
      <c r="A160" s="103" t="s">
        <v>518</v>
      </c>
      <c r="B160" s="102" t="s">
        <v>1627</v>
      </c>
      <c r="C160" s="101"/>
      <c r="D160" s="106">
        <f>SUM(Tabelle2[[#This Row],[2024 Fernwärme 
kWh/a]:[2024 Gas 
kWh/a]])</f>
        <v>0</v>
      </c>
      <c r="E160" s="106">
        <v>0</v>
      </c>
      <c r="F160" s="106">
        <v>0</v>
      </c>
      <c r="G160" s="106">
        <v>394</v>
      </c>
      <c r="H160" s="106">
        <f>SUM(Tabelle2[[#This Row],[2024 Fernwärme 
kWh/a]:[2024 Strom 
kWh/a]])</f>
        <v>394</v>
      </c>
    </row>
    <row r="161" spans="1:8" ht="17.25" customHeight="1">
      <c r="A161" s="103" t="s">
        <v>518</v>
      </c>
      <c r="B161" s="102" t="s">
        <v>1602</v>
      </c>
      <c r="C161" s="101" t="s">
        <v>31</v>
      </c>
      <c r="D161" s="106">
        <f>SUM(Tabelle2[[#This Row],[2024 Fernwärme 
kWh/a]:[2024 Gas 
kWh/a]])</f>
        <v>89</v>
      </c>
      <c r="E161" s="106">
        <v>0</v>
      </c>
      <c r="F161" s="106">
        <v>89</v>
      </c>
      <c r="G161" s="106">
        <v>28135</v>
      </c>
      <c r="H161" s="106">
        <f>SUM(Tabelle2[[#This Row],[2024 Fernwärme 
kWh/a]:[2024 Strom 
kWh/a]])</f>
        <v>28224</v>
      </c>
    </row>
    <row r="162" spans="1:8" ht="30">
      <c r="A162" s="101" t="s">
        <v>518</v>
      </c>
      <c r="B162" s="102" t="s">
        <v>1497</v>
      </c>
      <c r="C162" s="101" t="s">
        <v>31</v>
      </c>
      <c r="D162" s="106">
        <f>SUM(Tabelle2[[#This Row],[2024 Fernwärme 
kWh/a]:[2024 Gas 
kWh/a]])</f>
        <v>26753</v>
      </c>
      <c r="E162" s="106">
        <v>0</v>
      </c>
      <c r="F162" s="106">
        <v>26753</v>
      </c>
      <c r="G162" s="106">
        <v>15492</v>
      </c>
      <c r="H162" s="106">
        <f>SUM(Tabelle2[[#This Row],[2024 Fernwärme 
kWh/a]:[2024 Strom 
kWh/a]])</f>
        <v>42245</v>
      </c>
    </row>
    <row r="163" spans="1:8" ht="16.5" customHeight="1">
      <c r="A163" s="101" t="s">
        <v>518</v>
      </c>
      <c r="B163" s="102" t="s">
        <v>516</v>
      </c>
      <c r="C163" s="101"/>
      <c r="D163" s="106">
        <f>SUM(Tabelle2[[#This Row],[2024 Fernwärme 
kWh/a]:[2024 Gas 
kWh/a]])</f>
        <v>0</v>
      </c>
      <c r="E163" s="106">
        <v>0</v>
      </c>
      <c r="F163" s="106">
        <v>0</v>
      </c>
      <c r="G163" s="106">
        <v>38001</v>
      </c>
      <c r="H163" s="106">
        <f>SUM(Tabelle2[[#This Row],[2024 Fernwärme 
kWh/a]:[2024 Strom 
kWh/a]])</f>
        <v>38001</v>
      </c>
    </row>
    <row r="164" spans="1:8" ht="15">
      <c r="A164" s="103" t="s">
        <v>758</v>
      </c>
      <c r="B164" s="102" t="s">
        <v>757</v>
      </c>
      <c r="C164" s="101"/>
      <c r="D164" s="106">
        <f>SUM(Tabelle2[[#This Row],[2024 Fernwärme 
kWh/a]:[2024 Gas 
kWh/a]])</f>
        <v>0</v>
      </c>
      <c r="E164" s="106">
        <v>0</v>
      </c>
      <c r="F164" s="106">
        <v>0</v>
      </c>
      <c r="G164" s="106">
        <v>12219</v>
      </c>
      <c r="H164" s="106">
        <f>SUM(Tabelle2[[#This Row],[2024 Fernwärme 
kWh/a]:[2024 Strom 
kWh/a]])</f>
        <v>12219</v>
      </c>
    </row>
    <row r="165" spans="1:8" ht="15">
      <c r="A165" s="103" t="s">
        <v>758</v>
      </c>
      <c r="B165" s="102" t="s">
        <v>757</v>
      </c>
      <c r="C165" s="101"/>
      <c r="D165" s="106">
        <f>SUM(Tabelle2[[#This Row],[2024 Fernwärme 
kWh/a]:[2024 Gas 
kWh/a]])</f>
        <v>0</v>
      </c>
      <c r="E165" s="106">
        <v>0</v>
      </c>
      <c r="F165" s="106">
        <v>0</v>
      </c>
      <c r="G165" s="106">
        <v>9062</v>
      </c>
      <c r="H165" s="106">
        <f>SUM(Tabelle2[[#This Row],[2024 Fernwärme 
kWh/a]:[2024 Strom 
kWh/a]])</f>
        <v>9062</v>
      </c>
    </row>
    <row r="166" spans="1:8" s="46" customFormat="1" ht="15">
      <c r="A166" s="103" t="s">
        <v>758</v>
      </c>
      <c r="B166" s="102" t="s">
        <v>757</v>
      </c>
      <c r="C166" s="101"/>
      <c r="D166" s="106">
        <f>SUM(Tabelle2[[#This Row],[2024 Fernwärme 
kWh/a]:[2024 Gas 
kWh/a]])</f>
        <v>0</v>
      </c>
      <c r="E166" s="106">
        <v>0</v>
      </c>
      <c r="F166" s="106">
        <v>0</v>
      </c>
      <c r="G166" s="106">
        <v>999</v>
      </c>
      <c r="H166" s="106">
        <f>SUM(Tabelle2[[#This Row],[2024 Fernwärme 
kWh/a]:[2024 Strom 
kWh/a]])</f>
        <v>999</v>
      </c>
    </row>
    <row r="167" spans="1:8" ht="15">
      <c r="A167" s="103" t="s">
        <v>758</v>
      </c>
      <c r="B167" s="102" t="s">
        <v>757</v>
      </c>
      <c r="C167" s="101"/>
      <c r="D167" s="106">
        <f>SUM(Tabelle2[[#This Row],[2024 Fernwärme 
kWh/a]:[2024 Gas 
kWh/a]])</f>
        <v>0</v>
      </c>
      <c r="E167" s="106">
        <v>0</v>
      </c>
      <c r="F167" s="106">
        <v>0</v>
      </c>
      <c r="G167" s="106">
        <v>35213</v>
      </c>
      <c r="H167" s="106">
        <f>SUM(Tabelle2[[#This Row],[2024 Fernwärme 
kWh/a]:[2024 Strom 
kWh/a]])</f>
        <v>35213</v>
      </c>
    </row>
    <row r="168" spans="1:8" ht="15">
      <c r="A168" s="103" t="s">
        <v>758</v>
      </c>
      <c r="B168" s="102" t="s">
        <v>757</v>
      </c>
      <c r="C168" s="101"/>
      <c r="D168" s="106">
        <f>SUM(Tabelle2[[#This Row],[2024 Fernwärme 
kWh/a]:[2024 Gas 
kWh/a]])</f>
        <v>0</v>
      </c>
      <c r="E168" s="106">
        <v>0</v>
      </c>
      <c r="F168" s="106">
        <v>0</v>
      </c>
      <c r="G168" s="106">
        <v>919</v>
      </c>
      <c r="H168" s="106">
        <f>SUM(Tabelle2[[#This Row],[2024 Fernwärme 
kWh/a]:[2024 Strom 
kWh/a]])</f>
        <v>919</v>
      </c>
    </row>
    <row r="169" spans="1:8" s="46" customFormat="1" ht="16.5" customHeight="1">
      <c r="A169" s="103" t="s">
        <v>1267</v>
      </c>
      <c r="B169" s="102" t="s">
        <v>2280</v>
      </c>
      <c r="C169" s="101" t="s">
        <v>32</v>
      </c>
      <c r="D169" s="106">
        <f>SUM(Tabelle2[[#This Row],[2024 Fernwärme 
kWh/a]:[2024 Gas 
kWh/a]])</f>
        <v>76896</v>
      </c>
      <c r="E169" s="106">
        <v>76896</v>
      </c>
      <c r="F169" s="106">
        <v>0</v>
      </c>
      <c r="G169" s="106">
        <v>74554</v>
      </c>
      <c r="H169" s="106">
        <f>SUM(Tabelle2[[#This Row],[2024 Fernwärme 
kWh/a]:[2024 Strom 
kWh/a]])</f>
        <v>151450</v>
      </c>
    </row>
    <row r="170" spans="1:8" s="46" customFormat="1" ht="32.25" customHeight="1">
      <c r="A170" s="103" t="s">
        <v>1267</v>
      </c>
      <c r="B170" s="102" t="s">
        <v>1266</v>
      </c>
      <c r="C170" s="101" t="s">
        <v>32</v>
      </c>
      <c r="D170" s="106">
        <f>SUM(Tabelle2[[#This Row],[2024 Fernwärme 
kWh/a]:[2024 Gas 
kWh/a]])</f>
        <v>504696</v>
      </c>
      <c r="E170" s="106">
        <v>504696</v>
      </c>
      <c r="F170" s="106">
        <v>0</v>
      </c>
      <c r="G170" s="106">
        <v>23454</v>
      </c>
      <c r="H170" s="106">
        <f>SUM(Tabelle2[[#This Row],[2024 Fernwärme 
kWh/a]:[2024 Strom 
kWh/a]])</f>
        <v>528150</v>
      </c>
    </row>
    <row r="171" spans="1:8" ht="15" customHeight="1">
      <c r="A171" s="101" t="s">
        <v>1264</v>
      </c>
      <c r="B171" s="102" t="s">
        <v>1263</v>
      </c>
      <c r="C171" s="101" t="s">
        <v>32</v>
      </c>
      <c r="D171" s="106">
        <f>SUM(Tabelle2[[#This Row],[2024 Fernwärme 
kWh/a]:[2024 Gas 
kWh/a]])</f>
        <v>339631</v>
      </c>
      <c r="E171" s="106">
        <v>339631</v>
      </c>
      <c r="F171" s="106">
        <v>0</v>
      </c>
      <c r="G171" s="106">
        <v>58111</v>
      </c>
      <c r="H171" s="106">
        <f>SUM(Tabelle2[[#This Row],[2024 Fernwärme 
kWh/a]:[2024 Strom 
kWh/a]])</f>
        <v>397742</v>
      </c>
    </row>
    <row r="172" spans="1:8" ht="16.5" customHeight="1">
      <c r="A172" s="103" t="s">
        <v>972</v>
      </c>
      <c r="B172" s="102" t="s">
        <v>4752</v>
      </c>
      <c r="C172" s="101" t="s">
        <v>32</v>
      </c>
      <c r="D172" s="106">
        <f>SUM(Tabelle2[[#This Row],[2024 Fernwärme 
kWh/a]:[2024 Gas 
kWh/a]])</f>
        <v>477482</v>
      </c>
      <c r="E172" s="106">
        <v>477482</v>
      </c>
      <c r="F172" s="106">
        <v>0</v>
      </c>
      <c r="G172" s="106">
        <v>0</v>
      </c>
      <c r="H172" s="106">
        <f>SUM(Tabelle2[[#This Row],[2024 Fernwärme 
kWh/a]:[2024 Strom 
kWh/a]])</f>
        <v>477482</v>
      </c>
    </row>
    <row r="173" spans="1:8" ht="13.5" customHeight="1">
      <c r="A173" s="103" t="s">
        <v>972</v>
      </c>
      <c r="B173" s="102" t="s">
        <v>4752</v>
      </c>
      <c r="C173" s="101" t="s">
        <v>4724</v>
      </c>
      <c r="D173" s="106">
        <f>SUM(Tabelle2[[#This Row],[2024 Fernwärme 
kWh/a]:[2024 Gas 
kWh/a]])</f>
        <v>317692</v>
      </c>
      <c r="E173" s="106">
        <v>317659</v>
      </c>
      <c r="F173" s="106">
        <v>33</v>
      </c>
      <c r="G173" s="106">
        <v>3624</v>
      </c>
      <c r="H173" s="106">
        <f>SUM(Tabelle2[[#This Row],[2024 Fernwärme 
kWh/a]:[2024 Strom 
kWh/a]])</f>
        <v>321316</v>
      </c>
    </row>
    <row r="174" spans="1:8" ht="15" customHeight="1">
      <c r="A174" s="103" t="s">
        <v>972</v>
      </c>
      <c r="B174" s="102" t="s">
        <v>4753</v>
      </c>
      <c r="C174" s="101"/>
      <c r="D174" s="106">
        <f>SUM(Tabelle2[[#This Row],[2024 Fernwärme 
kWh/a]:[2024 Gas 
kWh/a]])</f>
        <v>0</v>
      </c>
      <c r="E174" s="106">
        <v>0</v>
      </c>
      <c r="F174" s="106">
        <v>0</v>
      </c>
      <c r="G174" s="106">
        <v>84145</v>
      </c>
      <c r="H174" s="106">
        <f>SUM(Tabelle2[[#This Row],[2024 Fernwärme 
kWh/a]:[2024 Strom 
kWh/a]])</f>
        <v>84145</v>
      </c>
    </row>
    <row r="175" spans="1:8" ht="31.5" customHeight="1">
      <c r="A175" s="103" t="s">
        <v>972</v>
      </c>
      <c r="B175" s="102" t="s">
        <v>971</v>
      </c>
      <c r="C175" s="101"/>
      <c r="D175" s="106">
        <f>SUM(Tabelle2[[#This Row],[2024 Fernwärme 
kWh/a]:[2024 Gas 
kWh/a]])</f>
        <v>0</v>
      </c>
      <c r="E175" s="106">
        <v>0</v>
      </c>
      <c r="F175" s="106">
        <v>0</v>
      </c>
      <c r="G175" s="106">
        <v>109995</v>
      </c>
      <c r="H175" s="106">
        <f>SUM(Tabelle2[[#This Row],[2024 Fernwärme 
kWh/a]:[2024 Strom 
kWh/a]])</f>
        <v>109995</v>
      </c>
    </row>
    <row r="176" spans="1:8" s="46" customFormat="1" ht="17.25" customHeight="1">
      <c r="A176" s="103" t="s">
        <v>876</v>
      </c>
      <c r="B176" s="102" t="s">
        <v>875</v>
      </c>
      <c r="C176" s="101" t="s">
        <v>32</v>
      </c>
      <c r="D176" s="106">
        <f>SUM(Tabelle2[[#This Row],[2024 Fernwärme 
kWh/a]:[2024 Gas 
kWh/a]])</f>
        <v>56800</v>
      </c>
      <c r="E176" s="106">
        <v>56800</v>
      </c>
      <c r="F176" s="106">
        <v>0</v>
      </c>
      <c r="G176" s="106">
        <v>15987</v>
      </c>
      <c r="H176" s="106">
        <f>SUM(Tabelle2[[#This Row],[2024 Fernwärme 
kWh/a]:[2024 Strom 
kWh/a]])</f>
        <v>72787</v>
      </c>
    </row>
    <row r="177" spans="1:8" ht="15">
      <c r="A177" s="103" t="s">
        <v>934</v>
      </c>
      <c r="B177" s="102" t="s">
        <v>4734</v>
      </c>
      <c r="C177" s="101" t="s">
        <v>32</v>
      </c>
      <c r="D177" s="106">
        <f>SUM(Tabelle2[[#This Row],[2024 Fernwärme 
kWh/a]:[2024 Gas 
kWh/a]])</f>
        <v>38970</v>
      </c>
      <c r="E177" s="106">
        <v>38970</v>
      </c>
      <c r="F177" s="106">
        <v>0</v>
      </c>
      <c r="G177" s="106"/>
      <c r="H177" s="106">
        <f>SUM(Tabelle2[[#This Row],[2024 Fernwärme 
kWh/a]:[2024 Strom 
kWh/a]])</f>
        <v>38970</v>
      </c>
    </row>
    <row r="178" spans="1:8" ht="30">
      <c r="A178" s="104" t="s">
        <v>1671</v>
      </c>
      <c r="B178" s="102" t="s">
        <v>1670</v>
      </c>
      <c r="C178" s="101" t="s">
        <v>32</v>
      </c>
      <c r="D178" s="106">
        <f>SUM(Tabelle2[[#This Row],[2024 Fernwärme 
kWh/a]:[2024 Gas 
kWh/a]])</f>
        <v>303759</v>
      </c>
      <c r="E178" s="106">
        <v>303759</v>
      </c>
      <c r="F178" s="106">
        <v>0</v>
      </c>
      <c r="G178" s="106">
        <v>456</v>
      </c>
      <c r="H178" s="106">
        <f>SUM(Tabelle2[[#This Row],[2024 Fernwärme 
kWh/a]:[2024 Strom 
kWh/a]])</f>
        <v>304215</v>
      </c>
    </row>
    <row r="179" spans="1:8" ht="30">
      <c r="A179" s="104" t="s">
        <v>1671</v>
      </c>
      <c r="B179" s="102" t="s">
        <v>1670</v>
      </c>
      <c r="C179" s="101" t="s">
        <v>32</v>
      </c>
      <c r="D179" s="106">
        <f>SUM(Tabelle2[[#This Row],[2024 Fernwärme 
kWh/a]:[2024 Gas 
kWh/a]])</f>
        <v>0</v>
      </c>
      <c r="E179" s="106">
        <v>0</v>
      </c>
      <c r="F179" s="106">
        <v>0</v>
      </c>
      <c r="G179" s="106">
        <v>66631</v>
      </c>
      <c r="H179" s="106">
        <f>SUM(Tabelle2[[#This Row],[2024 Fernwärme 
kWh/a]:[2024 Strom 
kWh/a]])</f>
        <v>66631</v>
      </c>
    </row>
    <row r="180" spans="1:8" ht="16.5" customHeight="1">
      <c r="A180" s="104" t="s">
        <v>1666</v>
      </c>
      <c r="B180" s="102" t="s">
        <v>1665</v>
      </c>
      <c r="C180" s="101" t="s">
        <v>4724</v>
      </c>
      <c r="D180" s="106">
        <f>SUM(Tabelle2[[#This Row],[2024 Fernwärme 
kWh/a]:[2024 Gas 
kWh/a]])</f>
        <v>50554</v>
      </c>
      <c r="E180" s="106">
        <v>50487</v>
      </c>
      <c r="F180" s="106">
        <v>67</v>
      </c>
      <c r="G180" s="106">
        <v>12514</v>
      </c>
      <c r="H180" s="106">
        <f>SUM(Tabelle2[[#This Row],[2024 Fernwärme 
kWh/a]:[2024 Strom 
kWh/a]])</f>
        <v>63068</v>
      </c>
    </row>
    <row r="181" spans="1:8" s="46" customFormat="1" ht="15" customHeight="1">
      <c r="A181" s="104" t="s">
        <v>1666</v>
      </c>
      <c r="B181" s="102" t="s">
        <v>1665</v>
      </c>
      <c r="C181" s="101" t="s">
        <v>32</v>
      </c>
      <c r="D181" s="106">
        <f>SUM(Tabelle2[[#This Row],[2024 Fernwärme 
kWh/a]:[2024 Gas 
kWh/a]])</f>
        <v>354617</v>
      </c>
      <c r="E181" s="106">
        <v>354617</v>
      </c>
      <c r="F181" s="106">
        <v>0</v>
      </c>
      <c r="G181" s="106">
        <v>89952</v>
      </c>
      <c r="H181" s="106">
        <f>SUM(Tabelle2[[#This Row],[2024 Fernwärme 
kWh/a]:[2024 Strom 
kWh/a]])</f>
        <v>444569</v>
      </c>
    </row>
    <row r="182" spans="1:8" ht="16.5" customHeight="1">
      <c r="A182" s="102" t="s">
        <v>1256</v>
      </c>
      <c r="B182" s="102" t="s">
        <v>1255</v>
      </c>
      <c r="C182" s="101" t="s">
        <v>31</v>
      </c>
      <c r="D182" s="106">
        <f>SUM(Tabelle2[[#This Row],[2024 Fernwärme 
kWh/a]:[2024 Gas 
kWh/a]])</f>
        <v>137360</v>
      </c>
      <c r="E182" s="106">
        <v>0</v>
      </c>
      <c r="F182" s="106">
        <v>137360</v>
      </c>
      <c r="G182" s="106">
        <v>9230</v>
      </c>
      <c r="H182" s="106">
        <f>SUM(Tabelle2[[#This Row],[2024 Fernwärme 
kWh/a]:[2024 Strom 
kWh/a]])</f>
        <v>146590</v>
      </c>
    </row>
    <row r="183" spans="1:8" ht="15">
      <c r="A183" s="102" t="s">
        <v>548</v>
      </c>
      <c r="B183" s="102" t="s">
        <v>547</v>
      </c>
      <c r="C183" s="101"/>
      <c r="D183" s="106">
        <f>SUM(Tabelle2[[#This Row],[2024 Fernwärme 
kWh/a]:[2024 Gas 
kWh/a]])</f>
        <v>0</v>
      </c>
      <c r="E183" s="106">
        <v>0</v>
      </c>
      <c r="F183" s="106">
        <v>0</v>
      </c>
      <c r="G183" s="106">
        <v>955</v>
      </c>
      <c r="H183" s="106">
        <f>SUM(Tabelle2[[#This Row],[2024 Fernwärme 
kWh/a]:[2024 Strom 
kWh/a]])</f>
        <v>955</v>
      </c>
    </row>
    <row r="184" spans="1:8" s="46" customFormat="1" ht="15">
      <c r="A184" s="102" t="s">
        <v>969</v>
      </c>
      <c r="B184" s="102" t="s">
        <v>968</v>
      </c>
      <c r="C184" s="101" t="s">
        <v>32</v>
      </c>
      <c r="D184" s="106">
        <f>SUM(Tabelle2[[#This Row],[2024 Fernwärme 
kWh/a]:[2024 Gas 
kWh/a]])</f>
        <v>53320</v>
      </c>
      <c r="E184" s="106">
        <v>53320</v>
      </c>
      <c r="F184" s="106">
        <v>0</v>
      </c>
      <c r="G184" s="106">
        <v>17521</v>
      </c>
      <c r="H184" s="106">
        <f>SUM(Tabelle2[[#This Row],[2024 Fernwärme 
kWh/a]:[2024 Strom 
kWh/a]])</f>
        <v>70841</v>
      </c>
    </row>
    <row r="185" spans="1:8" ht="15">
      <c r="A185" s="104" t="s">
        <v>871</v>
      </c>
      <c r="B185" s="102" t="s">
        <v>870</v>
      </c>
      <c r="C185" s="101" t="s">
        <v>32</v>
      </c>
      <c r="D185" s="106">
        <f>SUM(Tabelle2[[#This Row],[2024 Fernwärme 
kWh/a]:[2024 Gas 
kWh/a]])</f>
        <v>846484</v>
      </c>
      <c r="E185" s="106">
        <v>846484</v>
      </c>
      <c r="F185" s="106">
        <v>0</v>
      </c>
      <c r="G185" s="106">
        <v>92043</v>
      </c>
      <c r="H185" s="106">
        <f>SUM(Tabelle2[[#This Row],[2024 Fernwärme 
kWh/a]:[2024 Strom 
kWh/a]])</f>
        <v>938527</v>
      </c>
    </row>
    <row r="186" spans="1:8" ht="15">
      <c r="A186" s="104" t="s">
        <v>871</v>
      </c>
      <c r="B186" s="102" t="s">
        <v>870</v>
      </c>
      <c r="C186" s="101"/>
      <c r="D186" s="106">
        <f>SUM(Tabelle2[[#This Row],[2024 Fernwärme 
kWh/a]:[2024 Gas 
kWh/a]])</f>
        <v>0</v>
      </c>
      <c r="E186" s="106">
        <v>0</v>
      </c>
      <c r="F186" s="106">
        <v>0</v>
      </c>
      <c r="G186" s="106">
        <v>31452</v>
      </c>
      <c r="H186" s="106">
        <f>SUM(Tabelle2[[#This Row],[2024 Fernwärme 
kWh/a]:[2024 Strom 
kWh/a]])</f>
        <v>31452</v>
      </c>
    </row>
    <row r="187" spans="1:8" ht="15" customHeight="1">
      <c r="A187" s="104" t="s">
        <v>769</v>
      </c>
      <c r="B187" s="102" t="s">
        <v>768</v>
      </c>
      <c r="C187" s="101" t="s">
        <v>32</v>
      </c>
      <c r="D187" s="106">
        <f>SUM(Tabelle2[[#This Row],[2024 Fernwärme 
kWh/a]:[2024 Gas 
kWh/a]])</f>
        <v>58629</v>
      </c>
      <c r="E187" s="106">
        <v>58629</v>
      </c>
      <c r="F187" s="106">
        <v>0</v>
      </c>
      <c r="G187" s="106">
        <v>19448</v>
      </c>
      <c r="H187" s="106">
        <f>SUM(Tabelle2[[#This Row],[2024 Fernwärme 
kWh/a]:[2024 Strom 
kWh/a]])</f>
        <v>78077</v>
      </c>
    </row>
    <row r="188" spans="1:8" s="46" customFormat="1" ht="15">
      <c r="A188" s="104" t="s">
        <v>721</v>
      </c>
      <c r="B188" s="102" t="s">
        <v>720</v>
      </c>
      <c r="C188" s="101"/>
      <c r="D188" s="106">
        <f>SUM(Tabelle2[[#This Row],[2024 Fernwärme 
kWh/a]:[2024 Gas 
kWh/a]])</f>
        <v>0</v>
      </c>
      <c r="E188" s="106">
        <v>0</v>
      </c>
      <c r="F188" s="106">
        <v>0</v>
      </c>
      <c r="G188" s="106">
        <v>3607</v>
      </c>
      <c r="H188" s="106">
        <f>SUM(Tabelle2[[#This Row],[2024 Fernwärme 
kWh/a]:[2024 Strom 
kWh/a]])</f>
        <v>3607</v>
      </c>
    </row>
    <row r="189" spans="1:8" ht="15">
      <c r="A189" s="104" t="s">
        <v>620</v>
      </c>
      <c r="B189" s="102" t="s">
        <v>1580</v>
      </c>
      <c r="C189" s="101" t="s">
        <v>32</v>
      </c>
      <c r="D189" s="106">
        <f>SUM(Tabelle2[[#This Row],[2024 Fernwärme 
kWh/a]:[2024 Gas 
kWh/a]])</f>
        <v>492420</v>
      </c>
      <c r="E189" s="106">
        <v>492420</v>
      </c>
      <c r="F189" s="106">
        <v>0</v>
      </c>
      <c r="G189" s="106">
        <v>96591</v>
      </c>
      <c r="H189" s="106">
        <f>SUM(Tabelle2[[#This Row],[2024 Fernwärme 
kWh/a]:[2024 Strom 
kWh/a]])</f>
        <v>589011</v>
      </c>
    </row>
    <row r="190" spans="1:8" s="46" customFormat="1" ht="15">
      <c r="A190" s="101" t="s">
        <v>620</v>
      </c>
      <c r="B190" s="102" t="s">
        <v>619</v>
      </c>
      <c r="C190" s="101"/>
      <c r="D190" s="106">
        <f>SUM(Tabelle2[[#This Row],[2024 Fernwärme 
kWh/a]:[2024 Gas 
kWh/a]])</f>
        <v>0</v>
      </c>
      <c r="E190" s="106">
        <v>0</v>
      </c>
      <c r="F190" s="106">
        <v>0</v>
      </c>
      <c r="G190" s="106">
        <v>13133</v>
      </c>
      <c r="H190" s="106">
        <f>SUM(Tabelle2[[#This Row],[2024 Fernwärme 
kWh/a]:[2024 Strom 
kWh/a]])</f>
        <v>13133</v>
      </c>
    </row>
    <row r="191" spans="1:8" ht="15">
      <c r="A191" s="103" t="s">
        <v>1230</v>
      </c>
      <c r="B191" s="102" t="s">
        <v>4735</v>
      </c>
      <c r="C191" s="108" t="s">
        <v>32</v>
      </c>
      <c r="D191" s="106">
        <f>SUM(Tabelle2[[#This Row],[2024 Fernwärme 
kWh/a]:[2024 Gas 
kWh/a]])</f>
        <v>173674</v>
      </c>
      <c r="E191" s="106">
        <v>173674</v>
      </c>
      <c r="F191" s="106">
        <v>0</v>
      </c>
      <c r="G191" s="106"/>
      <c r="H191" s="106">
        <f>SUM(Tabelle2[[#This Row],[2024 Fernwärme 
kWh/a]:[2024 Strom 
kWh/a]])</f>
        <v>173674</v>
      </c>
    </row>
    <row r="192" spans="1:8" ht="16.5" customHeight="1">
      <c r="A192" s="101" t="s">
        <v>1252</v>
      </c>
      <c r="B192" s="102" t="s">
        <v>1251</v>
      </c>
      <c r="C192" s="101"/>
      <c r="D192" s="106">
        <f>SUM(Tabelle2[[#This Row],[2024 Fernwärme 
kWh/a]:[2024 Gas 
kWh/a]])</f>
        <v>0</v>
      </c>
      <c r="E192" s="106">
        <v>0</v>
      </c>
      <c r="F192" s="106">
        <v>0</v>
      </c>
      <c r="G192" s="106">
        <v>24091</v>
      </c>
      <c r="H192" s="106">
        <f>SUM(Tabelle2[[#This Row],[2024 Fernwärme 
kWh/a]:[2024 Strom 
kWh/a]])</f>
        <v>24091</v>
      </c>
    </row>
    <row r="193" spans="1:8" ht="15">
      <c r="A193" s="101" t="s">
        <v>1247</v>
      </c>
      <c r="B193" s="102" t="s">
        <v>1246</v>
      </c>
      <c r="C193" s="101" t="s">
        <v>31</v>
      </c>
      <c r="D193" s="106">
        <f>SUM(Tabelle2[[#This Row],[2024 Fernwärme 
kWh/a]:[2024 Gas 
kWh/a]])</f>
        <v>131084</v>
      </c>
      <c r="E193" s="106">
        <v>0</v>
      </c>
      <c r="F193" s="106">
        <v>131084</v>
      </c>
      <c r="G193" s="106">
        <v>19313</v>
      </c>
      <c r="H193" s="106">
        <f>SUM(Tabelle2[[#This Row],[2024 Fernwärme 
kWh/a]:[2024 Strom 
kWh/a]])</f>
        <v>150397</v>
      </c>
    </row>
    <row r="194" spans="1:8" ht="15">
      <c r="A194" s="101" t="s">
        <v>1242</v>
      </c>
      <c r="B194" s="102" t="s">
        <v>1241</v>
      </c>
      <c r="C194" s="101" t="s">
        <v>31</v>
      </c>
      <c r="D194" s="106">
        <f>SUM(Tabelle2[[#This Row],[2024 Fernwärme 
kWh/a]:[2024 Gas 
kWh/a]])</f>
        <v>306820</v>
      </c>
      <c r="E194" s="106">
        <v>0</v>
      </c>
      <c r="F194" s="106">
        <v>306820</v>
      </c>
      <c r="G194" s="106">
        <v>36624</v>
      </c>
      <c r="H194" s="106">
        <f>SUM(Tabelle2[[#This Row],[2024 Fernwärme 
kWh/a]:[2024 Strom 
kWh/a]])</f>
        <v>343444</v>
      </c>
    </row>
    <row r="195" spans="1:8" s="46" customFormat="1" ht="15">
      <c r="A195" s="101" t="s">
        <v>1242</v>
      </c>
      <c r="B195" s="102" t="s">
        <v>1241</v>
      </c>
      <c r="C195" s="101" t="s">
        <v>31</v>
      </c>
      <c r="D195" s="106">
        <f>SUM(Tabelle2[[#This Row],[2024 Fernwärme 
kWh/a]:[2024 Gas 
kWh/a]])</f>
        <v>522199</v>
      </c>
      <c r="E195" s="106">
        <v>0</v>
      </c>
      <c r="F195" s="106">
        <v>522199</v>
      </c>
      <c r="G195" s="106">
        <v>126023</v>
      </c>
      <c r="H195" s="106">
        <f>SUM(Tabelle2[[#This Row],[2024 Fernwärme 
kWh/a]:[2024 Strom 
kWh/a]])</f>
        <v>648222</v>
      </c>
    </row>
    <row r="196" spans="1:8" s="46" customFormat="1" ht="15">
      <c r="A196" s="103" t="s">
        <v>1242</v>
      </c>
      <c r="B196" s="102" t="s">
        <v>1241</v>
      </c>
      <c r="C196" s="101" t="s">
        <v>31</v>
      </c>
      <c r="D196" s="106">
        <f>SUM(Tabelle2[[#This Row],[2024 Fernwärme 
kWh/a]:[2024 Gas 
kWh/a]])</f>
        <v>95709</v>
      </c>
      <c r="E196" s="106">
        <v>0</v>
      </c>
      <c r="F196" s="106">
        <v>95709</v>
      </c>
      <c r="G196" s="106"/>
      <c r="H196" s="106">
        <f>SUM(Tabelle2[[#This Row],[2024 Fernwärme 
kWh/a]:[2024 Strom 
kWh/a]])</f>
        <v>95709</v>
      </c>
    </row>
    <row r="197" spans="1:8" ht="16.5" customHeight="1">
      <c r="A197" s="103" t="s">
        <v>1238</v>
      </c>
      <c r="B197" s="102" t="s">
        <v>1237</v>
      </c>
      <c r="C197" s="101" t="s">
        <v>32</v>
      </c>
      <c r="D197" s="106">
        <f>SUM(Tabelle2[[#This Row],[2024 Fernwärme 
kWh/a]:[2024 Gas 
kWh/a]])</f>
        <v>147154</v>
      </c>
      <c r="E197" s="106">
        <v>147154</v>
      </c>
      <c r="F197" s="106">
        <v>0</v>
      </c>
      <c r="G197" s="106">
        <v>21006</v>
      </c>
      <c r="H197" s="106">
        <f>SUM(Tabelle2[[#This Row],[2024 Fernwärme 
kWh/a]:[2024 Strom 
kWh/a]])</f>
        <v>168160</v>
      </c>
    </row>
    <row r="198" spans="1:8" ht="15" customHeight="1">
      <c r="A198" s="103" t="s">
        <v>1238</v>
      </c>
      <c r="B198" s="102" t="s">
        <v>1237</v>
      </c>
      <c r="C198" s="101" t="s">
        <v>31</v>
      </c>
      <c r="D198" s="106">
        <f>SUM(Tabelle2[[#This Row],[2024 Fernwärme 
kWh/a]:[2024 Gas 
kWh/a]])</f>
        <v>67</v>
      </c>
      <c r="E198" s="106">
        <v>0</v>
      </c>
      <c r="F198" s="106">
        <v>67</v>
      </c>
      <c r="G198" s="106">
        <v>0</v>
      </c>
      <c r="H198" s="106">
        <f>SUM(Tabelle2[[#This Row],[2024 Fernwärme 
kWh/a]:[2024 Strom 
kWh/a]])</f>
        <v>67</v>
      </c>
    </row>
    <row r="199" spans="1:8" ht="15">
      <c r="A199" s="103" t="s">
        <v>1534</v>
      </c>
      <c r="B199" s="102" t="s">
        <v>1533</v>
      </c>
      <c r="C199" s="101" t="s">
        <v>31</v>
      </c>
      <c r="D199" s="106">
        <f>SUM(Tabelle2[[#This Row],[2024 Fernwärme 
kWh/a]:[2024 Gas 
kWh/a]])</f>
        <v>187207</v>
      </c>
      <c r="E199" s="106">
        <v>0</v>
      </c>
      <c r="F199" s="106">
        <v>187207</v>
      </c>
      <c r="G199" s="106">
        <v>82643</v>
      </c>
      <c r="H199" s="106">
        <f>SUM(Tabelle2[[#This Row],[2024 Fernwärme 
kWh/a]:[2024 Strom 
kWh/a]])</f>
        <v>269850</v>
      </c>
    </row>
    <row r="200" spans="1:8" ht="15" customHeight="1">
      <c r="A200" s="102" t="s">
        <v>864</v>
      </c>
      <c r="B200" s="102" t="s">
        <v>4745</v>
      </c>
      <c r="C200" s="101" t="s">
        <v>31</v>
      </c>
      <c r="D200" s="106">
        <f>SUM(Tabelle2[[#This Row],[2024 Fernwärme 
kWh/a]:[2024 Gas 
kWh/a]])</f>
        <v>58130</v>
      </c>
      <c r="E200" s="106">
        <v>0</v>
      </c>
      <c r="F200" s="106">
        <v>58130</v>
      </c>
      <c r="G200" s="106">
        <v>865</v>
      </c>
      <c r="H200" s="106">
        <f>SUM(Tabelle2[[#This Row],[2024 Fernwärme 
kWh/a]:[2024 Strom 
kWh/a]])</f>
        <v>58995</v>
      </c>
    </row>
    <row r="201" spans="1:8" ht="16.5" customHeight="1">
      <c r="A201" s="102" t="s">
        <v>864</v>
      </c>
      <c r="B201" s="102" t="s">
        <v>4746</v>
      </c>
      <c r="C201" s="101"/>
      <c r="D201" s="106">
        <f>SUM(Tabelle2[[#This Row],[2024 Fernwärme 
kWh/a]:[2024 Gas 
kWh/a]])</f>
        <v>0</v>
      </c>
      <c r="E201" s="106">
        <v>0</v>
      </c>
      <c r="F201" s="106">
        <v>0</v>
      </c>
      <c r="G201" s="106">
        <v>45663</v>
      </c>
      <c r="H201" s="106">
        <f>SUM(Tabelle2[[#This Row],[2024 Fernwärme 
kWh/a]:[2024 Strom 
kWh/a]])</f>
        <v>45663</v>
      </c>
    </row>
    <row r="202" spans="1:8" ht="15" customHeight="1">
      <c r="A202" s="101" t="s">
        <v>864</v>
      </c>
      <c r="B202" s="102" t="s">
        <v>863</v>
      </c>
      <c r="C202" s="101"/>
      <c r="D202" s="106">
        <f>SUM(Tabelle2[[#This Row],[2024 Fernwärme 
kWh/a]:[2024 Gas 
kWh/a]])</f>
        <v>0</v>
      </c>
      <c r="E202" s="106">
        <v>0</v>
      </c>
      <c r="F202" s="106">
        <v>0</v>
      </c>
      <c r="G202" s="106">
        <v>87321</v>
      </c>
      <c r="H202" s="106">
        <f>SUM(Tabelle2[[#This Row],[2024 Fernwärme 
kWh/a]:[2024 Strom 
kWh/a]])</f>
        <v>87321</v>
      </c>
    </row>
    <row r="203" spans="1:8" ht="15">
      <c r="A203" s="101" t="s">
        <v>1061</v>
      </c>
      <c r="B203" s="102" t="s">
        <v>1060</v>
      </c>
      <c r="C203" s="101"/>
      <c r="D203" s="106">
        <f>SUM(Tabelle2[[#This Row],[2024 Fernwärme 
kWh/a]:[2024 Gas 
kWh/a]])</f>
        <v>0</v>
      </c>
      <c r="E203" s="106">
        <v>0</v>
      </c>
      <c r="F203" s="106">
        <v>0</v>
      </c>
      <c r="G203" s="106">
        <v>13638</v>
      </c>
      <c r="H203" s="106">
        <f>SUM(Tabelle2[[#This Row],[2024 Fernwärme 
kWh/a]:[2024 Strom 
kWh/a]])</f>
        <v>13638</v>
      </c>
    </row>
    <row r="204" spans="1:8" ht="15">
      <c r="A204" s="101" t="s">
        <v>1061</v>
      </c>
      <c r="B204" s="102" t="s">
        <v>1060</v>
      </c>
      <c r="C204" s="101"/>
      <c r="D204" s="106">
        <f>SUM(Tabelle2[[#This Row],[2024 Fernwärme 
kWh/a]:[2024 Gas 
kWh/a]])</f>
        <v>0</v>
      </c>
      <c r="E204" s="106">
        <v>0</v>
      </c>
      <c r="F204" s="106">
        <v>0</v>
      </c>
      <c r="G204" s="106">
        <v>4786</v>
      </c>
      <c r="H204" s="106">
        <f>SUM(Tabelle2[[#This Row],[2024 Fernwärme 
kWh/a]:[2024 Strom 
kWh/a]])</f>
        <v>4786</v>
      </c>
    </row>
    <row r="205" spans="1:8" ht="15">
      <c r="A205" s="101" t="s">
        <v>1234</v>
      </c>
      <c r="B205" s="102" t="s">
        <v>1233</v>
      </c>
      <c r="C205" s="101"/>
      <c r="D205" s="106">
        <f>SUM(Tabelle2[[#This Row],[2024 Fernwärme 
kWh/a]:[2024 Gas 
kWh/a]])</f>
        <v>0</v>
      </c>
      <c r="E205" s="106">
        <v>0</v>
      </c>
      <c r="F205" s="106">
        <v>0</v>
      </c>
      <c r="G205" s="106">
        <v>109201</v>
      </c>
      <c r="H205" s="106">
        <f>SUM(Tabelle2[[#This Row],[2024 Fernwärme 
kWh/a]:[2024 Strom 
kWh/a]])</f>
        <v>109201</v>
      </c>
    </row>
    <row r="206" spans="1:8" s="46" customFormat="1" ht="15">
      <c r="A206" s="103" t="s">
        <v>1234</v>
      </c>
      <c r="B206" s="102" t="s">
        <v>1233</v>
      </c>
      <c r="C206" s="101" t="s">
        <v>31</v>
      </c>
      <c r="D206" s="106">
        <f>SUM(Tabelle2[[#This Row],[2024 Fernwärme 
kWh/a]:[2024 Gas 
kWh/a]])</f>
        <v>276026</v>
      </c>
      <c r="E206" s="106">
        <v>0</v>
      </c>
      <c r="F206" s="106">
        <v>276026</v>
      </c>
      <c r="G206" s="106"/>
      <c r="H206" s="106">
        <f>SUM(Tabelle2[[#This Row],[2024 Fernwärme 
kWh/a]:[2024 Strom 
kWh/a]])</f>
        <v>276026</v>
      </c>
    </row>
    <row r="207" spans="1:8" ht="15">
      <c r="A207" s="103" t="s">
        <v>726</v>
      </c>
      <c r="B207" s="102" t="s">
        <v>725</v>
      </c>
      <c r="C207" s="101" t="s">
        <v>31</v>
      </c>
      <c r="D207" s="106">
        <f>SUM(Tabelle2[[#This Row],[2024 Fernwärme 
kWh/a]:[2024 Gas 
kWh/a]])</f>
        <v>41253</v>
      </c>
      <c r="E207" s="106">
        <v>0</v>
      </c>
      <c r="F207" s="106">
        <v>41253</v>
      </c>
      <c r="G207" s="106">
        <v>26100</v>
      </c>
      <c r="H207" s="106">
        <f>SUM(Tabelle2[[#This Row],[2024 Fernwärme 
kWh/a]:[2024 Strom 
kWh/a]])</f>
        <v>67353</v>
      </c>
    </row>
    <row r="208" spans="1:8" ht="15">
      <c r="A208" s="103" t="s">
        <v>1226</v>
      </c>
      <c r="B208" s="102" t="s">
        <v>1225</v>
      </c>
      <c r="C208" s="101" t="s">
        <v>31</v>
      </c>
      <c r="D208" s="106">
        <f>SUM(Tabelle2[[#This Row],[2024 Fernwärme 
kWh/a]:[2024 Gas 
kWh/a]])</f>
        <v>138500</v>
      </c>
      <c r="E208" s="106">
        <v>0</v>
      </c>
      <c r="F208" s="106">
        <v>138500</v>
      </c>
      <c r="G208" s="106">
        <v>27580</v>
      </c>
      <c r="H208" s="106">
        <f>SUM(Tabelle2[[#This Row],[2024 Fernwärme 
kWh/a]:[2024 Strom 
kWh/a]])</f>
        <v>166080</v>
      </c>
    </row>
    <row r="209" spans="1:8" ht="15">
      <c r="A209" s="103" t="s">
        <v>1226</v>
      </c>
      <c r="B209" s="102" t="s">
        <v>1225</v>
      </c>
      <c r="C209" s="101" t="s">
        <v>31</v>
      </c>
      <c r="D209" s="106">
        <f>SUM(Tabelle2[[#This Row],[2024 Fernwärme 
kWh/a]:[2024 Gas 
kWh/a]])</f>
        <v>311</v>
      </c>
      <c r="E209" s="106">
        <v>0</v>
      </c>
      <c r="F209" s="106">
        <v>311</v>
      </c>
      <c r="G209" s="106">
        <v>0</v>
      </c>
      <c r="H209" s="106">
        <f>SUM(Tabelle2[[#This Row],[2024 Fernwärme 
kWh/a]:[2024 Strom 
kWh/a]])</f>
        <v>311</v>
      </c>
    </row>
    <row r="210" spans="1:8" ht="16.5" customHeight="1">
      <c r="A210" s="103" t="s">
        <v>1222</v>
      </c>
      <c r="B210" s="102" t="s">
        <v>1220</v>
      </c>
      <c r="C210" s="101"/>
      <c r="D210" s="106">
        <f>SUM(Tabelle2[[#This Row],[2024 Fernwärme 
kWh/a]:[2024 Gas 
kWh/a]])</f>
        <v>0</v>
      </c>
      <c r="E210" s="106">
        <v>0</v>
      </c>
      <c r="F210" s="106">
        <v>0</v>
      </c>
      <c r="G210" s="106">
        <v>3518</v>
      </c>
      <c r="H210" s="106">
        <f>SUM(Tabelle2[[#This Row],[2024 Fernwärme 
kWh/a]:[2024 Strom 
kWh/a]])</f>
        <v>3518</v>
      </c>
    </row>
    <row r="211" spans="1:8" ht="15.75" customHeight="1">
      <c r="A211" s="103" t="s">
        <v>929</v>
      </c>
      <c r="B211" s="102" t="s">
        <v>928</v>
      </c>
      <c r="C211" s="101" t="s">
        <v>32</v>
      </c>
      <c r="D211" s="106">
        <f>SUM(Tabelle2[[#This Row],[2024 Fernwärme 
kWh/a]:[2024 Gas 
kWh/a]])</f>
        <v>36972</v>
      </c>
      <c r="E211" s="106">
        <v>36972</v>
      </c>
      <c r="F211" s="106">
        <v>0</v>
      </c>
      <c r="G211" s="106">
        <v>17363</v>
      </c>
      <c r="H211" s="106">
        <f>SUM(Tabelle2[[#This Row],[2024 Fernwärme 
kWh/a]:[2024 Strom 
kWh/a]])</f>
        <v>54335</v>
      </c>
    </row>
    <row r="212" spans="1:8" s="46" customFormat="1" ht="15" customHeight="1">
      <c r="A212" s="103" t="s">
        <v>777</v>
      </c>
      <c r="B212" s="102" t="s">
        <v>776</v>
      </c>
      <c r="C212" s="101"/>
      <c r="D212" s="106">
        <f>SUM(Tabelle2[[#This Row],[2024 Fernwärme 
kWh/a]:[2024 Gas 
kWh/a]])</f>
        <v>0</v>
      </c>
      <c r="E212" s="106">
        <v>0</v>
      </c>
      <c r="F212" s="106">
        <v>0</v>
      </c>
      <c r="G212" s="106">
        <v>3036</v>
      </c>
      <c r="H212" s="106">
        <f>SUM(Tabelle2[[#This Row],[2024 Fernwärme 
kWh/a]:[2024 Strom 
kWh/a]])</f>
        <v>3036</v>
      </c>
    </row>
    <row r="213" spans="1:8" ht="15">
      <c r="A213" s="103" t="s">
        <v>860</v>
      </c>
      <c r="B213" s="102" t="s">
        <v>859</v>
      </c>
      <c r="C213" s="101" t="s">
        <v>31</v>
      </c>
      <c r="D213" s="106">
        <f>SUM(Tabelle2[[#This Row],[2024 Fernwärme 
kWh/a]:[2024 Gas 
kWh/a]])</f>
        <v>697357</v>
      </c>
      <c r="E213" s="106">
        <v>0</v>
      </c>
      <c r="F213" s="106">
        <v>697357</v>
      </c>
      <c r="G213" s="106">
        <v>9319</v>
      </c>
      <c r="H213" s="106">
        <f>SUM(Tabelle2[[#This Row],[2024 Fernwärme 
kWh/a]:[2024 Strom 
kWh/a]])</f>
        <v>706676</v>
      </c>
    </row>
    <row r="214" spans="1:8" s="46" customFormat="1" ht="15">
      <c r="A214" s="101" t="s">
        <v>860</v>
      </c>
      <c r="B214" s="102" t="s">
        <v>859</v>
      </c>
      <c r="C214" s="101" t="s">
        <v>31</v>
      </c>
      <c r="D214" s="106">
        <f>SUM(Tabelle2[[#This Row],[2024 Fernwärme 
kWh/a]:[2024 Gas 
kWh/a]])</f>
        <v>25625</v>
      </c>
      <c r="E214" s="106">
        <v>0</v>
      </c>
      <c r="F214" s="106">
        <v>25625</v>
      </c>
      <c r="G214" s="106">
        <v>114419</v>
      </c>
      <c r="H214" s="106">
        <f>SUM(Tabelle2[[#This Row],[2024 Fernwärme 
kWh/a]:[2024 Strom 
kWh/a]])</f>
        <v>140044</v>
      </c>
    </row>
    <row r="215" spans="1:8" ht="15">
      <c r="A215" s="101" t="s">
        <v>860</v>
      </c>
      <c r="B215" s="102" t="s">
        <v>859</v>
      </c>
      <c r="C215" s="101"/>
      <c r="D215" s="106">
        <f>SUM(Tabelle2[[#This Row],[2024 Fernwärme 
kWh/a]:[2024 Gas 
kWh/a]])</f>
        <v>0</v>
      </c>
      <c r="E215" s="106">
        <v>0</v>
      </c>
      <c r="F215" s="106">
        <v>0</v>
      </c>
      <c r="G215" s="106">
        <v>3719</v>
      </c>
      <c r="H215" s="106">
        <f>SUM(Tabelle2[[#This Row],[2024 Fernwärme 
kWh/a]:[2024 Strom 
kWh/a]])</f>
        <v>3719</v>
      </c>
    </row>
    <row r="216" spans="1:8" ht="15">
      <c r="A216" s="101" t="s">
        <v>860</v>
      </c>
      <c r="B216" s="102" t="s">
        <v>859</v>
      </c>
      <c r="C216" s="101"/>
      <c r="D216" s="106">
        <f>SUM(Tabelle2[[#This Row],[2024 Fernwärme 
kWh/a]:[2024 Gas 
kWh/a]])</f>
        <v>0</v>
      </c>
      <c r="E216" s="106">
        <v>0</v>
      </c>
      <c r="F216" s="106">
        <v>0</v>
      </c>
      <c r="G216" s="106">
        <v>1295</v>
      </c>
      <c r="H216" s="106">
        <f>SUM(Tabelle2[[#This Row],[2024 Fernwärme 
kWh/a]:[2024 Strom 
kWh/a]])</f>
        <v>1295</v>
      </c>
    </row>
    <row r="217" spans="1:8" ht="15" customHeight="1">
      <c r="A217" s="101" t="s">
        <v>1352</v>
      </c>
      <c r="B217" s="102" t="s">
        <v>2017</v>
      </c>
      <c r="C217" s="101"/>
      <c r="D217" s="106">
        <f>SUM(Tabelle2[[#This Row],[2024 Fernwärme 
kWh/a]:[2024 Gas 
kWh/a]])</f>
        <v>0</v>
      </c>
      <c r="E217" s="106">
        <v>0</v>
      </c>
      <c r="F217" s="106">
        <v>0</v>
      </c>
      <c r="G217" s="106">
        <v>7990</v>
      </c>
      <c r="H217" s="106">
        <f>SUM(Tabelle2[[#This Row],[2024 Fernwärme 
kWh/a]:[2024 Strom 
kWh/a]])</f>
        <v>7990</v>
      </c>
    </row>
    <row r="218" spans="1:8" ht="15">
      <c r="A218" s="101" t="s">
        <v>623</v>
      </c>
      <c r="B218" s="102" t="s">
        <v>622</v>
      </c>
      <c r="C218" s="101" t="s">
        <v>31</v>
      </c>
      <c r="D218" s="106">
        <f>SUM(Tabelle2[[#This Row],[2024 Fernwärme 
kWh/a]:[2024 Gas 
kWh/a]])</f>
        <v>7099</v>
      </c>
      <c r="E218" s="106">
        <v>0</v>
      </c>
      <c r="F218" s="106">
        <v>7099</v>
      </c>
      <c r="G218" s="106">
        <v>1995</v>
      </c>
      <c r="H218" s="106">
        <f>SUM(Tabelle2[[#This Row],[2024 Fernwärme 
kWh/a]:[2024 Strom 
kWh/a]])</f>
        <v>9094</v>
      </c>
    </row>
    <row r="219" spans="1:8" ht="15">
      <c r="A219" s="101" t="s">
        <v>856</v>
      </c>
      <c r="B219" s="102" t="s">
        <v>855</v>
      </c>
      <c r="C219" s="101" t="s">
        <v>32</v>
      </c>
      <c r="D219" s="106">
        <f>SUM(Tabelle2[[#This Row],[2024 Fernwärme 
kWh/a]:[2024 Gas 
kWh/a]])</f>
        <v>362854</v>
      </c>
      <c r="E219" s="106">
        <v>362854</v>
      </c>
      <c r="F219" s="106">
        <v>0</v>
      </c>
      <c r="G219" s="106">
        <v>53785</v>
      </c>
      <c r="H219" s="106">
        <f>SUM(Tabelle2[[#This Row],[2024 Fernwärme 
kWh/a]:[2024 Strom 
kWh/a]])</f>
        <v>416639</v>
      </c>
    </row>
    <row r="220" spans="1:8" ht="15">
      <c r="A220" s="103" t="s">
        <v>1216</v>
      </c>
      <c r="B220" s="102" t="s">
        <v>1215</v>
      </c>
      <c r="C220" s="101" t="s">
        <v>32</v>
      </c>
      <c r="D220" s="106">
        <f>SUM(Tabelle2[[#This Row],[2024 Fernwärme 
kWh/a]:[2024 Gas 
kWh/a]])</f>
        <v>56413</v>
      </c>
      <c r="E220" s="106">
        <v>56413</v>
      </c>
      <c r="F220" s="106">
        <v>0</v>
      </c>
      <c r="G220" s="106">
        <v>0</v>
      </c>
      <c r="H220" s="106">
        <f>SUM(Tabelle2[[#This Row],[2024 Fernwärme 
kWh/a]:[2024 Strom 
kWh/a]])</f>
        <v>56413</v>
      </c>
    </row>
    <row r="221" spans="1:8" s="46" customFormat="1" ht="15">
      <c r="A221" s="103" t="s">
        <v>1209</v>
      </c>
      <c r="B221" s="102" t="s">
        <v>1208</v>
      </c>
      <c r="C221" s="101" t="s">
        <v>32</v>
      </c>
      <c r="D221" s="106">
        <f>SUM(Tabelle2[[#This Row],[2024 Fernwärme 
kWh/a]:[2024 Gas 
kWh/a]])</f>
        <v>69320</v>
      </c>
      <c r="E221" s="106">
        <v>69320</v>
      </c>
      <c r="F221" s="106">
        <v>0</v>
      </c>
      <c r="G221" s="106">
        <v>7975</v>
      </c>
      <c r="H221" s="106">
        <f>SUM(Tabelle2[[#This Row],[2024 Fernwärme 
kWh/a]:[2024 Strom 
kWh/a]])</f>
        <v>77295</v>
      </c>
    </row>
    <row r="222" spans="1:8" ht="15">
      <c r="A222" s="103" t="s">
        <v>677</v>
      </c>
      <c r="B222" s="102" t="s">
        <v>676</v>
      </c>
      <c r="C222" s="101" t="s">
        <v>32</v>
      </c>
      <c r="D222" s="106">
        <f>SUM(Tabelle2[[#This Row],[2024 Fernwärme 
kWh/a]:[2024 Gas 
kWh/a]])</f>
        <v>818927</v>
      </c>
      <c r="E222" s="106">
        <v>818927</v>
      </c>
      <c r="F222" s="106">
        <v>0</v>
      </c>
      <c r="G222" s="106">
        <v>0</v>
      </c>
      <c r="H222" s="106">
        <f>SUM(Tabelle2[[#This Row],[2024 Fernwärme 
kWh/a]:[2024 Strom 
kWh/a]])</f>
        <v>818927</v>
      </c>
    </row>
    <row r="223" spans="1:8" s="46" customFormat="1" ht="15">
      <c r="A223" s="103" t="s">
        <v>512</v>
      </c>
      <c r="B223" s="102" t="s">
        <v>510</v>
      </c>
      <c r="C223" s="101" t="s">
        <v>31</v>
      </c>
      <c r="D223" s="106">
        <f>SUM(Tabelle2[[#This Row],[2024 Fernwärme 
kWh/a]:[2024 Gas 
kWh/a]])</f>
        <v>12043</v>
      </c>
      <c r="E223" s="106">
        <v>0</v>
      </c>
      <c r="F223" s="106">
        <v>12043</v>
      </c>
      <c r="G223" s="106">
        <v>4712</v>
      </c>
      <c r="H223" s="106">
        <f>SUM(Tabelle2[[#This Row],[2024 Fernwärme 
kWh/a]:[2024 Strom 
kWh/a]])</f>
        <v>16755</v>
      </c>
    </row>
    <row r="224" spans="1:8" s="46" customFormat="1" ht="16.5" customHeight="1">
      <c r="A224" s="101" t="s">
        <v>672</v>
      </c>
      <c r="B224" s="102" t="s">
        <v>671</v>
      </c>
      <c r="C224" s="101" t="s">
        <v>32</v>
      </c>
      <c r="D224" s="106">
        <f>SUM(Tabelle2[[#This Row],[2024 Fernwärme 
kWh/a]:[2024 Gas 
kWh/a]])</f>
        <v>69843</v>
      </c>
      <c r="E224" s="106">
        <v>69843</v>
      </c>
      <c r="F224" s="106">
        <v>0</v>
      </c>
      <c r="G224" s="106">
        <v>82290</v>
      </c>
      <c r="H224" s="106">
        <f>SUM(Tabelle2[[#This Row],[2024 Fernwärme 
kWh/a]:[2024 Strom 
kWh/a]])</f>
        <v>152133</v>
      </c>
    </row>
    <row r="225" spans="1:8" ht="15.75" customHeight="1">
      <c r="A225" s="103" t="s">
        <v>672</v>
      </c>
      <c r="B225" s="102" t="s">
        <v>671</v>
      </c>
      <c r="C225" s="101" t="s">
        <v>32</v>
      </c>
      <c r="D225" s="106">
        <f>SUM(Tabelle2[[#This Row],[2024 Fernwärme 
kWh/a]:[2024 Gas 
kWh/a]])</f>
        <v>308296</v>
      </c>
      <c r="E225" s="106">
        <v>308296</v>
      </c>
      <c r="F225" s="106">
        <v>0</v>
      </c>
      <c r="G225" s="106"/>
      <c r="H225" s="106">
        <f>SUM(Tabelle2[[#This Row],[2024 Fernwärme 
kWh/a]:[2024 Strom 
kWh/a]])</f>
        <v>308296</v>
      </c>
    </row>
    <row r="226" spans="1:8" ht="15">
      <c r="A226" s="103" t="s">
        <v>1484</v>
      </c>
      <c r="B226" s="102" t="s">
        <v>1483</v>
      </c>
      <c r="C226" s="101" t="s">
        <v>31</v>
      </c>
      <c r="D226" s="106">
        <f>SUM(Tabelle2[[#This Row],[2024 Fernwärme 
kWh/a]:[2024 Gas 
kWh/a]])</f>
        <v>1273037</v>
      </c>
      <c r="E226" s="106">
        <v>0</v>
      </c>
      <c r="F226" s="106">
        <v>1273037</v>
      </c>
      <c r="G226" s="106">
        <v>50859</v>
      </c>
      <c r="H226" s="106">
        <f>SUM(Tabelle2[[#This Row],[2024 Fernwärme 
kWh/a]:[2024 Strom 
kWh/a]])</f>
        <v>1323896</v>
      </c>
    </row>
    <row r="227" spans="1:8" ht="16.5" customHeight="1">
      <c r="A227" s="103" t="s">
        <v>1205</v>
      </c>
      <c r="B227" s="102" t="s">
        <v>1204</v>
      </c>
      <c r="C227" s="101" t="s">
        <v>32</v>
      </c>
      <c r="D227" s="106">
        <f>SUM(Tabelle2[[#This Row],[2024 Fernwärme 
kWh/a]:[2024 Gas 
kWh/a]])</f>
        <v>392624</v>
      </c>
      <c r="E227" s="106">
        <v>392624</v>
      </c>
      <c r="F227" s="106">
        <v>0</v>
      </c>
      <c r="G227" s="106">
        <v>129775</v>
      </c>
      <c r="H227" s="106">
        <f>SUM(Tabelle2[[#This Row],[2024 Fernwärme 
kWh/a]:[2024 Strom 
kWh/a]])</f>
        <v>522399</v>
      </c>
    </row>
    <row r="228" spans="1:8" s="46" customFormat="1" ht="15" customHeight="1">
      <c r="A228" s="103" t="s">
        <v>1205</v>
      </c>
      <c r="B228" s="102" t="s">
        <v>1204</v>
      </c>
      <c r="C228" s="101" t="s">
        <v>31</v>
      </c>
      <c r="D228" s="106">
        <f>SUM(Tabelle2[[#This Row],[2024 Fernwärme 
kWh/a]:[2024 Gas 
kWh/a]])</f>
        <v>122</v>
      </c>
      <c r="E228" s="106"/>
      <c r="F228" s="106">
        <v>122</v>
      </c>
      <c r="G228" s="106"/>
      <c r="H228" s="106">
        <f>SUM(Tabelle2[[#This Row],[2024 Fernwärme 
kWh/a]:[2024 Strom 
kWh/a]])</f>
        <v>122</v>
      </c>
    </row>
    <row r="229" spans="1:8" ht="15" customHeight="1">
      <c r="A229" s="103" t="s">
        <v>1171</v>
      </c>
      <c r="B229" s="102" t="s">
        <v>1170</v>
      </c>
      <c r="C229" s="101" t="s">
        <v>32</v>
      </c>
      <c r="D229" s="106">
        <f>SUM(Tabelle2[[#This Row],[2024 Fernwärme 
kWh/a]:[2024 Gas 
kWh/a]])</f>
        <v>9319</v>
      </c>
      <c r="E229" s="106">
        <v>9319</v>
      </c>
      <c r="F229" s="106">
        <v>0</v>
      </c>
      <c r="G229" s="106">
        <v>223</v>
      </c>
      <c r="H229" s="106">
        <f>SUM(Tabelle2[[#This Row],[2024 Fernwärme 
kWh/a]:[2024 Strom 
kWh/a]])</f>
        <v>9542</v>
      </c>
    </row>
    <row r="230" spans="1:8" ht="15">
      <c r="A230" s="103" t="s">
        <v>1418</v>
      </c>
      <c r="B230" s="102" t="s">
        <v>1417</v>
      </c>
      <c r="C230" s="101"/>
      <c r="D230" s="106">
        <f>SUM(Tabelle2[[#This Row],[2024 Fernwärme 
kWh/a]:[2024 Gas 
kWh/a]])</f>
        <v>0</v>
      </c>
      <c r="E230" s="106">
        <v>0</v>
      </c>
      <c r="F230" s="106">
        <v>0</v>
      </c>
      <c r="G230" s="106">
        <v>17765</v>
      </c>
      <c r="H230" s="106">
        <f>SUM(Tabelle2[[#This Row],[2024 Fernwärme 
kWh/a]:[2024 Strom 
kWh/a]])</f>
        <v>17765</v>
      </c>
    </row>
    <row r="231" spans="1:8" ht="15" customHeight="1">
      <c r="A231" s="103" t="s">
        <v>852</v>
      </c>
      <c r="B231" s="102" t="s">
        <v>4749</v>
      </c>
      <c r="C231" s="101" t="s">
        <v>31</v>
      </c>
      <c r="D231" s="106">
        <f>SUM(Tabelle2[[#This Row],[2024 Fernwärme 
kWh/a]:[2024 Gas 
kWh/a]])</f>
        <v>404540</v>
      </c>
      <c r="E231" s="106">
        <v>0</v>
      </c>
      <c r="F231" s="106">
        <v>404540</v>
      </c>
      <c r="G231" s="106">
        <v>72680</v>
      </c>
      <c r="H231" s="106">
        <f>SUM(Tabelle2[[#This Row],[2024 Fernwärme 
kWh/a]:[2024 Strom 
kWh/a]])</f>
        <v>477220</v>
      </c>
    </row>
    <row r="232" spans="1:8" s="46" customFormat="1" ht="15" customHeight="1">
      <c r="A232" s="103" t="s">
        <v>852</v>
      </c>
      <c r="B232" s="102" t="s">
        <v>851</v>
      </c>
      <c r="C232" s="101" t="s">
        <v>31</v>
      </c>
      <c r="D232" s="106">
        <f>SUM(Tabelle2[[#This Row],[2024 Fernwärme 
kWh/a]:[2024 Gas 
kWh/a]])</f>
        <v>175270</v>
      </c>
      <c r="E232" s="106">
        <v>0</v>
      </c>
      <c r="F232" s="106">
        <v>175270</v>
      </c>
      <c r="G232" s="106">
        <v>73937</v>
      </c>
      <c r="H232" s="106">
        <f>SUM(Tabelle2[[#This Row],[2024 Fernwärme 
kWh/a]:[2024 Strom 
kWh/a]])</f>
        <v>249207</v>
      </c>
    </row>
    <row r="233" spans="1:8" ht="15" customHeight="1">
      <c r="A233" s="103" t="s">
        <v>949</v>
      </c>
      <c r="B233" s="102" t="s">
        <v>948</v>
      </c>
      <c r="C233" s="108" t="s">
        <v>32</v>
      </c>
      <c r="D233" s="106">
        <f>SUM(Tabelle2[[#This Row],[2024 Fernwärme 
kWh/a]:[2024 Gas 
kWh/a]])</f>
        <v>760579</v>
      </c>
      <c r="E233" s="106">
        <v>760579</v>
      </c>
      <c r="F233" s="106"/>
      <c r="G233" s="106"/>
      <c r="H233" s="106">
        <f>SUM(Tabelle2[[#This Row],[2024 Fernwärme 
kWh/a]:[2024 Strom 
kWh/a]])</f>
        <v>760579</v>
      </c>
    </row>
    <row r="234" spans="1:8" ht="13.5" customHeight="1">
      <c r="A234" s="101" t="s">
        <v>765</v>
      </c>
      <c r="B234" s="102" t="s">
        <v>764</v>
      </c>
      <c r="C234" s="101" t="s">
        <v>31</v>
      </c>
      <c r="D234" s="106">
        <f>SUM(Tabelle2[[#This Row],[2024 Fernwärme 
kWh/a]:[2024 Gas 
kWh/a]])</f>
        <v>291308</v>
      </c>
      <c r="E234" s="106">
        <v>0</v>
      </c>
      <c r="F234" s="106">
        <v>291308</v>
      </c>
      <c r="G234" s="106">
        <v>14446</v>
      </c>
      <c r="H234" s="106">
        <f>SUM(Tabelle2[[#This Row],[2024 Fernwärme 
kWh/a]:[2024 Strom 
kWh/a]])</f>
        <v>305754</v>
      </c>
    </row>
    <row r="235" spans="1:8" ht="30">
      <c r="A235" s="101" t="s">
        <v>1500</v>
      </c>
      <c r="B235" s="102" t="s">
        <v>1499</v>
      </c>
      <c r="C235" s="101"/>
      <c r="D235" s="106">
        <f>SUM(Tabelle2[[#This Row],[2024 Fernwärme 
kWh/a]:[2024 Gas 
kWh/a]])</f>
        <v>0</v>
      </c>
      <c r="E235" s="106">
        <v>0</v>
      </c>
      <c r="F235" s="106">
        <v>0</v>
      </c>
      <c r="G235" s="106">
        <v>327</v>
      </c>
      <c r="H235" s="106">
        <f>SUM(Tabelle2[[#This Row],[2024 Fernwärme 
kWh/a]:[2024 Strom 
kWh/a]])</f>
        <v>327</v>
      </c>
    </row>
    <row r="236" spans="1:8" ht="17.25" customHeight="1">
      <c r="A236" s="103" t="s">
        <v>1500</v>
      </c>
      <c r="B236" s="102" t="s">
        <v>1981</v>
      </c>
      <c r="C236" s="101"/>
      <c r="D236" s="106">
        <f>SUM(Tabelle2[[#This Row],[2024 Fernwärme 
kWh/a]:[2024 Gas 
kWh/a]])</f>
        <v>0</v>
      </c>
      <c r="E236" s="106">
        <v>0</v>
      </c>
      <c r="F236" s="106">
        <v>0</v>
      </c>
      <c r="G236" s="106">
        <v>9169</v>
      </c>
      <c r="H236" s="106">
        <f>SUM(Tabelle2[[#This Row],[2024 Fernwärme 
kWh/a]:[2024 Strom 
kWh/a]])</f>
        <v>9169</v>
      </c>
    </row>
    <row r="237" spans="1:8" ht="32.25" customHeight="1">
      <c r="A237" s="103" t="s">
        <v>1200</v>
      </c>
      <c r="B237" s="102" t="s">
        <v>1199</v>
      </c>
      <c r="C237" s="101" t="s">
        <v>31</v>
      </c>
      <c r="D237" s="106">
        <f>SUM(Tabelle2[[#This Row],[2024 Fernwärme 
kWh/a]:[2024 Gas 
kWh/a]])</f>
        <v>86464</v>
      </c>
      <c r="E237" s="106">
        <v>0</v>
      </c>
      <c r="F237" s="106">
        <v>86464</v>
      </c>
      <c r="G237" s="106">
        <v>62299</v>
      </c>
      <c r="H237" s="106">
        <f>SUM(Tabelle2[[#This Row],[2024 Fernwärme 
kWh/a]:[2024 Strom 
kWh/a]])</f>
        <v>148763</v>
      </c>
    </row>
    <row r="238" spans="1:8" ht="33.75" customHeight="1">
      <c r="A238" s="101" t="s">
        <v>1200</v>
      </c>
      <c r="B238" s="102" t="s">
        <v>1199</v>
      </c>
      <c r="C238" s="101" t="s">
        <v>31</v>
      </c>
      <c r="D238" s="106">
        <f>SUM(Tabelle2[[#This Row],[2024 Fernwärme 
kWh/a]:[2024 Gas 
kWh/a]])</f>
        <v>1171462</v>
      </c>
      <c r="E238" s="106">
        <v>0</v>
      </c>
      <c r="F238" s="106">
        <v>1171462</v>
      </c>
      <c r="G238" s="106">
        <v>1327</v>
      </c>
      <c r="H238" s="106">
        <f>SUM(Tabelle2[[#This Row],[2024 Fernwärme 
kWh/a]:[2024 Strom 
kWh/a]])</f>
        <v>1172789</v>
      </c>
    </row>
    <row r="239" spans="1:8" ht="32.25" customHeight="1">
      <c r="A239" s="102" t="s">
        <v>1200</v>
      </c>
      <c r="B239" s="102" t="s">
        <v>1199</v>
      </c>
      <c r="C239" s="101" t="s">
        <v>31</v>
      </c>
      <c r="D239" s="106">
        <f>SUM(Tabelle2[[#This Row],[2024 Fernwärme 
kWh/a]:[2024 Gas 
kWh/a]])</f>
        <v>66</v>
      </c>
      <c r="E239" s="106">
        <v>0</v>
      </c>
      <c r="F239" s="106">
        <v>66</v>
      </c>
      <c r="G239" s="106">
        <v>14555</v>
      </c>
      <c r="H239" s="106">
        <f>SUM(Tabelle2[[#This Row],[2024 Fernwärme 
kWh/a]:[2024 Strom 
kWh/a]])</f>
        <v>14621</v>
      </c>
    </row>
    <row r="240" spans="1:8" s="46" customFormat="1" ht="32.25" customHeight="1">
      <c r="A240" s="102" t="s">
        <v>1200</v>
      </c>
      <c r="B240" s="102" t="s">
        <v>1199</v>
      </c>
      <c r="C240" s="101"/>
      <c r="D240" s="106">
        <f>SUM(Tabelle2[[#This Row],[2024 Fernwärme 
kWh/a]:[2024 Gas 
kWh/a]])</f>
        <v>0</v>
      </c>
      <c r="E240" s="106">
        <v>0</v>
      </c>
      <c r="F240" s="106">
        <v>0</v>
      </c>
      <c r="G240" s="106">
        <v>87045</v>
      </c>
      <c r="H240" s="106">
        <f>SUM(Tabelle2[[#This Row],[2024 Fernwärme 
kWh/a]:[2024 Strom 
kWh/a]])</f>
        <v>87045</v>
      </c>
    </row>
    <row r="241" spans="1:8" ht="17.25" customHeight="1">
      <c r="A241" s="102" t="s">
        <v>1566</v>
      </c>
      <c r="B241" s="102" t="s">
        <v>1565</v>
      </c>
      <c r="C241" s="101"/>
      <c r="D241" s="106">
        <f>SUM(Tabelle2[[#This Row],[2024 Fernwärme 
kWh/a]:[2024 Gas 
kWh/a]])</f>
        <v>0</v>
      </c>
      <c r="E241" s="106">
        <v>0</v>
      </c>
      <c r="F241" s="106">
        <v>0</v>
      </c>
      <c r="G241" s="106">
        <v>11023</v>
      </c>
      <c r="H241" s="106">
        <f>SUM(Tabelle2[[#This Row],[2024 Fernwärme 
kWh/a]:[2024 Strom 
kWh/a]])</f>
        <v>11023</v>
      </c>
    </row>
    <row r="242" spans="1:8" ht="15">
      <c r="A242" s="101" t="s">
        <v>1661</v>
      </c>
      <c r="B242" s="102" t="s">
        <v>4765</v>
      </c>
      <c r="C242" s="101" t="s">
        <v>31</v>
      </c>
      <c r="D242" s="106">
        <f>SUM(Tabelle2[[#This Row],[2024 Fernwärme 
kWh/a]:[2024 Gas 
kWh/a]])</f>
        <v>11</v>
      </c>
      <c r="E242" s="106">
        <v>0</v>
      </c>
      <c r="F242" s="106">
        <v>11</v>
      </c>
      <c r="G242" s="106">
        <v>0</v>
      </c>
      <c r="H242" s="106">
        <f>SUM(Tabelle2[[#This Row],[2024 Fernwärme 
kWh/a]:[2024 Strom 
kWh/a]])</f>
        <v>11</v>
      </c>
    </row>
    <row r="243" spans="1:8" ht="17.25" customHeight="1">
      <c r="A243" s="101" t="s">
        <v>1661</v>
      </c>
      <c r="B243" s="102" t="s">
        <v>1660</v>
      </c>
      <c r="C243" s="101"/>
      <c r="D243" s="106">
        <f>SUM(Tabelle2[[#This Row],[2024 Fernwärme 
kWh/a]:[2024 Gas 
kWh/a]])</f>
        <v>0</v>
      </c>
      <c r="E243" s="106">
        <v>0</v>
      </c>
      <c r="F243" s="106">
        <v>0</v>
      </c>
      <c r="G243" s="106">
        <v>26347</v>
      </c>
      <c r="H243" s="106">
        <f>SUM(Tabelle2[[#This Row],[2024 Fernwärme 
kWh/a]:[2024 Strom 
kWh/a]])</f>
        <v>26347</v>
      </c>
    </row>
    <row r="244" spans="1:8" ht="16.5" customHeight="1">
      <c r="A244" s="101" t="s">
        <v>1661</v>
      </c>
      <c r="B244" s="102" t="s">
        <v>1660</v>
      </c>
      <c r="C244" s="101" t="s">
        <v>31</v>
      </c>
      <c r="D244" s="106">
        <f>SUM(Tabelle2[[#This Row],[2024 Fernwärme 
kWh/a]:[2024 Gas 
kWh/a]])</f>
        <v>456870</v>
      </c>
      <c r="E244" s="106">
        <v>0</v>
      </c>
      <c r="F244" s="106">
        <v>456870</v>
      </c>
      <c r="G244" s="106">
        <v>14322</v>
      </c>
      <c r="H244" s="106">
        <f>SUM(Tabelle2[[#This Row],[2024 Fernwärme 
kWh/a]:[2024 Strom 
kWh/a]])</f>
        <v>471192</v>
      </c>
    </row>
    <row r="245" spans="1:8" ht="16.5" customHeight="1">
      <c r="A245" s="103" t="s">
        <v>1661</v>
      </c>
      <c r="B245" s="102" t="s">
        <v>1660</v>
      </c>
      <c r="C245" s="101"/>
      <c r="D245" s="106">
        <f>SUM(Tabelle2[[#This Row],[2024 Fernwärme 
kWh/a]:[2024 Gas 
kWh/a]])</f>
        <v>0</v>
      </c>
      <c r="E245" s="106">
        <v>0</v>
      </c>
      <c r="F245" s="106">
        <v>0</v>
      </c>
      <c r="G245" s="106">
        <v>46372</v>
      </c>
      <c r="H245" s="106">
        <f>SUM(Tabelle2[[#This Row],[2024 Fernwärme 
kWh/a]:[2024 Strom 
kWh/a]])</f>
        <v>46372</v>
      </c>
    </row>
    <row r="246" spans="1:8" ht="15">
      <c r="A246" s="103" t="s">
        <v>1685</v>
      </c>
      <c r="B246" s="102" t="s">
        <v>1684</v>
      </c>
      <c r="C246" s="101" t="s">
        <v>31</v>
      </c>
      <c r="D246" s="106">
        <f>SUM(Tabelle2[[#This Row],[2024 Fernwärme 
kWh/a]:[2024 Gas 
kWh/a]])</f>
        <v>148356</v>
      </c>
      <c r="E246" s="106">
        <v>0</v>
      </c>
      <c r="F246" s="106">
        <v>148356</v>
      </c>
      <c r="G246" s="106">
        <v>16470</v>
      </c>
      <c r="H246" s="106">
        <f>SUM(Tabelle2[[#This Row],[2024 Fernwärme 
kWh/a]:[2024 Strom 
kWh/a]])</f>
        <v>164826</v>
      </c>
    </row>
    <row r="247" spans="1:8" ht="15" customHeight="1">
      <c r="A247" s="103" t="s">
        <v>1458</v>
      </c>
      <c r="B247" s="102" t="s">
        <v>1457</v>
      </c>
      <c r="C247" s="101"/>
      <c r="D247" s="106">
        <f>SUM(Tabelle2[[#This Row],[2024 Fernwärme 
kWh/a]:[2024 Gas 
kWh/a]])</f>
        <v>0</v>
      </c>
      <c r="E247" s="106">
        <v>0</v>
      </c>
      <c r="F247" s="106">
        <v>0</v>
      </c>
      <c r="G247" s="106">
        <v>1</v>
      </c>
      <c r="H247" s="106">
        <f>SUM(Tabelle2[[#This Row],[2024 Fernwärme 
kWh/a]:[2024 Strom 
kWh/a]])</f>
        <v>1</v>
      </c>
    </row>
    <row r="248" spans="1:8" s="46" customFormat="1" ht="15">
      <c r="A248" s="101" t="s">
        <v>642</v>
      </c>
      <c r="B248" s="102" t="s">
        <v>664</v>
      </c>
      <c r="C248" s="101" t="s">
        <v>32</v>
      </c>
      <c r="D248" s="106">
        <f>SUM(Tabelle2[[#This Row],[2024 Fernwärme 
kWh/a]:[2024 Gas 
kWh/a]])</f>
        <v>304822</v>
      </c>
      <c r="E248" s="106">
        <v>304822</v>
      </c>
      <c r="F248" s="106">
        <v>0</v>
      </c>
      <c r="G248" s="106">
        <v>12224</v>
      </c>
      <c r="H248" s="106">
        <f>SUM(Tabelle2[[#This Row],[2024 Fernwärme 
kWh/a]:[2024 Strom 
kWh/a]])</f>
        <v>317046</v>
      </c>
    </row>
    <row r="249" spans="1:8" ht="15">
      <c r="A249" s="103" t="s">
        <v>642</v>
      </c>
      <c r="B249" s="102" t="s">
        <v>664</v>
      </c>
      <c r="C249" s="101"/>
      <c r="D249" s="106">
        <f>SUM(Tabelle2[[#This Row],[2024 Fernwärme 
kWh/a]:[2024 Gas 
kWh/a]])</f>
        <v>0</v>
      </c>
      <c r="E249" s="106">
        <v>0</v>
      </c>
      <c r="F249" s="106">
        <v>0</v>
      </c>
      <c r="G249" s="106">
        <v>54937</v>
      </c>
      <c r="H249" s="106">
        <f>SUM(Tabelle2[[#This Row],[2024 Fernwärme 
kWh/a]:[2024 Strom 
kWh/a]])</f>
        <v>54937</v>
      </c>
    </row>
    <row r="250" spans="1:8" ht="15">
      <c r="A250" s="103" t="s">
        <v>642</v>
      </c>
      <c r="B250" s="102" t="s">
        <v>664</v>
      </c>
      <c r="C250" s="101"/>
      <c r="D250" s="106">
        <f>SUM(Tabelle2[[#This Row],[2024 Fernwärme 
kWh/a]:[2024 Gas 
kWh/a]])</f>
        <v>0</v>
      </c>
      <c r="E250" s="106">
        <v>0</v>
      </c>
      <c r="F250" s="106">
        <v>0</v>
      </c>
      <c r="G250" s="106">
        <v>516</v>
      </c>
      <c r="H250" s="106">
        <f>SUM(Tabelle2[[#This Row],[2024 Fernwärme 
kWh/a]:[2024 Strom 
kWh/a]])</f>
        <v>516</v>
      </c>
    </row>
    <row r="251" spans="1:8" ht="32.25" customHeight="1">
      <c r="A251" s="101" t="s">
        <v>642</v>
      </c>
      <c r="B251" s="102" t="s">
        <v>641</v>
      </c>
      <c r="C251" s="101" t="s">
        <v>1461</v>
      </c>
      <c r="D251" s="106">
        <f>SUM(Tabelle2[[#This Row],[2024 Fernwärme 
kWh/a]:[2024 Gas 
kWh/a]])</f>
        <v>0</v>
      </c>
      <c r="E251" s="106">
        <v>0</v>
      </c>
      <c r="F251" s="106">
        <v>0</v>
      </c>
      <c r="G251" s="106">
        <v>8800</v>
      </c>
      <c r="H251" s="106">
        <f>SUM(Tabelle2[[#This Row],[2024 Fernwärme 
kWh/a]:[2024 Strom 
kWh/a]])</f>
        <v>8800</v>
      </c>
    </row>
    <row r="252" spans="1:8" ht="15">
      <c r="A252" s="101" t="s">
        <v>1177</v>
      </c>
      <c r="B252" s="102" t="s">
        <v>1176</v>
      </c>
      <c r="C252" s="101"/>
      <c r="D252" s="106">
        <f>SUM(Tabelle2[[#This Row],[2024 Fernwärme 
kWh/a]:[2024 Gas 
kWh/a]])</f>
        <v>0</v>
      </c>
      <c r="E252" s="106">
        <v>0</v>
      </c>
      <c r="F252" s="106">
        <v>0</v>
      </c>
      <c r="G252" s="106">
        <v>7039</v>
      </c>
      <c r="H252" s="106">
        <f>SUM(Tabelle2[[#This Row],[2024 Fernwärme 
kWh/a]:[2024 Strom 
kWh/a]])</f>
        <v>7039</v>
      </c>
    </row>
    <row r="253" spans="1:8" s="46" customFormat="1" ht="15" customHeight="1">
      <c r="A253" s="104" t="s">
        <v>1195</v>
      </c>
      <c r="B253" s="102" t="s">
        <v>1194</v>
      </c>
      <c r="C253" s="101"/>
      <c r="D253" s="106">
        <f>SUM(Tabelle2[[#This Row],[2024 Fernwärme 
kWh/a]:[2024 Gas 
kWh/a]])</f>
        <v>0</v>
      </c>
      <c r="E253" s="106">
        <v>0</v>
      </c>
      <c r="F253" s="106">
        <v>0</v>
      </c>
      <c r="G253" s="106">
        <v>20498</v>
      </c>
      <c r="H253" s="106">
        <f>SUM(Tabelle2[[#This Row],[2024 Fernwärme 
kWh/a]:[2024 Strom 
kWh/a]])</f>
        <v>20498</v>
      </c>
    </row>
    <row r="254" spans="1:8" s="46" customFormat="1" ht="15" customHeight="1">
      <c r="A254" s="104" t="s">
        <v>1195</v>
      </c>
      <c r="B254" s="102" t="s">
        <v>1194</v>
      </c>
      <c r="C254" s="101"/>
      <c r="D254" s="106">
        <f>SUM(Tabelle2[[#This Row],[2024 Fernwärme 
kWh/a]:[2024 Gas 
kWh/a]])</f>
        <v>0</v>
      </c>
      <c r="E254" s="106">
        <v>0</v>
      </c>
      <c r="F254" s="106">
        <v>0</v>
      </c>
      <c r="G254" s="106">
        <v>54242</v>
      </c>
      <c r="H254" s="106">
        <f>SUM(Tabelle2[[#This Row],[2024 Fernwärme 
kWh/a]:[2024 Strom 
kWh/a]])</f>
        <v>54242</v>
      </c>
    </row>
    <row r="255" spans="1:8" ht="15">
      <c r="A255" s="104" t="s">
        <v>985</v>
      </c>
      <c r="B255" s="102" t="s">
        <v>984</v>
      </c>
      <c r="C255" s="108" t="s">
        <v>4724</v>
      </c>
      <c r="D255" s="106">
        <f>SUM(Tabelle2[[#This Row],[2024 Fernwärme 
kWh/a]:[2024 Gas 
kWh/a]])</f>
        <v>100687</v>
      </c>
      <c r="E255" s="106">
        <v>24523</v>
      </c>
      <c r="F255" s="106">
        <v>76164</v>
      </c>
      <c r="G255" s="106">
        <v>16876</v>
      </c>
      <c r="H255" s="106">
        <f>SUM(Tabelle2[[#This Row],[2024 Fernwärme 
kWh/a]:[2024 Strom 
kWh/a]])</f>
        <v>117563</v>
      </c>
    </row>
    <row r="256" spans="1:8" s="46" customFormat="1" ht="15">
      <c r="A256" s="102" t="s">
        <v>738</v>
      </c>
      <c r="B256" s="102" t="s">
        <v>737</v>
      </c>
      <c r="C256" s="101" t="s">
        <v>31</v>
      </c>
      <c r="D256" s="106">
        <f>SUM(Tabelle2[[#This Row],[2024 Fernwärme 
kWh/a]:[2024 Gas 
kWh/a]])</f>
        <v>34508</v>
      </c>
      <c r="E256" s="106">
        <v>0</v>
      </c>
      <c r="F256" s="106">
        <v>34508</v>
      </c>
      <c r="G256" s="106">
        <v>7802</v>
      </c>
      <c r="H256" s="106">
        <f>SUM(Tabelle2[[#This Row],[2024 Fernwärme 
kWh/a]:[2024 Strom 
kWh/a]])</f>
        <v>42310</v>
      </c>
    </row>
    <row r="257" spans="1:8" ht="30">
      <c r="A257" s="102" t="s">
        <v>1530</v>
      </c>
      <c r="B257" s="102" t="s">
        <v>1529</v>
      </c>
      <c r="C257" s="101" t="s">
        <v>4750</v>
      </c>
      <c r="D257" s="106">
        <f>SUM(Tabelle2[[#This Row],[2024 Fernwärme 
kWh/a]:[2024 Gas 
kWh/a]])</f>
        <v>66186</v>
      </c>
      <c r="E257" s="106">
        <v>0</v>
      </c>
      <c r="F257" s="106">
        <v>66186</v>
      </c>
      <c r="G257" s="106">
        <v>0</v>
      </c>
      <c r="H257" s="106">
        <f>SUM(Tabelle2[[#This Row],[2024 Fernwärme 
kWh/a]:[2024 Strom 
kWh/a]])</f>
        <v>66186</v>
      </c>
    </row>
    <row r="258" spans="1:8" ht="32.25" customHeight="1">
      <c r="A258" s="102" t="s">
        <v>1530</v>
      </c>
      <c r="B258" s="102" t="s">
        <v>1529</v>
      </c>
      <c r="C258" s="101"/>
      <c r="D258" s="106">
        <f>SUM(Tabelle2[[#This Row],[2024 Fernwärme 
kWh/a]:[2024 Gas 
kWh/a]])</f>
        <v>0</v>
      </c>
      <c r="E258" s="106">
        <v>0</v>
      </c>
      <c r="F258" s="106">
        <v>0</v>
      </c>
      <c r="G258" s="106">
        <v>12217</v>
      </c>
      <c r="H258" s="106">
        <f>SUM(Tabelle2[[#This Row],[2024 Fernwärme 
kWh/a]:[2024 Strom 
kWh/a]])</f>
        <v>12217</v>
      </c>
    </row>
    <row r="259" spans="1:8" s="46" customFormat="1" ht="15">
      <c r="A259" s="103" t="s">
        <v>1187</v>
      </c>
      <c r="B259" s="102" t="s">
        <v>1186</v>
      </c>
      <c r="C259" s="101" t="s">
        <v>31</v>
      </c>
      <c r="D259" s="106">
        <f>SUM(Tabelle2[[#This Row],[2024 Fernwärme 
kWh/a]:[2024 Gas 
kWh/a]])</f>
        <v>94908</v>
      </c>
      <c r="E259" s="106">
        <v>0</v>
      </c>
      <c r="F259" s="106">
        <v>94908</v>
      </c>
      <c r="G259" s="106">
        <v>10101</v>
      </c>
      <c r="H259" s="106">
        <f>SUM(Tabelle2[[#This Row],[2024 Fernwärme 
kWh/a]:[2024 Strom 
kWh/a]])</f>
        <v>105009</v>
      </c>
    </row>
    <row r="260" spans="1:8" ht="15">
      <c r="A260" s="103" t="s">
        <v>913</v>
      </c>
      <c r="B260" s="102" t="s">
        <v>4735</v>
      </c>
      <c r="C260" s="108" t="s">
        <v>32</v>
      </c>
      <c r="D260" s="106">
        <f>SUM(Tabelle2[[#This Row],[2024 Fernwärme 
kWh/a]:[2024 Gas 
kWh/a]])</f>
        <v>246308</v>
      </c>
      <c r="E260" s="106">
        <v>246308</v>
      </c>
      <c r="F260" s="106"/>
      <c r="G260" s="106"/>
      <c r="H260" s="106">
        <f>SUM(Tabelle2[[#This Row],[2024 Fernwärme 
kWh/a]:[2024 Strom 
kWh/a]])</f>
        <v>246308</v>
      </c>
    </row>
    <row r="261" spans="1:8" ht="15">
      <c r="A261" s="103" t="s">
        <v>794</v>
      </c>
      <c r="B261" s="102" t="s">
        <v>793</v>
      </c>
      <c r="C261" s="101" t="s">
        <v>31</v>
      </c>
      <c r="D261" s="106">
        <f>SUM(Tabelle2[[#This Row],[2024 Fernwärme 
kWh/a]:[2024 Gas 
kWh/a]])</f>
        <v>13370</v>
      </c>
      <c r="E261" s="106">
        <v>0</v>
      </c>
      <c r="F261" s="106">
        <v>13370</v>
      </c>
      <c r="G261" s="106">
        <v>5937</v>
      </c>
      <c r="H261" s="106">
        <f>SUM(Tabelle2[[#This Row],[2024 Fernwärme 
kWh/a]:[2024 Strom 
kWh/a]])</f>
        <v>19307</v>
      </c>
    </row>
    <row r="262" spans="1:8" ht="15" customHeight="1">
      <c r="A262" s="103" t="s">
        <v>1393</v>
      </c>
      <c r="B262" s="102" t="s">
        <v>2017</v>
      </c>
      <c r="C262" s="101"/>
      <c r="D262" s="106">
        <f>SUM(Tabelle2[[#This Row],[2024 Fernwärme 
kWh/a]:[2024 Gas 
kWh/a]])</f>
        <v>0</v>
      </c>
      <c r="E262" s="106">
        <v>0</v>
      </c>
      <c r="F262" s="106">
        <v>0</v>
      </c>
      <c r="G262" s="106">
        <v>2706</v>
      </c>
      <c r="H262" s="106">
        <f>SUM(Tabelle2[[#This Row],[2024 Fernwärme 
kWh/a]:[2024 Strom 
kWh/a]])</f>
        <v>2706</v>
      </c>
    </row>
    <row r="263" spans="1:8" ht="15" customHeight="1">
      <c r="A263" s="103" t="s">
        <v>1432</v>
      </c>
      <c r="B263" s="102" t="s">
        <v>2017</v>
      </c>
      <c r="C263" s="101"/>
      <c r="D263" s="106">
        <f>SUM(Tabelle2[[#This Row],[2024 Fernwärme 
kWh/a]:[2024 Gas 
kWh/a]])</f>
        <v>0</v>
      </c>
      <c r="E263" s="106">
        <v>0</v>
      </c>
      <c r="F263" s="106">
        <v>0</v>
      </c>
      <c r="G263" s="106">
        <v>3993</v>
      </c>
      <c r="H263" s="106">
        <f>SUM(Tabelle2[[#This Row],[2024 Fernwärme 
kWh/a]:[2024 Strom 
kWh/a]])</f>
        <v>3993</v>
      </c>
    </row>
    <row r="264" spans="1:8" ht="15">
      <c r="A264" s="103" t="s">
        <v>1526</v>
      </c>
      <c r="B264" s="102" t="s">
        <v>1525</v>
      </c>
      <c r="C264" s="101" t="s">
        <v>31</v>
      </c>
      <c r="D264" s="106">
        <f>SUM(Tabelle2[[#This Row],[2024 Fernwärme 
kWh/a]:[2024 Gas 
kWh/a]])</f>
        <v>4589</v>
      </c>
      <c r="E264" s="106">
        <v>0</v>
      </c>
      <c r="F264" s="106">
        <v>4589</v>
      </c>
      <c r="G264" s="106">
        <v>2748</v>
      </c>
      <c r="H264" s="106">
        <f>SUM(Tabelle2[[#This Row],[2024 Fernwärme 
kWh/a]:[2024 Strom 
kWh/a]])</f>
        <v>7337</v>
      </c>
    </row>
    <row r="265" spans="1:8" ht="16.5" customHeight="1">
      <c r="A265" s="103" t="s">
        <v>848</v>
      </c>
      <c r="B265" s="102" t="s">
        <v>847</v>
      </c>
      <c r="C265" s="101" t="s">
        <v>4724</v>
      </c>
      <c r="D265" s="106">
        <f>SUM(Tabelle2[[#This Row],[2024 Fernwärme 
kWh/a]:[2024 Gas 
kWh/a]])</f>
        <v>144525</v>
      </c>
      <c r="E265" s="106">
        <v>144447</v>
      </c>
      <c r="F265" s="106">
        <v>78</v>
      </c>
      <c r="G265" s="106">
        <v>203267</v>
      </c>
      <c r="H265" s="106">
        <f>SUM(Tabelle2[[#This Row],[2024 Fernwärme 
kWh/a]:[2024 Strom 
kWh/a]])</f>
        <v>347792</v>
      </c>
    </row>
    <row r="266" spans="1:8" s="46" customFormat="1" ht="16.5" customHeight="1">
      <c r="A266" s="101" t="s">
        <v>848</v>
      </c>
      <c r="B266" s="102" t="s">
        <v>847</v>
      </c>
      <c r="C266" s="101" t="s">
        <v>32</v>
      </c>
      <c r="D266" s="106">
        <f>SUM(Tabelle2[[#This Row],[2024 Fernwärme 
kWh/a]:[2024 Gas 
kWh/a]])</f>
        <v>837262</v>
      </c>
      <c r="E266" s="106">
        <v>837262</v>
      </c>
      <c r="F266" s="106">
        <v>0</v>
      </c>
      <c r="G266" s="106">
        <v>0</v>
      </c>
      <c r="H266" s="106">
        <f>SUM(Tabelle2[[#This Row],[2024 Fernwärme 
kWh/a]:[2024 Strom 
kWh/a]])</f>
        <v>837262</v>
      </c>
    </row>
    <row r="267" spans="1:8" ht="16.5" customHeight="1">
      <c r="A267" s="101" t="s">
        <v>600</v>
      </c>
      <c r="B267" s="102" t="s">
        <v>599</v>
      </c>
      <c r="C267" s="101"/>
      <c r="D267" s="106">
        <f>SUM(Tabelle2[[#This Row],[2024 Fernwärme 
kWh/a]:[2024 Gas 
kWh/a]])</f>
        <v>0</v>
      </c>
      <c r="E267" s="106">
        <v>0</v>
      </c>
      <c r="F267" s="106">
        <v>0</v>
      </c>
      <c r="G267" s="106">
        <v>1183</v>
      </c>
      <c r="H267" s="106">
        <f>SUM(Tabelle2[[#This Row],[2024 Fernwärme 
kWh/a]:[2024 Strom 
kWh/a]])</f>
        <v>1183</v>
      </c>
    </row>
    <row r="268" spans="1:8" ht="13.5" customHeight="1">
      <c r="A268" s="103" t="s">
        <v>1182</v>
      </c>
      <c r="B268" s="102" t="s">
        <v>1991</v>
      </c>
      <c r="C268" s="101" t="s">
        <v>32</v>
      </c>
      <c r="D268" s="106">
        <f>SUM(Tabelle2[[#This Row],[2024 Fernwärme 
kWh/a]:[2024 Gas 
kWh/a]])</f>
        <v>70652</v>
      </c>
      <c r="E268" s="106">
        <v>70652</v>
      </c>
      <c r="F268" s="106">
        <v>0</v>
      </c>
      <c r="G268" s="106">
        <v>6922</v>
      </c>
      <c r="H268" s="106">
        <f>SUM(Tabelle2[[#This Row],[2024 Fernwärme 
kWh/a]:[2024 Strom 
kWh/a]])</f>
        <v>77574</v>
      </c>
    </row>
    <row r="269" spans="1:8" ht="15" customHeight="1">
      <c r="A269" s="103" t="s">
        <v>1182</v>
      </c>
      <c r="B269" s="102" t="s">
        <v>1181</v>
      </c>
      <c r="C269" s="101"/>
      <c r="D269" s="106">
        <f>SUM(Tabelle2[[#This Row],[2024 Fernwärme 
kWh/a]:[2024 Gas 
kWh/a]])</f>
        <v>0</v>
      </c>
      <c r="E269" s="106">
        <v>0</v>
      </c>
      <c r="F269" s="106">
        <v>0</v>
      </c>
      <c r="G269" s="106">
        <v>58788</v>
      </c>
      <c r="H269" s="106">
        <f>SUM(Tabelle2[[#This Row],[2024 Fernwärme 
kWh/a]:[2024 Strom 
kWh/a]])</f>
        <v>58788</v>
      </c>
    </row>
    <row r="270" spans="1:8" ht="15">
      <c r="A270" s="103" t="s">
        <v>1271</v>
      </c>
      <c r="B270" s="102" t="s">
        <v>1270</v>
      </c>
      <c r="C270" s="101" t="s">
        <v>32</v>
      </c>
      <c r="D270" s="106">
        <f>SUM(Tabelle2[[#This Row],[2024 Fernwärme 
kWh/a]:[2024 Gas 
kWh/a]])</f>
        <v>34580</v>
      </c>
      <c r="E270" s="106">
        <v>34580</v>
      </c>
      <c r="F270" s="106">
        <v>0</v>
      </c>
      <c r="G270" s="106">
        <v>20317</v>
      </c>
      <c r="H270" s="106">
        <f>SUM(Tabelle2[[#This Row],[2024 Fernwärme 
kWh/a]:[2024 Strom 
kWh/a]])</f>
        <v>54897</v>
      </c>
    </row>
    <row r="271" spans="1:8" s="46" customFormat="1" ht="15">
      <c r="A271" s="101" t="s">
        <v>1071</v>
      </c>
      <c r="B271" s="102" t="s">
        <v>1070</v>
      </c>
      <c r="C271" s="101" t="s">
        <v>31</v>
      </c>
      <c r="D271" s="106">
        <f>SUM(Tabelle2[[#This Row],[2024 Fernwärme 
kWh/a]:[2024 Gas 
kWh/a]])</f>
        <v>85618</v>
      </c>
      <c r="E271" s="106">
        <v>0</v>
      </c>
      <c r="F271" s="106">
        <v>85618</v>
      </c>
      <c r="G271" s="106">
        <v>26780</v>
      </c>
      <c r="H271" s="106">
        <f>SUM(Tabelle2[[#This Row],[2024 Fernwärme 
kWh/a]:[2024 Strom 
kWh/a]])</f>
        <v>112398</v>
      </c>
    </row>
    <row r="272" spans="1:8" ht="15">
      <c r="A272" s="103" t="s">
        <v>4721</v>
      </c>
      <c r="B272" s="102" t="s">
        <v>4736</v>
      </c>
      <c r="C272" s="108" t="s">
        <v>32</v>
      </c>
      <c r="D272" s="106">
        <f>SUM(Tabelle2[[#This Row],[2024 Fernwärme 
kWh/a]:[2024 Gas 
kWh/a]])</f>
        <v>97924</v>
      </c>
      <c r="E272" s="106">
        <v>97924</v>
      </c>
      <c r="F272" s="106">
        <v>0</v>
      </c>
      <c r="G272" s="106">
        <v>0</v>
      </c>
      <c r="H272" s="106">
        <f>SUM(Tabelle2[[#This Row],[2024 Fernwärme 
kWh/a]:[2024 Strom 
kWh/a]])</f>
        <v>97924</v>
      </c>
    </row>
    <row r="273" spans="1:8" ht="15" customHeight="1">
      <c r="A273" s="101" t="s">
        <v>1652</v>
      </c>
      <c r="B273" s="102" t="s">
        <v>1651</v>
      </c>
      <c r="C273" s="101" t="s">
        <v>31</v>
      </c>
      <c r="D273" s="106">
        <f>SUM(Tabelle2[[#This Row],[2024 Fernwärme 
kWh/a]:[2024 Gas 
kWh/a]])</f>
        <v>186777</v>
      </c>
      <c r="E273" s="106">
        <v>0</v>
      </c>
      <c r="F273" s="106">
        <v>186777</v>
      </c>
      <c r="G273" s="106">
        <v>87657</v>
      </c>
      <c r="H273" s="106">
        <f>SUM(Tabelle2[[#This Row],[2024 Fernwärme 
kWh/a]:[2024 Strom 
kWh/a]])</f>
        <v>274434</v>
      </c>
    </row>
    <row r="274" spans="1:8" ht="15">
      <c r="A274" s="101" t="s">
        <v>868</v>
      </c>
      <c r="B274" s="102" t="s">
        <v>867</v>
      </c>
      <c r="C274" s="101"/>
      <c r="D274" s="106">
        <f>SUM(Tabelle2[[#This Row],[2024 Fernwärme 
kWh/a]:[2024 Gas 
kWh/a]])</f>
        <v>0</v>
      </c>
      <c r="E274" s="106">
        <v>0</v>
      </c>
      <c r="F274" s="106">
        <v>0</v>
      </c>
      <c r="G274" s="106">
        <v>678</v>
      </c>
      <c r="H274" s="106">
        <f>SUM(Tabelle2[[#This Row],[2024 Fernwärme 
kWh/a]:[2024 Strom 
kWh/a]])</f>
        <v>678</v>
      </c>
    </row>
    <row r="275" spans="1:8" s="46" customFormat="1" ht="15">
      <c r="A275" s="101" t="s">
        <v>1166</v>
      </c>
      <c r="B275" s="102" t="s">
        <v>1165</v>
      </c>
      <c r="C275" s="101" t="s">
        <v>32</v>
      </c>
      <c r="D275" s="106">
        <f>SUM(Tabelle2[[#This Row],[2024 Fernwärme 
kWh/a]:[2024 Gas 
kWh/a]])</f>
        <v>603941</v>
      </c>
      <c r="E275" s="106">
        <v>603941</v>
      </c>
      <c r="F275" s="106">
        <v>0</v>
      </c>
      <c r="G275" s="106">
        <v>134371</v>
      </c>
      <c r="H275" s="106">
        <f>SUM(Tabelle2[[#This Row],[2024 Fernwärme 
kWh/a]:[2024 Strom 
kWh/a]])</f>
        <v>738312</v>
      </c>
    </row>
    <row r="276" spans="1:8" ht="15">
      <c r="A276" s="103" t="s">
        <v>1166</v>
      </c>
      <c r="B276" s="102" t="s">
        <v>1165</v>
      </c>
      <c r="C276" s="108" t="s">
        <v>32</v>
      </c>
      <c r="D276" s="106">
        <f>SUM(Tabelle2[[#This Row],[2024 Fernwärme 
kWh/a]:[2024 Gas 
kWh/a]])</f>
        <v>7366</v>
      </c>
      <c r="E276" s="106">
        <v>7366</v>
      </c>
      <c r="F276" s="106">
        <v>0</v>
      </c>
      <c r="G276" s="106"/>
      <c r="H276" s="106">
        <f>SUM(Tabelle2[[#This Row],[2024 Fernwärme 
kWh/a]:[2024 Strom 
kWh/a]])</f>
        <v>7366</v>
      </c>
    </row>
    <row r="277" spans="1:8" ht="16.5" customHeight="1">
      <c r="A277" s="101" t="s">
        <v>957</v>
      </c>
      <c r="B277" s="102" t="s">
        <v>2730</v>
      </c>
      <c r="C277" s="101" t="s">
        <v>1461</v>
      </c>
      <c r="D277" s="106">
        <f>SUM(Tabelle2[[#This Row],[2024 Fernwärme 
kWh/a]:[2024 Gas 
kWh/a]])</f>
        <v>0</v>
      </c>
      <c r="E277" s="106">
        <v>0</v>
      </c>
      <c r="F277" s="106">
        <v>0</v>
      </c>
      <c r="G277" s="106">
        <v>15072</v>
      </c>
      <c r="H277" s="106">
        <f>SUM(Tabelle2[[#This Row],[2024 Fernwärme 
kWh/a]:[2024 Strom 
kWh/a]])</f>
        <v>15072</v>
      </c>
    </row>
    <row r="278" spans="1:8" ht="15" customHeight="1">
      <c r="A278" s="103" t="s">
        <v>957</v>
      </c>
      <c r="B278" s="102" t="s">
        <v>956</v>
      </c>
      <c r="C278" s="101"/>
      <c r="D278" s="106">
        <f>SUM(Tabelle2[[#This Row],[2024 Fernwärme 
kWh/a]:[2024 Gas 
kWh/a]])</f>
        <v>0</v>
      </c>
      <c r="E278" s="106">
        <v>0</v>
      </c>
      <c r="F278" s="106">
        <v>0</v>
      </c>
      <c r="G278" s="106">
        <v>25439</v>
      </c>
      <c r="H278" s="106">
        <f>SUM(Tabelle2[[#This Row],[2024 Fernwärme 
kWh/a]:[2024 Strom 
kWh/a]])</f>
        <v>25439</v>
      </c>
    </row>
    <row r="279" spans="1:8" ht="15">
      <c r="A279" s="101" t="s">
        <v>1429</v>
      </c>
      <c r="B279" s="102" t="s">
        <v>1428</v>
      </c>
      <c r="C279" s="101"/>
      <c r="D279" s="106">
        <f>SUM(Tabelle2[[#This Row],[2024 Fernwärme 
kWh/a]:[2024 Gas 
kWh/a]])</f>
        <v>0</v>
      </c>
      <c r="E279" s="106">
        <v>0</v>
      </c>
      <c r="F279" s="106">
        <v>0</v>
      </c>
      <c r="G279" s="106">
        <v>5614</v>
      </c>
      <c r="H279" s="106">
        <f>SUM(Tabelle2[[#This Row],[2024 Fernwärme 
kWh/a]:[2024 Strom 
kWh/a]])</f>
        <v>5614</v>
      </c>
    </row>
    <row r="280" spans="1:8" ht="15">
      <c r="A280" s="101" t="s">
        <v>1162</v>
      </c>
      <c r="B280" s="102" t="s">
        <v>4737</v>
      </c>
      <c r="C280" s="101" t="s">
        <v>32</v>
      </c>
      <c r="D280" s="106">
        <f>SUM(Tabelle2[[#This Row],[2024 Fernwärme 
kWh/a]:[2024 Gas 
kWh/a]])</f>
        <v>290478</v>
      </c>
      <c r="E280" s="106">
        <v>290478</v>
      </c>
      <c r="F280" s="106">
        <v>0</v>
      </c>
      <c r="G280" s="106">
        <v>0</v>
      </c>
      <c r="H280" s="106">
        <f>SUM(Tabelle2[[#This Row],[2024 Fernwärme 
kWh/a]:[2024 Strom 
kWh/a]])</f>
        <v>290478</v>
      </c>
    </row>
    <row r="281" spans="1:8" s="46" customFormat="1" ht="13.5" customHeight="1">
      <c r="A281" s="101" t="s">
        <v>1162</v>
      </c>
      <c r="B281" s="102" t="s">
        <v>1161</v>
      </c>
      <c r="C281" s="101" t="s">
        <v>32</v>
      </c>
      <c r="D281" s="106">
        <f>SUM(Tabelle2[[#This Row],[2024 Fernwärme 
kWh/a]:[2024 Gas 
kWh/a]])</f>
        <v>41128</v>
      </c>
      <c r="E281" s="106">
        <v>41128</v>
      </c>
      <c r="F281" s="106">
        <v>0</v>
      </c>
      <c r="G281" s="106">
        <v>21422</v>
      </c>
      <c r="H281" s="106">
        <f>SUM(Tabelle2[[#This Row],[2024 Fernwärme 
kWh/a]:[2024 Strom 
kWh/a]])</f>
        <v>62550</v>
      </c>
    </row>
    <row r="282" spans="1:8" ht="15">
      <c r="A282" s="103" t="s">
        <v>1162</v>
      </c>
      <c r="B282" s="107" t="s">
        <v>4737</v>
      </c>
      <c r="C282" s="101" t="s">
        <v>32</v>
      </c>
      <c r="D282" s="106">
        <f>SUM(Tabelle2[[#This Row],[2024 Fernwärme 
kWh/a]:[2024 Gas 
kWh/a]])</f>
        <v>197970</v>
      </c>
      <c r="E282" s="106">
        <v>197970</v>
      </c>
      <c r="F282" s="106">
        <v>0</v>
      </c>
      <c r="G282" s="106"/>
      <c r="H282" s="106">
        <f>SUM(Tabelle2[[#This Row],[2024 Fernwärme 
kWh/a]:[2024 Strom 
kWh/a]])</f>
        <v>197970</v>
      </c>
    </row>
    <row r="283" spans="1:8" ht="13.5" customHeight="1">
      <c r="A283" s="101" t="s">
        <v>1157</v>
      </c>
      <c r="B283" s="102" t="s">
        <v>1156</v>
      </c>
      <c r="C283" s="101" t="s">
        <v>32</v>
      </c>
      <c r="D283" s="106">
        <f>SUM(Tabelle2[[#This Row],[2024 Fernwärme 
kWh/a]:[2024 Gas 
kWh/a]])</f>
        <v>167780</v>
      </c>
      <c r="E283" s="106">
        <v>167780</v>
      </c>
      <c r="F283" s="106">
        <v>0</v>
      </c>
      <c r="G283" s="106">
        <v>15453</v>
      </c>
      <c r="H283" s="106">
        <f>SUM(Tabelle2[[#This Row],[2024 Fernwärme 
kWh/a]:[2024 Strom 
kWh/a]])</f>
        <v>183233</v>
      </c>
    </row>
    <row r="284" spans="1:8" ht="15">
      <c r="A284" s="103" t="s">
        <v>1157</v>
      </c>
      <c r="B284" s="102" t="s">
        <v>4738</v>
      </c>
      <c r="C284" s="101" t="s">
        <v>32</v>
      </c>
      <c r="D284" s="106">
        <f>SUM(Tabelle2[[#This Row],[2024 Fernwärme 
kWh/a]:[2024 Gas 
kWh/a]])</f>
        <v>334175</v>
      </c>
      <c r="E284" s="106">
        <v>334175</v>
      </c>
      <c r="F284" s="106">
        <v>0</v>
      </c>
      <c r="G284" s="106">
        <v>79126</v>
      </c>
      <c r="H284" s="106">
        <f>SUM(Tabelle2[[#This Row],[2024 Fernwärme 
kWh/a]:[2024 Strom 
kWh/a]])</f>
        <v>413301</v>
      </c>
    </row>
    <row r="285" spans="1:8" ht="15">
      <c r="A285" s="101" t="s">
        <v>1157</v>
      </c>
      <c r="B285" s="102" t="s">
        <v>4739</v>
      </c>
      <c r="C285" s="101" t="s">
        <v>32</v>
      </c>
      <c r="D285" s="106">
        <f>SUM(Tabelle2[[#This Row],[2024 Fernwärme 
kWh/a]:[2024 Gas 
kWh/a]])</f>
        <v>252149</v>
      </c>
      <c r="E285" s="106">
        <v>252149</v>
      </c>
      <c r="F285" s="106">
        <v>0</v>
      </c>
      <c r="G285" s="106">
        <v>72557</v>
      </c>
      <c r="H285" s="106">
        <f>SUM(Tabelle2[[#This Row],[2024 Fernwärme 
kWh/a]:[2024 Strom 
kWh/a]])</f>
        <v>324706</v>
      </c>
    </row>
    <row r="286" spans="1:8" ht="15" customHeight="1">
      <c r="A286" s="102" t="s">
        <v>631</v>
      </c>
      <c r="B286" s="102" t="s">
        <v>630</v>
      </c>
      <c r="C286" s="101" t="s">
        <v>31</v>
      </c>
      <c r="D286" s="106">
        <f>SUM(Tabelle2[[#This Row],[2024 Fernwärme 
kWh/a]:[2024 Gas 
kWh/a]])</f>
        <v>72304</v>
      </c>
      <c r="E286" s="106">
        <v>0</v>
      </c>
      <c r="F286" s="106">
        <v>72304</v>
      </c>
      <c r="G286" s="106">
        <v>14886</v>
      </c>
      <c r="H286" s="106">
        <f>SUM(Tabelle2[[#This Row],[2024 Fernwärme 
kWh/a]:[2024 Strom 
kWh/a]])</f>
        <v>87190</v>
      </c>
    </row>
    <row r="287" spans="1:8" ht="16.5" customHeight="1">
      <c r="A287" s="102" t="s">
        <v>1045</v>
      </c>
      <c r="B287" s="102" t="s">
        <v>1044</v>
      </c>
      <c r="C287" s="101" t="s">
        <v>31</v>
      </c>
      <c r="D287" s="106">
        <f>SUM(Tabelle2[[#This Row],[2024 Fernwärme 
kWh/a]:[2024 Gas 
kWh/a]])</f>
        <v>86898</v>
      </c>
      <c r="E287" s="106">
        <v>0</v>
      </c>
      <c r="F287" s="106">
        <v>86898</v>
      </c>
      <c r="G287" s="106">
        <v>8724</v>
      </c>
      <c r="H287" s="106">
        <f>SUM(Tabelle2[[#This Row],[2024 Fernwärme 
kWh/a]:[2024 Strom 
kWh/a]])</f>
        <v>95622</v>
      </c>
    </row>
    <row r="288" spans="1:8" s="46" customFormat="1" ht="16.5" customHeight="1">
      <c r="A288" s="104" t="s">
        <v>617</v>
      </c>
      <c r="B288" s="102" t="s">
        <v>615</v>
      </c>
      <c r="C288" s="101"/>
      <c r="D288" s="106">
        <f>SUM(Tabelle2[[#This Row],[2024 Fernwärme 
kWh/a]:[2024 Gas 
kWh/a]])</f>
        <v>0</v>
      </c>
      <c r="E288" s="106">
        <v>0</v>
      </c>
      <c r="F288" s="106">
        <v>0</v>
      </c>
      <c r="G288" s="106">
        <v>5280</v>
      </c>
      <c r="H288" s="106">
        <f>SUM(Tabelle2[[#This Row],[2024 Fernwärme 
kWh/a]:[2024 Strom 
kWh/a]])</f>
        <v>5280</v>
      </c>
    </row>
    <row r="289" spans="1:8" ht="15">
      <c r="A289" s="102" t="s">
        <v>844</v>
      </c>
      <c r="B289" s="102" t="s">
        <v>843</v>
      </c>
      <c r="C289" s="101" t="s">
        <v>32</v>
      </c>
      <c r="D289" s="106">
        <f>SUM(Tabelle2[[#This Row],[2024 Fernwärme 
kWh/a]:[2024 Gas 
kWh/a]])</f>
        <v>682679</v>
      </c>
      <c r="E289" s="106">
        <v>682679</v>
      </c>
      <c r="F289" s="106">
        <v>0</v>
      </c>
      <c r="G289" s="106">
        <v>86761</v>
      </c>
      <c r="H289" s="106">
        <f>SUM(Tabelle2[[#This Row],[2024 Fernwärme 
kWh/a]:[2024 Strom 
kWh/a]])</f>
        <v>769440</v>
      </c>
    </row>
    <row r="290" spans="1:8" ht="15">
      <c r="A290" s="102" t="s">
        <v>1149</v>
      </c>
      <c r="B290" s="102" t="s">
        <v>1148</v>
      </c>
      <c r="C290" s="101" t="s">
        <v>32</v>
      </c>
      <c r="D290" s="106">
        <f>SUM(Tabelle2[[#This Row],[2024 Fernwärme 
kWh/a]:[2024 Gas 
kWh/a]])</f>
        <v>20871</v>
      </c>
      <c r="E290" s="106">
        <v>20871</v>
      </c>
      <c r="F290" s="106">
        <v>0</v>
      </c>
      <c r="G290" s="106">
        <v>4015</v>
      </c>
      <c r="H290" s="106">
        <f>SUM(Tabelle2[[#This Row],[2024 Fernwärme 
kWh/a]:[2024 Strom 
kWh/a]])</f>
        <v>24886</v>
      </c>
    </row>
    <row r="291" spans="1:8" ht="13.5" customHeight="1">
      <c r="A291" s="102" t="s">
        <v>1014</v>
      </c>
      <c r="B291" s="102" t="s">
        <v>1013</v>
      </c>
      <c r="C291" s="101" t="s">
        <v>4724</v>
      </c>
      <c r="D291" s="106">
        <f>SUM(Tabelle2[[#This Row],[2024 Fernwärme 
kWh/a]:[2024 Gas 
kWh/a]])</f>
        <v>757065</v>
      </c>
      <c r="E291" s="106">
        <v>757032</v>
      </c>
      <c r="F291" s="106">
        <v>33</v>
      </c>
      <c r="G291" s="106">
        <v>0</v>
      </c>
      <c r="H291" s="106">
        <f>SUM(Tabelle2[[#This Row],[2024 Fernwärme 
kWh/a]:[2024 Strom 
kWh/a]])</f>
        <v>757065</v>
      </c>
    </row>
    <row r="292" spans="1:8" ht="15" customHeight="1">
      <c r="A292" s="103" t="s">
        <v>1014</v>
      </c>
      <c r="B292" s="102" t="s">
        <v>1013</v>
      </c>
      <c r="C292" s="101"/>
      <c r="D292" s="106">
        <f>SUM(Tabelle2[[#This Row],[2024 Fernwärme 
kWh/a]:[2024 Gas 
kWh/a]])</f>
        <v>0</v>
      </c>
      <c r="E292" s="106">
        <v>0</v>
      </c>
      <c r="F292" s="106">
        <v>0</v>
      </c>
      <c r="G292" s="106">
        <v>88706</v>
      </c>
      <c r="H292" s="106">
        <f>SUM(Tabelle2[[#This Row],[2024 Fernwärme 
kWh/a]:[2024 Strom 
kWh/a]])</f>
        <v>88706</v>
      </c>
    </row>
    <row r="293" spans="1:8" ht="15" customHeight="1">
      <c r="A293" s="103" t="s">
        <v>688</v>
      </c>
      <c r="B293" s="102" t="s">
        <v>687</v>
      </c>
      <c r="C293" s="101"/>
      <c r="D293" s="106">
        <f>SUM(Tabelle2[[#This Row],[2024 Fernwärme 
kWh/a]:[2024 Gas 
kWh/a]])</f>
        <v>0</v>
      </c>
      <c r="E293" s="106">
        <v>0</v>
      </c>
      <c r="F293" s="106">
        <v>0</v>
      </c>
      <c r="G293" s="106">
        <v>500</v>
      </c>
      <c r="H293" s="106">
        <f>SUM(Tabelle2[[#This Row],[2024 Fernwärme 
kWh/a]:[2024 Strom 
kWh/a]])</f>
        <v>500</v>
      </c>
    </row>
    <row r="294" spans="1:8" ht="15" customHeight="1">
      <c r="A294" s="103" t="s">
        <v>774</v>
      </c>
      <c r="B294" s="102" t="s">
        <v>773</v>
      </c>
      <c r="C294" s="101"/>
      <c r="D294" s="106">
        <f>SUM(Tabelle2[[#This Row],[2024 Fernwärme 
kWh/a]:[2024 Gas 
kWh/a]])</f>
        <v>0</v>
      </c>
      <c r="E294" s="106">
        <v>0</v>
      </c>
      <c r="F294" s="106">
        <v>0</v>
      </c>
      <c r="G294" s="106">
        <v>2495</v>
      </c>
      <c r="H294" s="106">
        <f>SUM(Tabelle2[[#This Row],[2024 Fernwärme 
kWh/a]:[2024 Strom 
kWh/a]])</f>
        <v>2495</v>
      </c>
    </row>
    <row r="295" spans="1:8" ht="15">
      <c r="A295" s="103" t="s">
        <v>1136</v>
      </c>
      <c r="B295" s="102" t="s">
        <v>1134</v>
      </c>
      <c r="C295" s="101" t="s">
        <v>31</v>
      </c>
      <c r="D295" s="106">
        <f>SUM(Tabelle2[[#This Row],[2024 Fernwärme 
kWh/a]:[2024 Gas 
kWh/a]])</f>
        <v>701</v>
      </c>
      <c r="E295" s="106">
        <v>0</v>
      </c>
      <c r="F295" s="106">
        <v>701</v>
      </c>
      <c r="G295" s="106">
        <v>1487</v>
      </c>
      <c r="H295" s="106">
        <f>SUM(Tabelle2[[#This Row],[2024 Fernwärme 
kWh/a]:[2024 Strom 
kWh/a]])</f>
        <v>2188</v>
      </c>
    </row>
    <row r="296" spans="1:8" s="46" customFormat="1" ht="15">
      <c r="A296" s="101" t="s">
        <v>1136</v>
      </c>
      <c r="B296" s="102" t="s">
        <v>1134</v>
      </c>
      <c r="C296" s="101" t="s">
        <v>31</v>
      </c>
      <c r="D296" s="106">
        <f>SUM(Tabelle2[[#This Row],[2024 Fernwärme 
kWh/a]:[2024 Gas 
kWh/a]])</f>
        <v>200</v>
      </c>
      <c r="E296" s="106">
        <v>0</v>
      </c>
      <c r="F296" s="106">
        <v>200</v>
      </c>
      <c r="G296" s="106">
        <v>984</v>
      </c>
      <c r="H296" s="106">
        <f>SUM(Tabelle2[[#This Row],[2024 Fernwärme 
kWh/a]:[2024 Strom 
kWh/a]])</f>
        <v>1184</v>
      </c>
    </row>
    <row r="297" spans="1:8" s="46" customFormat="1" ht="15">
      <c r="A297" s="101" t="s">
        <v>1136</v>
      </c>
      <c r="B297" s="102" t="s">
        <v>1134</v>
      </c>
      <c r="C297" s="101" t="s">
        <v>31</v>
      </c>
      <c r="D297" s="106">
        <f>SUM(Tabelle2[[#This Row],[2024 Fernwärme 
kWh/a]:[2024 Gas 
kWh/a]])</f>
        <v>367</v>
      </c>
      <c r="E297" s="106">
        <v>0</v>
      </c>
      <c r="F297" s="106">
        <v>367</v>
      </c>
      <c r="G297" s="106">
        <v>836</v>
      </c>
      <c r="H297" s="106">
        <f>SUM(Tabelle2[[#This Row],[2024 Fernwärme 
kWh/a]:[2024 Strom 
kWh/a]])</f>
        <v>1203</v>
      </c>
    </row>
    <row r="298" spans="1:8" ht="13.5" customHeight="1">
      <c r="A298" s="101" t="s">
        <v>1136</v>
      </c>
      <c r="B298" s="102" t="s">
        <v>1134</v>
      </c>
      <c r="C298" s="101"/>
      <c r="D298" s="106">
        <f>SUM(Tabelle2[[#This Row],[2024 Fernwärme 
kWh/a]:[2024 Gas 
kWh/a]])</f>
        <v>0</v>
      </c>
      <c r="E298" s="106">
        <v>0</v>
      </c>
      <c r="F298" s="106">
        <v>0</v>
      </c>
      <c r="G298" s="106">
        <v>941</v>
      </c>
      <c r="H298" s="106">
        <f>SUM(Tabelle2[[#This Row],[2024 Fernwärme 
kWh/a]:[2024 Strom 
kWh/a]])</f>
        <v>941</v>
      </c>
    </row>
    <row r="299" spans="1:8" ht="15">
      <c r="A299" s="101" t="s">
        <v>1136</v>
      </c>
      <c r="B299" s="102" t="s">
        <v>1134</v>
      </c>
      <c r="C299" s="101" t="s">
        <v>31</v>
      </c>
      <c r="D299" s="106">
        <f>SUM(Tabelle2[[#This Row],[2024 Fernwärme 
kWh/a]:[2024 Gas 
kWh/a]])</f>
        <v>556</v>
      </c>
      <c r="E299" s="106">
        <v>0</v>
      </c>
      <c r="F299" s="106">
        <v>556</v>
      </c>
      <c r="G299" s="106">
        <v>1410</v>
      </c>
      <c r="H299" s="106">
        <f>SUM(Tabelle2[[#This Row],[2024 Fernwärme 
kWh/a]:[2024 Strom 
kWh/a]])</f>
        <v>1966</v>
      </c>
    </row>
    <row r="300" spans="1:8" ht="15">
      <c r="A300" s="101" t="s">
        <v>1136</v>
      </c>
      <c r="B300" s="102" t="s">
        <v>1134</v>
      </c>
      <c r="C300" s="101" t="s">
        <v>31</v>
      </c>
      <c r="D300" s="106">
        <f>SUM(Tabelle2[[#This Row],[2024 Fernwärme 
kWh/a]:[2024 Gas 
kWh/a]])</f>
        <v>111672</v>
      </c>
      <c r="E300" s="106">
        <v>0</v>
      </c>
      <c r="F300" s="106">
        <v>111672</v>
      </c>
      <c r="G300" s="106">
        <v>1306</v>
      </c>
      <c r="H300" s="106">
        <f>SUM(Tabelle2[[#This Row],[2024 Fernwärme 
kWh/a]:[2024 Strom 
kWh/a]])</f>
        <v>112978</v>
      </c>
    </row>
    <row r="301" spans="1:8" ht="15">
      <c r="A301" s="101" t="s">
        <v>1136</v>
      </c>
      <c r="B301" s="102" t="s">
        <v>1134</v>
      </c>
      <c r="C301" s="101" t="s">
        <v>31</v>
      </c>
      <c r="D301" s="106">
        <f>SUM(Tabelle2[[#This Row],[2024 Fernwärme 
kWh/a]:[2024 Gas 
kWh/a]])</f>
        <v>166</v>
      </c>
      <c r="E301" s="106">
        <v>0</v>
      </c>
      <c r="F301" s="106">
        <v>166</v>
      </c>
      <c r="G301" s="106">
        <v>1647</v>
      </c>
      <c r="H301" s="106">
        <f>SUM(Tabelle2[[#This Row],[2024 Fernwärme 
kWh/a]:[2024 Strom 
kWh/a]])</f>
        <v>1813</v>
      </c>
    </row>
    <row r="302" spans="1:8" s="46" customFormat="1" ht="16.5" customHeight="1">
      <c r="A302" s="103" t="s">
        <v>1153</v>
      </c>
      <c r="B302" s="102" t="s">
        <v>1152</v>
      </c>
      <c r="C302" s="101" t="s">
        <v>31</v>
      </c>
      <c r="D302" s="106">
        <f>SUM(Tabelle2[[#This Row],[2024 Fernwärme 
kWh/a]:[2024 Gas 
kWh/a]])</f>
        <v>64400</v>
      </c>
      <c r="E302" s="106">
        <v>0</v>
      </c>
      <c r="F302" s="106">
        <v>64400</v>
      </c>
      <c r="G302" s="106">
        <v>15751</v>
      </c>
      <c r="H302" s="106">
        <f>SUM(Tabelle2[[#This Row],[2024 Fernwärme 
kWh/a]:[2024 Strom 
kWh/a]])</f>
        <v>80151</v>
      </c>
    </row>
    <row r="303" spans="1:8" ht="15">
      <c r="A303" s="103" t="s">
        <v>1616</v>
      </c>
      <c r="B303" s="102" t="s">
        <v>4740</v>
      </c>
      <c r="C303" s="108" t="s">
        <v>32</v>
      </c>
      <c r="D303" s="106">
        <f>SUM(Tabelle2[[#This Row],[2024 Fernwärme 
kWh/a]:[2024 Gas 
kWh/a]])</f>
        <v>154874</v>
      </c>
      <c r="E303" s="106">
        <v>154874</v>
      </c>
      <c r="F303" s="106">
        <v>0</v>
      </c>
      <c r="G303" s="106"/>
      <c r="H303" s="106">
        <f>SUM(Tabelle2[[#This Row],[2024 Fernwärme 
kWh/a]:[2024 Strom 
kWh/a]])</f>
        <v>154874</v>
      </c>
    </row>
    <row r="304" spans="1:8" ht="15">
      <c r="A304" s="103" t="s">
        <v>1145</v>
      </c>
      <c r="B304" s="102" t="s">
        <v>1144</v>
      </c>
      <c r="C304" s="101" t="s">
        <v>4724</v>
      </c>
      <c r="D304" s="106">
        <f>SUM(Tabelle2[[#This Row],[2024 Fernwärme 
kWh/a]:[2024 Gas 
kWh/a]])</f>
        <v>197088</v>
      </c>
      <c r="E304" s="106">
        <v>115318</v>
      </c>
      <c r="F304" s="106">
        <v>81770</v>
      </c>
      <c r="G304" s="106">
        <v>40890</v>
      </c>
      <c r="H304" s="106">
        <f>SUM(Tabelle2[[#This Row],[2024 Fernwärme 
kWh/a]:[2024 Strom 
kWh/a]])</f>
        <v>237978</v>
      </c>
    </row>
    <row r="305" spans="1:8" ht="15">
      <c r="A305" s="102" t="s">
        <v>840</v>
      </c>
      <c r="B305" s="102" t="s">
        <v>2891</v>
      </c>
      <c r="C305" s="101" t="s">
        <v>32</v>
      </c>
      <c r="D305" s="106">
        <f>SUM(Tabelle2[[#This Row],[2024 Fernwärme 
kWh/a]:[2024 Gas 
kWh/a]])</f>
        <v>66813</v>
      </c>
      <c r="E305" s="106">
        <v>66813</v>
      </c>
      <c r="F305" s="106">
        <v>0</v>
      </c>
      <c r="G305" s="106">
        <v>15140</v>
      </c>
      <c r="H305" s="106">
        <f>SUM(Tabelle2[[#This Row],[2024 Fernwärme 
kWh/a]:[2024 Strom 
kWh/a]])</f>
        <v>81953</v>
      </c>
    </row>
    <row r="306" spans="1:8" ht="32.25" customHeight="1">
      <c r="A306" s="102" t="s">
        <v>840</v>
      </c>
      <c r="B306" s="102" t="s">
        <v>839</v>
      </c>
      <c r="C306" s="101" t="s">
        <v>32</v>
      </c>
      <c r="D306" s="106">
        <f>SUM(Tabelle2[[#This Row],[2024 Fernwärme 
kWh/a]:[2024 Gas 
kWh/a]])</f>
        <v>371390</v>
      </c>
      <c r="E306" s="106">
        <v>371390</v>
      </c>
      <c r="F306" s="106">
        <v>0</v>
      </c>
      <c r="G306" s="106">
        <v>68113</v>
      </c>
      <c r="H306" s="106">
        <f>SUM(Tabelle2[[#This Row],[2024 Fernwärme 
kWh/a]:[2024 Strom 
kWh/a]])</f>
        <v>439503</v>
      </c>
    </row>
    <row r="307" spans="1:8" ht="31.5" customHeight="1">
      <c r="A307" s="102" t="s">
        <v>840</v>
      </c>
      <c r="B307" s="102" t="s">
        <v>839</v>
      </c>
      <c r="C307" s="101" t="s">
        <v>31</v>
      </c>
      <c r="D307" s="106">
        <f>SUM(Tabelle2[[#This Row],[2024 Fernwärme 
kWh/a]:[2024 Gas 
kWh/a]])</f>
        <v>8209</v>
      </c>
      <c r="E307" s="106">
        <v>0</v>
      </c>
      <c r="F307" s="106">
        <v>8209</v>
      </c>
      <c r="G307" s="106">
        <v>2025</v>
      </c>
      <c r="H307" s="106">
        <f>SUM(Tabelle2[[#This Row],[2024 Fernwärme 
kWh/a]:[2024 Strom 
kWh/a]])</f>
        <v>10234</v>
      </c>
    </row>
    <row r="308" spans="1:8" ht="15">
      <c r="A308" s="102" t="s">
        <v>1642</v>
      </c>
      <c r="B308" s="102" t="s">
        <v>4741</v>
      </c>
      <c r="C308" s="101" t="s">
        <v>31</v>
      </c>
      <c r="D308" s="106">
        <f>SUM(Tabelle2[[#This Row],[2024 Fernwärme 
kWh/a]:[2024 Gas 
kWh/a]])</f>
        <v>894287</v>
      </c>
      <c r="E308" s="106">
        <v>0</v>
      </c>
      <c r="F308" s="106">
        <v>894287</v>
      </c>
      <c r="G308" s="106">
        <v>0</v>
      </c>
      <c r="H308" s="106">
        <f>SUM(Tabelle2[[#This Row],[2024 Fernwärme 
kWh/a]:[2024 Strom 
kWh/a]])</f>
        <v>894287</v>
      </c>
    </row>
    <row r="309" spans="1:8" ht="17.25" customHeight="1">
      <c r="A309" s="101" t="s">
        <v>1642</v>
      </c>
      <c r="B309" s="102" t="s">
        <v>1641</v>
      </c>
      <c r="C309" s="101" t="s">
        <v>31</v>
      </c>
      <c r="D309" s="106">
        <f>SUM(Tabelle2[[#This Row],[2024 Fernwärme 
kWh/a]:[2024 Gas 
kWh/a]])</f>
        <v>833</v>
      </c>
      <c r="E309" s="106">
        <v>0</v>
      </c>
      <c r="F309" s="106">
        <v>833</v>
      </c>
      <c r="G309" s="106">
        <v>110743</v>
      </c>
      <c r="H309" s="106">
        <f>SUM(Tabelle2[[#This Row],[2024 Fernwärme 
kWh/a]:[2024 Strom 
kWh/a]])</f>
        <v>111576</v>
      </c>
    </row>
    <row r="310" spans="1:8" ht="47.25" customHeight="1">
      <c r="A310" s="103" t="s">
        <v>837</v>
      </c>
      <c r="B310" s="102" t="s">
        <v>836</v>
      </c>
      <c r="C310" s="101" t="s">
        <v>31</v>
      </c>
      <c r="D310" s="106">
        <f>SUM(Tabelle2[[#This Row],[2024 Fernwärme 
kWh/a]:[2024 Gas 
kWh/a]])</f>
        <v>22519</v>
      </c>
      <c r="E310" s="106">
        <v>0</v>
      </c>
      <c r="F310" s="106">
        <v>22519</v>
      </c>
      <c r="G310" s="106">
        <v>1878</v>
      </c>
      <c r="H310" s="106">
        <f>SUM(Tabelle2[[#This Row],[2024 Fernwärme 
kWh/a]:[2024 Strom 
kWh/a]])</f>
        <v>24397</v>
      </c>
    </row>
    <row r="311" spans="1:8" ht="47.25" customHeight="1">
      <c r="A311" s="103" t="s">
        <v>837</v>
      </c>
      <c r="B311" s="102" t="s">
        <v>836</v>
      </c>
      <c r="C311" s="101" t="s">
        <v>31</v>
      </c>
      <c r="D311" s="106">
        <f>SUM(Tabelle2[[#This Row],[2024 Fernwärme 
kWh/a]:[2024 Gas 
kWh/a]])</f>
        <v>37266</v>
      </c>
      <c r="E311" s="106">
        <v>0</v>
      </c>
      <c r="F311" s="106">
        <v>37266</v>
      </c>
      <c r="G311" s="106">
        <v>96192</v>
      </c>
      <c r="H311" s="106">
        <f>SUM(Tabelle2[[#This Row],[2024 Fernwärme 
kWh/a]:[2024 Strom 
kWh/a]])</f>
        <v>133458</v>
      </c>
    </row>
    <row r="312" spans="1:8" s="46" customFormat="1" ht="46.5" customHeight="1">
      <c r="A312" s="104" t="s">
        <v>837</v>
      </c>
      <c r="B312" s="102" t="s">
        <v>836</v>
      </c>
      <c r="C312" s="101" t="s">
        <v>31</v>
      </c>
      <c r="D312" s="106">
        <f>SUM(Tabelle2[[#This Row],[2024 Fernwärme 
kWh/a]:[2024 Gas 
kWh/a]])</f>
        <v>396523</v>
      </c>
      <c r="E312" s="106">
        <v>0</v>
      </c>
      <c r="F312" s="106">
        <v>396523</v>
      </c>
      <c r="G312" s="106">
        <v>0</v>
      </c>
      <c r="H312" s="106">
        <f>SUM(Tabelle2[[#This Row],[2024 Fernwärme 
kWh/a]:[2024 Strom 
kWh/a]])</f>
        <v>396523</v>
      </c>
    </row>
    <row r="313" spans="1:8" ht="16.5" customHeight="1">
      <c r="A313" s="103" t="s">
        <v>564</v>
      </c>
      <c r="B313" s="102" t="s">
        <v>563</v>
      </c>
      <c r="C313" s="101"/>
      <c r="D313" s="106">
        <f>SUM(Tabelle2[[#This Row],[2024 Fernwärme 
kWh/a]:[2024 Gas 
kWh/a]])</f>
        <v>0</v>
      </c>
      <c r="E313" s="106">
        <v>0</v>
      </c>
      <c r="F313" s="106">
        <v>0</v>
      </c>
      <c r="G313" s="106">
        <v>1133</v>
      </c>
      <c r="H313" s="106">
        <f>SUM(Tabelle2[[#This Row],[2024 Fernwärme 
kWh/a]:[2024 Strom 
kWh/a]])</f>
        <v>1133</v>
      </c>
    </row>
    <row r="314" spans="1:8" ht="15">
      <c r="A314" s="103" t="s">
        <v>993</v>
      </c>
      <c r="B314" s="102" t="s">
        <v>1179</v>
      </c>
      <c r="C314" s="101"/>
      <c r="D314" s="106">
        <f>SUM(Tabelle2[[#This Row],[2024 Fernwärme 
kWh/a]:[2024 Gas 
kWh/a]])</f>
        <v>0</v>
      </c>
      <c r="E314" s="106">
        <v>0</v>
      </c>
      <c r="F314" s="106">
        <v>0</v>
      </c>
      <c r="G314" s="106">
        <v>160</v>
      </c>
      <c r="H314" s="106">
        <f>SUM(Tabelle2[[#This Row],[2024 Fernwärme 
kWh/a]:[2024 Strom 
kWh/a]])</f>
        <v>160</v>
      </c>
    </row>
    <row r="315" spans="1:8" ht="15">
      <c r="A315" s="104" t="s">
        <v>717</v>
      </c>
      <c r="B315" s="102" t="s">
        <v>551</v>
      </c>
      <c r="C315" s="101" t="s">
        <v>31</v>
      </c>
      <c r="D315" s="106">
        <f>SUM(Tabelle2[[#This Row],[2024 Fernwärme 
kWh/a]:[2024 Gas 
kWh/a]])</f>
        <v>1049123</v>
      </c>
      <c r="E315" s="106">
        <v>0</v>
      </c>
      <c r="F315" s="106">
        <v>1049123</v>
      </c>
      <c r="G315" s="106">
        <v>17772</v>
      </c>
      <c r="H315" s="106">
        <f>SUM(Tabelle2[[#This Row],[2024 Fernwärme 
kWh/a]:[2024 Strom 
kWh/a]])</f>
        <v>1066895</v>
      </c>
    </row>
    <row r="316" spans="1:8" ht="15">
      <c r="A316" s="103" t="s">
        <v>717</v>
      </c>
      <c r="B316" s="102" t="s">
        <v>1609</v>
      </c>
      <c r="C316" s="101" t="s">
        <v>31</v>
      </c>
      <c r="D316" s="106">
        <f>SUM(Tabelle2[[#This Row],[2024 Fernwärme 
kWh/a]:[2024 Gas 
kWh/a]])</f>
        <v>772551</v>
      </c>
      <c r="E316" s="106">
        <v>0</v>
      </c>
      <c r="F316" s="106">
        <v>772551</v>
      </c>
      <c r="G316" s="106">
        <v>0</v>
      </c>
      <c r="H316" s="106">
        <f>SUM(Tabelle2[[#This Row],[2024 Fernwärme 
kWh/a]:[2024 Strom 
kWh/a]])</f>
        <v>772551</v>
      </c>
    </row>
    <row r="317" spans="1:8" ht="15">
      <c r="A317" s="101" t="s">
        <v>4743</v>
      </c>
      <c r="B317" s="102" t="s">
        <v>4742</v>
      </c>
      <c r="C317" s="101"/>
      <c r="D317" s="106">
        <f>SUM(Tabelle2[[#This Row],[2024 Fernwärme 
kWh/a]:[2024 Gas 
kWh/a]])</f>
        <v>0</v>
      </c>
      <c r="E317" s="106">
        <v>0</v>
      </c>
      <c r="F317" s="106">
        <v>0</v>
      </c>
      <c r="G317" s="106">
        <v>80920</v>
      </c>
      <c r="H317" s="106">
        <f>SUM(Tabelle2[[#This Row],[2024 Fernwärme 
kWh/a]:[2024 Strom 
kWh/a]])</f>
        <v>80920</v>
      </c>
    </row>
    <row r="318" spans="1:8" ht="15">
      <c r="A318" s="101" t="s">
        <v>717</v>
      </c>
      <c r="B318" s="102" t="s">
        <v>716</v>
      </c>
      <c r="C318" s="101"/>
      <c r="D318" s="106">
        <f>SUM(Tabelle2[[#This Row],[2024 Fernwärme 
kWh/a]:[2024 Gas 
kWh/a]])</f>
        <v>0</v>
      </c>
      <c r="E318" s="106">
        <v>0</v>
      </c>
      <c r="F318" s="106">
        <v>0</v>
      </c>
      <c r="G318" s="106">
        <v>24843</v>
      </c>
      <c r="H318" s="106">
        <f>SUM(Tabelle2[[#This Row],[2024 Fernwärme 
kWh/a]:[2024 Strom 
kWh/a]])</f>
        <v>24843</v>
      </c>
    </row>
    <row r="319" spans="1:8" ht="15">
      <c r="A319" s="103" t="s">
        <v>717</v>
      </c>
      <c r="B319" s="102" t="s">
        <v>3050</v>
      </c>
      <c r="C319" s="101" t="s">
        <v>1461</v>
      </c>
      <c r="D319" s="106">
        <f>SUM(Tabelle2[[#This Row],[2024 Fernwärme 
kWh/a]:[2024 Gas 
kWh/a]])</f>
        <v>0</v>
      </c>
      <c r="E319" s="106">
        <v>0</v>
      </c>
      <c r="F319" s="106">
        <v>0</v>
      </c>
      <c r="G319" s="106">
        <v>59638</v>
      </c>
      <c r="H319" s="106">
        <f>SUM(Tabelle2[[#This Row],[2024 Fernwärme 
kWh/a]:[2024 Strom 
kWh/a]])</f>
        <v>59638</v>
      </c>
    </row>
    <row r="320" spans="1:8" ht="15">
      <c r="A320" s="103" t="s">
        <v>597</v>
      </c>
      <c r="B320" s="102" t="s">
        <v>596</v>
      </c>
      <c r="C320" s="101"/>
      <c r="D320" s="106">
        <f>SUM(Tabelle2[[#This Row],[2024 Fernwärme 
kWh/a]:[2024 Gas 
kWh/a]])</f>
        <v>0</v>
      </c>
      <c r="E320" s="106">
        <v>0</v>
      </c>
      <c r="F320" s="106">
        <v>0</v>
      </c>
      <c r="G320" s="106">
        <v>91298</v>
      </c>
      <c r="H320" s="106">
        <f>SUM(Tabelle2[[#This Row],[2024 Fernwärme 
kWh/a]:[2024 Strom 
kWh/a]])</f>
        <v>91298</v>
      </c>
    </row>
    <row r="321" spans="1:8" ht="16.5" customHeight="1">
      <c r="A321" s="101" t="s">
        <v>1633</v>
      </c>
      <c r="B321" s="102" t="s">
        <v>1632</v>
      </c>
      <c r="C321" s="101"/>
      <c r="D321" s="106">
        <f>SUM(Tabelle2[[#This Row],[2024 Fernwärme 
kWh/a]:[2024 Gas 
kWh/a]])</f>
        <v>0</v>
      </c>
      <c r="E321" s="106">
        <v>0</v>
      </c>
      <c r="F321" s="106">
        <v>0</v>
      </c>
      <c r="G321" s="106">
        <v>10512</v>
      </c>
      <c r="H321" s="106">
        <f>SUM(Tabelle2[[#This Row],[2024 Fernwärme 
kWh/a]:[2024 Strom 
kWh/a]])</f>
        <v>10512</v>
      </c>
    </row>
    <row r="322" spans="1:8" ht="16.5" customHeight="1">
      <c r="A322" s="101" t="s">
        <v>636</v>
      </c>
      <c r="B322" s="102" t="s">
        <v>635</v>
      </c>
      <c r="C322" s="101"/>
      <c r="D322" s="106">
        <f>SUM(Tabelle2[[#This Row],[2024 Fernwärme 
kWh/a]:[2024 Gas 
kWh/a]])</f>
        <v>0</v>
      </c>
      <c r="E322" s="106">
        <v>0</v>
      </c>
      <c r="F322" s="106">
        <v>0</v>
      </c>
      <c r="G322" s="106">
        <v>1378</v>
      </c>
      <c r="H322" s="106">
        <f>SUM(Tabelle2[[#This Row],[2024 Fernwärme 
kWh/a]:[2024 Strom 
kWh/a]])</f>
        <v>1378</v>
      </c>
    </row>
    <row r="323" spans="1:8" ht="15">
      <c r="A323" s="103" t="s">
        <v>1599</v>
      </c>
      <c r="B323" s="102" t="s">
        <v>1598</v>
      </c>
      <c r="C323" s="101" t="s">
        <v>31</v>
      </c>
      <c r="D323" s="106">
        <f>SUM(Tabelle2[[#This Row],[2024 Fernwärme 
kWh/a]:[2024 Gas 
kWh/a]])</f>
        <v>34475</v>
      </c>
      <c r="E323" s="106">
        <v>0</v>
      </c>
      <c r="F323" s="106">
        <v>34475</v>
      </c>
      <c r="G323" s="106">
        <v>0</v>
      </c>
      <c r="H323" s="106">
        <f>SUM(Tabelle2[[#This Row],[2024 Fernwärme 
kWh/a]:[2024 Strom 
kWh/a]])</f>
        <v>34475</v>
      </c>
    </row>
    <row r="324" spans="1:8" ht="15">
      <c r="A324" s="101" t="s">
        <v>1599</v>
      </c>
      <c r="B324" s="102" t="s">
        <v>1598</v>
      </c>
      <c r="C324" s="101"/>
      <c r="D324" s="106">
        <f>SUM(Tabelle2[[#This Row],[2024 Fernwärme 
kWh/a]:[2024 Gas 
kWh/a]])</f>
        <v>0</v>
      </c>
      <c r="E324" s="106">
        <v>0</v>
      </c>
      <c r="F324" s="106">
        <v>0</v>
      </c>
      <c r="G324" s="106">
        <v>6300</v>
      </c>
      <c r="H324" s="106">
        <f>SUM(Tabelle2[[#This Row],[2024 Fernwärme 
kWh/a]:[2024 Strom 
kWh/a]])</f>
        <v>6300</v>
      </c>
    </row>
    <row r="325" spans="1:8" ht="17.25" customHeight="1">
      <c r="A325" s="101" t="s">
        <v>552</v>
      </c>
      <c r="B325" s="102" t="s">
        <v>550</v>
      </c>
      <c r="C325" s="101"/>
      <c r="D325" s="106">
        <f>SUM(Tabelle2[[#This Row],[2024 Fernwärme 
kWh/a]:[2024 Gas 
kWh/a]])</f>
        <v>0</v>
      </c>
      <c r="E325" s="106">
        <v>0</v>
      </c>
      <c r="F325" s="106">
        <v>0</v>
      </c>
      <c r="G325" s="106">
        <v>12968</v>
      </c>
      <c r="H325" s="106">
        <f>SUM(Tabelle2[[#This Row],[2024 Fernwärme 
kWh/a]:[2024 Strom 
kWh/a]])</f>
        <v>12968</v>
      </c>
    </row>
    <row r="326" spans="1:8" ht="15">
      <c r="A326" s="103" t="s">
        <v>533</v>
      </c>
      <c r="B326" s="102" t="s">
        <v>531</v>
      </c>
      <c r="C326" s="101" t="s">
        <v>32</v>
      </c>
      <c r="D326" s="106">
        <f>SUM(Tabelle2[[#This Row],[2024 Fernwärme 
kWh/a]:[2024 Gas 
kWh/a]])</f>
        <v>107259</v>
      </c>
      <c r="E326" s="106">
        <v>107259</v>
      </c>
      <c r="F326" s="106">
        <v>0</v>
      </c>
      <c r="G326" s="106">
        <v>14096</v>
      </c>
      <c r="H326" s="106">
        <f>SUM(Tabelle2[[#This Row],[2024 Fernwärme 
kWh/a]:[2024 Strom 
kWh/a]])</f>
        <v>121355</v>
      </c>
    </row>
    <row r="327" spans="1:8" ht="30">
      <c r="A327" s="105" t="s">
        <v>1140</v>
      </c>
      <c r="B327" s="102" t="s">
        <v>2432</v>
      </c>
      <c r="C327" s="101" t="s">
        <v>32</v>
      </c>
      <c r="D327" s="106">
        <f>SUM(Tabelle2[[#This Row],[2024 Fernwärme 
kWh/a]:[2024 Gas 
kWh/a]])</f>
        <v>105906</v>
      </c>
      <c r="E327" s="106">
        <v>105906</v>
      </c>
      <c r="F327" s="106">
        <v>0</v>
      </c>
      <c r="G327" s="106">
        <v>9670</v>
      </c>
      <c r="H327" s="106">
        <f>SUM(Tabelle2[[#This Row],[2024 Fernwärme 
kWh/a]:[2024 Strom 
kWh/a]])</f>
        <v>115576</v>
      </c>
    </row>
    <row r="328" spans="1:8" ht="15">
      <c r="A328" s="101" t="s">
        <v>1140</v>
      </c>
      <c r="B328" s="102" t="s">
        <v>1139</v>
      </c>
      <c r="C328" s="101" t="s">
        <v>32</v>
      </c>
      <c r="D328" s="106">
        <f>SUM(Tabelle2[[#This Row],[2024 Fernwärme 
kWh/a]:[2024 Gas 
kWh/a]])</f>
        <v>290328</v>
      </c>
      <c r="E328" s="106">
        <v>290328</v>
      </c>
      <c r="F328" s="106">
        <v>0</v>
      </c>
      <c r="G328" s="106">
        <v>53289</v>
      </c>
      <c r="H328" s="106">
        <f>SUM(Tabelle2[[#This Row],[2024 Fernwärme 
kWh/a]:[2024 Strom 
kWh/a]])</f>
        <v>343617</v>
      </c>
    </row>
    <row r="329" spans="1:8" ht="15">
      <c r="A329" s="101" t="s">
        <v>1702</v>
      </c>
      <c r="B329" s="102" t="s">
        <v>1701</v>
      </c>
      <c r="C329" s="101" t="s">
        <v>31</v>
      </c>
      <c r="D329" s="106">
        <f>SUM(Tabelle2[[#This Row],[2024 Fernwärme 
kWh/a]:[2024 Gas 
kWh/a]])</f>
        <v>7795</v>
      </c>
      <c r="E329" s="106">
        <v>0</v>
      </c>
      <c r="F329" s="106">
        <v>7795</v>
      </c>
      <c r="G329" s="106">
        <v>4844</v>
      </c>
      <c r="H329" s="106">
        <f>SUM(Tabelle2[[#This Row],[2024 Fernwärme 
kWh/a]:[2024 Strom 
kWh/a]])</f>
        <v>12639</v>
      </c>
    </row>
    <row r="330" spans="1:8" s="46" customFormat="1" ht="17.25" customHeight="1">
      <c r="A330" s="101" t="s">
        <v>1472</v>
      </c>
      <c r="B330" s="102" t="s">
        <v>2017</v>
      </c>
      <c r="C330" s="101"/>
      <c r="D330" s="106">
        <f>SUM(Tabelle2[[#This Row],[2024 Fernwärme 
kWh/a]:[2024 Gas 
kWh/a]])</f>
        <v>0</v>
      </c>
      <c r="E330" s="106">
        <v>0</v>
      </c>
      <c r="F330" s="106">
        <v>0</v>
      </c>
      <c r="G330" s="106">
        <v>9481</v>
      </c>
      <c r="H330" s="106">
        <f>SUM(Tabelle2[[#This Row],[2024 Fernwärme 
kWh/a]:[2024 Strom 
kWh/a]])</f>
        <v>9481</v>
      </c>
    </row>
    <row r="331" spans="1:8" ht="13.5" customHeight="1">
      <c r="A331" s="101" t="s">
        <v>1472</v>
      </c>
      <c r="B331" s="102" t="s">
        <v>2017</v>
      </c>
      <c r="C331" s="101"/>
      <c r="D331" s="106">
        <f>SUM(Tabelle2[[#This Row],[2024 Fernwärme 
kWh/a]:[2024 Gas 
kWh/a]])</f>
        <v>0</v>
      </c>
      <c r="E331" s="106">
        <v>0</v>
      </c>
      <c r="F331" s="106">
        <v>0</v>
      </c>
      <c r="G331" s="106">
        <v>4559</v>
      </c>
      <c r="H331" s="106">
        <f>SUM(Tabelle2[[#This Row],[2024 Fernwärme 
kWh/a]:[2024 Strom 
kWh/a]])</f>
        <v>4559</v>
      </c>
    </row>
    <row r="332" spans="1:8" ht="15" customHeight="1">
      <c r="A332" s="103" t="s">
        <v>1472</v>
      </c>
      <c r="B332" s="102" t="s">
        <v>2017</v>
      </c>
      <c r="C332" s="101"/>
      <c r="D332" s="106">
        <f>SUM(Tabelle2[[#This Row],[2024 Fernwärme 
kWh/a]:[2024 Gas 
kWh/a]])</f>
        <v>0</v>
      </c>
      <c r="E332" s="106">
        <v>0</v>
      </c>
      <c r="F332" s="106">
        <v>0</v>
      </c>
      <c r="G332" s="106">
        <v>7916</v>
      </c>
      <c r="H332" s="106">
        <f>SUM(Tabelle2[[#This Row],[2024 Fernwärme 
kWh/a]:[2024 Strom 
kWh/a]])</f>
        <v>7916</v>
      </c>
    </row>
    <row r="333" spans="1:8" ht="15">
      <c r="A333" s="103" t="s">
        <v>1052</v>
      </c>
      <c r="B333" s="102" t="s">
        <v>1051</v>
      </c>
      <c r="C333" s="101"/>
      <c r="D333" s="106">
        <f>SUM(Tabelle2[[#This Row],[2024 Fernwärme 
kWh/a]:[2024 Gas 
kWh/a]])</f>
        <v>0</v>
      </c>
      <c r="E333" s="106">
        <v>0</v>
      </c>
      <c r="F333" s="106">
        <v>0</v>
      </c>
      <c r="G333" s="106">
        <v>2565</v>
      </c>
      <c r="H333" s="106">
        <f>SUM(Tabelle2[[#This Row],[2024 Fernwärme 
kWh/a]:[2024 Strom 
kWh/a]])</f>
        <v>2565</v>
      </c>
    </row>
    <row r="334" spans="1:8" ht="15">
      <c r="A334" s="101" t="s">
        <v>1023</v>
      </c>
      <c r="B334" s="102" t="s">
        <v>1022</v>
      </c>
      <c r="C334" s="101" t="s">
        <v>32</v>
      </c>
      <c r="D334" s="106">
        <f>SUM(Tabelle2[[#This Row],[2024 Fernwärme 
kWh/a]:[2024 Gas 
kWh/a]])</f>
        <v>122625</v>
      </c>
      <c r="E334" s="106">
        <v>122625</v>
      </c>
      <c r="F334" s="106">
        <v>0</v>
      </c>
      <c r="G334" s="106">
        <v>0</v>
      </c>
      <c r="H334" s="106">
        <f>SUM(Tabelle2[[#This Row],[2024 Fernwärme 
kWh/a]:[2024 Strom 
kWh/a]])</f>
        <v>122625</v>
      </c>
    </row>
    <row r="335" spans="1:8" ht="15" customHeight="1">
      <c r="A335" s="101" t="s">
        <v>1023</v>
      </c>
      <c r="B335" s="102" t="s">
        <v>1022</v>
      </c>
      <c r="C335" s="101" t="s">
        <v>4724</v>
      </c>
      <c r="D335" s="106">
        <f>SUM(Tabelle2[[#This Row],[2024 Fernwärme 
kWh/a]:[2024 Gas 
kWh/a]])</f>
        <v>133987</v>
      </c>
      <c r="E335" s="106">
        <v>133909</v>
      </c>
      <c r="F335" s="106">
        <v>78</v>
      </c>
      <c r="G335" s="106">
        <v>11656</v>
      </c>
      <c r="H335" s="106">
        <f>SUM(Tabelle2[[#This Row],[2024 Fernwärme 
kWh/a]:[2024 Strom 
kWh/a]])</f>
        <v>145643</v>
      </c>
    </row>
    <row r="336" spans="1:8" ht="13.5" customHeight="1">
      <c r="A336" s="101" t="s">
        <v>1023</v>
      </c>
      <c r="B336" s="102" t="s">
        <v>1022</v>
      </c>
      <c r="C336" s="101" t="s">
        <v>32</v>
      </c>
      <c r="D336" s="106">
        <f>SUM(Tabelle2[[#This Row],[2024 Fernwärme 
kWh/a]:[2024 Gas 
kWh/a]])</f>
        <v>427859</v>
      </c>
      <c r="E336" s="106">
        <v>427859</v>
      </c>
      <c r="F336" s="106">
        <v>0</v>
      </c>
      <c r="G336" s="106">
        <v>59408</v>
      </c>
      <c r="H336" s="106">
        <f>SUM(Tabelle2[[#This Row],[2024 Fernwärme 
kWh/a]:[2024 Strom 
kWh/a]])</f>
        <v>487267</v>
      </c>
    </row>
    <row r="337" spans="1:8" ht="15">
      <c r="A337" s="103" t="s">
        <v>761</v>
      </c>
      <c r="B337" s="102" t="s">
        <v>760</v>
      </c>
      <c r="C337" s="101"/>
      <c r="D337" s="106">
        <f>SUM(Tabelle2[[#This Row],[2024 Fernwärme 
kWh/a]:[2024 Gas 
kWh/a]])</f>
        <v>0</v>
      </c>
      <c r="E337" s="106">
        <v>0</v>
      </c>
      <c r="F337" s="106">
        <v>0</v>
      </c>
      <c r="G337" s="106">
        <v>28745</v>
      </c>
      <c r="H337" s="106">
        <f>SUM(Tabelle2[[#This Row],[2024 Fernwärme 
kWh/a]:[2024 Strom 
kWh/a]])</f>
        <v>28745</v>
      </c>
    </row>
    <row r="338" spans="1:8" ht="15">
      <c r="A338" s="103" t="s">
        <v>507</v>
      </c>
      <c r="B338" s="102" t="s">
        <v>833</v>
      </c>
      <c r="C338" s="101"/>
      <c r="D338" s="106">
        <f>SUM(Tabelle2[[#This Row],[2024 Fernwärme 
kWh/a]:[2024 Gas 
kWh/a]])</f>
        <v>0</v>
      </c>
      <c r="E338" s="106">
        <v>0</v>
      </c>
      <c r="F338" s="106">
        <v>0</v>
      </c>
      <c r="G338" s="106">
        <v>119945</v>
      </c>
      <c r="H338" s="106">
        <f>SUM(Tabelle2[[#This Row],[2024 Fernwärme 
kWh/a]:[2024 Strom 
kWh/a]])</f>
        <v>119945</v>
      </c>
    </row>
    <row r="339" spans="1:8" s="46" customFormat="1" ht="15">
      <c r="A339" s="103" t="s">
        <v>507</v>
      </c>
      <c r="B339" s="102" t="s">
        <v>4714</v>
      </c>
      <c r="C339" s="101" t="s">
        <v>32</v>
      </c>
      <c r="D339" s="106">
        <f>SUM(Tabelle2[[#This Row],[2024 Fernwärme 
kWh/a]:[2024 Gas 
kWh/a]])</f>
        <v>326190</v>
      </c>
      <c r="E339" s="106">
        <v>326190</v>
      </c>
      <c r="F339" s="106">
        <v>0</v>
      </c>
      <c r="G339" s="106">
        <v>0</v>
      </c>
      <c r="H339" s="106">
        <f>SUM(Tabelle2[[#This Row],[2024 Fernwärme 
kWh/a]:[2024 Strom 
kWh/a]])</f>
        <v>326190</v>
      </c>
    </row>
    <row r="340" spans="1:8" ht="15" customHeight="1">
      <c r="A340" s="103" t="s">
        <v>507</v>
      </c>
      <c r="B340" s="102" t="s">
        <v>4715</v>
      </c>
      <c r="C340" s="101"/>
      <c r="D340" s="106">
        <f>SUM(Tabelle2[[#This Row],[2024 Fernwärme 
kWh/a]:[2024 Gas 
kWh/a]])</f>
        <v>0</v>
      </c>
      <c r="E340" s="106">
        <v>0</v>
      </c>
      <c r="F340" s="106">
        <v>0</v>
      </c>
      <c r="G340" s="106">
        <v>99039</v>
      </c>
      <c r="H340" s="106">
        <f>SUM(Tabelle2[[#This Row],[2024 Fernwärme 
kWh/a]:[2024 Strom 
kWh/a]])</f>
        <v>99039</v>
      </c>
    </row>
    <row r="341" spans="1:8" ht="15">
      <c r="A341" s="103" t="s">
        <v>1519</v>
      </c>
      <c r="B341" s="102" t="s">
        <v>1518</v>
      </c>
      <c r="C341" s="101"/>
      <c r="D341" s="106">
        <f>SUM(Tabelle2[[#This Row],[2024 Fernwärme 
kWh/a]:[2024 Gas 
kWh/a]])</f>
        <v>0</v>
      </c>
      <c r="E341" s="106">
        <v>0</v>
      </c>
      <c r="F341" s="106">
        <v>0</v>
      </c>
      <c r="G341" s="106">
        <v>4465</v>
      </c>
      <c r="H341" s="106">
        <f>SUM(Tabelle2[[#This Row],[2024 Fernwärme 
kWh/a]:[2024 Strom 
kWh/a]])</f>
        <v>4465</v>
      </c>
    </row>
    <row r="342" spans="1:8" ht="15">
      <c r="A342" s="103" t="s">
        <v>685</v>
      </c>
      <c r="B342" s="102" t="s">
        <v>683</v>
      </c>
      <c r="C342" s="101"/>
      <c r="D342" s="106">
        <f>SUM(Tabelle2[[#This Row],[2024 Fernwärme 
kWh/a]:[2024 Gas 
kWh/a]])</f>
        <v>0</v>
      </c>
      <c r="E342" s="106">
        <v>0</v>
      </c>
      <c r="F342" s="106">
        <v>0</v>
      </c>
      <c r="G342" s="106">
        <v>750</v>
      </c>
      <c r="H342" s="106">
        <f>SUM(Tabelle2[[#This Row],[2024 Fernwärme 
kWh/a]:[2024 Strom 
kWh/a]])</f>
        <v>750</v>
      </c>
    </row>
    <row r="343" spans="1:8" ht="15" customHeight="1">
      <c r="A343" s="101" t="s">
        <v>829</v>
      </c>
      <c r="B343" s="102" t="s">
        <v>1058</v>
      </c>
      <c r="C343" s="101" t="s">
        <v>31</v>
      </c>
      <c r="D343" s="106">
        <f>SUM(Tabelle2[[#This Row],[2024 Fernwärme 
kWh/a]:[2024 Gas 
kWh/a]])</f>
        <v>1249059</v>
      </c>
      <c r="E343" s="106">
        <v>0</v>
      </c>
      <c r="F343" s="106">
        <v>1249059</v>
      </c>
      <c r="G343" s="106">
        <v>8457</v>
      </c>
      <c r="H343" s="106">
        <f>SUM(Tabelle2[[#This Row],[2024 Fernwärme 
kWh/a]:[2024 Strom 
kWh/a]])</f>
        <v>1257516</v>
      </c>
    </row>
    <row r="344" spans="1:8" ht="15">
      <c r="A344" s="101" t="s">
        <v>829</v>
      </c>
      <c r="B344" s="102" t="s">
        <v>828</v>
      </c>
      <c r="C344" s="101"/>
      <c r="D344" s="106">
        <f>SUM(Tabelle2[[#This Row],[2024 Fernwärme 
kWh/a]:[2024 Gas 
kWh/a]])</f>
        <v>0</v>
      </c>
      <c r="E344" s="106">
        <v>0</v>
      </c>
      <c r="F344" s="106">
        <v>0</v>
      </c>
      <c r="G344" s="106">
        <v>75695</v>
      </c>
      <c r="H344" s="106">
        <f>SUM(Tabelle2[[#This Row],[2024 Fernwärme 
kWh/a]:[2024 Strom 
kWh/a]])</f>
        <v>75695</v>
      </c>
    </row>
    <row r="345" spans="1:8" ht="15">
      <c r="A345" s="101" t="s">
        <v>829</v>
      </c>
      <c r="B345" s="102" t="s">
        <v>828</v>
      </c>
      <c r="C345" s="101"/>
      <c r="D345" s="106">
        <f>SUM(Tabelle2[[#This Row],[2024 Fernwärme 
kWh/a]:[2024 Gas 
kWh/a]])</f>
        <v>0</v>
      </c>
      <c r="E345" s="106">
        <v>0</v>
      </c>
      <c r="F345" s="106">
        <v>0</v>
      </c>
      <c r="G345" s="106">
        <v>57540</v>
      </c>
      <c r="H345" s="106">
        <f>SUM(Tabelle2[[#This Row],[2024 Fernwärme 
kWh/a]:[2024 Strom 
kWh/a]])</f>
        <v>57540</v>
      </c>
    </row>
    <row r="346" spans="1:8" ht="15">
      <c r="A346" s="101" t="s">
        <v>829</v>
      </c>
      <c r="B346" s="102" t="s">
        <v>828</v>
      </c>
      <c r="C346" s="101"/>
      <c r="D346" s="106">
        <f>SUM(Tabelle2[[#This Row],[2024 Fernwärme 
kWh/a]:[2024 Gas 
kWh/a]])</f>
        <v>0</v>
      </c>
      <c r="E346" s="106">
        <v>0</v>
      </c>
      <c r="F346" s="106">
        <v>0</v>
      </c>
      <c r="G346" s="106">
        <v>5670</v>
      </c>
      <c r="H346" s="106">
        <f>SUM(Tabelle2[[#This Row],[2024 Fernwärme 
kWh/a]:[2024 Strom 
kWh/a]])</f>
        <v>5670</v>
      </c>
    </row>
    <row r="347" spans="1:8" ht="15.75" customHeight="1">
      <c r="A347" s="102" t="s">
        <v>639</v>
      </c>
      <c r="B347" s="102" t="s">
        <v>638</v>
      </c>
      <c r="C347" s="101"/>
      <c r="D347" s="106">
        <f>SUM(Tabelle2[[#This Row],[2024 Fernwärme 
kWh/a]:[2024 Gas 
kWh/a]])</f>
        <v>0</v>
      </c>
      <c r="E347" s="106">
        <v>0</v>
      </c>
      <c r="F347" s="106">
        <v>0</v>
      </c>
      <c r="G347" s="106">
        <v>29517</v>
      </c>
      <c r="H347" s="106">
        <f>SUM(Tabelle2[[#This Row],[2024 Fernwärme 
kWh/a]:[2024 Strom 
kWh/a]])</f>
        <v>29517</v>
      </c>
    </row>
    <row r="348" spans="1:8" ht="15" customHeight="1">
      <c r="A348" s="102" t="s">
        <v>1511</v>
      </c>
      <c r="B348" s="102" t="s">
        <v>1943</v>
      </c>
      <c r="C348" s="101"/>
      <c r="D348" s="106">
        <f>SUM(Tabelle2[[#This Row],[2024 Fernwärme 
kWh/a]:[2024 Gas 
kWh/a]])</f>
        <v>0</v>
      </c>
      <c r="E348" s="106">
        <v>0</v>
      </c>
      <c r="F348" s="106">
        <v>0</v>
      </c>
      <c r="G348" s="106">
        <v>749</v>
      </c>
      <c r="H348" s="106">
        <f>SUM(Tabelle2[[#This Row],[2024 Fernwärme 
kWh/a]:[2024 Strom 
kWh/a]])</f>
        <v>749</v>
      </c>
    </row>
    <row r="349" spans="1:8" s="46" customFormat="1" ht="15">
      <c r="A349" s="104" t="s">
        <v>1131</v>
      </c>
      <c r="B349" s="102" t="s">
        <v>1130</v>
      </c>
      <c r="C349" s="101" t="s">
        <v>32</v>
      </c>
      <c r="D349" s="106">
        <f>SUM(Tabelle2[[#This Row],[2024 Fernwärme 
kWh/a]:[2024 Gas 
kWh/a]])</f>
        <v>42611</v>
      </c>
      <c r="E349" s="106">
        <v>42611</v>
      </c>
      <c r="F349" s="106">
        <v>0</v>
      </c>
      <c r="G349" s="106">
        <v>41480</v>
      </c>
      <c r="H349" s="106">
        <f>SUM(Tabelle2[[#This Row],[2024 Fernwärme 
kWh/a]:[2024 Strom 
kWh/a]])</f>
        <v>84091</v>
      </c>
    </row>
    <row r="350" spans="1:8" ht="15">
      <c r="A350" s="103" t="s">
        <v>1131</v>
      </c>
      <c r="B350" s="102" t="s">
        <v>1130</v>
      </c>
      <c r="C350" s="101"/>
      <c r="D350" s="106">
        <f>SUM(Tabelle2[[#This Row],[2024 Fernwärme 
kWh/a]:[2024 Gas 
kWh/a]])</f>
        <v>0</v>
      </c>
      <c r="E350" s="106">
        <v>0</v>
      </c>
      <c r="F350" s="106">
        <v>0</v>
      </c>
      <c r="G350" s="106"/>
      <c r="H350" s="106">
        <f>SUM(Tabelle2[[#This Row],[2024 Fernwärme 
kWh/a]:[2024 Strom 
kWh/a]])</f>
        <v>0</v>
      </c>
    </row>
    <row r="351" spans="1:8" ht="15">
      <c r="A351" s="104" t="s">
        <v>1445</v>
      </c>
      <c r="B351" s="102" t="s">
        <v>1444</v>
      </c>
      <c r="C351" s="101"/>
      <c r="D351" s="106">
        <f>SUM(Tabelle2[[#This Row],[2024 Fernwärme 
kWh/a]:[2024 Gas 
kWh/a]])</f>
        <v>0</v>
      </c>
      <c r="E351" s="106">
        <v>0</v>
      </c>
      <c r="F351" s="106">
        <v>0</v>
      </c>
      <c r="G351" s="106">
        <v>6095</v>
      </c>
      <c r="H351" s="106">
        <f>SUM(Tabelle2[[#This Row],[2024 Fernwärme 
kWh/a]:[2024 Strom 
kWh/a]])</f>
        <v>6095</v>
      </c>
    </row>
    <row r="352" spans="1:8" ht="15">
      <c r="A352" s="104" t="s">
        <v>945</v>
      </c>
      <c r="B352" s="102" t="s">
        <v>944</v>
      </c>
      <c r="C352" s="101" t="s">
        <v>31</v>
      </c>
      <c r="D352" s="106">
        <f>SUM(Tabelle2[[#This Row],[2024 Fernwärme 
kWh/a]:[2024 Gas 
kWh/a]])</f>
        <v>31494</v>
      </c>
      <c r="E352" s="106">
        <v>0</v>
      </c>
      <c r="F352" s="106">
        <v>31494</v>
      </c>
      <c r="G352" s="106">
        <v>2152</v>
      </c>
      <c r="H352" s="106">
        <f>SUM(Tabelle2[[#This Row],[2024 Fernwärme 
kWh/a]:[2024 Strom 
kWh/a]])</f>
        <v>33646</v>
      </c>
    </row>
    <row r="353" spans="1:8" ht="17.25" customHeight="1">
      <c r="A353" s="103" t="s">
        <v>822</v>
      </c>
      <c r="B353" s="102" t="s">
        <v>995</v>
      </c>
      <c r="C353" s="101" t="s">
        <v>31</v>
      </c>
      <c r="D353" s="106">
        <f>SUM(Tabelle2[[#This Row],[2024 Fernwärme 
kWh/a]:[2024 Gas 
kWh/a]])</f>
        <v>40049</v>
      </c>
      <c r="E353" s="106">
        <v>0</v>
      </c>
      <c r="F353" s="106">
        <v>40049</v>
      </c>
      <c r="G353" s="106">
        <v>0</v>
      </c>
      <c r="H353" s="106">
        <f>SUM(Tabelle2[[#This Row],[2024 Fernwärme 
kWh/a]:[2024 Strom 
kWh/a]])</f>
        <v>40049</v>
      </c>
    </row>
    <row r="354" spans="1:8" ht="13.5" customHeight="1">
      <c r="A354" s="101" t="s">
        <v>822</v>
      </c>
      <c r="B354" s="102" t="s">
        <v>820</v>
      </c>
      <c r="C354" s="101" t="s">
        <v>31</v>
      </c>
      <c r="D354" s="106">
        <f>SUM(Tabelle2[[#This Row],[2024 Fernwärme 
kWh/a]:[2024 Gas 
kWh/a]])</f>
        <v>0</v>
      </c>
      <c r="E354" s="106">
        <v>0</v>
      </c>
      <c r="F354" s="106">
        <v>0</v>
      </c>
      <c r="G354" s="106">
        <v>1456</v>
      </c>
      <c r="H354" s="106">
        <f>SUM(Tabelle2[[#This Row],[2024 Fernwärme 
kWh/a]:[2024 Strom 
kWh/a]])</f>
        <v>1456</v>
      </c>
    </row>
    <row r="355" spans="1:8" ht="13.5" customHeight="1">
      <c r="A355" s="102" t="s">
        <v>822</v>
      </c>
      <c r="B355" s="102" t="s">
        <v>820</v>
      </c>
      <c r="C355" s="101" t="s">
        <v>31</v>
      </c>
      <c r="D355" s="106">
        <f>SUM(Tabelle2[[#This Row],[2024 Fernwärme 
kWh/a]:[2024 Gas 
kWh/a]])</f>
        <v>477390</v>
      </c>
      <c r="E355" s="106">
        <v>0</v>
      </c>
      <c r="F355" s="106">
        <v>477390</v>
      </c>
      <c r="G355" s="106">
        <v>110649</v>
      </c>
      <c r="H355" s="106">
        <f>SUM(Tabelle2[[#This Row],[2024 Fernwärme 
kWh/a]:[2024 Strom 
kWh/a]])</f>
        <v>588039</v>
      </c>
    </row>
    <row r="356" spans="1:8" ht="15">
      <c r="A356" s="101" t="s">
        <v>669</v>
      </c>
      <c r="B356" s="102" t="s">
        <v>668</v>
      </c>
      <c r="C356" s="101" t="s">
        <v>31</v>
      </c>
      <c r="D356" s="106">
        <f>SUM(Tabelle2[[#This Row],[2024 Fernwärme 
kWh/a]:[2024 Gas 
kWh/a]])</f>
        <v>15140</v>
      </c>
      <c r="E356" s="106">
        <v>0</v>
      </c>
      <c r="F356" s="106">
        <v>15140</v>
      </c>
      <c r="G356" s="106">
        <v>207</v>
      </c>
      <c r="H356" s="106">
        <f>SUM(Tabelle2[[#This Row],[2024 Fernwärme 
kWh/a]:[2024 Strom 
kWh/a]])</f>
        <v>15347</v>
      </c>
    </row>
    <row r="357" spans="1:8" ht="13.5" customHeight="1">
      <c r="A357" s="101" t="s">
        <v>1586</v>
      </c>
      <c r="B357" s="102" t="s">
        <v>1585</v>
      </c>
      <c r="C357" s="101" t="s">
        <v>32</v>
      </c>
      <c r="D357" s="106">
        <f>SUM(Tabelle2[[#This Row],[2024 Fernwärme 
kWh/a]:[2024 Gas 
kWh/a]])</f>
        <v>349857</v>
      </c>
      <c r="E357" s="106">
        <v>349857</v>
      </c>
      <c r="F357" s="106">
        <v>0</v>
      </c>
      <c r="G357" s="106">
        <v>0</v>
      </c>
      <c r="H357" s="106">
        <f>SUM(Tabelle2[[#This Row],[2024 Fernwärme 
kWh/a]:[2024 Strom 
kWh/a]])</f>
        <v>349857</v>
      </c>
    </row>
    <row r="358" spans="1:8" s="46" customFormat="1" ht="15">
      <c r="A358" s="101" t="s">
        <v>730</v>
      </c>
      <c r="B358" s="102" t="s">
        <v>729</v>
      </c>
      <c r="C358" s="101" t="s">
        <v>31</v>
      </c>
      <c r="D358" s="106">
        <f>SUM(Tabelle2[[#This Row],[2024 Fernwärme 
kWh/a]:[2024 Gas 
kWh/a]])</f>
        <v>52779</v>
      </c>
      <c r="E358" s="106">
        <v>0</v>
      </c>
      <c r="F358" s="106">
        <v>52779</v>
      </c>
      <c r="G358" s="106">
        <v>2590</v>
      </c>
      <c r="H358" s="106">
        <f>SUM(Tabelle2[[#This Row],[2024 Fernwärme 
kWh/a]:[2024 Strom 
kWh/a]])</f>
        <v>55369</v>
      </c>
    </row>
    <row r="359" spans="1:8" ht="15" customHeight="1">
      <c r="A359" s="101" t="s">
        <v>1261</v>
      </c>
      <c r="B359" s="102" t="s">
        <v>2017</v>
      </c>
      <c r="C359" s="101"/>
      <c r="D359" s="106">
        <f>SUM(Tabelle2[[#This Row],[2024 Fernwärme 
kWh/a]:[2024 Gas 
kWh/a]])</f>
        <v>0</v>
      </c>
      <c r="E359" s="106">
        <v>0</v>
      </c>
      <c r="F359" s="106">
        <v>0</v>
      </c>
      <c r="G359" s="106">
        <v>1095</v>
      </c>
      <c r="H359" s="106">
        <f>SUM(Tabelle2[[#This Row],[2024 Fernwärme 
kWh/a]:[2024 Strom 
kWh/a]])</f>
        <v>1095</v>
      </c>
    </row>
    <row r="360" spans="1:8" ht="16.5" customHeight="1">
      <c r="A360" s="101" t="s">
        <v>1305</v>
      </c>
      <c r="B360" s="102" t="s">
        <v>2017</v>
      </c>
      <c r="C360" s="101"/>
      <c r="D360" s="106">
        <f>SUM(Tabelle2[[#This Row],[2024 Fernwärme 
kWh/a]:[2024 Gas 
kWh/a]])</f>
        <v>0</v>
      </c>
      <c r="E360" s="106">
        <v>0</v>
      </c>
      <c r="F360" s="106">
        <v>0</v>
      </c>
      <c r="G360" s="106">
        <v>1900</v>
      </c>
      <c r="H360" s="106">
        <f>SUM(Tabelle2[[#This Row],[2024 Fernwärme 
kWh/a]:[2024 Strom 
kWh/a]])</f>
        <v>1900</v>
      </c>
    </row>
    <row r="361" spans="1:8" ht="16.5" customHeight="1">
      <c r="A361" s="101" t="s">
        <v>1092</v>
      </c>
      <c r="B361" s="102" t="s">
        <v>4716</v>
      </c>
      <c r="C361" s="101" t="s">
        <v>31</v>
      </c>
      <c r="D361" s="106">
        <f>SUM(Tabelle2[[#This Row],[2024 Fernwärme 
kWh/a]:[2024 Gas 
kWh/a]])</f>
        <v>519218</v>
      </c>
      <c r="E361" s="106">
        <v>0</v>
      </c>
      <c r="F361" s="106">
        <v>519218</v>
      </c>
      <c r="G361" s="106">
        <v>0</v>
      </c>
      <c r="H361" s="106">
        <f>SUM(Tabelle2[[#This Row],[2024 Fernwärme 
kWh/a]:[2024 Strom 
kWh/a]])</f>
        <v>519218</v>
      </c>
    </row>
    <row r="362" spans="1:8" ht="15">
      <c r="A362" s="101" t="s">
        <v>1092</v>
      </c>
      <c r="B362" s="102" t="s">
        <v>1127</v>
      </c>
      <c r="C362" s="101"/>
      <c r="D362" s="106">
        <f>SUM(Tabelle2[[#This Row],[2024 Fernwärme 
kWh/a]:[2024 Gas 
kWh/a]])</f>
        <v>0</v>
      </c>
      <c r="E362" s="106">
        <v>0</v>
      </c>
      <c r="F362" s="106">
        <v>0</v>
      </c>
      <c r="G362" s="106">
        <v>579</v>
      </c>
      <c r="H362" s="106">
        <f>SUM(Tabelle2[[#This Row],[2024 Fernwärme 
kWh/a]:[2024 Strom 
kWh/a]])</f>
        <v>579</v>
      </c>
    </row>
    <row r="363" spans="1:8" ht="15">
      <c r="A363" s="102" t="s">
        <v>1092</v>
      </c>
      <c r="B363" s="102" t="s">
        <v>1127</v>
      </c>
      <c r="C363" s="101"/>
      <c r="D363" s="106">
        <f>SUM(Tabelle2[[#This Row],[2024 Fernwärme 
kWh/a]:[2024 Gas 
kWh/a]])</f>
        <v>0</v>
      </c>
      <c r="E363" s="106">
        <v>0</v>
      </c>
      <c r="F363" s="106">
        <v>0</v>
      </c>
      <c r="G363" s="106">
        <v>55539</v>
      </c>
      <c r="H363" s="106">
        <f>SUM(Tabelle2[[#This Row],[2024 Fernwärme 
kWh/a]:[2024 Strom 
kWh/a]])</f>
        <v>55539</v>
      </c>
    </row>
    <row r="364" spans="1:8" ht="16.5" customHeight="1">
      <c r="A364" s="104" t="s">
        <v>1092</v>
      </c>
      <c r="B364" s="102" t="s">
        <v>4717</v>
      </c>
      <c r="C364" s="101" t="s">
        <v>32</v>
      </c>
      <c r="D364" s="106">
        <f>SUM(Tabelle2[[#This Row],[2024 Fernwärme 
kWh/a]:[2024 Gas 
kWh/a]])</f>
        <v>29595</v>
      </c>
      <c r="E364" s="106">
        <v>29595</v>
      </c>
      <c r="F364" s="106">
        <v>0</v>
      </c>
      <c r="G364" s="106">
        <v>0</v>
      </c>
      <c r="H364" s="106">
        <f>SUM(Tabelle2[[#This Row],[2024 Fernwärme 
kWh/a]:[2024 Strom 
kWh/a]])</f>
        <v>29595</v>
      </c>
    </row>
    <row r="365" spans="1:8" ht="15">
      <c r="A365" s="104" t="s">
        <v>1092</v>
      </c>
      <c r="B365" s="102" t="s">
        <v>1091</v>
      </c>
      <c r="C365" s="101" t="s">
        <v>4754</v>
      </c>
      <c r="D365" s="106">
        <f>SUM(Tabelle2[[#This Row],[2024 Fernwärme 
kWh/a]:[2024 Gas 
kWh/a]])</f>
        <v>857914</v>
      </c>
      <c r="E365" s="106">
        <v>857914</v>
      </c>
      <c r="F365" s="106">
        <v>0</v>
      </c>
      <c r="G365" s="106">
        <v>13310</v>
      </c>
      <c r="H365" s="106">
        <f>SUM(Tabelle2[[#This Row],[2024 Fernwärme 
kWh/a]:[2024 Strom 
kWh/a]])</f>
        <v>871224</v>
      </c>
    </row>
    <row r="366" spans="1:8" ht="17.25" customHeight="1">
      <c r="A366" s="101" t="s">
        <v>1504</v>
      </c>
      <c r="B366" s="102" t="s">
        <v>1502</v>
      </c>
      <c r="C366" s="101" t="s">
        <v>31</v>
      </c>
      <c r="D366" s="106">
        <f>SUM(Tabelle2[[#This Row],[2024 Fernwärme 
kWh/a]:[2024 Gas 
kWh/a]])</f>
        <v>172464</v>
      </c>
      <c r="E366" s="106">
        <v>0</v>
      </c>
      <c r="F366" s="106">
        <v>172464</v>
      </c>
      <c r="G366" s="106">
        <v>590</v>
      </c>
      <c r="H366" s="106">
        <f>SUM(Tabelle2[[#This Row],[2024 Fernwärme 
kWh/a]:[2024 Strom 
kWh/a]])</f>
        <v>173054</v>
      </c>
    </row>
    <row r="367" spans="1:8" ht="31.5" customHeight="1">
      <c r="A367" s="101" t="s">
        <v>500</v>
      </c>
      <c r="B367" s="102" t="s">
        <v>4755</v>
      </c>
      <c r="C367" s="101"/>
      <c r="D367" s="106">
        <f>SUM(Tabelle2[[#This Row],[2024 Fernwärme 
kWh/a]:[2024 Gas 
kWh/a]])</f>
        <v>0</v>
      </c>
      <c r="E367" s="106">
        <v>0</v>
      </c>
      <c r="F367" s="106">
        <v>0</v>
      </c>
      <c r="G367" s="106">
        <v>3077</v>
      </c>
      <c r="H367" s="106">
        <f>SUM(Tabelle2[[#This Row],[2024 Fernwärme 
kWh/a]:[2024 Strom 
kWh/a]])</f>
        <v>3077</v>
      </c>
    </row>
    <row r="368" spans="1:8" ht="31.5" customHeight="1">
      <c r="A368" s="101" t="s">
        <v>500</v>
      </c>
      <c r="B368" s="102" t="s">
        <v>4755</v>
      </c>
      <c r="C368" s="101"/>
      <c r="D368" s="106">
        <f>SUM(Tabelle2[[#This Row],[2024 Fernwärme 
kWh/a]:[2024 Gas 
kWh/a]])</f>
        <v>0</v>
      </c>
      <c r="E368" s="106">
        <v>0</v>
      </c>
      <c r="F368" s="106">
        <v>0</v>
      </c>
      <c r="G368" s="106">
        <v>1695</v>
      </c>
      <c r="H368" s="106">
        <f>SUM(Tabelle2[[#This Row],[2024 Fernwärme 
kWh/a]:[2024 Strom 
kWh/a]])</f>
        <v>1695</v>
      </c>
    </row>
    <row r="369" spans="1:8" ht="15">
      <c r="A369" s="101" t="s">
        <v>1409</v>
      </c>
      <c r="B369" s="102" t="s">
        <v>1408</v>
      </c>
      <c r="C369" s="101" t="s">
        <v>31</v>
      </c>
      <c r="D369" s="106">
        <f>SUM(Tabelle2[[#This Row],[2024 Fernwärme 
kWh/a]:[2024 Gas 
kWh/a]])</f>
        <v>46054</v>
      </c>
      <c r="E369" s="106">
        <v>0</v>
      </c>
      <c r="F369" s="106">
        <v>46054</v>
      </c>
      <c r="G369" s="106">
        <v>6807</v>
      </c>
      <c r="H369" s="106">
        <f>SUM(Tabelle2[[#This Row],[2024 Fernwärme 
kWh/a]:[2024 Strom 
kWh/a]])</f>
        <v>52861</v>
      </c>
    </row>
    <row r="370" spans="1:8" ht="30" customHeight="1">
      <c r="A370" s="103" t="s">
        <v>1647</v>
      </c>
      <c r="B370" s="102" t="s">
        <v>1646</v>
      </c>
      <c r="C370" s="101" t="s">
        <v>32</v>
      </c>
      <c r="D370" s="106">
        <f>SUM(Tabelle2[[#This Row],[2024 Fernwärme 
kWh/a]:[2024 Gas 
kWh/a]])</f>
        <v>290283</v>
      </c>
      <c r="E370" s="106">
        <v>290283</v>
      </c>
      <c r="F370" s="106">
        <v>0</v>
      </c>
      <c r="G370" s="106">
        <v>55241</v>
      </c>
      <c r="H370" s="106">
        <f>SUM(Tabelle2[[#This Row],[2024 Fernwärme 
kWh/a]:[2024 Strom 
kWh/a]])</f>
        <v>345524</v>
      </c>
    </row>
    <row r="371" spans="1:8" ht="16.5" customHeight="1">
      <c r="A371" s="101" t="s">
        <v>817</v>
      </c>
      <c r="B371" s="102" t="s">
        <v>816</v>
      </c>
      <c r="C371" s="101" t="s">
        <v>32</v>
      </c>
      <c r="D371" s="106">
        <f>SUM(Tabelle2[[#This Row],[2024 Fernwärme 
kWh/a]:[2024 Gas 
kWh/a]])</f>
        <v>317184</v>
      </c>
      <c r="E371" s="106">
        <v>317184</v>
      </c>
      <c r="F371" s="106">
        <v>0</v>
      </c>
      <c r="G371" s="106">
        <v>72716</v>
      </c>
      <c r="H371" s="106">
        <f>SUM(Tabelle2[[#This Row],[2024 Fernwärme 
kWh/a]:[2024 Strom 
kWh/a]])</f>
        <v>389900</v>
      </c>
    </row>
    <row r="372" spans="1:8" ht="13.5" customHeight="1">
      <c r="A372" s="103" t="s">
        <v>813</v>
      </c>
      <c r="B372" s="102" t="s">
        <v>812</v>
      </c>
      <c r="C372" s="101"/>
      <c r="D372" s="106">
        <f>SUM(Tabelle2[[#This Row],[2024 Fernwärme 
kWh/a]:[2024 Gas 
kWh/a]])</f>
        <v>0</v>
      </c>
      <c r="E372" s="106">
        <v>0</v>
      </c>
      <c r="F372" s="106">
        <v>0</v>
      </c>
      <c r="G372" s="106">
        <v>108679</v>
      </c>
      <c r="H372" s="106">
        <f>SUM(Tabelle2[[#This Row],[2024 Fernwärme 
kWh/a]:[2024 Strom 
kWh/a]])</f>
        <v>108679</v>
      </c>
    </row>
    <row r="373" spans="1:8" ht="16.5" customHeight="1">
      <c r="A373" s="105" t="s">
        <v>813</v>
      </c>
      <c r="B373" s="102" t="s">
        <v>812</v>
      </c>
      <c r="C373" s="101" t="s">
        <v>31</v>
      </c>
      <c r="D373" s="106">
        <f>SUM(Tabelle2[[#This Row],[2024 Fernwärme 
kWh/a]:[2024 Gas 
kWh/a]])</f>
        <v>316766</v>
      </c>
      <c r="E373" s="106">
        <v>0</v>
      </c>
      <c r="F373" s="106">
        <v>316766</v>
      </c>
      <c r="G373" s="106">
        <v>0</v>
      </c>
      <c r="H373" s="106">
        <f>SUM(Tabelle2[[#This Row],[2024 Fernwärme 
kWh/a]:[2024 Strom 
kWh/a]])</f>
        <v>316766</v>
      </c>
    </row>
    <row r="374" spans="1:8" ht="16.5" customHeight="1">
      <c r="A374" s="103" t="s">
        <v>813</v>
      </c>
      <c r="B374" s="102" t="s">
        <v>4718</v>
      </c>
      <c r="C374" s="101" t="s">
        <v>4751</v>
      </c>
      <c r="D374" s="106">
        <f>SUM(Tabelle2[[#This Row],[2024 Fernwärme 
kWh/a]:[2024 Gas 
kWh/a]])</f>
        <v>415207</v>
      </c>
      <c r="E374" s="106">
        <v>415207</v>
      </c>
      <c r="F374" s="106">
        <v>0</v>
      </c>
      <c r="G374" s="106">
        <v>0</v>
      </c>
      <c r="H374" s="106">
        <f>SUM(Tabelle2[[#This Row],[2024 Fernwärme 
kWh/a]:[2024 Strom 
kWh/a]])</f>
        <v>415207</v>
      </c>
    </row>
    <row r="375" spans="1:8" ht="15">
      <c r="A375" s="103" t="s">
        <v>908</v>
      </c>
      <c r="B375" s="102" t="s">
        <v>906</v>
      </c>
      <c r="C375" s="101" t="s">
        <v>32</v>
      </c>
      <c r="D375" s="106">
        <f>SUM(Tabelle2[[#This Row],[2024 Fernwärme 
kWh/a]:[2024 Gas 
kWh/a]])</f>
        <v>162431</v>
      </c>
      <c r="E375" s="106">
        <v>162431</v>
      </c>
      <c r="F375" s="106">
        <v>0</v>
      </c>
      <c r="G375" s="106">
        <v>4617</v>
      </c>
      <c r="H375" s="106">
        <f>SUM(Tabelle2[[#This Row],[2024 Fernwärme 
kWh/a]:[2024 Strom 
kWh/a]])</f>
        <v>167048</v>
      </c>
    </row>
    <row r="376" spans="1:8" ht="15">
      <c r="A376" s="103" t="s">
        <v>908</v>
      </c>
      <c r="B376" s="102" t="s">
        <v>906</v>
      </c>
      <c r="C376" s="101"/>
      <c r="D376" s="106">
        <f>SUM(Tabelle2[[#This Row],[2024 Fernwärme 
kWh/a]:[2024 Gas 
kWh/a]])</f>
        <v>0</v>
      </c>
      <c r="E376" s="106">
        <v>0</v>
      </c>
      <c r="F376" s="106">
        <v>0</v>
      </c>
      <c r="G376" s="106">
        <v>17805</v>
      </c>
      <c r="H376" s="106">
        <f>SUM(Tabelle2[[#This Row],[2024 Fernwärme 
kWh/a]:[2024 Strom 
kWh/a]])</f>
        <v>17805</v>
      </c>
    </row>
    <row r="377" spans="1:8" ht="16.5" customHeight="1">
      <c r="A377" s="103" t="s">
        <v>650</v>
      </c>
      <c r="B377" s="102" t="s">
        <v>649</v>
      </c>
      <c r="C377" s="101"/>
      <c r="D377" s="106">
        <f>SUM(Tabelle2[[#This Row],[2024 Fernwärme 
kWh/a]:[2024 Gas 
kWh/a]])</f>
        <v>0</v>
      </c>
      <c r="E377" s="106">
        <v>0</v>
      </c>
      <c r="F377" s="106">
        <v>0</v>
      </c>
      <c r="G377" s="106">
        <v>54685</v>
      </c>
      <c r="H377" s="106">
        <f>SUM(Tabelle2[[#This Row],[2024 Fernwärme 
kWh/a]:[2024 Strom 
kWh/a]])</f>
        <v>54685</v>
      </c>
    </row>
    <row r="378" spans="1:8" ht="15">
      <c r="A378" s="105" t="s">
        <v>1492</v>
      </c>
      <c r="B378" s="102" t="s">
        <v>1996</v>
      </c>
      <c r="C378" s="101"/>
      <c r="D378" s="106">
        <f>SUM(Tabelle2[[#This Row],[2024 Fernwärme 
kWh/a]:[2024 Gas 
kWh/a]])</f>
        <v>0</v>
      </c>
      <c r="E378" s="106">
        <v>0</v>
      </c>
      <c r="F378" s="106">
        <v>0</v>
      </c>
      <c r="G378" s="106">
        <v>4849</v>
      </c>
      <c r="H378" s="106">
        <f>SUM(Tabelle2[[#This Row],[2024 Fernwärme 
kWh/a]:[2024 Strom 
kWh/a]])</f>
        <v>4849</v>
      </c>
    </row>
    <row r="379" spans="1:8" ht="17.25" customHeight="1">
      <c r="A379" s="104" t="s">
        <v>1492</v>
      </c>
      <c r="B379" s="102" t="s">
        <v>1996</v>
      </c>
      <c r="C379" s="101"/>
      <c r="D379" s="106">
        <f>SUM(Tabelle2[[#This Row],[2024 Fernwärme 
kWh/a]:[2024 Gas 
kWh/a]])</f>
        <v>0</v>
      </c>
      <c r="E379" s="106">
        <v>0</v>
      </c>
      <c r="F379" s="106">
        <v>0</v>
      </c>
      <c r="G379" s="106">
        <v>7671</v>
      </c>
      <c r="H379" s="106">
        <f>SUM(Tabelle2[[#This Row],[2024 Fernwärme 
kWh/a]:[2024 Strom 
kWh/a]])</f>
        <v>7671</v>
      </c>
    </row>
    <row r="380" spans="1:8" ht="15.75" customHeight="1">
      <c r="A380" s="104" t="s">
        <v>1492</v>
      </c>
      <c r="B380" s="102" t="s">
        <v>1996</v>
      </c>
      <c r="C380" s="101"/>
      <c r="D380" s="106">
        <f>SUM(Tabelle2[[#This Row],[2024 Fernwärme 
kWh/a]:[2024 Gas 
kWh/a]])</f>
        <v>0</v>
      </c>
      <c r="E380" s="106">
        <v>0</v>
      </c>
      <c r="F380" s="106">
        <v>0</v>
      </c>
      <c r="G380" s="106">
        <v>7530</v>
      </c>
      <c r="H380" s="106">
        <f>SUM(Tabelle2[[#This Row],[2024 Fernwärme 
kWh/a]:[2024 Strom 
kWh/a]])</f>
        <v>7530</v>
      </c>
    </row>
    <row r="381" spans="1:8" ht="30" customHeight="1">
      <c r="A381" s="103" t="s">
        <v>1462</v>
      </c>
      <c r="B381" s="102" t="s">
        <v>1572</v>
      </c>
      <c r="C381" s="101" t="s">
        <v>31</v>
      </c>
      <c r="D381" s="106">
        <f>SUM(Tabelle2[[#This Row],[2024 Fernwärme 
kWh/a]:[2024 Gas 
kWh/a]])</f>
        <v>403577</v>
      </c>
      <c r="E381" s="106">
        <v>0</v>
      </c>
      <c r="F381" s="106">
        <v>403577</v>
      </c>
      <c r="G381" s="106">
        <v>13686</v>
      </c>
      <c r="H381" s="106">
        <f>SUM(Tabelle2[[#This Row],[2024 Fernwärme 
kWh/a]:[2024 Strom 
kWh/a]])</f>
        <v>417263</v>
      </c>
    </row>
    <row r="382" spans="1:8" ht="27.6" customHeight="1">
      <c r="A382" s="103" t="s">
        <v>1462</v>
      </c>
      <c r="B382" s="102" t="s">
        <v>1572</v>
      </c>
      <c r="C382" s="101"/>
      <c r="D382" s="106">
        <f>SUM(Tabelle2[[#This Row],[2024 Fernwärme 
kWh/a]:[2024 Gas 
kWh/a]])</f>
        <v>0</v>
      </c>
      <c r="E382" s="106">
        <v>0</v>
      </c>
      <c r="F382" s="106">
        <v>0</v>
      </c>
      <c r="G382" s="106">
        <v>51680</v>
      </c>
      <c r="H382" s="106">
        <f>SUM(Tabelle2[[#This Row],[2024 Fernwärme 
kWh/a]:[2024 Strom 
kWh/a]])</f>
        <v>51680</v>
      </c>
    </row>
    <row r="383" spans="1:8" ht="13.5" customHeight="1">
      <c r="A383" s="103" t="s">
        <v>1462</v>
      </c>
      <c r="B383" s="102" t="s">
        <v>2036</v>
      </c>
      <c r="C383" s="101" t="s">
        <v>1461</v>
      </c>
      <c r="D383" s="106">
        <f>SUM(Tabelle2[[#This Row],[2024 Fernwärme 
kWh/a]:[2024 Gas 
kWh/a]])</f>
        <v>0</v>
      </c>
      <c r="E383" s="106">
        <v>0</v>
      </c>
      <c r="F383" s="106">
        <v>0</v>
      </c>
      <c r="G383" s="106">
        <v>12720</v>
      </c>
      <c r="H383" s="106">
        <f>SUM(Tabelle2[[#This Row],[2024 Fernwärme 
kWh/a]:[2024 Strom 
kWh/a]])</f>
        <v>12720</v>
      </c>
    </row>
    <row r="384" spans="1:8" ht="15" customHeight="1">
      <c r="A384" s="103" t="s">
        <v>1121</v>
      </c>
      <c r="B384" s="102" t="s">
        <v>1120</v>
      </c>
      <c r="C384" s="101" t="s">
        <v>32</v>
      </c>
      <c r="D384" s="106">
        <f>SUM(Tabelle2[[#This Row],[2024 Fernwärme 
kWh/a]:[2024 Gas 
kWh/a]])</f>
        <v>81381</v>
      </c>
      <c r="E384" s="106">
        <v>81381</v>
      </c>
      <c r="F384" s="106">
        <v>0</v>
      </c>
      <c r="G384" s="106">
        <v>10894</v>
      </c>
      <c r="H384" s="106">
        <f>SUM(Tabelle2[[#This Row],[2024 Fernwärme 
kWh/a]:[2024 Strom 
kWh/a]])</f>
        <v>92275</v>
      </c>
    </row>
    <row r="385" spans="1:8" ht="15">
      <c r="A385" s="103" t="s">
        <v>1035</v>
      </c>
      <c r="B385" s="102" t="s">
        <v>1034</v>
      </c>
      <c r="C385" s="101" t="s">
        <v>31</v>
      </c>
      <c r="D385" s="106">
        <f>SUM(Tabelle2[[#This Row],[2024 Fernwärme 
kWh/a]:[2024 Gas 
kWh/a]])</f>
        <v>14390</v>
      </c>
      <c r="E385" s="106">
        <v>0</v>
      </c>
      <c r="F385" s="106">
        <v>14390</v>
      </c>
      <c r="G385" s="106">
        <v>4148</v>
      </c>
      <c r="H385" s="106">
        <f>SUM(Tabelle2[[#This Row],[2024 Fernwärme 
kWh/a]:[2024 Strom 
kWh/a]])</f>
        <v>18538</v>
      </c>
    </row>
    <row r="386" spans="1:8" ht="15">
      <c r="A386" s="103" t="s">
        <v>1435</v>
      </c>
      <c r="B386" s="102" t="s">
        <v>1434</v>
      </c>
      <c r="C386" s="101"/>
      <c r="D386" s="106">
        <f>SUM(Tabelle2[[#This Row],[2024 Fernwärme 
kWh/a]:[2024 Gas 
kWh/a]])</f>
        <v>0</v>
      </c>
      <c r="E386" s="106">
        <v>0</v>
      </c>
      <c r="F386" s="106">
        <v>0</v>
      </c>
      <c r="G386" s="106">
        <v>1211</v>
      </c>
      <c r="H386" s="106">
        <f>SUM(Tabelle2[[#This Row],[2024 Fernwärme 
kWh/a]:[2024 Strom 
kWh/a]])</f>
        <v>1211</v>
      </c>
    </row>
    <row r="387" spans="1:8" ht="15">
      <c r="A387" s="103" t="s">
        <v>1117</v>
      </c>
      <c r="B387" s="102" t="s">
        <v>1116</v>
      </c>
      <c r="C387" s="101" t="s">
        <v>4724</v>
      </c>
      <c r="D387" s="106">
        <f>SUM(Tabelle2[[#This Row],[2024 Fernwärme 
kWh/a]:[2024 Gas 
kWh/a]])</f>
        <v>168300</v>
      </c>
      <c r="E387" s="106">
        <v>168156</v>
      </c>
      <c r="F387" s="106">
        <v>144</v>
      </c>
      <c r="G387" s="106">
        <v>5059</v>
      </c>
      <c r="H387" s="106">
        <f>SUM(Tabelle2[[#This Row],[2024 Fernwärme 
kWh/a]:[2024 Strom 
kWh/a]])</f>
        <v>173359</v>
      </c>
    </row>
    <row r="388" spans="1:8" ht="15">
      <c r="A388" s="103" t="s">
        <v>1117</v>
      </c>
      <c r="B388" s="102" t="s">
        <v>1116</v>
      </c>
      <c r="C388" s="101" t="s">
        <v>31</v>
      </c>
      <c r="D388" s="106">
        <f>SUM(Tabelle2[[#This Row],[2024 Fernwärme 
kWh/a]:[2024 Gas 
kWh/a]])</f>
        <v>0</v>
      </c>
      <c r="E388" s="106">
        <v>0</v>
      </c>
      <c r="F388" s="106">
        <v>0</v>
      </c>
      <c r="G388" s="106">
        <v>21158</v>
      </c>
      <c r="H388" s="106">
        <f>SUM(Tabelle2[[#This Row],[2024 Fernwärme 
kWh/a]:[2024 Strom 
kWh/a]])</f>
        <v>21158</v>
      </c>
    </row>
    <row r="389" spans="1:8" ht="15" customHeight="1">
      <c r="A389" s="103" t="s">
        <v>1340</v>
      </c>
      <c r="B389" s="102" t="s">
        <v>1339</v>
      </c>
      <c r="C389" s="101" t="s">
        <v>31</v>
      </c>
      <c r="D389" s="106">
        <f>SUM(Tabelle2[[#This Row],[2024 Fernwärme 
kWh/a]:[2024 Gas 
kWh/a]])</f>
        <v>37349</v>
      </c>
      <c r="E389" s="106">
        <v>0</v>
      </c>
      <c r="F389" s="106">
        <v>37349</v>
      </c>
      <c r="G389" s="106">
        <v>10537</v>
      </c>
      <c r="H389" s="106">
        <f>SUM(Tabelle2[[#This Row],[2024 Fernwärme 
kWh/a]:[2024 Strom 
kWh/a]])</f>
        <v>47886</v>
      </c>
    </row>
    <row r="390" spans="1:8" ht="15.75" customHeight="1">
      <c r="A390" s="103" t="s">
        <v>1439</v>
      </c>
      <c r="B390" s="102" t="s">
        <v>1441</v>
      </c>
      <c r="C390" s="101"/>
      <c r="D390" s="106">
        <f>SUM(Tabelle2[[#This Row],[2024 Fernwärme 
kWh/a]:[2024 Gas 
kWh/a]])</f>
        <v>0</v>
      </c>
      <c r="E390" s="106">
        <v>0</v>
      </c>
      <c r="F390" s="106">
        <v>0</v>
      </c>
      <c r="G390" s="106">
        <v>3198</v>
      </c>
      <c r="H390" s="106">
        <f>SUM(Tabelle2[[#This Row],[2024 Fernwärme 
kWh/a]:[2024 Strom 
kWh/a]])</f>
        <v>3198</v>
      </c>
    </row>
    <row r="391" spans="1:8" ht="15.75" customHeight="1">
      <c r="A391" s="103" t="s">
        <v>1213</v>
      </c>
      <c r="B391" s="102" t="s">
        <v>1212</v>
      </c>
      <c r="C391" s="101" t="s">
        <v>32</v>
      </c>
      <c r="D391" s="106">
        <f>SUM(Tabelle2[[#This Row],[2024 Fernwärme 
kWh/a]:[2024 Gas 
kWh/a]])</f>
        <v>27124</v>
      </c>
      <c r="E391" s="106">
        <v>27124</v>
      </c>
      <c r="F391" s="106">
        <v>0</v>
      </c>
      <c r="G391" s="106">
        <v>3853</v>
      </c>
      <c r="H391" s="106">
        <f>SUM(Tabelle2[[#This Row],[2024 Fernwärme 
kWh/a]:[2024 Strom 
kWh/a]])</f>
        <v>30977</v>
      </c>
    </row>
    <row r="392" spans="1:8" ht="31.5" customHeight="1">
      <c r="A392" s="103" t="s">
        <v>4708</v>
      </c>
      <c r="B392" s="102" t="s">
        <v>4719</v>
      </c>
      <c r="C392" s="108"/>
      <c r="D392" s="106">
        <f>SUM(Tabelle2[[#This Row],[2024 Fernwärme 
kWh/a]:[2024 Gas 
kWh/a]])</f>
        <v>0</v>
      </c>
      <c r="E392" s="106">
        <v>0</v>
      </c>
      <c r="F392" s="106">
        <v>0</v>
      </c>
      <c r="G392" s="106">
        <v>0</v>
      </c>
      <c r="H392" s="106">
        <f>SUM(Tabelle2[[#This Row],[2024 Fernwärme 
kWh/a]:[2024 Strom 
kWh/a]])</f>
        <v>0</v>
      </c>
    </row>
    <row r="393" spans="1:8" ht="15" customHeight="1">
      <c r="A393" s="103" t="s">
        <v>1112</v>
      </c>
      <c r="B393" s="102" t="s">
        <v>4763</v>
      </c>
      <c r="C393" s="101" t="s">
        <v>32</v>
      </c>
      <c r="D393" s="106">
        <f>SUM(Tabelle2[[#This Row],[2024 Fernwärme 
kWh/a]:[2024 Gas 
kWh/a]])</f>
        <v>824181</v>
      </c>
      <c r="E393" s="106">
        <v>824181</v>
      </c>
      <c r="F393" s="106">
        <v>0</v>
      </c>
      <c r="G393" s="106">
        <v>0</v>
      </c>
      <c r="H393" s="106">
        <f>SUM(Tabelle2[[#This Row],[2024 Fernwärme 
kWh/a]:[2024 Strom 
kWh/a]])</f>
        <v>824181</v>
      </c>
    </row>
    <row r="394" spans="1:8" ht="15">
      <c r="A394" s="103" t="s">
        <v>1112</v>
      </c>
      <c r="B394" s="102" t="s">
        <v>4763</v>
      </c>
      <c r="C394" s="101"/>
      <c r="D394" s="106">
        <f>SUM(Tabelle2[[#This Row],[2024 Fernwärme 
kWh/a]:[2024 Gas 
kWh/a]])</f>
        <v>0</v>
      </c>
      <c r="E394" s="106">
        <v>0</v>
      </c>
      <c r="F394" s="106">
        <v>0</v>
      </c>
      <c r="G394" s="106">
        <v>18148</v>
      </c>
      <c r="H394" s="106">
        <f>SUM(Tabelle2[[#This Row],[2024 Fernwärme 
kWh/a]:[2024 Strom 
kWh/a]])</f>
        <v>18148</v>
      </c>
    </row>
    <row r="395" spans="1:8" ht="15">
      <c r="A395" s="103" t="s">
        <v>1112</v>
      </c>
      <c r="B395" s="102" t="s">
        <v>4763</v>
      </c>
      <c r="C395" s="101"/>
      <c r="D395" s="106">
        <f>SUM(Tabelle2[[#This Row],[2024 Fernwärme 
kWh/a]:[2024 Gas 
kWh/a]])</f>
        <v>0</v>
      </c>
      <c r="E395" s="106">
        <v>0</v>
      </c>
      <c r="F395" s="106">
        <v>0</v>
      </c>
      <c r="G395" s="106">
        <v>78545</v>
      </c>
      <c r="H395" s="106">
        <f>SUM(Tabelle2[[#This Row],[2024 Fernwärme 
kWh/a]:[2024 Strom 
kWh/a]])</f>
        <v>78545</v>
      </c>
    </row>
    <row r="396" spans="1:8" ht="15">
      <c r="A396" s="103" t="s">
        <v>1112</v>
      </c>
      <c r="B396" s="102" t="s">
        <v>4763</v>
      </c>
      <c r="C396" s="101"/>
      <c r="D396" s="106">
        <f>SUM(Tabelle2[[#This Row],[2024 Fernwärme 
kWh/a]:[2024 Gas 
kWh/a]])</f>
        <v>0</v>
      </c>
      <c r="E396" s="106">
        <v>0</v>
      </c>
      <c r="F396" s="106">
        <v>0</v>
      </c>
      <c r="G396" s="106">
        <v>8121</v>
      </c>
      <c r="H396" s="106">
        <f>SUM(Tabelle2[[#This Row],[2024 Fernwärme 
kWh/a]:[2024 Strom 
kWh/a]])</f>
        <v>8121</v>
      </c>
    </row>
    <row r="397" spans="1:8" ht="15">
      <c r="A397" s="103" t="s">
        <v>902</v>
      </c>
      <c r="B397" s="102" t="s">
        <v>4762</v>
      </c>
      <c r="C397" s="101" t="s">
        <v>31</v>
      </c>
      <c r="D397" s="106">
        <f>SUM(Tabelle2[[#This Row],[2024 Fernwärme 
kWh/a]:[2024 Gas 
kWh/a]])</f>
        <v>173220</v>
      </c>
      <c r="E397" s="106">
        <v>0</v>
      </c>
      <c r="F397" s="106">
        <v>173220</v>
      </c>
      <c r="G397" s="106">
        <v>0</v>
      </c>
      <c r="H397" s="106">
        <f>SUM(Tabelle2[[#This Row],[2024 Fernwärme 
kWh/a]:[2024 Strom 
kWh/a]])</f>
        <v>173220</v>
      </c>
    </row>
    <row r="398" spans="1:8" ht="16.5" customHeight="1">
      <c r="A398" s="103" t="s">
        <v>902</v>
      </c>
      <c r="B398" s="102" t="s">
        <v>901</v>
      </c>
      <c r="C398" s="101"/>
      <c r="D398" s="106">
        <f>SUM(Tabelle2[[#This Row],[2024 Fernwärme 
kWh/a]:[2024 Gas 
kWh/a]])</f>
        <v>0</v>
      </c>
      <c r="E398" s="106">
        <v>0</v>
      </c>
      <c r="F398" s="106">
        <v>0</v>
      </c>
      <c r="G398" s="106">
        <v>18276</v>
      </c>
      <c r="H398" s="106">
        <f>SUM(Tabelle2[[#This Row],[2024 Fernwärme 
kWh/a]:[2024 Strom 
kWh/a]])</f>
        <v>18276</v>
      </c>
    </row>
    <row r="399" spans="1:8" ht="15" customHeight="1">
      <c r="A399" s="103" t="s">
        <v>902</v>
      </c>
      <c r="B399" s="102" t="s">
        <v>901</v>
      </c>
      <c r="C399" s="101"/>
      <c r="D399" s="106">
        <f>SUM(Tabelle2[[#This Row],[2024 Fernwärme 
kWh/a]:[2024 Gas 
kWh/a]])</f>
        <v>0</v>
      </c>
      <c r="E399" s="106">
        <v>0</v>
      </c>
      <c r="F399" s="106">
        <v>0</v>
      </c>
      <c r="G399" s="106">
        <v>2807</v>
      </c>
      <c r="H399" s="106">
        <f>SUM(Tabelle2[[#This Row],[2024 Fernwärme 
kWh/a]:[2024 Strom 
kWh/a]])</f>
        <v>2807</v>
      </c>
    </row>
    <row r="400" spans="1:8" ht="16.5" customHeight="1">
      <c r="A400" s="103" t="s">
        <v>902</v>
      </c>
      <c r="B400" s="102" t="s">
        <v>901</v>
      </c>
      <c r="C400" s="101"/>
      <c r="D400" s="106">
        <f>SUM(Tabelle2[[#This Row],[2024 Fernwärme 
kWh/a]:[2024 Gas 
kWh/a]])</f>
        <v>0</v>
      </c>
      <c r="E400" s="106">
        <v>0</v>
      </c>
      <c r="F400" s="106">
        <v>0</v>
      </c>
      <c r="G400" s="106">
        <v>20635</v>
      </c>
      <c r="H400" s="106">
        <f>SUM(Tabelle2[[#This Row],[2024 Fernwärme 
kWh/a]:[2024 Strom 
kWh/a]])</f>
        <v>20635</v>
      </c>
    </row>
    <row r="401" spans="1:8" ht="15">
      <c r="A401" s="103" t="s">
        <v>1107</v>
      </c>
      <c r="B401" s="102" t="s">
        <v>4744</v>
      </c>
      <c r="C401" s="108" t="s">
        <v>32</v>
      </c>
      <c r="D401" s="106">
        <f>SUM(Tabelle2[[#This Row],[2024 Fernwärme 
kWh/a]:[2024 Gas 
kWh/a]])</f>
        <v>115696</v>
      </c>
      <c r="E401" s="106">
        <v>115696</v>
      </c>
      <c r="F401" s="106">
        <v>0</v>
      </c>
      <c r="G401" s="106"/>
      <c r="H401" s="106">
        <f>SUM(Tabelle2[[#This Row],[2024 Fernwärme 
kWh/a]:[2024 Strom 
kWh/a]])</f>
        <v>115696</v>
      </c>
    </row>
    <row r="402" spans="1:8" s="110" customFormat="1" ht="17.25" customHeight="1">
      <c r="A402" s="104" t="s">
        <v>1489</v>
      </c>
      <c r="B402" s="102" t="s">
        <v>1488</v>
      </c>
      <c r="C402" s="102" t="s">
        <v>31</v>
      </c>
      <c r="D402" s="106">
        <f>SUM(Tabelle2[[#This Row],[2024 Fernwärme 
kWh/a]:[2024 Gas 
kWh/a]])</f>
        <v>56182</v>
      </c>
      <c r="E402" s="109">
        <v>0</v>
      </c>
      <c r="F402" s="106">
        <v>56182</v>
      </c>
      <c r="G402" s="106">
        <v>31904</v>
      </c>
      <c r="H402" s="106">
        <f>SUM(Tabelle2[[#This Row],[2024 Fernwärme 
kWh/a]:[2024 Strom 
kWh/a]])</f>
        <v>88086</v>
      </c>
    </row>
    <row r="403" spans="1:8" ht="15">
      <c r="A403" s="103" t="s">
        <v>1103</v>
      </c>
      <c r="B403" s="102" t="s">
        <v>1102</v>
      </c>
      <c r="C403" s="101"/>
      <c r="D403" s="106">
        <f>SUM(Tabelle2[[#This Row],[2024 Fernwärme 
kWh/a]:[2024 Gas 
kWh/a]])</f>
        <v>0</v>
      </c>
      <c r="E403" s="106">
        <v>0</v>
      </c>
      <c r="F403" s="106"/>
      <c r="G403" s="106">
        <v>710</v>
      </c>
      <c r="H403" s="106">
        <f>SUM(Tabelle2[[#This Row],[2024 Fernwärme 
kWh/a]:[2024 Strom 
kWh/a]])</f>
        <v>710</v>
      </c>
    </row>
    <row r="404" spans="1:8" ht="15">
      <c r="A404" s="103" t="s">
        <v>1103</v>
      </c>
      <c r="B404" s="102" t="s">
        <v>2513</v>
      </c>
      <c r="C404" s="101"/>
      <c r="D404" s="106">
        <f>SUM(Tabelle2[[#This Row],[2024 Fernwärme 
kWh/a]:[2024 Gas 
kWh/a]])</f>
        <v>0</v>
      </c>
      <c r="E404" s="106">
        <v>0</v>
      </c>
      <c r="F404" s="106"/>
      <c r="G404" s="106">
        <v>581</v>
      </c>
      <c r="H404" s="106">
        <f>SUM(Tabelle2[[#This Row],[2024 Fernwärme 
kWh/a]:[2024 Strom 
kWh/a]])</f>
        <v>581</v>
      </c>
    </row>
    <row r="405" spans="1:8" ht="15" customHeight="1">
      <c r="A405" s="103" t="s">
        <v>1099</v>
      </c>
      <c r="B405" s="102" t="s">
        <v>1098</v>
      </c>
      <c r="C405" s="101"/>
      <c r="D405" s="106">
        <f>SUM(Tabelle2[[#This Row],[2024 Fernwärme 
kWh/a]:[2024 Gas 
kWh/a]])</f>
        <v>0</v>
      </c>
      <c r="E405" s="106">
        <v>0</v>
      </c>
      <c r="F405" s="106"/>
      <c r="G405" s="106">
        <v>59748</v>
      </c>
      <c r="H405" s="106">
        <f>SUM(Tabelle2[[#This Row],[2024 Fernwärme 
kWh/a]:[2024 Strom 
kWh/a]])</f>
        <v>59748</v>
      </c>
    </row>
    <row r="406" spans="1:8" ht="15">
      <c r="A406" s="103" t="s">
        <v>608</v>
      </c>
      <c r="B406" s="102" t="s">
        <v>607</v>
      </c>
      <c r="C406" s="101"/>
      <c r="D406" s="106">
        <f>SUM(Tabelle2[[#This Row],[2024 Fernwärme 
kWh/a]:[2024 Gas 
kWh/a]])</f>
        <v>0</v>
      </c>
      <c r="E406" s="106">
        <v>0</v>
      </c>
      <c r="F406" s="106"/>
      <c r="G406" s="106">
        <v>24718</v>
      </c>
      <c r="H406" s="106">
        <f>SUM(Tabelle2[[#This Row],[2024 Fernwärme 
kWh/a]:[2024 Strom 
kWh/a]])</f>
        <v>24718</v>
      </c>
    </row>
    <row r="407" spans="1:8" ht="30">
      <c r="A407" s="103" t="s">
        <v>1095</v>
      </c>
      <c r="B407" s="102" t="s">
        <v>1094</v>
      </c>
      <c r="C407" s="101" t="s">
        <v>31</v>
      </c>
      <c r="D407" s="106">
        <f>SUM(Tabelle2[[#This Row],[2024 Fernwärme 
kWh/a]:[2024 Gas 
kWh/a]])</f>
        <v>74212</v>
      </c>
      <c r="E407" s="106">
        <v>0</v>
      </c>
      <c r="F407" s="106">
        <v>74212</v>
      </c>
      <c r="G407" s="106">
        <v>19384</v>
      </c>
      <c r="H407" s="106">
        <f>SUM(Tabelle2[[#This Row],[2024 Fernwärme 
kWh/a]:[2024 Strom 
kWh/a]])</f>
        <v>93596</v>
      </c>
    </row>
    <row r="408" spans="1:8" ht="16.5" customHeight="1">
      <c r="A408" s="103" t="s">
        <v>1088</v>
      </c>
      <c r="B408" s="102" t="s">
        <v>1087</v>
      </c>
      <c r="C408" s="101" t="s">
        <v>32</v>
      </c>
      <c r="D408" s="106">
        <f>SUM(Tabelle2[[#This Row],[2024 Fernwärme 
kWh/a]:[2024 Gas 
kWh/a]])</f>
        <v>432729</v>
      </c>
      <c r="E408" s="106">
        <v>432729</v>
      </c>
      <c r="F408" s="106"/>
      <c r="G408" s="106">
        <v>85866</v>
      </c>
      <c r="H408" s="106">
        <f>SUM(Tabelle2[[#This Row],[2024 Fernwärme 
kWh/a]:[2024 Strom 
kWh/a]])</f>
        <v>518595</v>
      </c>
    </row>
    <row r="409" spans="1:8" ht="32.25" customHeight="1">
      <c r="A409" s="103" t="s">
        <v>627</v>
      </c>
      <c r="B409" s="102" t="s">
        <v>626</v>
      </c>
      <c r="C409" s="101"/>
      <c r="D409" s="106">
        <f>SUM(Tabelle2[[#This Row],[2024 Fernwärme 
kWh/a]:[2024 Gas 
kWh/a]])</f>
        <v>0</v>
      </c>
      <c r="E409" s="106"/>
      <c r="F409" s="106"/>
      <c r="G409" s="106">
        <v>26040</v>
      </c>
      <c r="H409" s="106">
        <f>SUM(Tabelle2[[#This Row],[2024 Fernwärme 
kWh/a]:[2024 Strom 
kWh/a]])</f>
        <v>26040</v>
      </c>
    </row>
    <row r="410" spans="1:8" ht="15">
      <c r="A410" s="103" t="s">
        <v>700</v>
      </c>
      <c r="B410" s="102" t="s">
        <v>699</v>
      </c>
      <c r="C410" s="101" t="s">
        <v>31</v>
      </c>
      <c r="D410" s="106">
        <f>SUM(Tabelle2[[#This Row],[2024 Fernwärme 
kWh/a]:[2024 Gas 
kWh/a]])</f>
        <v>167621</v>
      </c>
      <c r="E410" s="106"/>
      <c r="F410" s="106">
        <v>167621</v>
      </c>
      <c r="G410" s="106">
        <v>30894</v>
      </c>
      <c r="H410" s="106">
        <f>SUM(Tabelle2[[#This Row],[2024 Fernwärme 
kWh/a]:[2024 Strom 
kWh/a]])</f>
        <v>198515</v>
      </c>
    </row>
    <row r="411" spans="1:8" ht="15">
      <c r="A411" s="103" t="s">
        <v>1637</v>
      </c>
      <c r="B411" s="102" t="s">
        <v>4756</v>
      </c>
      <c r="C411" s="101" t="s">
        <v>31</v>
      </c>
      <c r="D411" s="106">
        <f>SUM(Tabelle2[[#This Row],[2024 Fernwärme 
kWh/a]:[2024 Gas 
kWh/a]])</f>
        <v>523204</v>
      </c>
      <c r="E411" s="106"/>
      <c r="F411" s="106">
        <v>523204</v>
      </c>
      <c r="G411" s="106">
        <v>7159</v>
      </c>
      <c r="H411" s="106">
        <f>SUM(Tabelle2[[#This Row],[2024 Fernwärme 
kWh/a]:[2024 Strom 
kWh/a]])</f>
        <v>530363</v>
      </c>
    </row>
    <row r="412" spans="1:8" ht="16.5" customHeight="1">
      <c r="A412" s="103" t="s">
        <v>1637</v>
      </c>
      <c r="B412" s="102" t="s">
        <v>1636</v>
      </c>
      <c r="C412" s="101" t="s">
        <v>31</v>
      </c>
      <c r="D412" s="106">
        <f>SUM(Tabelle2[[#This Row],[2024 Fernwärme 
kWh/a]:[2024 Gas 
kWh/a]])</f>
        <v>134215</v>
      </c>
      <c r="E412" s="106"/>
      <c r="F412" s="106">
        <v>134215</v>
      </c>
      <c r="G412" s="106">
        <v>59283</v>
      </c>
      <c r="H412" s="106">
        <f>SUM(Tabelle2[[#This Row],[2024 Fernwärme 
kWh/a]:[2024 Strom 
kWh/a]])</f>
        <v>193498</v>
      </c>
    </row>
    <row r="413" spans="1:8" ht="15">
      <c r="A413" s="103" t="s">
        <v>1637</v>
      </c>
      <c r="B413" s="102" t="s">
        <v>4757</v>
      </c>
      <c r="C413" s="101" t="s">
        <v>31</v>
      </c>
      <c r="D413" s="106">
        <f>SUM(Tabelle2[[#This Row],[2024 Fernwärme 
kWh/a]:[2024 Gas 
kWh/a]])</f>
        <v>89</v>
      </c>
      <c r="E413" s="106"/>
      <c r="F413" s="106">
        <v>89</v>
      </c>
      <c r="G413" s="106">
        <v>72356</v>
      </c>
      <c r="H413" s="106">
        <f>SUM(Tabelle2[[#This Row],[2024 Fernwärme 
kWh/a]:[2024 Strom 
kWh/a]])</f>
        <v>72445</v>
      </c>
    </row>
    <row r="414" spans="1:8" ht="15" customHeight="1">
      <c r="A414" s="103" t="s">
        <v>1084</v>
      </c>
      <c r="B414" s="102" t="s">
        <v>1083</v>
      </c>
      <c r="C414" s="101" t="s">
        <v>32</v>
      </c>
      <c r="D414" s="106">
        <f>SUM(Tabelle2[[#This Row],[2024 Fernwärme 
kWh/a]:[2024 Gas 
kWh/a]])</f>
        <v>31320</v>
      </c>
      <c r="E414" s="106">
        <v>31320</v>
      </c>
      <c r="F414" s="106"/>
      <c r="G414" s="106">
        <v>10040</v>
      </c>
      <c r="H414" s="106">
        <f>SUM(Tabelle2[[#This Row],[2024 Fernwärme 
kWh/a]:[2024 Strom 
kWh/a]])</f>
        <v>41360</v>
      </c>
    </row>
    <row r="415" spans="1:8" ht="15">
      <c r="A415" s="103" t="s">
        <v>1080</v>
      </c>
      <c r="B415" s="102" t="s">
        <v>1079</v>
      </c>
      <c r="C415" s="101" t="s">
        <v>32</v>
      </c>
      <c r="D415" s="106">
        <f>SUM(Tabelle2[[#This Row],[2024 Fernwärme 
kWh/a]:[2024 Gas 
kWh/a]])</f>
        <v>644020</v>
      </c>
      <c r="E415" s="106">
        <v>644020</v>
      </c>
      <c r="F415" s="106"/>
      <c r="G415" s="106">
        <v>100423</v>
      </c>
      <c r="H415" s="106">
        <f>SUM(Tabelle2[[#This Row],[2024 Fernwärme 
kWh/a]:[2024 Strom 
kWh/a]])</f>
        <v>744443</v>
      </c>
    </row>
    <row r="416" spans="1:8" ht="15">
      <c r="A416" s="103" t="s">
        <v>805</v>
      </c>
      <c r="B416" s="102" t="s">
        <v>804</v>
      </c>
      <c r="C416" s="101" t="s">
        <v>31</v>
      </c>
      <c r="D416" s="106">
        <f>SUM(Tabelle2[[#This Row],[2024 Fernwärme 
kWh/a]:[2024 Gas 
kWh/a]])</f>
        <v>9239</v>
      </c>
      <c r="E416" s="106"/>
      <c r="F416" s="106">
        <v>9239</v>
      </c>
      <c r="G416" s="106">
        <v>2095</v>
      </c>
      <c r="H416" s="106">
        <f>SUM(Tabelle2[[#This Row],[2024 Fernwärme 
kWh/a]:[2024 Strom 
kWh/a]])</f>
        <v>11334</v>
      </c>
    </row>
    <row r="417" spans="7:7" ht="15">
      <c r="G417" s="93"/>
    </row>
    <row r="418" spans="7:7" ht="15">
      <c r="G418" s="93"/>
    </row>
    <row r="419" spans="7:7" ht="15">
      <c r="G419" s="94"/>
    </row>
  </sheetData>
  <phoneticPr fontId="20" type="noConversion"/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Footer xml:space="preserve">&amp;R&amp;P von &amp;N 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1"/>
  <sheetViews>
    <sheetView workbookViewId="0"/>
  </sheetViews>
  <sheetFormatPr baseColWidth="10" defaultColWidth="9.125" defaultRowHeight="14.25"/>
  <cols>
    <col min="1" max="2" width="10.75" customWidth="1"/>
    <col min="3" max="3" width="20.125" customWidth="1"/>
    <col min="4" max="4" width="18" customWidth="1"/>
    <col min="5" max="5" width="13.25" customWidth="1"/>
    <col min="6" max="7" width="9.375" customWidth="1"/>
    <col min="8" max="8" width="11.375" customWidth="1"/>
    <col min="9" max="9" width="11.25" customWidth="1"/>
    <col min="10" max="12" width="12.5" customWidth="1"/>
    <col min="13" max="13" width="18.125" customWidth="1"/>
    <col min="14" max="16" width="16.375" customWidth="1"/>
    <col min="17" max="22" width="16" customWidth="1"/>
    <col min="23" max="25" width="17.25" customWidth="1"/>
    <col min="26" max="26" width="17.75" customWidth="1"/>
  </cols>
  <sheetData>
    <row r="1" spans="1:26">
      <c r="A1" s="66" t="s">
        <v>0</v>
      </c>
      <c r="B1" s="66"/>
    </row>
    <row r="2" spans="1:26">
      <c r="A2" s="3" t="s">
        <v>1</v>
      </c>
      <c r="B2" s="3"/>
    </row>
    <row r="3" spans="1:2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">
        <v>1704</v>
      </c>
      <c r="N3" s="5">
        <f>COUNTIF(N10:N9999,"&gt;0")</f>
        <v>1</v>
      </c>
      <c r="O3" s="5">
        <f>COUNTIF(O10:O9999,"&gt;0")</f>
        <v>1</v>
      </c>
      <c r="P3" s="5">
        <f>COUNTIF(P10:P9999,"&gt;0")</f>
        <v>1</v>
      </c>
    </row>
    <row r="4" spans="1:26">
      <c r="A4" s="2" t="str">
        <f>Datenblatt_Gebäude!A4</f>
        <v>Bericht Bezirksamt Pankow</v>
      </c>
    </row>
    <row r="5" spans="1:26">
      <c r="A5" s="5" t="s">
        <v>474</v>
      </c>
    </row>
    <row r="6" spans="1:2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1705</v>
      </c>
      <c r="N6" s="33">
        <f>SUMIF(I11:I10000,"Wärmepumpe",N11:N10000)</f>
        <v>0</v>
      </c>
      <c r="O6" s="33">
        <f>SUMIF(I11:I10000,"Wärmepumpe",O11:O10000)</f>
        <v>0</v>
      </c>
      <c r="P6" s="33">
        <f>SUMIF(I11:I10000,"Wärmepumpe",P11:P10000)</f>
        <v>0</v>
      </c>
      <c r="Q6" s="33">
        <f>SUMIF(I11:I10000,"Wärmepumpe",Q11:Q10000)</f>
        <v>0</v>
      </c>
      <c r="R6" s="33">
        <f>SUMIF(I11:I10000,"Wärmepumpe",R11:R10000)</f>
        <v>0</v>
      </c>
      <c r="S6" s="33">
        <f>SUMIF(I11:I10000,"Wärmepumpe",S11:S10000)</f>
        <v>0</v>
      </c>
      <c r="T6" s="5"/>
      <c r="U6" s="5"/>
      <c r="V6" s="5" t="s">
        <v>1705</v>
      </c>
      <c r="W6" s="33">
        <f>SUMIF(I11:I10000,"Wärmepumpe",W11:W10000)</f>
        <v>0</v>
      </c>
      <c r="X6" s="33">
        <f>SUMIF(I11:I10000,"Wärmepumpe",X11:X10000)</f>
        <v>0</v>
      </c>
      <c r="Y6" s="33">
        <f>SUMIF(I11:I10000,"Wärmepumpe",Y11:Y10000)</f>
        <v>0</v>
      </c>
      <c r="Z6" s="33">
        <f>SUMIF(I11:I10000,"Wärmepumpe",Z11:Z10000)</f>
        <v>0</v>
      </c>
    </row>
    <row r="7" spans="1:26">
      <c r="A7" s="5" t="s">
        <v>3</v>
      </c>
      <c r="B7" s="5"/>
      <c r="C7" s="5" t="s">
        <v>475</v>
      </c>
      <c r="D7" s="5"/>
      <c r="E7" s="5"/>
      <c r="F7" s="5"/>
      <c r="G7" s="5"/>
      <c r="H7" s="5"/>
      <c r="I7" s="5"/>
      <c r="J7" s="5"/>
      <c r="K7" s="5"/>
      <c r="L7" s="5"/>
      <c r="M7" s="5" t="s">
        <v>1706</v>
      </c>
      <c r="N7" s="33">
        <f t="shared" ref="N7:S7" si="0">SUM(N11:N10000)-N6</f>
        <v>123</v>
      </c>
      <c r="O7" s="33">
        <f t="shared" si="0"/>
        <v>123</v>
      </c>
      <c r="P7" s="33">
        <f t="shared" si="0"/>
        <v>123</v>
      </c>
      <c r="Q7" s="33">
        <f t="shared" si="0"/>
        <v>123</v>
      </c>
      <c r="R7" s="33">
        <f t="shared" si="0"/>
        <v>123</v>
      </c>
      <c r="S7" s="33">
        <f t="shared" si="0"/>
        <v>123</v>
      </c>
      <c r="T7" s="5"/>
      <c r="U7" s="5"/>
      <c r="V7" s="5" t="s">
        <v>1706</v>
      </c>
      <c r="W7" s="33">
        <f>SUM(W11:W10000)-W6</f>
        <v>123</v>
      </c>
      <c r="X7" s="33">
        <f>SUM(X11:X10000)-X6</f>
        <v>123</v>
      </c>
      <c r="Y7" s="33">
        <f>SUM(Y11:Y10000)-Y6</f>
        <v>123</v>
      </c>
      <c r="Z7" s="33">
        <f>SUM(Z11:Z10000)-Z6</f>
        <v>123</v>
      </c>
    </row>
    <row r="8" spans="1:26">
      <c r="A8" s="53" t="s">
        <v>1707</v>
      </c>
      <c r="B8" s="53" t="s">
        <v>477</v>
      </c>
      <c r="C8" s="53" t="s">
        <v>1708</v>
      </c>
      <c r="D8" s="53" t="s">
        <v>1709</v>
      </c>
      <c r="E8" s="53" t="s">
        <v>481</v>
      </c>
      <c r="F8" s="53" t="s">
        <v>482</v>
      </c>
      <c r="G8" s="53" t="s">
        <v>483</v>
      </c>
      <c r="H8" s="53" t="s">
        <v>1710</v>
      </c>
      <c r="I8" s="53" t="s">
        <v>1711</v>
      </c>
      <c r="J8" s="53" t="s">
        <v>1712</v>
      </c>
      <c r="K8" s="53" t="s">
        <v>1713</v>
      </c>
      <c r="L8" s="53" t="s">
        <v>1714</v>
      </c>
      <c r="M8" s="53" t="s">
        <v>1715</v>
      </c>
      <c r="N8" s="78" t="s">
        <v>1716</v>
      </c>
      <c r="O8" s="78" t="s">
        <v>1716</v>
      </c>
      <c r="P8" s="78" t="s">
        <v>1716</v>
      </c>
      <c r="Q8" s="57" t="s">
        <v>1717</v>
      </c>
      <c r="R8" s="57" t="s">
        <v>1717</v>
      </c>
      <c r="S8" s="57" t="s">
        <v>1717</v>
      </c>
      <c r="T8" s="79" t="s">
        <v>1718</v>
      </c>
      <c r="U8" s="79" t="s">
        <v>1718</v>
      </c>
      <c r="V8" s="79" t="s">
        <v>1718</v>
      </c>
      <c r="W8" s="57" t="s">
        <v>1719</v>
      </c>
      <c r="X8" s="57" t="s">
        <v>1719</v>
      </c>
      <c r="Y8" s="57" t="s">
        <v>1719</v>
      </c>
      <c r="Z8" s="57" t="s">
        <v>1720</v>
      </c>
    </row>
    <row r="9" spans="1:26">
      <c r="A9" s="53" t="s">
        <v>1721</v>
      </c>
      <c r="B9" s="53" t="s">
        <v>1722</v>
      </c>
      <c r="C9" s="53" t="s">
        <v>1721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80" t="s">
        <v>44</v>
      </c>
      <c r="O9" s="80" t="s">
        <v>44</v>
      </c>
      <c r="P9" s="80" t="s">
        <v>44</v>
      </c>
      <c r="Q9" s="60" t="s">
        <v>1723</v>
      </c>
      <c r="R9" s="60" t="s">
        <v>1723</v>
      </c>
      <c r="S9" s="60" t="s">
        <v>1723</v>
      </c>
      <c r="T9" s="81" t="s">
        <v>26</v>
      </c>
      <c r="U9" s="81" t="s">
        <v>26</v>
      </c>
      <c r="V9" s="81" t="s">
        <v>26</v>
      </c>
      <c r="W9" s="60" t="s">
        <v>1723</v>
      </c>
      <c r="X9" s="60" t="s">
        <v>1723</v>
      </c>
      <c r="Y9" s="60" t="s">
        <v>1723</v>
      </c>
      <c r="Z9" s="60" t="s">
        <v>1723</v>
      </c>
    </row>
    <row r="10" spans="1:26" ht="31.9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78" t="s">
        <v>490</v>
      </c>
      <c r="O10" s="78" t="s">
        <v>491</v>
      </c>
      <c r="P10" s="78" t="s">
        <v>492</v>
      </c>
      <c r="Q10" s="82" t="str">
        <f t="shared" ref="Q10:Y10" si="1">N10</f>
        <v>2021</v>
      </c>
      <c r="R10" s="82" t="str">
        <f t="shared" si="1"/>
        <v>2022</v>
      </c>
      <c r="S10" s="82" t="str">
        <f t="shared" si="1"/>
        <v>2023</v>
      </c>
      <c r="T10" s="83" t="str">
        <f t="shared" si="1"/>
        <v>2021</v>
      </c>
      <c r="U10" s="83" t="str">
        <f t="shared" si="1"/>
        <v>2022</v>
      </c>
      <c r="V10" s="83" t="str">
        <f t="shared" si="1"/>
        <v>2023</v>
      </c>
      <c r="W10" s="57" t="str">
        <f t="shared" si="1"/>
        <v>2021</v>
      </c>
      <c r="X10" s="57" t="str">
        <f t="shared" si="1"/>
        <v>2022</v>
      </c>
      <c r="Y10" s="57" t="str">
        <f t="shared" si="1"/>
        <v>2023</v>
      </c>
      <c r="Z10" s="57" t="str">
        <f>Y10</f>
        <v>2023</v>
      </c>
    </row>
    <row r="11" spans="1:26">
      <c r="A11" s="5" t="s">
        <v>1724</v>
      </c>
      <c r="B11" s="5" t="s">
        <v>1724</v>
      </c>
      <c r="C11" s="5" t="s">
        <v>1724</v>
      </c>
      <c r="D11" s="5" t="s">
        <v>1724</v>
      </c>
      <c r="E11" s="5" t="s">
        <v>1724</v>
      </c>
      <c r="F11" s="5">
        <v>123</v>
      </c>
      <c r="G11" s="5" t="s">
        <v>1724</v>
      </c>
      <c r="H11" s="5">
        <v>123</v>
      </c>
      <c r="I11" s="5" t="s">
        <v>1724</v>
      </c>
      <c r="J11" s="5">
        <v>123</v>
      </c>
      <c r="K11" s="5">
        <v>123</v>
      </c>
      <c r="L11" s="84">
        <v>13</v>
      </c>
      <c r="M11" s="5">
        <v>123</v>
      </c>
      <c r="N11" s="5">
        <v>123</v>
      </c>
      <c r="O11" s="5">
        <v>123</v>
      </c>
      <c r="P11" s="5">
        <v>123</v>
      </c>
      <c r="Q11" s="5">
        <v>123</v>
      </c>
      <c r="R11" s="5">
        <v>123</v>
      </c>
      <c r="S11" s="5">
        <v>123</v>
      </c>
      <c r="T11" s="5">
        <v>123</v>
      </c>
      <c r="U11" s="5">
        <v>123</v>
      </c>
      <c r="V11" s="5">
        <v>123</v>
      </c>
      <c r="W11" s="5">
        <v>123</v>
      </c>
      <c r="X11" s="5">
        <v>123</v>
      </c>
      <c r="Y11" s="5">
        <v>123</v>
      </c>
      <c r="Z11" s="5">
        <v>123</v>
      </c>
    </row>
  </sheetData>
  <autoFilter ref="A10:V10" xr:uid="{00000000-0009-0000-0000-000007000000}"/>
  <pageMargins left="0.7" right="0.7" top="0.43888888888888899" bottom="0.43888888888888899" header="0.3" footer="0.3"/>
  <pageSetup paperSize="9" orientation="portrait" horizontalDpi="300" verticalDpi="300"/>
  <headerFooter>
    <oddHeader>&amp;C&amp;"Arial,Regular"&amp;10&amp;Kffffff&amp;A</oddHeader>
    <oddFooter>&amp;L&amp;"Arial,Regular"&amp;10&amp;Kffffffdavidberlin / energie.smart.nutzen&amp;C&amp;"Arial,Regular"&amp;10&amp;Kffffff&amp;A&amp;R&amp;"Arial,Regular"&amp;10&amp;Kffffff&amp;D                 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11"/>
  <sheetViews>
    <sheetView workbookViewId="0">
      <selection activeCell="E17" sqref="E17"/>
    </sheetView>
  </sheetViews>
  <sheetFormatPr baseColWidth="10" defaultColWidth="9.125" defaultRowHeight="14.25"/>
  <cols>
    <col min="1" max="1" width="10.75" customWidth="1"/>
    <col min="2" max="2" width="14.125" customWidth="1"/>
    <col min="3" max="3" width="12.875" customWidth="1"/>
    <col min="4" max="5" width="13.25" customWidth="1"/>
    <col min="6" max="7" width="9.375" customWidth="1"/>
    <col min="8" max="16" width="12.5" customWidth="1"/>
    <col min="17" max="19" width="16.375" customWidth="1"/>
    <col min="20" max="25" width="16" customWidth="1"/>
    <col min="26" max="28" width="15.75" customWidth="1"/>
    <col min="29" max="29" width="18.25" customWidth="1"/>
    <col min="30" max="30" width="17.375" customWidth="1"/>
    <col min="31" max="32" width="18.75" customWidth="1"/>
  </cols>
  <sheetData>
    <row r="1" spans="1:32">
      <c r="A1" s="66" t="s">
        <v>0</v>
      </c>
    </row>
    <row r="2" spans="1:32">
      <c r="A2" s="3" t="s">
        <v>1</v>
      </c>
    </row>
    <row r="3" spans="1:3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1704</v>
      </c>
      <c r="Q3" s="5">
        <f>COUNTIF(Q10:Q9999,"&gt;0")</f>
        <v>1</v>
      </c>
      <c r="R3" s="5">
        <f>COUNTIF(R10:R9999,"&gt;0")</f>
        <v>1</v>
      </c>
      <c r="S3" s="5">
        <f>COUNTIF(S10:S9999,"&gt;0")</f>
        <v>1</v>
      </c>
    </row>
    <row r="4" spans="1:32">
      <c r="A4" s="2" t="str">
        <f>Datenblatt_Gebäude!$A4</f>
        <v>Bericht Bezirksamt Pankow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1725</v>
      </c>
      <c r="Q4" s="5">
        <f>COUNTIF(Q11:Q10000, 0)</f>
        <v>0</v>
      </c>
      <c r="R4" s="5">
        <f>COUNTIF(R11:R10000, 0)</f>
        <v>0</v>
      </c>
      <c r="S4" s="5">
        <f>COUNTIF(S11:S10000, 0)</f>
        <v>0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 t="s">
        <v>3338</v>
      </c>
      <c r="AE4" s="33">
        <f>SUMIF(P11:P10000,"2.1",AE11:AE10000)+SUMIF(P11:P10000,"2.2",AE11:AE10000)+SUMIF(P11:P10000,"1.",AE11:AE10000)</f>
        <v>0</v>
      </c>
      <c r="AF4" s="33">
        <f>SUMIF(Q11:Q10000,"2.1",AF11:AF10000)+SUMIF(Q11:Q10000,"2.2",AF11:AF10000)+SUMIF(Q11:Q10000,"1.",AF11:AF10000)</f>
        <v>0</v>
      </c>
    </row>
    <row r="5" spans="1:32">
      <c r="A5" s="5" t="s">
        <v>474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3339</v>
      </c>
      <c r="AE5" s="33">
        <f>AE7-AE4</f>
        <v>123</v>
      </c>
      <c r="AF5" s="33">
        <f>AF7-AF4</f>
        <v>123</v>
      </c>
    </row>
    <row r="7" spans="1:32">
      <c r="A7" s="5" t="s">
        <v>3</v>
      </c>
      <c r="B7" s="5" t="str">
        <f>Datenblatt_Gebäude!$B$7</f>
        <v>25.10.2024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33">
        <f t="shared" ref="Q7:V7" si="0">SUM(Q11:Q10000)</f>
        <v>123</v>
      </c>
      <c r="R7" s="33">
        <f t="shared" si="0"/>
        <v>123</v>
      </c>
      <c r="S7" s="33">
        <f t="shared" si="0"/>
        <v>123</v>
      </c>
      <c r="T7" s="33">
        <f t="shared" si="0"/>
        <v>123</v>
      </c>
      <c r="U7" s="33">
        <f t="shared" si="0"/>
        <v>123</v>
      </c>
      <c r="V7" s="33">
        <f t="shared" si="0"/>
        <v>123</v>
      </c>
      <c r="W7" s="5"/>
      <c r="X7" s="5"/>
      <c r="Y7" s="5"/>
      <c r="Z7" s="5">
        <f t="shared" ref="Z7:AF7" si="1">SUM(Z11:Z10000)</f>
        <v>123</v>
      </c>
      <c r="AA7" s="5">
        <f t="shared" si="1"/>
        <v>123</v>
      </c>
      <c r="AB7" s="5">
        <f t="shared" si="1"/>
        <v>123</v>
      </c>
      <c r="AC7" s="5">
        <f t="shared" si="1"/>
        <v>123</v>
      </c>
      <c r="AD7" s="5">
        <f t="shared" si="1"/>
        <v>123</v>
      </c>
      <c r="AE7" s="5">
        <f t="shared" si="1"/>
        <v>123</v>
      </c>
      <c r="AF7" s="5">
        <f t="shared" si="1"/>
        <v>123</v>
      </c>
    </row>
    <row r="8" spans="1:32">
      <c r="A8" s="53" t="s">
        <v>1707</v>
      </c>
      <c r="B8" s="53" t="s">
        <v>477</v>
      </c>
      <c r="C8" s="53" t="s">
        <v>1708</v>
      </c>
      <c r="D8" s="53" t="s">
        <v>1722</v>
      </c>
      <c r="E8" s="53" t="s">
        <v>1709</v>
      </c>
      <c r="F8" s="53" t="s">
        <v>481</v>
      </c>
      <c r="G8" s="53" t="s">
        <v>482</v>
      </c>
      <c r="H8" s="53" t="s">
        <v>483</v>
      </c>
      <c r="I8" s="53" t="s">
        <v>1710</v>
      </c>
      <c r="J8" s="53" t="s">
        <v>3340</v>
      </c>
      <c r="K8" s="53" t="s">
        <v>1712</v>
      </c>
      <c r="L8" s="53" t="s">
        <v>3341</v>
      </c>
      <c r="M8" s="53" t="s">
        <v>3342</v>
      </c>
      <c r="N8" s="53" t="s">
        <v>3343</v>
      </c>
      <c r="O8" s="53" t="s">
        <v>1714</v>
      </c>
      <c r="P8" s="53" t="s">
        <v>1715</v>
      </c>
      <c r="Q8" s="78" t="s">
        <v>3344</v>
      </c>
      <c r="R8" s="78" t="s">
        <v>3344</v>
      </c>
      <c r="S8" s="78" t="s">
        <v>3344</v>
      </c>
      <c r="T8" s="57" t="s">
        <v>3345</v>
      </c>
      <c r="U8" s="57" t="s">
        <v>3345</v>
      </c>
      <c r="V8" s="57" t="s">
        <v>3345</v>
      </c>
      <c r="W8" s="79" t="s">
        <v>3346</v>
      </c>
      <c r="X8" s="79" t="s">
        <v>3346</v>
      </c>
      <c r="Y8" s="79" t="s">
        <v>3346</v>
      </c>
      <c r="Z8" s="57" t="s">
        <v>3347</v>
      </c>
      <c r="AA8" s="57" t="s">
        <v>3347</v>
      </c>
      <c r="AB8" s="57" t="s">
        <v>3347</v>
      </c>
      <c r="AC8" s="57" t="s">
        <v>3348</v>
      </c>
      <c r="AD8" s="57" t="s">
        <v>1720</v>
      </c>
      <c r="AE8" s="57" t="s">
        <v>3349</v>
      </c>
      <c r="AF8" s="57" t="s">
        <v>3350</v>
      </c>
    </row>
    <row r="9" spans="1:32">
      <c r="A9" s="53" t="s">
        <v>1721</v>
      </c>
      <c r="B9" s="53" t="s">
        <v>1722</v>
      </c>
      <c r="C9" s="53" t="s">
        <v>1721</v>
      </c>
      <c r="D9" s="53" t="s">
        <v>1708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80" t="s">
        <v>44</v>
      </c>
      <c r="R9" s="80" t="s">
        <v>44</v>
      </c>
      <c r="S9" s="80" t="s">
        <v>44</v>
      </c>
      <c r="T9" s="60" t="s">
        <v>1723</v>
      </c>
      <c r="U9" s="60" t="s">
        <v>1723</v>
      </c>
      <c r="V9" s="60" t="s">
        <v>1723</v>
      </c>
      <c r="W9" s="81" t="s">
        <v>26</v>
      </c>
      <c r="X9" s="81" t="s">
        <v>26</v>
      </c>
      <c r="Y9" s="81" t="s">
        <v>26</v>
      </c>
      <c r="Z9" s="60" t="s">
        <v>1723</v>
      </c>
      <c r="AA9" s="60" t="s">
        <v>1723</v>
      </c>
      <c r="AB9" s="60" t="s">
        <v>1723</v>
      </c>
      <c r="AC9" s="60" t="s">
        <v>1723</v>
      </c>
      <c r="AD9" s="60" t="s">
        <v>1723</v>
      </c>
      <c r="AE9" s="60" t="s">
        <v>1723</v>
      </c>
      <c r="AF9" s="60" t="s">
        <v>1723</v>
      </c>
    </row>
    <row r="10" spans="1:32" ht="26.4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78" t="s">
        <v>1726</v>
      </c>
      <c r="R10" s="78" t="s">
        <v>1727</v>
      </c>
      <c r="S10" s="78" t="s">
        <v>1728</v>
      </c>
      <c r="T10" s="82" t="str">
        <f t="shared" ref="T10:AB10" si="2">Q10</f>
        <v>Berichtsjahr_1</v>
      </c>
      <c r="U10" s="82" t="str">
        <f t="shared" si="2"/>
        <v>Berichtsjahr_2</v>
      </c>
      <c r="V10" s="82" t="str">
        <f t="shared" si="2"/>
        <v>Berichtsjahr_3</v>
      </c>
      <c r="W10" s="83" t="str">
        <f t="shared" si="2"/>
        <v>Berichtsjahr_1</v>
      </c>
      <c r="X10" s="83" t="str">
        <f t="shared" si="2"/>
        <v>Berichtsjahr_2</v>
      </c>
      <c r="Y10" s="83" t="str">
        <f t="shared" si="2"/>
        <v>Berichtsjahr_3</v>
      </c>
      <c r="Z10" s="57" t="str">
        <f t="shared" si="2"/>
        <v>Berichtsjahr_1</v>
      </c>
      <c r="AA10" s="57" t="str">
        <f t="shared" si="2"/>
        <v>Berichtsjahr_2</v>
      </c>
      <c r="AB10" s="57" t="str">
        <f t="shared" si="2"/>
        <v>Berichtsjahr_3</v>
      </c>
      <c r="AC10" s="57" t="str">
        <f>AA10</f>
        <v>Berichtsjahr_2</v>
      </c>
      <c r="AD10" s="57" t="str">
        <f>AB10</f>
        <v>Berichtsjahr_3</v>
      </c>
      <c r="AE10" s="57" t="str">
        <f>AA10</f>
        <v>Berichtsjahr_2</v>
      </c>
      <c r="AF10" s="57" t="str">
        <f>AB10</f>
        <v>Berichtsjahr_3</v>
      </c>
    </row>
    <row r="11" spans="1:32">
      <c r="A11" s="5" t="s">
        <v>1724</v>
      </c>
      <c r="B11" s="5" t="s">
        <v>1724</v>
      </c>
      <c r="C11" s="5" t="s">
        <v>1724</v>
      </c>
      <c r="D11" s="5" t="s">
        <v>1724</v>
      </c>
      <c r="E11" s="5" t="s">
        <v>1724</v>
      </c>
      <c r="F11" s="5" t="s">
        <v>1724</v>
      </c>
      <c r="G11" s="5">
        <v>123</v>
      </c>
      <c r="H11" s="5" t="s">
        <v>1724</v>
      </c>
      <c r="I11" s="5">
        <v>123</v>
      </c>
      <c r="J11" s="5" t="s">
        <v>1724</v>
      </c>
      <c r="K11" s="5">
        <v>123</v>
      </c>
      <c r="L11" s="5">
        <v>123</v>
      </c>
      <c r="M11" s="5" t="s">
        <v>1724</v>
      </c>
      <c r="N11" s="5" t="s">
        <v>1724</v>
      </c>
      <c r="O11" s="84">
        <v>13</v>
      </c>
      <c r="P11" s="5">
        <v>123</v>
      </c>
      <c r="Q11" s="5">
        <v>123</v>
      </c>
      <c r="R11" s="5">
        <v>123</v>
      </c>
      <c r="S11" s="5">
        <v>123</v>
      </c>
      <c r="T11" s="5">
        <v>123</v>
      </c>
      <c r="U11" s="5">
        <v>123</v>
      </c>
      <c r="V11" s="5">
        <v>123</v>
      </c>
      <c r="W11" s="5">
        <v>123</v>
      </c>
      <c r="X11" s="5">
        <v>123</v>
      </c>
      <c r="Y11" s="5">
        <v>123</v>
      </c>
      <c r="Z11" s="5">
        <v>123</v>
      </c>
      <c r="AA11" s="5">
        <v>123</v>
      </c>
      <c r="AB11" s="5">
        <v>123</v>
      </c>
      <c r="AC11" s="5">
        <v>123</v>
      </c>
      <c r="AD11" s="5">
        <v>123</v>
      </c>
      <c r="AE11" s="5">
        <v>123</v>
      </c>
      <c r="AF11" s="5">
        <v>123</v>
      </c>
    </row>
  </sheetData>
  <autoFilter ref="A10:Y10" xr:uid="{00000000-0009-0000-0000-000008000000}"/>
  <pageMargins left="0.7" right="0.7" top="0.43888888888888899" bottom="0.43888888888888899" header="0.3" footer="0.3"/>
  <pageSetup paperSize="9" orientation="portrait" horizontalDpi="300" verticalDpi="300"/>
  <headerFooter>
    <oddHeader>&amp;C&amp;"Arial,Regular"&amp;10&amp;Kffffff&amp;A</oddHeader>
    <oddFooter>&amp;L&amp;"Arial,Regular"&amp;10&amp;Kffffffdavidberlin / energie.smart.nutzen&amp;C&amp;"Arial,Regular"&amp;10&amp;Kffffff&amp;A&amp;R&amp;"Arial,Regular"&amp;10&amp;Kffffff&amp;D                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Zusammenfassung</vt:lpstr>
      <vt:lpstr>Aufteilung_Gebäudegruppen_BWZK</vt:lpstr>
      <vt:lpstr>Datenblatt_Gebäude</vt:lpstr>
      <vt:lpstr>Datenblatt_Sensor_FW_ohne_MV</vt:lpstr>
      <vt:lpstr>Datenblatt_Sensor_Gas_ohne_MV</vt:lpstr>
      <vt:lpstr>Datenblatt_Sensor_Strom_ohne_MV</vt:lpstr>
      <vt:lpstr>Verbrauchsübersicht 24 Intranet</vt:lpstr>
      <vt:lpstr>Datenblatt_Sensor_Strom_mit_MV</vt:lpstr>
      <vt:lpstr>Datenblatt_Sensor_Gas_mit_MV</vt:lpstr>
      <vt:lpstr>Datenblatt_Sensor_FW_mit_MV</vt:lpstr>
      <vt:lpstr>Datenblatt_Sensor_FW_ohne_MV!Druckbereich</vt:lpstr>
      <vt:lpstr>Datenblatt_Sensor_Gas_ohne_MV!Druckbereich</vt:lpstr>
      <vt:lpstr>'Verbrauchsübersicht 24 Intranet'!Druckbereich</vt:lpstr>
      <vt:lpstr>'Verbrauchsübersicht 24 Intranet'!Drucktitel</vt:lpstr>
      <vt:lpstr>Zusammenfassung!Print_Area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S.Steck</dc:creator>
  <dc:description/>
  <cp:lastModifiedBy>Kara, Susanne</cp:lastModifiedBy>
  <cp:revision>14</cp:revision>
  <cp:lastPrinted>2026-03-11T05:52:34Z</cp:lastPrinted>
  <dcterms:created xsi:type="dcterms:W3CDTF">2021-05-10T14:01:13Z</dcterms:created>
  <dcterms:modified xsi:type="dcterms:W3CDTF">2026-03-17T10:19:52Z</dcterms:modified>
  <dc:language>de-DE</dc:language>
</cp:coreProperties>
</file>